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70" windowWidth="15150" windowHeight="8550" activeTab="0"/>
  </bookViews>
  <sheets>
    <sheet name="Table 27" sheetId="1" r:id="rId1"/>
  </sheets>
  <definedNames>
    <definedName name="_xlnm.Print_Area" localSheetId="0">'Table 27'!$A$1:$B$54</definedName>
  </definedNames>
  <calcPr fullCalcOnLoad="1"/>
</workbook>
</file>

<file path=xl/sharedStrings.xml><?xml version="1.0" encoding="utf-8"?>
<sst xmlns="http://schemas.openxmlformats.org/spreadsheetml/2006/main" count="55" uniqueCount="36">
  <si>
    <t>Type of case</t>
  </si>
  <si>
    <t xml:space="preserve">Total </t>
  </si>
  <si>
    <t>Default or dismissed</t>
  </si>
  <si>
    <t xml:space="preserve">Settled </t>
  </si>
  <si>
    <t xml:space="preserve">Tried and decided </t>
  </si>
  <si>
    <t>Tax Court cases [1]:</t>
  </si>
  <si>
    <t>Number</t>
  </si>
  <si>
    <t>Cases received:</t>
  </si>
  <si>
    <t>Number or amount</t>
  </si>
  <si>
    <t>Cases closed:</t>
  </si>
  <si>
    <t>Received</t>
  </si>
  <si>
    <t>Closed</t>
  </si>
  <si>
    <t xml:space="preserve">District Court </t>
  </si>
  <si>
    <t>Court of Federal Claims</t>
  </si>
  <si>
    <t>Total cases:</t>
  </si>
  <si>
    <t xml:space="preserve">[Money amounts are in millions of dollars]  </t>
  </si>
  <si>
    <t>Amount of tax and penalty in dispute [2]</t>
  </si>
  <si>
    <t>Amount of tax and penalty on decision [3]:</t>
  </si>
  <si>
    <t>Refund cases [4]:</t>
  </si>
  <si>
    <t xml:space="preserve">Refund cases on appeal [4]: </t>
  </si>
  <si>
    <t>Number of nondocketed cases [6]:</t>
  </si>
  <si>
    <t>[3]  Reflects the amount a taxpayer owes as determined by the Tax Court, excluding offsetting overpayments and interest.</t>
  </si>
  <si>
    <t>[6]  Nondocketed cases are cases in which a court petition was not filed and Chief Counsel reviewed and advised on a statutory notice of deficiency.</t>
  </si>
  <si>
    <t>[5]  Tax protected is the amount claimed by the taxpayer in a suit for a refund of previously paid taxes that is not awarded to the taxpayer in the court’s judgment.</t>
  </si>
  <si>
    <t xml:space="preserve">[4]  Refund cases involve taxpayers seeking refunds of claimed overpayments after taxes have been fully paid. </t>
  </si>
  <si>
    <t>[2]  The amount of tax and penalties in dispute excludes interest.</t>
  </si>
  <si>
    <t xml:space="preserve">Tax Court cases on appeal [1]: </t>
  </si>
  <si>
    <t>NOTE:  Amounts in dispute can vary widely from year to year.</t>
  </si>
  <si>
    <t>Amount of tax and penalty protected [5]:</t>
  </si>
  <si>
    <r>
      <t xml:space="preserve">[1]  Tax Court cases involve a taxpayer contesting the Internal Revenue Service’s determination that the taxpayer owes additional tax. The Tax Court provides a forum for a taxpayer to request a determination of the deficiency prior to paying the tax allegedly owed.
Other cases that may be considered by the Tax Court include:
</t>
    </r>
    <r>
      <rPr>
        <i/>
        <sz val="7"/>
        <rFont val="Arial"/>
        <family val="2"/>
      </rPr>
      <t xml:space="preserve">Collection Due Process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CDP</t>
    </r>
    <r>
      <rPr>
        <sz val="7"/>
        <rFont val="Arial"/>
        <family val="2"/>
      </rPr>
      <t>)—cases where a taxpayer requested a hearing with an independent CDP officer in response to a notice of Federal tax lien or notice of intent to levy.</t>
    </r>
    <r>
      <rPr>
        <i/>
        <sz val="7"/>
        <rFont val="Arial"/>
        <family val="2"/>
      </rPr>
      <t xml:space="preserve">
Innocent Spouse Program</t>
    </r>
    <r>
      <rPr>
        <sz val="7"/>
        <rFont val="Arial"/>
        <family val="2"/>
      </rPr>
      <t xml:space="preserve">—cases in which a taxpayer who filed a joint return with a spouse or ex-spouse may apply for relief of tax, interest, and penalties if he/she meets specific requirements.
</t>
    </r>
    <r>
      <rPr>
        <i/>
        <sz val="7"/>
        <rFont val="Arial"/>
        <family val="2"/>
      </rPr>
      <t>Abatement of Interest</t>
    </r>
    <r>
      <rPr>
        <sz val="7"/>
        <rFont val="Arial"/>
        <family val="2"/>
      </rPr>
      <t xml:space="preserve">—cases of disputed interest on tax deficiencies or payments in which IRS error or delays may have contributed to the assessed interest.
</t>
    </r>
    <r>
      <rPr>
        <i/>
        <sz val="7"/>
        <rFont val="Arial"/>
        <family val="2"/>
      </rPr>
      <t>Tax-exempt Status</t>
    </r>
    <r>
      <rPr>
        <sz val="7"/>
        <rFont val="Arial"/>
        <family val="2"/>
      </rPr>
      <t>—cases where an organization disputes IRS’s revocation or denial of tax-exempt status.</t>
    </r>
  </si>
  <si>
    <t>Pending September 30, 2014</t>
  </si>
  <si>
    <t>Cases pending September 30, 2014:</t>
  </si>
  <si>
    <t>Amount of tax and penalty pending September 30, 2014 [2]</t>
  </si>
  <si>
    <t>SOURCE:  Chief Counsel, Associate Chief Counsel, Finance and Management, Planning and Management Division.</t>
  </si>
  <si>
    <t>Table 27.  Chief Counsel Workload:  Tax Litigation Cases, by Type of Case, Fiscal Year 2014</t>
  </si>
  <si>
    <t>Number pending September 30, 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</si>
</sst>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(General\)"/>
    <numFmt numFmtId="166" formatCode="#,##0&quot;        &quot;;\-#,##0&quot;        &quot;;\-\-&quot;        &quot;;@&quot;        &quot;"/>
    <numFmt numFmtId="167" formatCode="&quot;    &quot;@"/>
    <numFmt numFmtId="168" formatCode="&quot;        &quot;@"/>
    <numFmt numFmtId="169" formatCode="#,##0&quot;          &quot;;\-#,##0&quot;          &quot;;\-\-&quot;          &quot;;@&quot;          &quot;"/>
    <numFmt numFmtId="170" formatCode="\ \ \ \ @"/>
    <numFmt numFmtId="171" formatCode="\ \ \ \ \ \ \ \ @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#,##0&quot;      &quot;;\-#,##0&quot;      &quot;;\-\-&quot;      &quot;;@&quot;     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      &quot;@"/>
    <numFmt numFmtId="180" formatCode="\ \ \ \ \ \ @"/>
    <numFmt numFmtId="181" formatCode="#,##0&quot;    &quot;;\-#,##0&quot;    &quot;;\-\-&quot;    &quot;;@&quot;    &quot;"/>
    <numFmt numFmtId="182" formatCode="#,##0&quot;     &quot;;\-#,##0&quot;     &quot;;\-\-&quot;     &quot;;@&quot;     &quot;"/>
    <numFmt numFmtId="183" formatCode="#,##0&quot;             &quot;;\-#,##0&quot;             &quot;;\-\-&quot;             &quot;;@&quot;             &quot;"/>
    <numFmt numFmtId="184" formatCode="#,##0&quot;               &quot;;\-#,##0&quot;               &quot;;\-\-&quot;               &quot;;@&quot;               &quot;"/>
    <numFmt numFmtId="185" formatCode="#,##0&quot;             &quot;;\-#,##0&quot;             &quot;;\-\-&quot;               &quot;;@&quot;               &quot;"/>
    <numFmt numFmtId="186" formatCode="#,##0&quot;              &quot;;\-#,##0&quot;              &quot;;\-\-&quot;               &quot;;@&quot;               &quot;"/>
    <numFmt numFmtId="187" formatCode="#,##0&quot;               &quot;;\-#,##0&quot;               &quot;;0&quot;               &quot;;@&quot;               &quot;"/>
    <numFmt numFmtId="188" formatCode="#,##0&quot;              &quot;;\-#,##0&quot;              &quot;;0&quot;               &quot;;@&quot;               &quot;"/>
    <numFmt numFmtId="189" formatCode="_(* #,##0_);_(* \(#,##0\);_(* &quot;-&quot;??_);_(@_)"/>
    <numFmt numFmtId="190" formatCode="[$€-2]\ #,##0.00_);[Red]\([$€-2]\ #,##0.00\)"/>
    <numFmt numFmtId="191" formatCode="#,##0.0&quot;               &quot;;\-#,##0.0&quot;               &quot;;\-\-&quot;               &quot;;@&quot;               &quot;"/>
  </numFmts>
  <fonts count="44">
    <font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sz val="6.5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84" fontId="4" fillId="0" borderId="10" xfId="0" applyNumberFormat="1" applyFont="1" applyFill="1" applyBorder="1" applyAlignment="1" applyProtection="1">
      <alignment horizontal="right"/>
      <protection locked="0"/>
    </xf>
    <xf numFmtId="175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4" fontId="4" fillId="0" borderId="11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indent="2"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indent="3"/>
      <protection locked="0"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12" xfId="0" applyNumberFormat="1" applyFont="1" applyFill="1" applyBorder="1" applyAlignment="1" applyProtection="1">
      <alignment horizontal="left" indent="2"/>
      <protection locked="0"/>
    </xf>
    <xf numFmtId="184" fontId="3" fillId="0" borderId="1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184" fontId="3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4" fontId="4" fillId="0" borderId="11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2" fillId="0" borderId="0" xfId="0" applyNumberFormat="1" applyFont="1" applyFill="1" applyBorder="1" applyAlignment="1" applyProtection="1">
      <alignment horizontal="left" indent="2"/>
      <protection locked="0"/>
    </xf>
    <xf numFmtId="0" fontId="2" fillId="0" borderId="12" xfId="0" applyNumberFormat="1" applyFont="1" applyFill="1" applyBorder="1" applyAlignment="1" applyProtection="1">
      <alignment horizontal="left" indent="2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/>
    </xf>
    <xf numFmtId="184" fontId="3" fillId="0" borderId="0" xfId="0" applyNumberFormat="1" applyFont="1" applyFill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37" fontId="8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38100</xdr:rowOff>
    </xdr:from>
    <xdr:to>
      <xdr:col>2</xdr:col>
      <xdr:colOff>0</xdr:colOff>
      <xdr:row>14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838825" y="160972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47625</xdr:colOff>
      <xdr:row>3</xdr:row>
      <xdr:rowOff>133350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4762500" y="6572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47625</xdr:colOff>
      <xdr:row>3</xdr:row>
      <xdr:rowOff>133350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4762500" y="6572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5838825" y="657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5838825" y="657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5838825" y="657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838825" y="657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3</xdr:col>
      <xdr:colOff>47625</xdr:colOff>
      <xdr:row>3</xdr:row>
      <xdr:rowOff>133350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5838825" y="6572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3</xdr:col>
      <xdr:colOff>47625</xdr:colOff>
      <xdr:row>3</xdr:row>
      <xdr:rowOff>133350</xdr:rowOff>
    </xdr:to>
    <xdr:sp fLocksText="0">
      <xdr:nvSpPr>
        <xdr:cNvPr id="9" name="Text Box 13"/>
        <xdr:cNvSpPr txBox="1">
          <a:spLocks noChangeArrowheads="1"/>
        </xdr:cNvSpPr>
      </xdr:nvSpPr>
      <xdr:spPr>
        <a:xfrm>
          <a:off x="5838825" y="6572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tabSelected="1" zoomScale="125" zoomScaleNormal="125" zoomScalePageLayoutView="0" workbookViewId="0" topLeftCell="A1">
      <selection activeCell="A1" sqref="A1:B1"/>
    </sheetView>
  </sheetViews>
  <sheetFormatPr defaultColWidth="9.140625" defaultRowHeight="12.75"/>
  <cols>
    <col min="1" max="1" width="71.421875" style="1" customWidth="1"/>
    <col min="2" max="2" width="16.140625" style="1" bestFit="1" customWidth="1"/>
    <col min="3" max="3" width="17.7109375" style="1" hidden="1" customWidth="1"/>
    <col min="4" max="4" width="16.00390625" style="1" bestFit="1" customWidth="1"/>
    <col min="5" max="5" width="14.140625" style="1" customWidth="1"/>
    <col min="6" max="16384" width="9.140625" style="1" customWidth="1"/>
  </cols>
  <sheetData>
    <row r="1" spans="1:2" ht="16.5" customHeight="1">
      <c r="A1" s="38" t="s">
        <v>34</v>
      </c>
      <c r="B1" s="39"/>
    </row>
    <row r="2" spans="1:2" ht="9.75" customHeight="1" thickBot="1">
      <c r="A2" s="36" t="s">
        <v>15</v>
      </c>
      <c r="B2" s="36"/>
    </row>
    <row r="3" spans="1:4" ht="24" customHeight="1" thickTop="1">
      <c r="A3" s="30" t="s">
        <v>0</v>
      </c>
      <c r="B3" s="30" t="s">
        <v>8</v>
      </c>
      <c r="D3" s="32"/>
    </row>
    <row r="4" spans="1:5" s="5" customFormat="1" ht="10.5" customHeight="1">
      <c r="A4" s="2" t="s">
        <v>14</v>
      </c>
      <c r="B4" s="3"/>
      <c r="C4" s="4"/>
      <c r="D4" s="33"/>
      <c r="E4" s="4"/>
    </row>
    <row r="5" spans="1:4" s="5" customFormat="1" ht="10.5" customHeight="1">
      <c r="A5" s="6" t="s">
        <v>10</v>
      </c>
      <c r="B5" s="29">
        <v>34346</v>
      </c>
      <c r="D5" s="21"/>
    </row>
    <row r="6" spans="1:4" s="5" customFormat="1" ht="10.5" customHeight="1">
      <c r="A6" s="7" t="s">
        <v>11</v>
      </c>
      <c r="B6" s="29">
        <v>33813</v>
      </c>
      <c r="D6" s="21"/>
    </row>
    <row r="7" spans="1:4" s="5" customFormat="1" ht="10.5" customHeight="1">
      <c r="A7" s="7" t="s">
        <v>30</v>
      </c>
      <c r="B7" s="29">
        <v>30806</v>
      </c>
      <c r="D7" s="21"/>
    </row>
    <row r="8" spans="1:4" s="5" customFormat="1" ht="10.5" customHeight="1">
      <c r="A8" s="8" t="s">
        <v>5</v>
      </c>
      <c r="B8" s="9"/>
      <c r="D8" s="10"/>
    </row>
    <row r="9" spans="1:4" s="5" customFormat="1" ht="10.5" customHeight="1">
      <c r="A9" s="7" t="s">
        <v>7</v>
      </c>
      <c r="B9" s="10"/>
      <c r="D9" s="10"/>
    </row>
    <row r="10" spans="1:4" s="5" customFormat="1" ht="10.5" customHeight="1">
      <c r="A10" s="11" t="s">
        <v>6</v>
      </c>
      <c r="B10" s="12">
        <v>31244</v>
      </c>
      <c r="C10" s="12">
        <v>31244</v>
      </c>
      <c r="D10" s="12"/>
    </row>
    <row r="11" spans="1:4" ht="10.5" customHeight="1">
      <c r="A11" s="11" t="s">
        <v>16</v>
      </c>
      <c r="B11" s="12">
        <v>4248</v>
      </c>
      <c r="C11" s="12">
        <v>4247665709</v>
      </c>
      <c r="D11" s="12"/>
    </row>
    <row r="12" spans="1:4" s="5" customFormat="1" ht="10.5" customHeight="1">
      <c r="A12" s="7" t="s">
        <v>9</v>
      </c>
      <c r="B12" s="10"/>
      <c r="C12" s="10"/>
      <c r="D12" s="10"/>
    </row>
    <row r="13" spans="1:4" s="5" customFormat="1" ht="10.5" customHeight="1">
      <c r="A13" s="11" t="s">
        <v>6</v>
      </c>
      <c r="B13" s="12">
        <v>30606</v>
      </c>
      <c r="C13" s="12">
        <v>30606</v>
      </c>
      <c r="D13" s="12"/>
    </row>
    <row r="14" spans="1:4" ht="10.5" customHeight="1">
      <c r="A14" s="11" t="s">
        <v>16</v>
      </c>
      <c r="B14" s="12">
        <v>6209</v>
      </c>
      <c r="C14" s="12">
        <v>6209443816</v>
      </c>
      <c r="D14" s="12"/>
    </row>
    <row r="15" spans="1:4" ht="10.5" customHeight="1">
      <c r="A15" s="11" t="s">
        <v>17</v>
      </c>
      <c r="B15" s="12"/>
      <c r="C15" s="12"/>
      <c r="D15" s="31"/>
    </row>
    <row r="16" spans="1:4" ht="10.5" customHeight="1">
      <c r="A16" s="13" t="s">
        <v>1</v>
      </c>
      <c r="B16" s="12">
        <v>2389</v>
      </c>
      <c r="C16" s="12">
        <f>C17+C18+C19</f>
        <v>2388535637</v>
      </c>
      <c r="D16" s="12"/>
    </row>
    <row r="17" spans="1:4" ht="10.5" customHeight="1">
      <c r="A17" s="13" t="s">
        <v>2</v>
      </c>
      <c r="B17" s="12">
        <v>483</v>
      </c>
      <c r="C17" s="12">
        <v>482683378</v>
      </c>
      <c r="D17" s="12"/>
    </row>
    <row r="18" spans="1:4" ht="10.5" customHeight="1">
      <c r="A18" s="13" t="s">
        <v>3</v>
      </c>
      <c r="B18" s="12">
        <v>1791</v>
      </c>
      <c r="C18" s="12">
        <v>1790816317</v>
      </c>
      <c r="D18" s="12"/>
    </row>
    <row r="19" spans="1:4" ht="10.5" customHeight="1">
      <c r="A19" s="13" t="s">
        <v>4</v>
      </c>
      <c r="B19" s="12">
        <v>115</v>
      </c>
      <c r="C19" s="12">
        <v>115035942</v>
      </c>
      <c r="D19" s="12"/>
    </row>
    <row r="20" spans="1:4" ht="10.5" customHeight="1">
      <c r="A20" s="14" t="s">
        <v>31</v>
      </c>
      <c r="B20" s="12"/>
      <c r="C20" s="12"/>
      <c r="D20" s="12"/>
    </row>
    <row r="21" spans="1:4" ht="10.5" customHeight="1">
      <c r="A21" s="11" t="s">
        <v>6</v>
      </c>
      <c r="B21" s="12">
        <v>29216</v>
      </c>
      <c r="C21" s="12">
        <v>29216</v>
      </c>
      <c r="D21" s="12"/>
    </row>
    <row r="22" spans="1:4" ht="10.5" customHeight="1">
      <c r="A22" s="15" t="s">
        <v>16</v>
      </c>
      <c r="B22" s="16">
        <v>23488</v>
      </c>
      <c r="C22" s="16">
        <v>23487706323</v>
      </c>
      <c r="D22" s="12"/>
    </row>
    <row r="23" spans="1:4" s="5" customFormat="1" ht="10.5" customHeight="1">
      <c r="A23" s="17" t="s">
        <v>26</v>
      </c>
      <c r="B23" s="9"/>
      <c r="C23" s="9"/>
      <c r="D23" s="10"/>
    </row>
    <row r="24" spans="1:4" ht="10.5" customHeight="1">
      <c r="A24" s="14" t="s">
        <v>35</v>
      </c>
      <c r="B24" s="12">
        <v>348</v>
      </c>
      <c r="C24" s="12">
        <f>343+5</f>
        <v>348</v>
      </c>
      <c r="D24" s="12"/>
    </row>
    <row r="25" spans="1:4" s="5" customFormat="1" ht="10.5" customHeight="1">
      <c r="A25" s="24" t="s">
        <v>32</v>
      </c>
      <c r="B25" s="16">
        <v>1394</v>
      </c>
      <c r="C25" s="16">
        <f>1389530125+4558362</f>
        <v>1394088487</v>
      </c>
      <c r="D25" s="12"/>
    </row>
    <row r="26" spans="1:4" ht="10.5" customHeight="1">
      <c r="A26" s="17" t="s">
        <v>18</v>
      </c>
      <c r="B26" s="18"/>
      <c r="C26" s="18"/>
      <c r="D26" s="12"/>
    </row>
    <row r="27" spans="1:4" ht="10.5" customHeight="1">
      <c r="A27" s="14" t="s">
        <v>7</v>
      </c>
      <c r="B27" s="12"/>
      <c r="C27" s="12"/>
      <c r="D27" s="12"/>
    </row>
    <row r="28" spans="1:4" ht="10.5" customHeight="1">
      <c r="A28" s="11" t="s">
        <v>6</v>
      </c>
      <c r="B28" s="12">
        <v>215</v>
      </c>
      <c r="C28" s="12">
        <f>156+59</f>
        <v>215</v>
      </c>
      <c r="D28" s="12"/>
    </row>
    <row r="29" spans="1:4" ht="10.5" customHeight="1">
      <c r="A29" s="25" t="s">
        <v>16</v>
      </c>
      <c r="B29" s="12">
        <v>1044</v>
      </c>
      <c r="C29" s="12">
        <f>912428268+131405098</f>
        <v>1043833366</v>
      </c>
      <c r="D29" s="12"/>
    </row>
    <row r="30" spans="1:4" ht="10.5" customHeight="1">
      <c r="A30" s="14" t="s">
        <v>9</v>
      </c>
      <c r="B30" s="12"/>
      <c r="C30" s="12"/>
      <c r="D30" s="12"/>
    </row>
    <row r="31" spans="1:4" ht="10.5" customHeight="1">
      <c r="A31" s="11" t="s">
        <v>6</v>
      </c>
      <c r="B31" s="12">
        <v>329</v>
      </c>
      <c r="C31" s="12">
        <f>212+117</f>
        <v>329</v>
      </c>
      <c r="D31" s="12"/>
    </row>
    <row r="32" spans="1:4" ht="10.5" customHeight="1">
      <c r="A32" s="25" t="s">
        <v>16</v>
      </c>
      <c r="B32" s="12">
        <v>743</v>
      </c>
      <c r="C32" s="12">
        <f>368832410+374030347</f>
        <v>742862757</v>
      </c>
      <c r="D32" s="12"/>
    </row>
    <row r="33" spans="1:4" ht="10.5" customHeight="1">
      <c r="A33" s="25" t="s">
        <v>28</v>
      </c>
      <c r="B33" s="12"/>
      <c r="C33" s="12"/>
      <c r="D33" s="12"/>
    </row>
    <row r="34" spans="1:4" ht="10.5" customHeight="1">
      <c r="A34" s="13" t="s">
        <v>1</v>
      </c>
      <c r="B34" s="12">
        <v>589</v>
      </c>
      <c r="C34" s="12">
        <f>C35+C36</f>
        <v>588504310</v>
      </c>
      <c r="D34" s="12"/>
    </row>
    <row r="35" spans="1:4" s="19" customFormat="1" ht="10.5" customHeight="1">
      <c r="A35" s="13" t="s">
        <v>12</v>
      </c>
      <c r="B35" s="12">
        <v>284</v>
      </c>
      <c r="C35" s="12">
        <f>368832410-85113035</f>
        <v>283719375</v>
      </c>
      <c r="D35" s="12"/>
    </row>
    <row r="36" spans="1:4" ht="10.5" customHeight="1">
      <c r="A36" s="13" t="s">
        <v>13</v>
      </c>
      <c r="B36" s="12">
        <v>305</v>
      </c>
      <c r="C36" s="12">
        <f>374030347-69245412</f>
        <v>304784935</v>
      </c>
      <c r="D36" s="12"/>
    </row>
    <row r="37" spans="1:4" ht="10.5" customHeight="1">
      <c r="A37" s="14" t="s">
        <v>31</v>
      </c>
      <c r="B37" s="12"/>
      <c r="C37" s="12"/>
      <c r="D37" s="12"/>
    </row>
    <row r="38" spans="1:4" ht="10.5" customHeight="1">
      <c r="A38" s="11" t="s">
        <v>6</v>
      </c>
      <c r="B38" s="12">
        <v>901</v>
      </c>
      <c r="C38" s="12">
        <f>642+259</f>
        <v>901</v>
      </c>
      <c r="D38" s="12"/>
    </row>
    <row r="39" spans="1:4" ht="10.5" customHeight="1">
      <c r="A39" s="26" t="s">
        <v>16</v>
      </c>
      <c r="B39" s="12">
        <v>8847</v>
      </c>
      <c r="C39" s="12">
        <f>6291084523+2555460498</f>
        <v>8846545021</v>
      </c>
      <c r="D39" s="12"/>
    </row>
    <row r="40" spans="1:4" s="5" customFormat="1" ht="10.5" customHeight="1">
      <c r="A40" s="17" t="s">
        <v>19</v>
      </c>
      <c r="B40" s="9"/>
      <c r="C40" s="9"/>
      <c r="D40" s="10"/>
    </row>
    <row r="41" spans="1:4" ht="10.5" customHeight="1">
      <c r="A41" s="7" t="s">
        <v>35</v>
      </c>
      <c r="B41" s="12">
        <v>34</v>
      </c>
      <c r="C41" s="12">
        <f>20+13+1</f>
        <v>34</v>
      </c>
      <c r="D41" s="12"/>
    </row>
    <row r="42" spans="1:4" ht="10.5" customHeight="1">
      <c r="A42" s="24" t="s">
        <v>32</v>
      </c>
      <c r="B42" s="16">
        <v>1532</v>
      </c>
      <c r="C42" s="16">
        <f>732744618+798977571+112488</f>
        <v>1531834677</v>
      </c>
      <c r="D42" s="12"/>
    </row>
    <row r="43" spans="1:4" s="5" customFormat="1" ht="10.5" customHeight="1">
      <c r="A43" s="17" t="s">
        <v>20</v>
      </c>
      <c r="B43" s="20"/>
      <c r="D43" s="33"/>
    </row>
    <row r="44" spans="1:4" s="5" customFormat="1" ht="10.5" customHeight="1">
      <c r="A44" s="23" t="s">
        <v>10</v>
      </c>
      <c r="B44" s="21">
        <v>2887</v>
      </c>
      <c r="D44" s="21"/>
    </row>
    <row r="45" spans="1:4" s="5" customFormat="1" ht="10.5" customHeight="1">
      <c r="A45" s="23" t="s">
        <v>11</v>
      </c>
      <c r="B45" s="21">
        <v>2878</v>
      </c>
      <c r="D45" s="21"/>
    </row>
    <row r="46" spans="1:4" s="5" customFormat="1" ht="10.5" customHeight="1">
      <c r="A46" s="27" t="s">
        <v>30</v>
      </c>
      <c r="B46" s="22">
        <v>307</v>
      </c>
      <c r="D46" s="21"/>
    </row>
    <row r="47" spans="1:4" ht="144" customHeight="1">
      <c r="A47" s="34" t="s">
        <v>29</v>
      </c>
      <c r="B47" s="35"/>
      <c r="D47" s="32"/>
    </row>
    <row r="48" spans="1:2" ht="15" customHeight="1">
      <c r="A48" s="34" t="s">
        <v>25</v>
      </c>
      <c r="B48" s="35"/>
    </row>
    <row r="49" spans="1:3" ht="15" customHeight="1">
      <c r="A49" s="34" t="s">
        <v>21</v>
      </c>
      <c r="B49" s="35"/>
      <c r="C49" s="28"/>
    </row>
    <row r="50" spans="1:2" ht="15" customHeight="1">
      <c r="A50" s="34" t="s">
        <v>24</v>
      </c>
      <c r="B50" s="37"/>
    </row>
    <row r="51" spans="1:2" ht="22.5" customHeight="1">
      <c r="A51" s="34" t="s">
        <v>23</v>
      </c>
      <c r="B51" s="35"/>
    </row>
    <row r="52" spans="1:2" ht="22.5" customHeight="1">
      <c r="A52" s="34" t="s">
        <v>22</v>
      </c>
      <c r="B52" s="37"/>
    </row>
    <row r="53" spans="1:2" ht="15" customHeight="1">
      <c r="A53" s="34" t="s">
        <v>27</v>
      </c>
      <c r="B53" s="37"/>
    </row>
    <row r="54" spans="1:2" ht="15" customHeight="1">
      <c r="A54" s="34" t="s">
        <v>33</v>
      </c>
      <c r="B54" s="40"/>
    </row>
    <row r="55" spans="1:2" ht="12.75">
      <c r="A55" s="34"/>
      <c r="B55" s="37"/>
    </row>
  </sheetData>
  <sheetProtection formatCells="0" formatColumns="0" formatRows="0" insertColumns="0" insertRows="0" deleteColumns="0" deleteRows="0"/>
  <mergeCells count="11">
    <mergeCell ref="A52:B52"/>
    <mergeCell ref="A48:B48"/>
    <mergeCell ref="A2:B2"/>
    <mergeCell ref="A55:B55"/>
    <mergeCell ref="A53:B53"/>
    <mergeCell ref="A1:B1"/>
    <mergeCell ref="A47:B47"/>
    <mergeCell ref="A49:B49"/>
    <mergeCell ref="A54:B54"/>
    <mergeCell ref="A50:B50"/>
    <mergeCell ref="A51:B51"/>
  </mergeCells>
  <printOptions horizontalCentered="1"/>
  <pageMargins left="0.5" right="0.5" top="0.5" bottom="0.5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Office of Chief Counsel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Chief Counsel</dc:creator>
  <cp:keywords/>
  <dc:description/>
  <cp:lastModifiedBy>Department of Treasury</cp:lastModifiedBy>
  <cp:lastPrinted>2014-11-18T15:45:42Z</cp:lastPrinted>
  <dcterms:created xsi:type="dcterms:W3CDTF">2000-04-19T17:58:36Z</dcterms:created>
  <dcterms:modified xsi:type="dcterms:W3CDTF">2015-03-03T18:33:34Z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name">
    <vt:lpwstr/>
  </property>
  <property fmtid="{D5CDD505-2E9C-101B-9397-08002B2CF9AE}" pid="3" name="2009 Table Title">
    <vt:lpwstr>Table 27.  Chief Counsel Workload:  Tax Litigation Cases, by Type of Case, Fiscal Year 2010</vt:lpwstr>
  </property>
</Properties>
</file>