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8850" activeTab="0"/>
  </bookViews>
  <sheets>
    <sheet name="Table 1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'Table 11'!$A$1:$L$82,'Table 11'!$A$84:$K$166</definedName>
  </definedNames>
  <calcPr fullCalcOnLoad="1"/>
</workbook>
</file>

<file path=xl/sharedStrings.xml><?xml version="1.0" encoding="utf-8"?>
<sst xmlns="http://schemas.openxmlformats.org/spreadsheetml/2006/main" count="992" uniqueCount="284">
  <si>
    <t>4 Regions, 33 Districts</t>
  </si>
  <si>
    <t>IRS Data Book (Examination)</t>
  </si>
  <si>
    <t>*</t>
  </si>
  <si>
    <t>NON</t>
  </si>
  <si>
    <t>TAX</t>
  </si>
  <si>
    <t>SERVICE</t>
  </si>
  <si>
    <t>SERV.</t>
  </si>
  <si>
    <t>CEP</t>
  </si>
  <si>
    <t xml:space="preserve">     CEP</t>
  </si>
  <si>
    <t>AUDITOR</t>
  </si>
  <si>
    <t>EXAMINER</t>
  </si>
  <si>
    <t>CENTER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</si>
  <si>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</si>
  <si>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</si>
  <si>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</si>
  <si>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</si>
  <si>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</si>
  <si>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</si>
  <si>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</si>
  <si>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</si>
  <si>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</si>
  <si>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</si>
  <si>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</si>
  <si>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</si>
  <si>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Income, Estate &amp; Gift, Total**</t>
  </si>
  <si>
    <t xml:space="preserve">Individual, Total** </t>
  </si>
  <si>
    <t>TPI $50,000 &lt; $100,000</t>
  </si>
  <si>
    <t xml:space="preserve">Under $250,000                </t>
  </si>
  <si>
    <t>Gross Estate &lt; $1 Mil</t>
  </si>
  <si>
    <t>Employment ROE ***</t>
  </si>
  <si>
    <t>*** This is an analysis of work performed by an ROE</t>
  </si>
  <si>
    <t>Table 11 - RETURNS FILED, EXAMINATION COVERAGE (1998),  continued</t>
  </si>
  <si>
    <t>******************RECOMMENDED ADDITIONAL TAX******************</t>
  </si>
  <si>
    <t>*******AVERAGE TAX PER RETURN*****</t>
  </si>
  <si>
    <t>* * * * * * * * * * * * * *(in thousands of dollars)* * * * * * * * * * * * * * *</t>
  </si>
  <si>
    <t>REVENUE AGENT</t>
  </si>
  <si>
    <t>**REVENUE AGENT**</t>
  </si>
  <si>
    <t>NON CEP</t>
  </si>
  <si>
    <t>Grand Total</t>
  </si>
  <si>
    <t>Individual, Total**</t>
  </si>
  <si>
    <t>1040A, TPI &lt; $25,000</t>
  </si>
  <si>
    <t>Non 1040A, TPI &lt; $25,000</t>
  </si>
  <si>
    <t>TPI $25,000 &lt; $50,000</t>
  </si>
  <si>
    <t>TPI $100,000 and over</t>
  </si>
  <si>
    <t>Sch C-TGR &lt; $25,000</t>
  </si>
  <si>
    <t>Sch C-TGR $25,000 &lt; $100,000</t>
  </si>
  <si>
    <t>Sch C-TGR $100,000 and over</t>
  </si>
  <si>
    <t>Sch F-TGR &lt; $100,000</t>
  </si>
  <si>
    <t>Sch F-TGR $100,000 and over</t>
  </si>
  <si>
    <t>Corporation, Total**</t>
  </si>
  <si>
    <t>No Balance Sheet</t>
  </si>
  <si>
    <t>Under $250,000</t>
  </si>
  <si>
    <t>$250,000 &lt; $1 Mil</t>
  </si>
  <si>
    <t>$1 Mil &lt; $5 Mil</t>
  </si>
  <si>
    <t>$5 Mil &lt; $10 Mil</t>
  </si>
  <si>
    <t>$10 Mil &lt; $50 Mil</t>
  </si>
  <si>
    <t>$50 Mil &lt; $100 Mil</t>
  </si>
  <si>
    <t>$100 Mil &lt; $250 Mil</t>
  </si>
  <si>
    <t>$250 Mil and over</t>
  </si>
  <si>
    <t>Form 1120F</t>
  </si>
  <si>
    <t>Fiduciary**</t>
  </si>
  <si>
    <t>Estate Total**</t>
  </si>
  <si>
    <t>Gross Estate $1 Mil &lt; $5 Mil</t>
  </si>
  <si>
    <t>Gross Estate $5 Mil and over</t>
  </si>
  <si>
    <t>Gift**</t>
  </si>
  <si>
    <t>Employment</t>
  </si>
  <si>
    <t>Tax Examiner (See Col 4)</t>
  </si>
  <si>
    <t>Tax Examiner</t>
  </si>
  <si>
    <t>Excise</t>
  </si>
  <si>
    <t>Miscellaneous Taxable</t>
  </si>
  <si>
    <t>Table 11A - EXAMINED RETURNS INVOLVING UNAGREED RECOMMENDED ADDITOINAL TAX (1998)</t>
  </si>
  <si>
    <t>*******************AMOUNT UNAGREED********************</t>
  </si>
  <si>
    <t>*************************RETURNS**************************</t>
  </si>
  <si>
    <t>*****************  (in thousands of dollars)  *****************</t>
  </si>
  <si>
    <t>-REVENUE AGENT-</t>
  </si>
  <si>
    <t>-REVENUE  AGENT-</t>
  </si>
  <si>
    <t xml:space="preserve">No Balance Sheet </t>
  </si>
  <si>
    <t xml:space="preserve">Under $250,000  </t>
  </si>
  <si>
    <t xml:space="preserve">$250,000 &lt; $1 Mil    </t>
  </si>
  <si>
    <t xml:space="preserve">$100 Mil &lt; $250 Mil  </t>
  </si>
  <si>
    <t xml:space="preserve">$250 Mil and over </t>
  </si>
  <si>
    <t xml:space="preserve">Form 1120F  </t>
  </si>
  <si>
    <t xml:space="preserve">Gross Estate &lt; $1 Mil </t>
  </si>
  <si>
    <t xml:space="preserve">Employment  </t>
  </si>
  <si>
    <t xml:space="preserve">Employment ROE ***  </t>
  </si>
  <si>
    <t xml:space="preserve">Tax Examiner   </t>
  </si>
  <si>
    <t xml:space="preserve">Excise </t>
  </si>
  <si>
    <t xml:space="preserve">Miscellaneous Taxable </t>
  </si>
  <si>
    <t>TABLE 13 - NUMBER OF RETURNS EXAMINED (1998)</t>
  </si>
  <si>
    <t>(By Class of tax and by Internal Revenue Regions, Districts, Service Centers (S.C.) and Other Areas.)</t>
  </si>
  <si>
    <t xml:space="preserve"> - - - - - - - - - - - - - - - - - - - -T A X A B L E   R E T U R N S - - - - - - - - - - - - - - - - - -</t>
  </si>
  <si>
    <t xml:space="preserve"> - -NONTAXABLE RETURNS- -</t>
  </si>
  <si>
    <t>MISC</t>
  </si>
  <si>
    <t>S</t>
  </si>
  <si>
    <t>INDI-</t>
  </si>
  <si>
    <t>CORPO-</t>
  </si>
  <si>
    <t>FIDU-</t>
  </si>
  <si>
    <t>EMPLOY</t>
  </si>
  <si>
    <t>TAX-</t>
  </si>
  <si>
    <t>PART-</t>
  </si>
  <si>
    <t>CORP-</t>
  </si>
  <si>
    <t>NON-TAX</t>
  </si>
  <si>
    <t>VIDUAL</t>
  </si>
  <si>
    <t>RATION</t>
  </si>
  <si>
    <t>CIARY</t>
  </si>
  <si>
    <t>ESTATE</t>
  </si>
  <si>
    <t>GIFT</t>
  </si>
  <si>
    <t>MENT</t>
  </si>
  <si>
    <t>EXCISE</t>
  </si>
  <si>
    <t>ABLE</t>
  </si>
  <si>
    <t>NERSHIP</t>
  </si>
  <si>
    <t>ORATION</t>
  </si>
  <si>
    <t>(12)</t>
  </si>
  <si>
    <t>United States</t>
  </si>
  <si>
    <t>Regions</t>
  </si>
  <si>
    <t>Northeast</t>
  </si>
  <si>
    <t>Southeast</t>
  </si>
  <si>
    <t>Midstates</t>
  </si>
  <si>
    <t>Western</t>
  </si>
  <si>
    <t>Service Centers</t>
  </si>
  <si>
    <t>A/C International</t>
  </si>
  <si>
    <t>Brooklyn</t>
  </si>
  <si>
    <t>Connecticut-Rhode</t>
  </si>
  <si>
    <t>Manhattan</t>
  </si>
  <si>
    <t>Michigan</t>
  </si>
  <si>
    <t>New England</t>
  </si>
  <si>
    <t>New Jersey</t>
  </si>
  <si>
    <t>Ohio</t>
  </si>
  <si>
    <t>Pennsylvania</t>
  </si>
  <si>
    <t>Upstate New York</t>
  </si>
  <si>
    <t>Delaware-Maryland</t>
  </si>
  <si>
    <t>Georgia</t>
  </si>
  <si>
    <t>Gulf Coast</t>
  </si>
  <si>
    <t>Indiana</t>
  </si>
  <si>
    <t>Kentucky-Tennesse</t>
  </si>
  <si>
    <t>North Florida</t>
  </si>
  <si>
    <t>North-South Carolina</t>
  </si>
  <si>
    <t>South Florida</t>
  </si>
  <si>
    <t>Virginia-West Virginia</t>
  </si>
  <si>
    <t>Arkansas-Oklahoma</t>
  </si>
  <si>
    <t>Houston</t>
  </si>
  <si>
    <t>Illinois</t>
  </si>
  <si>
    <t>Kansas-Missouri</t>
  </si>
  <si>
    <t>Midwest</t>
  </si>
  <si>
    <t>North Central</t>
  </si>
  <si>
    <t>North Texas</t>
  </si>
  <si>
    <t>South Texas</t>
  </si>
  <si>
    <t>Central California</t>
  </si>
  <si>
    <t>Los Angeles</t>
  </si>
  <si>
    <t>Northern California</t>
  </si>
  <si>
    <t>Pacific-Northwest</t>
  </si>
  <si>
    <t>Rocky Mountain</t>
  </si>
  <si>
    <t>Southern California</t>
  </si>
  <si>
    <t>Southwest</t>
  </si>
  <si>
    <t>Andover</t>
  </si>
  <si>
    <t>Atlanta</t>
  </si>
  <si>
    <t>Austin</t>
  </si>
  <si>
    <t>Brookhaven</t>
  </si>
  <si>
    <t>Cincinnati</t>
  </si>
  <si>
    <t>Fresno</t>
  </si>
  <si>
    <t>Kansas City</t>
  </si>
  <si>
    <t>Memphis</t>
  </si>
  <si>
    <t>Ogden</t>
  </si>
  <si>
    <t>Philadelphia</t>
  </si>
  <si>
    <t>TABLE 14 - ADDITIONAL TAX RECOMMENDED AFTER EXAMINATION (1998)</t>
  </si>
  <si>
    <t>(By Class of tax and by Internal Revenue Regions, Districts, Service Centers (S.C.), and Other Areas.)</t>
  </si>
  <si>
    <t>(In thousands of Dollars)</t>
  </si>
  <si>
    <t xml:space="preserve"> - - - - - - - - - - - - - - - - - - - - T A X A B L E   R E T U R N S - - - - - - - - - - - - - - - </t>
  </si>
  <si>
    <t>MISC.</t>
  </si>
  <si>
    <t xml:space="preserve">Service Centers </t>
  </si>
  <si>
    <t xml:space="preserve">Brooklyn </t>
  </si>
  <si>
    <t xml:space="preserve">Connecticut-Rhode </t>
  </si>
  <si>
    <t xml:space="preserve">New Jersey  </t>
  </si>
  <si>
    <t xml:space="preserve">Ohio  </t>
  </si>
  <si>
    <t xml:space="preserve">Pennsylvania </t>
  </si>
  <si>
    <t xml:space="preserve">Delaware-Maryland </t>
  </si>
  <si>
    <t xml:space="preserve">Georgia    </t>
  </si>
  <si>
    <t xml:space="preserve">Houston </t>
  </si>
  <si>
    <t xml:space="preserve">Midwest </t>
  </si>
  <si>
    <t xml:space="preserve">North Central </t>
  </si>
  <si>
    <t xml:space="preserve">Central California </t>
  </si>
  <si>
    <t xml:space="preserve">Los Angeles </t>
  </si>
  <si>
    <t xml:space="preserve">Southwest   </t>
  </si>
  <si>
    <t>Table 16 - EXAMINED RETURNS INVOLVING PROTECTION OF REVENUE BASE (1998)</t>
  </si>
  <si>
    <t xml:space="preserve"> ---------------------------------RETURNS---------------------------------</t>
  </si>
  <si>
    <t xml:space="preserve"> -REVENUE AGENT-</t>
  </si>
  <si>
    <t xml:space="preserve"> --REVENUE AGENT--</t>
  </si>
  <si>
    <t xml:space="preserve">Sch F-TGR $100,000 and over </t>
  </si>
  <si>
    <t xml:space="preserve">Corporation, Total** </t>
  </si>
  <si>
    <t xml:space="preserve">$250,000 &lt; $1 Mil </t>
  </si>
  <si>
    <t xml:space="preserve">$100 Mil &lt; $250 Mil </t>
  </si>
  <si>
    <t xml:space="preserve">Employment ROE *** </t>
  </si>
  <si>
    <t xml:space="preserve">Tax Examiner </t>
  </si>
  <si>
    <t xml:space="preserve"> - - - - - - - - - - -AMOUNT PROTECTED- - - - - - - - - - - -</t>
  </si>
  <si>
    <t>Table 17 - EXAMINED RETURNS RESULTING IN REFUNDS (1998)</t>
  </si>
  <si>
    <t xml:space="preserve">Sch C-TGR &lt; $25,000 </t>
  </si>
  <si>
    <t xml:space="preserve">Under $250,000 </t>
  </si>
  <si>
    <t xml:space="preserve">Form 1120F </t>
  </si>
  <si>
    <t xml:space="preserve"> -------------------------(in thousands of dollars)-------------------</t>
  </si>
  <si>
    <t xml:space="preserve"> - - - - - - - - -RECOMMENDED REFUNDS- - - - - - - - - </t>
  </si>
  <si>
    <t xml:space="preserve"> ----------------------(in thousands of dollars)--------------------</t>
  </si>
  <si>
    <t>Returns examined</t>
  </si>
  <si>
    <t>Type and size of return</t>
  </si>
  <si>
    <t>United States, total</t>
  </si>
  <si>
    <t>Taxable returns:</t>
  </si>
  <si>
    <t>Income, estate, and gift tax, total</t>
  </si>
  <si>
    <t>Nonbusiness returns:</t>
  </si>
  <si>
    <t>Under $25,000</t>
  </si>
  <si>
    <t xml:space="preserve">$25,000 under $50,000 </t>
  </si>
  <si>
    <t>$50,000 under $100,000</t>
  </si>
  <si>
    <t xml:space="preserve">$100,000 or more   </t>
  </si>
  <si>
    <t>Business returns:</t>
  </si>
  <si>
    <t>Returns filed</t>
  </si>
  <si>
    <t>in Calendar</t>
  </si>
  <si>
    <t>Total</t>
  </si>
  <si>
    <t>Tax</t>
  </si>
  <si>
    <t>auditor</t>
  </si>
  <si>
    <t>examiner</t>
  </si>
  <si>
    <t>Service</t>
  </si>
  <si>
    <t>center</t>
  </si>
  <si>
    <t>Revenue</t>
  </si>
  <si>
    <t>agent</t>
  </si>
  <si>
    <t>Non-</t>
  </si>
  <si>
    <t>$25,000 under $100,000</t>
  </si>
  <si>
    <t>Under $100,000</t>
  </si>
  <si>
    <t>No balance sheet returns</t>
  </si>
  <si>
    <t xml:space="preserve">$250,000 under $1,000,000        </t>
  </si>
  <si>
    <t>$1,000,000 under $5,000,000</t>
  </si>
  <si>
    <t xml:space="preserve">$5,000,000 under $10,000,000               </t>
  </si>
  <si>
    <t xml:space="preserve">$10,000,000 under $50,000,000            </t>
  </si>
  <si>
    <t xml:space="preserve">$50,000,000 under $100,000,000             </t>
  </si>
  <si>
    <t xml:space="preserve">$100,000,000 under $250,000,000            </t>
  </si>
  <si>
    <t>$250,000,000 or more</t>
  </si>
  <si>
    <t>Estate and trust income tax returns</t>
  </si>
  <si>
    <t xml:space="preserve">   Form 1120S, total</t>
  </si>
  <si>
    <t>Nontaxable returns:</t>
  </si>
  <si>
    <t>Under $1,000,000</t>
  </si>
  <si>
    <t>$5,000,000 or more</t>
  </si>
  <si>
    <t>Gift tax returns</t>
  </si>
  <si>
    <t>Other taxable returns</t>
  </si>
  <si>
    <t>Other nontaxable returns</t>
  </si>
  <si>
    <t>Revenue agent</t>
  </si>
  <si>
    <t>Estate tax returns:</t>
  </si>
  <si>
    <t xml:space="preserve">   Total</t>
  </si>
  <si>
    <t xml:space="preserve">   Size of gross estate:</t>
  </si>
  <si>
    <t>Center</t>
  </si>
  <si>
    <t xml:space="preserve">Recommended additional tax </t>
  </si>
  <si>
    <t>Percentage with no change</t>
  </si>
  <si>
    <t>Returns other than Form 1120F:</t>
  </si>
  <si>
    <t>Form 1120F returns</t>
  </si>
  <si>
    <t>(   )</t>
  </si>
  <si>
    <t>Form 1120S, total</t>
  </si>
  <si>
    <t>Partnership returns, Form 1065</t>
  </si>
  <si>
    <t xml:space="preserve">  See note and footnotes following the last table.</t>
  </si>
  <si>
    <t>Schedule F returns by size of TGR:</t>
  </si>
  <si>
    <t>Schedule C returns by size of TGR:</t>
  </si>
  <si>
    <t xml:space="preserve">Average recommended additional </t>
  </si>
  <si>
    <t>tax per return (dollars)</t>
  </si>
  <si>
    <t xml:space="preserve">Form 1120F returns          </t>
  </si>
  <si>
    <t xml:space="preserve">  See notes and footnotes following the last table.</t>
  </si>
  <si>
    <t>Percentage</t>
  </si>
  <si>
    <t>covered</t>
  </si>
  <si>
    <t xml:space="preserve">Forms 1040A with TPI under $25,000 </t>
  </si>
  <si>
    <t xml:space="preserve">All other returns by size of TPI: </t>
  </si>
  <si>
    <t xml:space="preserve">Balance sheet returns by size of </t>
  </si>
  <si>
    <t>total assets:</t>
  </si>
  <si>
    <t>( ¹ )</t>
  </si>
  <si>
    <t xml:space="preserve">Form 1040A with TPI under $25,000 </t>
  </si>
  <si>
    <t>[Money amounts are in thousands of dollars, except as indicated]</t>
  </si>
  <si>
    <t>$100,000 or more</t>
  </si>
  <si>
    <t>Individual income tax returns, total</t>
  </si>
  <si>
    <t>Corporation income tax returns, except</t>
  </si>
  <si>
    <t>Employment revenue officer examiners</t>
  </si>
  <si>
    <t>N/A</t>
  </si>
  <si>
    <t>Examination, by Type and Size of Return</t>
  </si>
  <si>
    <r>
      <t xml:space="preserve">Year 1997 </t>
    </r>
    <r>
      <rPr>
        <vertAlign val="superscript"/>
        <sz val="7"/>
        <rFont val="Arial"/>
        <family val="2"/>
      </rPr>
      <t>1,2</t>
    </r>
  </si>
  <si>
    <t>CEP ³</t>
  </si>
  <si>
    <t>Employment tax returns</t>
  </si>
  <si>
    <t>Excise tax returns ²</t>
  </si>
  <si>
    <t>S corporation returns, Form 1120S</t>
  </si>
  <si>
    <t>Examination, by Type and Size of Return--Continued</t>
  </si>
  <si>
    <t xml:space="preserve">Table 15 -- Examination Coverage:  Recommended and Average Recommended Additional Tax After </t>
  </si>
  <si>
    <t>Non-CEP ³</t>
  </si>
  <si>
    <t xml:space="preserve">Employment tax returns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</si>
</sst>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#,##0&quot;  &quot;;\-#,##0&quot;  &quot;;\ \-\-&quot;  &quot;;@&quot;  &quot;"/>
    <numFmt numFmtId="166" formatCode="#,##0.0&quot;  &quot;;\-#,##0.0&quot;  &quot;;\ \-\-&quot;  &quot;;@&quot;  &quot;"/>
    <numFmt numFmtId="167" formatCode="#,##0.00&quot;  &quot;;\-#,##0.00&quot;  &quot;;\ \-\-&quot;  &quot;;@&quot;  &quot;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0.000%"/>
    <numFmt numFmtId="174" formatCode="0.0%"/>
    <numFmt numFmtId="175" formatCode="\(General\)"/>
  </numFmts>
  <fonts count="8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6.5"/>
      <name val="Arial"/>
      <family val="2"/>
    </font>
    <font>
      <b/>
      <sz val="4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10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10" fontId="2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3" xfId="0" applyBorder="1" applyAlignment="1">
      <alignment/>
    </xf>
    <xf numFmtId="165" fontId="3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22</xdr:row>
      <xdr:rowOff>104775</xdr:rowOff>
    </xdr:from>
    <xdr:to>
      <xdr:col>1</xdr:col>
      <xdr:colOff>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95450" y="2009775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6,7</a:t>
          </a:r>
        </a:p>
      </xdr:txBody>
    </xdr:sp>
    <xdr:clientData/>
  </xdr:twoCellAnchor>
  <xdr:twoCellAnchor>
    <xdr:from>
      <xdr:col>0</xdr:col>
      <xdr:colOff>1476375</xdr:colOff>
      <xdr:row>24</xdr:row>
      <xdr:rowOff>0</xdr:rowOff>
    </xdr:from>
    <xdr:to>
      <xdr:col>0</xdr:col>
      <xdr:colOff>1552575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213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1609725</xdr:colOff>
      <xdr:row>29</xdr:row>
      <xdr:rowOff>104775</xdr:rowOff>
    </xdr:from>
    <xdr:to>
      <xdr:col>0</xdr:col>
      <xdr:colOff>1762125</xdr:colOff>
      <xdr:row>31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2809875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1600200</xdr:colOff>
      <xdr:row>34</xdr:row>
      <xdr:rowOff>0</xdr:rowOff>
    </xdr:from>
    <xdr:to>
      <xdr:col>0</xdr:col>
      <xdr:colOff>1752600</xdr:colOff>
      <xdr:row>35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27660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828675</xdr:colOff>
      <xdr:row>40</xdr:row>
      <xdr:rowOff>0</xdr:rowOff>
    </xdr:from>
    <xdr:to>
      <xdr:col>0</xdr:col>
      <xdr:colOff>952500</xdr:colOff>
      <xdr:row>41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8675" y="38100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1428750</xdr:colOff>
      <xdr:row>41</xdr:row>
      <xdr:rowOff>9525</xdr:rowOff>
    </xdr:from>
    <xdr:to>
      <xdr:col>0</xdr:col>
      <xdr:colOff>1552575</xdr:colOff>
      <xdr:row>42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28750" y="39338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962025</xdr:colOff>
      <xdr:row>53</xdr:row>
      <xdr:rowOff>9525</xdr:rowOff>
    </xdr:from>
    <xdr:to>
      <xdr:col>0</xdr:col>
      <xdr:colOff>1085850</xdr:colOff>
      <xdr:row>54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2025" y="53054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1276350</xdr:colOff>
      <xdr:row>71</xdr:row>
      <xdr:rowOff>0</xdr:rowOff>
    </xdr:from>
    <xdr:to>
      <xdr:col>0</xdr:col>
      <xdr:colOff>1400175</xdr:colOff>
      <xdr:row>71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76350" y="67437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13</xdr:col>
      <xdr:colOff>66675</xdr:colOff>
      <xdr:row>60</xdr:row>
      <xdr:rowOff>76200</xdr:rowOff>
    </xdr:from>
    <xdr:to>
      <xdr:col>13</xdr:col>
      <xdr:colOff>190500</xdr:colOff>
      <xdr:row>61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315325" y="5867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904875</xdr:colOff>
      <xdr:row>73</xdr:row>
      <xdr:rowOff>9525</xdr:rowOff>
    </xdr:from>
    <xdr:to>
      <xdr:col>0</xdr:col>
      <xdr:colOff>1028700</xdr:colOff>
      <xdr:row>74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04875" y="69818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1390650</xdr:colOff>
      <xdr:row>77</xdr:row>
      <xdr:rowOff>104775</xdr:rowOff>
    </xdr:from>
    <xdr:to>
      <xdr:col>0</xdr:col>
      <xdr:colOff>1514475</xdr:colOff>
      <xdr:row>79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90650" y="73818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0</xdr:col>
      <xdr:colOff>1047750</xdr:colOff>
      <xdr:row>79</xdr:row>
      <xdr:rowOff>0</xdr:rowOff>
    </xdr:from>
    <xdr:to>
      <xdr:col>0</xdr:col>
      <xdr:colOff>1171575</xdr:colOff>
      <xdr:row>80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47750" y="75057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1657350</xdr:colOff>
      <xdr:row>105</xdr:row>
      <xdr:rowOff>114300</xdr:rowOff>
    </xdr:from>
    <xdr:to>
      <xdr:col>0</xdr:col>
      <xdr:colOff>1781175</xdr:colOff>
      <xdr:row>107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57350" y="99155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6,7</a:t>
          </a:r>
        </a:p>
      </xdr:txBody>
    </xdr:sp>
    <xdr:clientData/>
  </xdr:twoCellAnchor>
  <xdr:twoCellAnchor>
    <xdr:from>
      <xdr:col>0</xdr:col>
      <xdr:colOff>1276350</xdr:colOff>
      <xdr:row>154</xdr:row>
      <xdr:rowOff>0</xdr:rowOff>
    </xdr:from>
    <xdr:to>
      <xdr:col>0</xdr:col>
      <xdr:colOff>1400175</xdr:colOff>
      <xdr:row>154</xdr:row>
      <xdr:rowOff>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1276350" y="149733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819150</xdr:colOff>
      <xdr:row>15</xdr:row>
      <xdr:rowOff>28575</xdr:rowOff>
    </xdr:from>
    <xdr:to>
      <xdr:col>0</xdr:col>
      <xdr:colOff>990600</xdr:colOff>
      <xdr:row>17</xdr:row>
      <xdr:rowOff>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819150" y="13620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1476375</xdr:colOff>
      <xdr:row>106</xdr:row>
      <xdr:rowOff>114300</xdr:rowOff>
    </xdr:from>
    <xdr:to>
      <xdr:col>0</xdr:col>
      <xdr:colOff>1571625</xdr:colOff>
      <xdr:row>107</xdr:row>
      <xdr:rowOff>95250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1476375" y="100393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1609725</xdr:colOff>
      <xdr:row>113</xdr:row>
      <xdr:rowOff>0</xdr:rowOff>
    </xdr:from>
    <xdr:to>
      <xdr:col>0</xdr:col>
      <xdr:colOff>1752600</xdr:colOff>
      <xdr:row>114</xdr:row>
      <xdr:rowOff>9525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1609725" y="10791825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1676400</xdr:colOff>
      <xdr:row>117</xdr:row>
      <xdr:rowOff>0</xdr:rowOff>
    </xdr:from>
    <xdr:to>
      <xdr:col>1</xdr:col>
      <xdr:colOff>19050</xdr:colOff>
      <xdr:row>118</xdr:row>
      <xdr:rowOff>9525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1676400" y="1128712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923925</xdr:colOff>
      <xdr:row>122</xdr:row>
      <xdr:rowOff>95250</xdr:rowOff>
    </xdr:from>
    <xdr:to>
      <xdr:col>0</xdr:col>
      <xdr:colOff>1047750</xdr:colOff>
      <xdr:row>123</xdr:row>
      <xdr:rowOff>104775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923925" y="118300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1466850</xdr:colOff>
      <xdr:row>123</xdr:row>
      <xdr:rowOff>104775</xdr:rowOff>
    </xdr:from>
    <xdr:to>
      <xdr:col>0</xdr:col>
      <xdr:colOff>1590675</xdr:colOff>
      <xdr:row>125</xdr:row>
      <xdr:rowOff>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1466850" y="119634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971550</xdr:colOff>
      <xdr:row>135</xdr:row>
      <xdr:rowOff>114300</xdr:rowOff>
    </xdr:from>
    <xdr:to>
      <xdr:col>0</xdr:col>
      <xdr:colOff>1095375</xdr:colOff>
      <xdr:row>137</xdr:row>
      <xdr:rowOff>9525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971550" y="13458825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1276350</xdr:colOff>
      <xdr:row>154</xdr:row>
      <xdr:rowOff>0</xdr:rowOff>
    </xdr:from>
    <xdr:to>
      <xdr:col>0</xdr:col>
      <xdr:colOff>1400175</xdr:colOff>
      <xdr:row>154</xdr:row>
      <xdr:rowOff>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1276350" y="149733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819150</xdr:colOff>
      <xdr:row>98</xdr:row>
      <xdr:rowOff>28575</xdr:rowOff>
    </xdr:from>
    <xdr:to>
      <xdr:col>0</xdr:col>
      <xdr:colOff>990600</xdr:colOff>
      <xdr:row>100</xdr:row>
      <xdr:rowOff>0</xdr:rowOff>
    </xdr:to>
    <xdr:sp>
      <xdr:nvSpPr>
        <xdr:cNvPr id="23" name="TextBox 46"/>
        <xdr:cNvSpPr txBox="1">
          <a:spLocks noChangeArrowheads="1"/>
        </xdr:cNvSpPr>
      </xdr:nvSpPr>
      <xdr:spPr>
        <a:xfrm>
          <a:off x="819150" y="92487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304800</xdr:colOff>
      <xdr:row>99</xdr:row>
      <xdr:rowOff>0</xdr:rowOff>
    </xdr:from>
    <xdr:to>
      <xdr:col>7</xdr:col>
      <xdr:colOff>400050</xdr:colOff>
      <xdr:row>100</xdr:row>
      <xdr:rowOff>0</xdr:rowOff>
    </xdr:to>
    <xdr:sp>
      <xdr:nvSpPr>
        <xdr:cNvPr id="24" name="TextBox 47"/>
        <xdr:cNvSpPr txBox="1">
          <a:spLocks noChangeArrowheads="1"/>
        </xdr:cNvSpPr>
      </xdr:nvSpPr>
      <xdr:spPr>
        <a:xfrm>
          <a:off x="475297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9</xdr:col>
      <xdr:colOff>247650</xdr:colOff>
      <xdr:row>16</xdr:row>
      <xdr:rowOff>0</xdr:rowOff>
    </xdr:from>
    <xdr:to>
      <xdr:col>9</xdr:col>
      <xdr:colOff>371475</xdr:colOff>
      <xdr:row>17</xdr:row>
      <xdr:rowOff>9525</xdr:rowOff>
    </xdr:to>
    <xdr:sp>
      <xdr:nvSpPr>
        <xdr:cNvPr id="25" name="TextBox 48"/>
        <xdr:cNvSpPr txBox="1">
          <a:spLocks noChangeArrowheads="1"/>
        </xdr:cNvSpPr>
      </xdr:nvSpPr>
      <xdr:spPr>
        <a:xfrm>
          <a:off x="5495925" y="13716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247650</xdr:colOff>
      <xdr:row>16</xdr:row>
      <xdr:rowOff>0</xdr:rowOff>
    </xdr:from>
    <xdr:to>
      <xdr:col>10</xdr:col>
      <xdr:colOff>371475</xdr:colOff>
      <xdr:row>17</xdr:row>
      <xdr:rowOff>9525</xdr:rowOff>
    </xdr:to>
    <xdr:sp>
      <xdr:nvSpPr>
        <xdr:cNvPr id="26" name="TextBox 49"/>
        <xdr:cNvSpPr txBox="1">
          <a:spLocks noChangeArrowheads="1"/>
        </xdr:cNvSpPr>
      </xdr:nvSpPr>
      <xdr:spPr>
        <a:xfrm>
          <a:off x="5895975" y="13716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247650</xdr:colOff>
      <xdr:row>16</xdr:row>
      <xdr:rowOff>0</xdr:rowOff>
    </xdr:from>
    <xdr:to>
      <xdr:col>11</xdr:col>
      <xdr:colOff>371475</xdr:colOff>
      <xdr:row>17</xdr:row>
      <xdr:rowOff>9525</xdr:rowOff>
    </xdr:to>
    <xdr:sp>
      <xdr:nvSpPr>
        <xdr:cNvPr id="27" name="TextBox 50"/>
        <xdr:cNvSpPr txBox="1">
          <a:spLocks noChangeArrowheads="1"/>
        </xdr:cNvSpPr>
      </xdr:nvSpPr>
      <xdr:spPr>
        <a:xfrm>
          <a:off x="6296025" y="13716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895350</xdr:colOff>
      <xdr:row>156</xdr:row>
      <xdr:rowOff>9525</xdr:rowOff>
    </xdr:from>
    <xdr:to>
      <xdr:col>0</xdr:col>
      <xdr:colOff>1019175</xdr:colOff>
      <xdr:row>157</xdr:row>
      <xdr:rowOff>19050</xdr:rowOff>
    </xdr:to>
    <xdr:sp>
      <xdr:nvSpPr>
        <xdr:cNvPr id="28" name="TextBox 51"/>
        <xdr:cNvSpPr txBox="1">
          <a:spLocks noChangeArrowheads="1"/>
        </xdr:cNvSpPr>
      </xdr:nvSpPr>
      <xdr:spPr>
        <a:xfrm>
          <a:off x="895350" y="1523047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1409700</xdr:colOff>
      <xdr:row>160</xdr:row>
      <xdr:rowOff>104775</xdr:rowOff>
    </xdr:from>
    <xdr:to>
      <xdr:col>0</xdr:col>
      <xdr:colOff>1533525</xdr:colOff>
      <xdr:row>162</xdr:row>
      <xdr:rowOff>0</xdr:rowOff>
    </xdr:to>
    <xdr:sp>
      <xdr:nvSpPr>
        <xdr:cNvPr id="29" name="TextBox 52"/>
        <xdr:cNvSpPr txBox="1">
          <a:spLocks noChangeArrowheads="1"/>
        </xdr:cNvSpPr>
      </xdr:nvSpPr>
      <xdr:spPr>
        <a:xfrm>
          <a:off x="1409700" y="15640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0</xdr:col>
      <xdr:colOff>1057275</xdr:colOff>
      <xdr:row>162</xdr:row>
      <xdr:rowOff>0</xdr:rowOff>
    </xdr:from>
    <xdr:to>
      <xdr:col>0</xdr:col>
      <xdr:colOff>1181100</xdr:colOff>
      <xdr:row>163</xdr:row>
      <xdr:rowOff>9525</xdr:rowOff>
    </xdr:to>
    <xdr:sp>
      <xdr:nvSpPr>
        <xdr:cNvPr id="30" name="TextBox 53"/>
        <xdr:cNvSpPr txBox="1">
          <a:spLocks noChangeArrowheads="1"/>
        </xdr:cNvSpPr>
      </xdr:nvSpPr>
      <xdr:spPr>
        <a:xfrm>
          <a:off x="1057275" y="157638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304800</xdr:colOff>
      <xdr:row>99</xdr:row>
      <xdr:rowOff>0</xdr:rowOff>
    </xdr:from>
    <xdr:to>
      <xdr:col>8</xdr:col>
      <xdr:colOff>400050</xdr:colOff>
      <xdr:row>100</xdr:row>
      <xdr:rowOff>0</xdr:rowOff>
    </xdr:to>
    <xdr:sp>
      <xdr:nvSpPr>
        <xdr:cNvPr id="31" name="TextBox 54"/>
        <xdr:cNvSpPr txBox="1">
          <a:spLocks noChangeArrowheads="1"/>
        </xdr:cNvSpPr>
      </xdr:nvSpPr>
      <xdr:spPr>
        <a:xfrm>
          <a:off x="5153025" y="92487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9</xdr:col>
      <xdr:colOff>295275</xdr:colOff>
      <xdr:row>99</xdr:row>
      <xdr:rowOff>0</xdr:rowOff>
    </xdr:from>
    <xdr:to>
      <xdr:col>9</xdr:col>
      <xdr:colOff>400050</xdr:colOff>
      <xdr:row>100</xdr:row>
      <xdr:rowOff>0</xdr:rowOff>
    </xdr:to>
    <xdr:sp>
      <xdr:nvSpPr>
        <xdr:cNvPr id="32" name="TextBox 55"/>
        <xdr:cNvSpPr txBox="1">
          <a:spLocks noChangeArrowheads="1"/>
        </xdr:cNvSpPr>
      </xdr:nvSpPr>
      <xdr:spPr>
        <a:xfrm>
          <a:off x="5543550" y="92487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295275</xdr:colOff>
      <xdr:row>99</xdr:row>
      <xdr:rowOff>0</xdr:rowOff>
    </xdr:from>
    <xdr:to>
      <xdr:col>10</xdr:col>
      <xdr:colOff>400050</xdr:colOff>
      <xdr:row>100</xdr:row>
      <xdr:rowOff>0</xdr:rowOff>
    </xdr:to>
    <xdr:sp>
      <xdr:nvSpPr>
        <xdr:cNvPr id="33" name="TextBox 56"/>
        <xdr:cNvSpPr txBox="1">
          <a:spLocks noChangeArrowheads="1"/>
        </xdr:cNvSpPr>
      </xdr:nvSpPr>
      <xdr:spPr>
        <a:xfrm>
          <a:off x="5943600" y="92487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123</xdr:row>
      <xdr:rowOff>104775</xdr:rowOff>
    </xdr:from>
    <xdr:to>
      <xdr:col>0</xdr:col>
      <xdr:colOff>1590675</xdr:colOff>
      <xdr:row>125</xdr:row>
      <xdr:rowOff>0</xdr:rowOff>
    </xdr:to>
    <xdr:sp>
      <xdr:nvSpPr>
        <xdr:cNvPr id="34" name="TextBox 57"/>
        <xdr:cNvSpPr txBox="1">
          <a:spLocks noChangeArrowheads="1"/>
        </xdr:cNvSpPr>
      </xdr:nvSpPr>
      <xdr:spPr>
        <a:xfrm>
          <a:off x="1466850" y="1196340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1590675</xdr:colOff>
      <xdr:row>71</xdr:row>
      <xdr:rowOff>0</xdr:rowOff>
    </xdr:from>
    <xdr:to>
      <xdr:col>0</xdr:col>
      <xdr:colOff>1714500</xdr:colOff>
      <xdr:row>72</xdr:row>
      <xdr:rowOff>9525</xdr:rowOff>
    </xdr:to>
    <xdr:sp>
      <xdr:nvSpPr>
        <xdr:cNvPr id="35" name="TextBox 58"/>
        <xdr:cNvSpPr txBox="1">
          <a:spLocks noChangeArrowheads="1"/>
        </xdr:cNvSpPr>
      </xdr:nvSpPr>
      <xdr:spPr>
        <a:xfrm>
          <a:off x="1590675" y="67437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847725</xdr:colOff>
      <xdr:row>76</xdr:row>
      <xdr:rowOff>0</xdr:rowOff>
    </xdr:from>
    <xdr:to>
      <xdr:col>0</xdr:col>
      <xdr:colOff>971550</xdr:colOff>
      <xdr:row>77</xdr:row>
      <xdr:rowOff>9525</xdr:rowOff>
    </xdr:to>
    <xdr:sp>
      <xdr:nvSpPr>
        <xdr:cNvPr id="36" name="TextBox 59"/>
        <xdr:cNvSpPr txBox="1">
          <a:spLocks noChangeArrowheads="1"/>
        </xdr:cNvSpPr>
      </xdr:nvSpPr>
      <xdr:spPr>
        <a:xfrm>
          <a:off x="847725" y="7162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0</xdr:col>
      <xdr:colOff>1590675</xdr:colOff>
      <xdr:row>154</xdr:row>
      <xdr:rowOff>9525</xdr:rowOff>
    </xdr:from>
    <xdr:to>
      <xdr:col>0</xdr:col>
      <xdr:colOff>1714500</xdr:colOff>
      <xdr:row>155</xdr:row>
      <xdr:rowOff>9525</xdr:rowOff>
    </xdr:to>
    <xdr:sp>
      <xdr:nvSpPr>
        <xdr:cNvPr id="37" name="TextBox 60"/>
        <xdr:cNvSpPr txBox="1">
          <a:spLocks noChangeArrowheads="1"/>
        </xdr:cNvSpPr>
      </xdr:nvSpPr>
      <xdr:spPr>
        <a:xfrm>
          <a:off x="1590675" y="149828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0</xdr:col>
      <xdr:colOff>819150</xdr:colOff>
      <xdr:row>159</xdr:row>
      <xdr:rowOff>0</xdr:rowOff>
    </xdr:from>
    <xdr:to>
      <xdr:col>0</xdr:col>
      <xdr:colOff>942975</xdr:colOff>
      <xdr:row>160</xdr:row>
      <xdr:rowOff>9525</xdr:rowOff>
    </xdr:to>
    <xdr:sp>
      <xdr:nvSpPr>
        <xdr:cNvPr id="38" name="TextBox 61"/>
        <xdr:cNvSpPr txBox="1">
          <a:spLocks noChangeArrowheads="1"/>
        </xdr:cNvSpPr>
      </xdr:nvSpPr>
      <xdr:spPr>
        <a:xfrm>
          <a:off x="819150" y="15420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0</xdr:col>
      <xdr:colOff>666750</xdr:colOff>
      <xdr:row>19</xdr:row>
      <xdr:rowOff>0</xdr:rowOff>
    </xdr:from>
    <xdr:to>
      <xdr:col>0</xdr:col>
      <xdr:colOff>838200</xdr:colOff>
      <xdr:row>20</xdr:row>
      <xdr:rowOff>9525</xdr:rowOff>
    </xdr:to>
    <xdr:sp>
      <xdr:nvSpPr>
        <xdr:cNvPr id="39" name="TextBox 62"/>
        <xdr:cNvSpPr txBox="1">
          <a:spLocks noChangeArrowheads="1"/>
        </xdr:cNvSpPr>
      </xdr:nvSpPr>
      <xdr:spPr>
        <a:xfrm>
          <a:off x="666750" y="1562100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685800</xdr:colOff>
      <xdr:row>102</xdr:row>
      <xdr:rowOff>0</xdr:rowOff>
    </xdr:from>
    <xdr:to>
      <xdr:col>0</xdr:col>
      <xdr:colOff>857250</xdr:colOff>
      <xdr:row>103</xdr:row>
      <xdr:rowOff>0</xdr:rowOff>
    </xdr:to>
    <xdr:sp>
      <xdr:nvSpPr>
        <xdr:cNvPr id="40" name="TextBox 63"/>
        <xdr:cNvSpPr txBox="1">
          <a:spLocks noChangeArrowheads="1"/>
        </xdr:cNvSpPr>
      </xdr:nvSpPr>
      <xdr:spPr>
        <a:xfrm>
          <a:off x="685800" y="9429750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showGridLines="0" tabSelected="1" workbookViewId="0" topLeftCell="A50">
      <selection activeCell="R95" sqref="R95"/>
    </sheetView>
  </sheetViews>
  <sheetFormatPr defaultColWidth="9.140625" defaultRowHeight="12.75"/>
  <cols>
    <col min="1" max="1" width="27.140625" style="0" customWidth="1"/>
    <col min="2" max="2" width="8.140625" style="0" customWidth="1"/>
    <col min="3" max="4" width="6.7109375" style="0" customWidth="1"/>
    <col min="5" max="12" width="6.00390625" style="0" customWidth="1"/>
    <col min="13" max="13" width="27.00390625" style="0" customWidth="1"/>
    <col min="14" max="14" width="7.421875" style="0" customWidth="1"/>
    <col min="15" max="15" width="7.57421875" style="0" customWidth="1"/>
    <col min="16" max="21" width="6.8515625" style="0" customWidth="1"/>
    <col min="22" max="23" width="6.7109375" style="0" customWidth="1"/>
  </cols>
  <sheetData>
    <row r="1" spans="1:4" s="10" customFormat="1" ht="12.75">
      <c r="A1" s="10" t="s">
        <v>281</v>
      </c>
      <c r="D1" s="11"/>
    </row>
    <row r="2" spans="1:4" s="10" customFormat="1" ht="12.75">
      <c r="A2" s="10" t="s">
        <v>274</v>
      </c>
      <c r="D2" s="11"/>
    </row>
    <row r="3" spans="1:4" s="10" customFormat="1" ht="9.75" customHeight="1">
      <c r="A3" s="43" t="s">
        <v>268</v>
      </c>
      <c r="D3" s="11"/>
    </row>
    <row r="4" spans="1:12" ht="2.25" customHeight="1" thickBot="1">
      <c r="A4" s="12"/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</row>
    <row r="5" spans="1:12" ht="3" customHeight="1" thickTop="1">
      <c r="A5" s="39"/>
      <c r="B5" s="39"/>
      <c r="C5" s="39"/>
      <c r="D5" s="40"/>
      <c r="E5" s="39"/>
      <c r="F5" s="39"/>
      <c r="G5" s="39"/>
      <c r="H5" s="39"/>
      <c r="I5" s="39"/>
      <c r="J5" s="39"/>
      <c r="K5" s="39"/>
      <c r="L5" s="39"/>
    </row>
    <row r="6" spans="3:12" s="14" customFormat="1" ht="10.5" customHeight="1">
      <c r="C6" s="51" t="s">
        <v>201</v>
      </c>
      <c r="D6" s="51"/>
      <c r="E6" s="51"/>
      <c r="F6" s="51"/>
      <c r="G6" s="51"/>
      <c r="H6" s="51"/>
      <c r="I6" s="51"/>
      <c r="J6" s="51" t="s">
        <v>247</v>
      </c>
      <c r="K6" s="51"/>
      <c r="L6" s="51"/>
    </row>
    <row r="7" spans="3:12" s="14" customFormat="1" ht="3.75" customHeight="1">
      <c r="C7" s="35"/>
      <c r="D7" s="36"/>
      <c r="E7" s="35"/>
      <c r="F7" s="35"/>
      <c r="G7" s="35"/>
      <c r="H7" s="35"/>
      <c r="I7" s="35"/>
      <c r="J7" s="35"/>
      <c r="K7" s="35"/>
      <c r="L7" s="35"/>
    </row>
    <row r="8" spans="3:9" s="14" customFormat="1" ht="2.25" customHeight="1">
      <c r="C8" s="37"/>
      <c r="D8" s="38"/>
      <c r="E8" s="37"/>
      <c r="F8" s="37"/>
      <c r="G8" s="37"/>
      <c r="H8" s="37"/>
      <c r="I8" s="37"/>
    </row>
    <row r="9" spans="1:11" s="14" customFormat="1" ht="10.5" customHeight="1">
      <c r="A9" s="16" t="s">
        <v>202</v>
      </c>
      <c r="B9" s="16" t="s">
        <v>212</v>
      </c>
      <c r="D9" s="15"/>
      <c r="E9" s="52" t="s">
        <v>241</v>
      </c>
      <c r="F9" s="52"/>
      <c r="G9" s="16"/>
      <c r="H9" s="16"/>
      <c r="J9" s="16"/>
      <c r="K9" s="16"/>
    </row>
    <row r="10" spans="2:12" s="14" customFormat="1" ht="10.5" customHeight="1">
      <c r="B10" s="16" t="s">
        <v>213</v>
      </c>
      <c r="C10" s="16"/>
      <c r="D10" s="17" t="s">
        <v>260</v>
      </c>
      <c r="E10" s="16"/>
      <c r="F10" s="16" t="s">
        <v>222</v>
      </c>
      <c r="G10" s="16" t="s">
        <v>215</v>
      </c>
      <c r="H10" s="16" t="s">
        <v>215</v>
      </c>
      <c r="I10" s="16" t="s">
        <v>218</v>
      </c>
      <c r="J10" s="16" t="s">
        <v>220</v>
      </c>
      <c r="K10" s="16" t="s">
        <v>215</v>
      </c>
      <c r="L10" s="16" t="s">
        <v>218</v>
      </c>
    </row>
    <row r="11" spans="2:12" s="14" customFormat="1" ht="10.5" customHeight="1">
      <c r="B11" s="16" t="s">
        <v>275</v>
      </c>
      <c r="C11" s="16" t="s">
        <v>214</v>
      </c>
      <c r="D11" s="17" t="s">
        <v>261</v>
      </c>
      <c r="E11" s="16" t="s">
        <v>276</v>
      </c>
      <c r="F11" s="16" t="s">
        <v>276</v>
      </c>
      <c r="G11" s="16" t="s">
        <v>216</v>
      </c>
      <c r="H11" s="16" t="s">
        <v>217</v>
      </c>
      <c r="I11" s="16" t="s">
        <v>219</v>
      </c>
      <c r="J11" s="16" t="s">
        <v>221</v>
      </c>
      <c r="K11" s="16" t="s">
        <v>216</v>
      </c>
      <c r="L11" s="16" t="s">
        <v>219</v>
      </c>
    </row>
    <row r="12" spans="1:12" s="14" customFormat="1" ht="2.25" customHeight="1">
      <c r="A12" s="33"/>
      <c r="B12" s="26"/>
      <c r="C12" s="26"/>
      <c r="D12" s="27"/>
      <c r="E12" s="26"/>
      <c r="F12" s="26"/>
      <c r="G12" s="26"/>
      <c r="H12" s="26"/>
      <c r="I12" s="26"/>
      <c r="J12" s="26"/>
      <c r="K12" s="26"/>
      <c r="L12" s="26"/>
    </row>
    <row r="13" spans="1:12" s="14" customFormat="1" ht="2.25" customHeight="1">
      <c r="A13" s="16"/>
      <c r="B13" s="18"/>
      <c r="C13" s="18"/>
      <c r="D13" s="17"/>
      <c r="E13" s="18"/>
      <c r="F13" s="18"/>
      <c r="G13" s="18"/>
      <c r="H13" s="18"/>
      <c r="I13" s="18"/>
      <c r="J13" s="18"/>
      <c r="K13" s="18"/>
      <c r="L13" s="18"/>
    </row>
    <row r="14" spans="1:12" s="14" customFormat="1" ht="9">
      <c r="A14" s="16"/>
      <c r="B14" s="18" t="s">
        <v>13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34">
        <v>8</v>
      </c>
      <c r="J14" s="18" t="s">
        <v>21</v>
      </c>
      <c r="K14" s="18" t="s">
        <v>22</v>
      </c>
      <c r="L14" s="18" t="s">
        <v>23</v>
      </c>
    </row>
    <row r="15" spans="1:12" s="14" customFormat="1" ht="3" customHeight="1">
      <c r="A15" s="25"/>
      <c r="B15" s="26"/>
      <c r="C15" s="26"/>
      <c r="D15" s="27"/>
      <c r="E15" s="26"/>
      <c r="F15" s="26"/>
      <c r="G15" s="26"/>
      <c r="H15" s="26"/>
      <c r="I15" s="26"/>
      <c r="J15" s="26"/>
      <c r="K15" s="26"/>
      <c r="L15" s="26"/>
    </row>
    <row r="16" spans="1:12" s="14" customFormat="1" ht="3" customHeight="1">
      <c r="A16" s="16"/>
      <c r="B16" s="18"/>
      <c r="C16" s="18"/>
      <c r="D16" s="17"/>
      <c r="E16" s="18"/>
      <c r="F16" s="18"/>
      <c r="G16" s="18"/>
      <c r="H16" s="18"/>
      <c r="I16" s="18"/>
      <c r="J16" s="18"/>
      <c r="K16" s="18"/>
      <c r="L16" s="18"/>
    </row>
    <row r="17" spans="1:12" s="22" customFormat="1" ht="9">
      <c r="A17" s="22" t="s">
        <v>203</v>
      </c>
      <c r="B17" s="23">
        <v>160660000</v>
      </c>
      <c r="C17" s="23">
        <v>1362643</v>
      </c>
      <c r="D17" s="24">
        <f>(SUM(C17/B17))*100</f>
        <v>0.8481532428731483</v>
      </c>
      <c r="E17" s="23">
        <v>7219</v>
      </c>
      <c r="F17" s="23">
        <v>311702</v>
      </c>
      <c r="G17" s="23">
        <v>393031</v>
      </c>
      <c r="H17" s="23">
        <v>16593</v>
      </c>
      <c r="I17" s="23">
        <v>634098</v>
      </c>
      <c r="J17" s="48" t="s">
        <v>250</v>
      </c>
      <c r="K17" s="48" t="s">
        <v>250</v>
      </c>
      <c r="L17" s="48" t="s">
        <v>250</v>
      </c>
    </row>
    <row r="18" spans="1:12" s="14" customFormat="1" ht="3" customHeight="1">
      <c r="A18" s="25"/>
      <c r="B18" s="26"/>
      <c r="C18" s="26"/>
      <c r="D18" s="27"/>
      <c r="E18" s="26"/>
      <c r="F18" s="26"/>
      <c r="G18" s="26"/>
      <c r="H18" s="26"/>
      <c r="I18" s="26"/>
      <c r="J18" s="26"/>
      <c r="K18" s="26"/>
      <c r="L18" s="26"/>
    </row>
    <row r="19" spans="1:12" s="14" customFormat="1" ht="3" customHeight="1">
      <c r="A19" s="16"/>
      <c r="B19" s="18"/>
      <c r="C19" s="18"/>
      <c r="D19" s="17"/>
      <c r="E19" s="18"/>
      <c r="F19" s="18"/>
      <c r="G19" s="18"/>
      <c r="H19" s="18"/>
      <c r="I19" s="18"/>
      <c r="J19" s="18"/>
      <c r="K19" s="18"/>
      <c r="L19" s="18"/>
    </row>
    <row r="20" spans="1:12" s="14" customFormat="1" ht="9">
      <c r="A20" s="50" t="s">
        <v>204</v>
      </c>
      <c r="B20" s="19"/>
      <c r="C20" s="19"/>
      <c r="D20" s="21"/>
      <c r="E20" s="19"/>
      <c r="F20" s="19"/>
      <c r="G20" s="19"/>
      <c r="H20" s="19"/>
      <c r="I20" s="19"/>
      <c r="J20" s="19"/>
      <c r="K20" s="19"/>
      <c r="L20" s="19"/>
    </row>
    <row r="21" spans="1:12" s="14" customFormat="1" ht="9">
      <c r="A21" s="28" t="s">
        <v>205</v>
      </c>
      <c r="B21" s="19">
        <v>130788300</v>
      </c>
      <c r="C21" s="19">
        <f>SUM(C22+C41+C57+C61+C68+C78+C79+C80)</f>
        <v>1301790</v>
      </c>
      <c r="D21" s="21">
        <f>(SUM(C21/B21))*100</f>
        <v>0.9953413264030498</v>
      </c>
      <c r="E21" s="19">
        <f>SUM(E22+E41+E57+E61+E68+E78+E79+E80)</f>
        <v>3197</v>
      </c>
      <c r="F21" s="19">
        <f>SUM(F22+F41+F57+F61+F68+F78+F79+F80)</f>
        <v>265089</v>
      </c>
      <c r="G21" s="19">
        <v>383366</v>
      </c>
      <c r="H21" s="19">
        <f>SUM(H22+H41+H57+H61+H68+H78+H79+H80)</f>
        <v>16341</v>
      </c>
      <c r="I21" s="19">
        <f>SUM(I22+I41+I57+I61+I68+I78+I79+I80)</f>
        <v>633797</v>
      </c>
      <c r="J21" s="19">
        <v>17</v>
      </c>
      <c r="K21" s="19">
        <v>15</v>
      </c>
      <c r="L21" s="19">
        <v>22</v>
      </c>
    </row>
    <row r="22" spans="1:12" s="14" customFormat="1" ht="9">
      <c r="A22" s="29" t="s">
        <v>270</v>
      </c>
      <c r="B22" s="19">
        <f>SUM(B24:B37)</f>
        <v>120342400</v>
      </c>
      <c r="C22" s="19">
        <f>SUM(C24:C37)</f>
        <v>1192780</v>
      </c>
      <c r="D22" s="21">
        <f>(SUM(C22/B22))*100</f>
        <v>0.9911552370569309</v>
      </c>
      <c r="E22" s="19">
        <f>SUM(E24:E37)</f>
        <v>200</v>
      </c>
      <c r="F22" s="19">
        <f>SUM(F24:F37)</f>
        <v>167854</v>
      </c>
      <c r="G22" s="19">
        <f>SUM(G24:G37)</f>
        <v>383366</v>
      </c>
      <c r="H22" s="19">
        <f>SUM(H24:H37)</f>
        <v>16339</v>
      </c>
      <c r="I22" s="19">
        <f>SUM(I24:I37)</f>
        <v>625021</v>
      </c>
      <c r="J22" s="19">
        <v>12</v>
      </c>
      <c r="K22" s="19">
        <v>15</v>
      </c>
      <c r="L22" s="19">
        <v>21</v>
      </c>
    </row>
    <row r="23" spans="1:12" s="14" customFormat="1" ht="9">
      <c r="A23" s="30" t="s">
        <v>206</v>
      </c>
      <c r="B23" s="19"/>
      <c r="C23" s="19"/>
      <c r="D23" s="21"/>
      <c r="E23" s="19"/>
      <c r="F23" s="19"/>
      <c r="G23" s="19"/>
      <c r="H23" s="19"/>
      <c r="I23" s="19"/>
      <c r="J23" s="19"/>
      <c r="K23" s="19"/>
      <c r="L23" s="19"/>
    </row>
    <row r="24" spans="1:12" s="14" customFormat="1" ht="9">
      <c r="A24" s="31" t="s">
        <v>262</v>
      </c>
      <c r="B24" s="19">
        <v>45343300</v>
      </c>
      <c r="C24" s="19">
        <v>515015</v>
      </c>
      <c r="D24" s="21">
        <f>(SUM(C24/B24))*100</f>
        <v>1.1358127882178846</v>
      </c>
      <c r="E24" s="19">
        <v>1</v>
      </c>
      <c r="F24" s="19">
        <v>16162</v>
      </c>
      <c r="G24" s="19">
        <v>104129</v>
      </c>
      <c r="H24" s="19">
        <v>7190</v>
      </c>
      <c r="I24" s="19">
        <v>387533</v>
      </c>
      <c r="J24" s="19">
        <v>9</v>
      </c>
      <c r="K24" s="19">
        <v>11</v>
      </c>
      <c r="L24" s="19">
        <v>21</v>
      </c>
    </row>
    <row r="25" spans="1:12" s="14" customFormat="1" ht="9">
      <c r="A25" s="31" t="s">
        <v>263</v>
      </c>
      <c r="B25" s="19"/>
      <c r="C25" s="19"/>
      <c r="D25" s="21"/>
      <c r="E25" s="19"/>
      <c r="F25" s="19"/>
      <c r="G25" s="19"/>
      <c r="H25" s="19"/>
      <c r="I25" s="19"/>
      <c r="J25" s="19"/>
      <c r="K25" s="19"/>
      <c r="L25" s="19"/>
    </row>
    <row r="26" spans="1:12" s="14" customFormat="1" ht="9">
      <c r="A26" s="32" t="s">
        <v>207</v>
      </c>
      <c r="B26" s="19">
        <v>12923300</v>
      </c>
      <c r="C26" s="19">
        <v>104050</v>
      </c>
      <c r="D26" s="21">
        <f>(SUM(C26/B26))*100</f>
        <v>0.805134911361649</v>
      </c>
      <c r="E26" s="19">
        <v>4</v>
      </c>
      <c r="F26" s="19">
        <v>11069</v>
      </c>
      <c r="G26" s="19">
        <v>37992</v>
      </c>
      <c r="H26" s="19">
        <v>2101</v>
      </c>
      <c r="I26" s="19">
        <v>52884</v>
      </c>
      <c r="J26" s="19">
        <v>9</v>
      </c>
      <c r="K26" s="19">
        <v>12</v>
      </c>
      <c r="L26" s="19">
        <v>20</v>
      </c>
    </row>
    <row r="27" spans="1:12" s="14" customFormat="1" ht="9">
      <c r="A27" s="32" t="s">
        <v>208</v>
      </c>
      <c r="B27" s="19">
        <v>28292600</v>
      </c>
      <c r="C27" s="19">
        <v>165168</v>
      </c>
      <c r="D27" s="21">
        <f>(SUM(C27/B27))*100</f>
        <v>0.5837851593702947</v>
      </c>
      <c r="E27" s="19">
        <v>7</v>
      </c>
      <c r="F27" s="19">
        <v>16310</v>
      </c>
      <c r="G27" s="19">
        <v>78209</v>
      </c>
      <c r="H27" s="19">
        <v>2606</v>
      </c>
      <c r="I27" s="19">
        <v>68036</v>
      </c>
      <c r="J27" s="19">
        <v>9</v>
      </c>
      <c r="K27" s="19">
        <v>14</v>
      </c>
      <c r="L27" s="19">
        <v>13</v>
      </c>
    </row>
    <row r="28" spans="1:12" s="14" customFormat="1" ht="9">
      <c r="A28" s="32" t="s">
        <v>209</v>
      </c>
      <c r="B28" s="19">
        <v>19443700</v>
      </c>
      <c r="C28" s="19">
        <v>121384</v>
      </c>
      <c r="D28" s="21">
        <f>(SUM(C28/B28))*100</f>
        <v>0.6242844726055227</v>
      </c>
      <c r="E28" s="19">
        <v>16</v>
      </c>
      <c r="F28" s="19">
        <v>16689</v>
      </c>
      <c r="G28" s="19">
        <v>59945</v>
      </c>
      <c r="H28" s="19">
        <v>1323</v>
      </c>
      <c r="I28" s="19">
        <v>43411</v>
      </c>
      <c r="J28" s="19">
        <v>10</v>
      </c>
      <c r="K28" s="19">
        <v>18</v>
      </c>
      <c r="L28" s="19">
        <v>16</v>
      </c>
    </row>
    <row r="29" spans="1:12" s="14" customFormat="1" ht="9">
      <c r="A29" s="32" t="s">
        <v>210</v>
      </c>
      <c r="B29" s="19">
        <v>6044700</v>
      </c>
      <c r="C29" s="19">
        <v>100079</v>
      </c>
      <c r="D29" s="21">
        <f>(SUM(C29/B29))*100</f>
        <v>1.6556487501447548</v>
      </c>
      <c r="E29" s="19">
        <v>124</v>
      </c>
      <c r="F29" s="19">
        <v>40700</v>
      </c>
      <c r="G29" s="19">
        <v>27312</v>
      </c>
      <c r="H29" s="19">
        <v>825</v>
      </c>
      <c r="I29" s="19">
        <v>31118</v>
      </c>
      <c r="J29" s="19">
        <v>11</v>
      </c>
      <c r="K29" s="19">
        <v>31</v>
      </c>
      <c r="L29" s="19">
        <v>36</v>
      </c>
    </row>
    <row r="30" spans="1:12" s="14" customFormat="1" ht="9">
      <c r="A30" s="30" t="s">
        <v>211</v>
      </c>
      <c r="B30" s="19"/>
      <c r="C30" s="19"/>
      <c r="D30" s="21"/>
      <c r="E30" s="19"/>
      <c r="F30" s="19"/>
      <c r="G30" s="19"/>
      <c r="H30" s="19"/>
      <c r="I30" s="19"/>
      <c r="J30" s="19"/>
      <c r="K30" s="19"/>
      <c r="L30" s="19"/>
    </row>
    <row r="31" spans="1:12" s="14" customFormat="1" ht="9">
      <c r="A31" s="31" t="s">
        <v>255</v>
      </c>
      <c r="B31" s="19"/>
      <c r="C31" s="19"/>
      <c r="D31" s="21"/>
      <c r="E31" s="19"/>
      <c r="F31" s="19"/>
      <c r="G31" s="19"/>
      <c r="H31" s="19"/>
      <c r="I31" s="19"/>
      <c r="J31" s="19"/>
      <c r="K31" s="19"/>
      <c r="L31" s="19"/>
    </row>
    <row r="32" spans="1:12" s="14" customFormat="1" ht="9">
      <c r="A32" s="32" t="s">
        <v>207</v>
      </c>
      <c r="B32" s="19">
        <v>2530100</v>
      </c>
      <c r="C32" s="19">
        <v>60023</v>
      </c>
      <c r="D32" s="21">
        <f>(SUM(C32/B32))*100</f>
        <v>2.372356823840955</v>
      </c>
      <c r="E32" s="19">
        <v>1</v>
      </c>
      <c r="F32" s="19">
        <v>8654</v>
      </c>
      <c r="G32" s="19">
        <v>29797</v>
      </c>
      <c r="H32" s="19">
        <v>1193</v>
      </c>
      <c r="I32" s="19">
        <v>20378</v>
      </c>
      <c r="J32" s="19">
        <v>8</v>
      </c>
      <c r="K32" s="19">
        <v>16</v>
      </c>
      <c r="L32" s="19">
        <v>30</v>
      </c>
    </row>
    <row r="33" spans="1:12" s="14" customFormat="1" ht="9">
      <c r="A33" s="32" t="s">
        <v>223</v>
      </c>
      <c r="B33" s="19">
        <v>3228300</v>
      </c>
      <c r="C33" s="19">
        <v>58877</v>
      </c>
      <c r="D33" s="21">
        <f>(SUM(C33/B33))*100</f>
        <v>1.8237772202087787</v>
      </c>
      <c r="E33" s="19">
        <v>1</v>
      </c>
      <c r="F33" s="19">
        <v>15882</v>
      </c>
      <c r="G33" s="19">
        <v>30676</v>
      </c>
      <c r="H33" s="19">
        <v>704</v>
      </c>
      <c r="I33" s="19">
        <v>11614</v>
      </c>
      <c r="J33" s="19">
        <v>11</v>
      </c>
      <c r="K33" s="19">
        <v>13</v>
      </c>
      <c r="L33" s="19">
        <v>25</v>
      </c>
    </row>
    <row r="34" spans="1:12" s="14" customFormat="1" ht="9">
      <c r="A34" s="32" t="s">
        <v>210</v>
      </c>
      <c r="B34" s="19">
        <v>1835500</v>
      </c>
      <c r="C34" s="19">
        <v>59728</v>
      </c>
      <c r="D34" s="21">
        <f>(SUM(C34/B34))*100</f>
        <v>3.254045219286298</v>
      </c>
      <c r="E34" s="19">
        <v>38</v>
      </c>
      <c r="F34" s="19">
        <v>39005</v>
      </c>
      <c r="G34" s="19">
        <v>13285</v>
      </c>
      <c r="H34" s="19">
        <v>279</v>
      </c>
      <c r="I34" s="19">
        <v>7121</v>
      </c>
      <c r="J34" s="19">
        <v>16</v>
      </c>
      <c r="K34" s="19">
        <v>20</v>
      </c>
      <c r="L34" s="19">
        <v>35</v>
      </c>
    </row>
    <row r="35" spans="1:12" s="14" customFormat="1" ht="9">
      <c r="A35" s="31" t="s">
        <v>254</v>
      </c>
      <c r="B35" s="19"/>
      <c r="C35" s="19"/>
      <c r="D35" s="21"/>
      <c r="E35" s="19"/>
      <c r="F35" s="19"/>
      <c r="G35" s="19"/>
      <c r="H35" s="19"/>
      <c r="I35" s="19"/>
      <c r="J35" s="19"/>
      <c r="K35" s="19"/>
      <c r="L35" s="19"/>
    </row>
    <row r="36" spans="1:12" s="14" customFormat="1" ht="9">
      <c r="A36" s="32" t="s">
        <v>224</v>
      </c>
      <c r="B36" s="19">
        <v>424500</v>
      </c>
      <c r="C36" s="19">
        <v>3949</v>
      </c>
      <c r="D36" s="21">
        <f>(SUM(C36/B36))*100</f>
        <v>0.9302709069493521</v>
      </c>
      <c r="E36" s="20">
        <v>0</v>
      </c>
      <c r="F36" s="19">
        <v>986</v>
      </c>
      <c r="G36" s="19">
        <v>1511</v>
      </c>
      <c r="H36" s="19">
        <v>62</v>
      </c>
      <c r="I36" s="19">
        <v>1390</v>
      </c>
      <c r="J36" s="19">
        <v>18</v>
      </c>
      <c r="K36" s="19">
        <v>30</v>
      </c>
      <c r="L36" s="19">
        <v>23</v>
      </c>
    </row>
    <row r="37" spans="1:12" s="14" customFormat="1" ht="9">
      <c r="A37" s="32" t="s">
        <v>269</v>
      </c>
      <c r="B37" s="19">
        <v>276400</v>
      </c>
      <c r="C37" s="19">
        <v>4507</v>
      </c>
      <c r="D37" s="21">
        <f>(SUM(C37/B37))*100</f>
        <v>1.6306078147612157</v>
      </c>
      <c r="E37" s="19">
        <v>8</v>
      </c>
      <c r="F37" s="19">
        <v>2397</v>
      </c>
      <c r="G37" s="19">
        <v>510</v>
      </c>
      <c r="H37" s="19">
        <v>56</v>
      </c>
      <c r="I37" s="19">
        <v>1536</v>
      </c>
      <c r="J37" s="19">
        <v>18</v>
      </c>
      <c r="K37" s="19">
        <v>31</v>
      </c>
      <c r="L37" s="19">
        <v>19</v>
      </c>
    </row>
    <row r="38" spans="1:12" s="14" customFormat="1" ht="3" customHeight="1">
      <c r="A38" s="25"/>
      <c r="B38" s="26"/>
      <c r="C38" s="26"/>
      <c r="D38" s="27"/>
      <c r="E38" s="26"/>
      <c r="F38" s="26"/>
      <c r="G38" s="26"/>
      <c r="H38" s="26"/>
      <c r="I38" s="26"/>
      <c r="J38" s="26"/>
      <c r="K38" s="26"/>
      <c r="L38" s="26"/>
    </row>
    <row r="39" spans="1:12" s="14" customFormat="1" ht="3" customHeight="1">
      <c r="A39" s="16"/>
      <c r="B39" s="18"/>
      <c r="C39" s="18"/>
      <c r="D39" s="17"/>
      <c r="E39" s="18"/>
      <c r="F39" s="18"/>
      <c r="G39" s="18"/>
      <c r="H39" s="18"/>
      <c r="I39" s="18"/>
      <c r="J39" s="18"/>
      <c r="K39" s="18"/>
      <c r="L39" s="18"/>
    </row>
    <row r="40" spans="1:12" s="14" customFormat="1" ht="9" customHeight="1">
      <c r="A40" s="29" t="s">
        <v>271</v>
      </c>
      <c r="B40" s="18"/>
      <c r="C40" s="18"/>
      <c r="D40" s="17"/>
      <c r="E40" s="18"/>
      <c r="F40" s="18"/>
      <c r="G40" s="18"/>
      <c r="H40" s="18"/>
      <c r="I40" s="18"/>
      <c r="J40" s="18"/>
      <c r="K40" s="18"/>
      <c r="L40" s="18"/>
    </row>
    <row r="41" spans="1:12" s="14" customFormat="1" ht="9" customHeight="1">
      <c r="A41" s="29" t="s">
        <v>251</v>
      </c>
      <c r="B41" s="19">
        <f>SUM(B43:B54)</f>
        <v>2585600</v>
      </c>
      <c r="C41" s="19">
        <f>SUM(C43:C54)</f>
        <v>54051</v>
      </c>
      <c r="D41" s="21">
        <f>(SUM(C41/B41))*100</f>
        <v>2.090462561881188</v>
      </c>
      <c r="E41" s="19">
        <f>SUM(E43:E54)</f>
        <v>2571</v>
      </c>
      <c r="F41" s="19">
        <f>SUM(F43:F54)</f>
        <v>49965</v>
      </c>
      <c r="G41" s="20" t="s">
        <v>273</v>
      </c>
      <c r="H41" s="19">
        <f>SUM(H43:H54)</f>
        <v>2</v>
      </c>
      <c r="I41" s="19">
        <f>SUM(I43:I54)</f>
        <v>1513</v>
      </c>
      <c r="J41" s="19">
        <v>24</v>
      </c>
      <c r="K41" s="20" t="s">
        <v>273</v>
      </c>
      <c r="L41" s="19">
        <v>51</v>
      </c>
    </row>
    <row r="42" s="14" customFormat="1" ht="9">
      <c r="A42" s="30" t="s">
        <v>248</v>
      </c>
    </row>
    <row r="43" spans="1:12" s="14" customFormat="1" ht="9">
      <c r="A43" s="31" t="s">
        <v>225</v>
      </c>
      <c r="B43" s="19">
        <v>293300</v>
      </c>
      <c r="C43" s="19">
        <v>2818</v>
      </c>
      <c r="D43" s="21">
        <f aca="true" t="shared" si="0" ref="D43:D54">(SUM(C43/B43))*100</f>
        <v>0.9607909989771565</v>
      </c>
      <c r="E43" s="19">
        <v>82</v>
      </c>
      <c r="F43" s="19">
        <v>2446</v>
      </c>
      <c r="G43" s="20" t="s">
        <v>273</v>
      </c>
      <c r="H43" s="19">
        <v>0</v>
      </c>
      <c r="I43" s="19">
        <v>290</v>
      </c>
      <c r="J43" s="19">
        <v>25</v>
      </c>
      <c r="K43" s="20" t="s">
        <v>273</v>
      </c>
      <c r="L43" s="19">
        <v>34</v>
      </c>
    </row>
    <row r="44" spans="1:12" s="14" customFormat="1" ht="9">
      <c r="A44" s="31" t="s">
        <v>264</v>
      </c>
      <c r="B44" s="19"/>
      <c r="C44" s="19"/>
      <c r="D44" s="21"/>
      <c r="E44" s="19"/>
      <c r="F44" s="19"/>
      <c r="G44" s="19"/>
      <c r="H44" s="19"/>
      <c r="I44" s="19"/>
      <c r="J44" s="19"/>
      <c r="K44" s="20"/>
      <c r="L44" s="19"/>
    </row>
    <row r="45" spans="1:12" s="14" customFormat="1" ht="9">
      <c r="A45" s="32" t="s">
        <v>265</v>
      </c>
      <c r="B45" s="19"/>
      <c r="C45" s="19"/>
      <c r="D45" s="21"/>
      <c r="E45" s="19"/>
      <c r="F45" s="19"/>
      <c r="G45" s="19"/>
      <c r="H45" s="19"/>
      <c r="I45" s="19"/>
      <c r="J45" s="19"/>
      <c r="K45" s="20"/>
      <c r="L45" s="19"/>
    </row>
    <row r="46" spans="1:12" s="14" customFormat="1" ht="9">
      <c r="A46" s="32" t="s">
        <v>27</v>
      </c>
      <c r="B46" s="19">
        <v>1561600</v>
      </c>
      <c r="C46" s="19">
        <v>12063</v>
      </c>
      <c r="D46" s="21">
        <f t="shared" si="0"/>
        <v>0.7724769467213115</v>
      </c>
      <c r="E46" s="19">
        <v>10</v>
      </c>
      <c r="F46" s="19">
        <v>11654</v>
      </c>
      <c r="G46" s="20" t="s">
        <v>273</v>
      </c>
      <c r="H46" s="19">
        <v>0</v>
      </c>
      <c r="I46" s="19">
        <v>399</v>
      </c>
      <c r="J46" s="19">
        <v>25</v>
      </c>
      <c r="K46" s="20" t="s">
        <v>273</v>
      </c>
      <c r="L46" s="19">
        <v>51</v>
      </c>
    </row>
    <row r="47" spans="1:12" s="14" customFormat="1" ht="9">
      <c r="A47" s="32" t="s">
        <v>226</v>
      </c>
      <c r="B47" s="19">
        <v>436600</v>
      </c>
      <c r="C47" s="19">
        <v>11007</v>
      </c>
      <c r="D47" s="21">
        <f t="shared" si="0"/>
        <v>2.521071919377004</v>
      </c>
      <c r="E47" s="19">
        <v>10</v>
      </c>
      <c r="F47" s="19">
        <v>10813</v>
      </c>
      <c r="G47" s="20" t="s">
        <v>273</v>
      </c>
      <c r="H47" s="19">
        <v>0</v>
      </c>
      <c r="I47" s="19">
        <v>184</v>
      </c>
      <c r="J47" s="19">
        <v>27</v>
      </c>
      <c r="K47" s="20" t="s">
        <v>273</v>
      </c>
      <c r="L47" s="19">
        <v>54</v>
      </c>
    </row>
    <row r="48" spans="1:12" s="14" customFormat="1" ht="9">
      <c r="A48" s="32" t="s">
        <v>227</v>
      </c>
      <c r="B48" s="19">
        <v>188600</v>
      </c>
      <c r="C48" s="19">
        <v>12064</v>
      </c>
      <c r="D48" s="21">
        <f t="shared" si="0"/>
        <v>6.3966065747614005</v>
      </c>
      <c r="E48" s="19">
        <v>34</v>
      </c>
      <c r="F48" s="19">
        <v>11876</v>
      </c>
      <c r="G48" s="20" t="s">
        <v>273</v>
      </c>
      <c r="H48" s="19">
        <v>2</v>
      </c>
      <c r="I48" s="19">
        <v>152</v>
      </c>
      <c r="J48" s="19">
        <v>28</v>
      </c>
      <c r="K48" s="20" t="s">
        <v>273</v>
      </c>
      <c r="L48" s="19">
        <v>54</v>
      </c>
    </row>
    <row r="49" spans="1:12" s="14" customFormat="1" ht="9">
      <c r="A49" s="32" t="s">
        <v>228</v>
      </c>
      <c r="B49" s="19">
        <v>28600</v>
      </c>
      <c r="C49" s="19">
        <v>3866</v>
      </c>
      <c r="D49" s="21">
        <f t="shared" si="0"/>
        <v>13.517482517482518</v>
      </c>
      <c r="E49" s="19">
        <v>32</v>
      </c>
      <c r="F49" s="19">
        <v>3776</v>
      </c>
      <c r="G49" s="20" t="s">
        <v>273</v>
      </c>
      <c r="H49" s="19">
        <v>0</v>
      </c>
      <c r="I49" s="19">
        <v>58</v>
      </c>
      <c r="J49" s="19">
        <v>26</v>
      </c>
      <c r="K49" s="20" t="s">
        <v>273</v>
      </c>
      <c r="L49" s="19">
        <v>52</v>
      </c>
    </row>
    <row r="50" spans="1:12" s="14" customFormat="1" ht="9">
      <c r="A50" s="32" t="s">
        <v>229</v>
      </c>
      <c r="B50" s="19">
        <v>31100</v>
      </c>
      <c r="C50" s="19">
        <v>5604</v>
      </c>
      <c r="D50" s="21">
        <f t="shared" si="0"/>
        <v>18.019292604501608</v>
      </c>
      <c r="E50" s="19">
        <v>97</v>
      </c>
      <c r="F50" s="19">
        <v>5369</v>
      </c>
      <c r="G50" s="20" t="s">
        <v>273</v>
      </c>
      <c r="H50" s="19">
        <v>0</v>
      </c>
      <c r="I50" s="19">
        <v>138</v>
      </c>
      <c r="J50" s="19">
        <v>23</v>
      </c>
      <c r="K50" s="20" t="s">
        <v>273</v>
      </c>
      <c r="L50" s="19">
        <v>55</v>
      </c>
    </row>
    <row r="51" spans="1:12" s="14" customFormat="1" ht="9">
      <c r="A51" s="32" t="s">
        <v>230</v>
      </c>
      <c r="B51" s="19">
        <v>8000</v>
      </c>
      <c r="C51" s="19">
        <v>1455</v>
      </c>
      <c r="D51" s="21">
        <f t="shared" si="0"/>
        <v>18.1875</v>
      </c>
      <c r="E51" s="19">
        <v>81</v>
      </c>
      <c r="F51" s="19">
        <v>1319</v>
      </c>
      <c r="G51" s="20" t="s">
        <v>273</v>
      </c>
      <c r="H51" s="19">
        <v>0</v>
      </c>
      <c r="I51" s="19">
        <v>55</v>
      </c>
      <c r="J51" s="19">
        <v>17</v>
      </c>
      <c r="K51" s="20" t="s">
        <v>273</v>
      </c>
      <c r="L51" s="19">
        <v>65</v>
      </c>
    </row>
    <row r="52" spans="1:12" s="14" customFormat="1" ht="9">
      <c r="A52" s="32" t="s">
        <v>231</v>
      </c>
      <c r="B52" s="19">
        <v>7600</v>
      </c>
      <c r="C52" s="19">
        <v>1490</v>
      </c>
      <c r="D52" s="21">
        <f t="shared" si="0"/>
        <v>19.605263157894736</v>
      </c>
      <c r="E52" s="19">
        <v>184</v>
      </c>
      <c r="F52" s="19">
        <v>1247</v>
      </c>
      <c r="G52" s="20" t="s">
        <v>273</v>
      </c>
      <c r="H52" s="19">
        <v>0</v>
      </c>
      <c r="I52" s="19">
        <v>59</v>
      </c>
      <c r="J52" s="19">
        <v>13</v>
      </c>
      <c r="K52" s="20" t="s">
        <v>273</v>
      </c>
      <c r="L52" s="19">
        <v>61</v>
      </c>
    </row>
    <row r="53" spans="1:12" s="14" customFormat="1" ht="9">
      <c r="A53" s="32" t="s">
        <v>232</v>
      </c>
      <c r="B53" s="19">
        <v>8500</v>
      </c>
      <c r="C53" s="19">
        <v>3281</v>
      </c>
      <c r="D53" s="21">
        <f t="shared" si="0"/>
        <v>38.6</v>
      </c>
      <c r="E53" s="19">
        <v>1979</v>
      </c>
      <c r="F53" s="19">
        <v>1188</v>
      </c>
      <c r="G53" s="20" t="s">
        <v>273</v>
      </c>
      <c r="H53" s="19">
        <v>0</v>
      </c>
      <c r="I53" s="19">
        <v>114</v>
      </c>
      <c r="J53" s="19">
        <v>6</v>
      </c>
      <c r="K53" s="20" t="s">
        <v>273</v>
      </c>
      <c r="L53" s="19">
        <v>57</v>
      </c>
    </row>
    <row r="54" spans="1:12" s="14" customFormat="1" ht="9">
      <c r="A54" s="30" t="s">
        <v>249</v>
      </c>
      <c r="B54" s="19">
        <v>21700</v>
      </c>
      <c r="C54" s="19">
        <v>403</v>
      </c>
      <c r="D54" s="21">
        <f t="shared" si="0"/>
        <v>1.8571428571428572</v>
      </c>
      <c r="E54" s="19">
        <v>62</v>
      </c>
      <c r="F54" s="19">
        <v>277</v>
      </c>
      <c r="G54" s="20" t="s">
        <v>273</v>
      </c>
      <c r="H54" s="19">
        <v>0</v>
      </c>
      <c r="I54" s="19">
        <v>64</v>
      </c>
      <c r="J54" s="19">
        <v>29</v>
      </c>
      <c r="K54" s="20" t="s">
        <v>273</v>
      </c>
      <c r="L54" s="19">
        <v>59</v>
      </c>
    </row>
    <row r="55" spans="1:12" s="14" customFormat="1" ht="3" customHeight="1">
      <c r="A55" s="25"/>
      <c r="B55" s="26"/>
      <c r="C55" s="26"/>
      <c r="D55" s="27"/>
      <c r="E55" s="26"/>
      <c r="F55" s="26"/>
      <c r="G55" s="26"/>
      <c r="H55" s="26"/>
      <c r="I55" s="26"/>
      <c r="J55" s="26"/>
      <c r="K55" s="26"/>
      <c r="L55" s="26"/>
    </row>
    <row r="56" spans="1:12" s="14" customFormat="1" ht="3" customHeight="1">
      <c r="A56" s="16"/>
      <c r="B56" s="18"/>
      <c r="C56" s="18"/>
      <c r="D56" s="17"/>
      <c r="E56" s="18"/>
      <c r="F56" s="18"/>
      <c r="G56" s="18"/>
      <c r="H56" s="18"/>
      <c r="I56" s="18"/>
      <c r="J56" s="18"/>
      <c r="K56" s="18"/>
      <c r="L56" s="18"/>
    </row>
    <row r="57" spans="1:12" s="14" customFormat="1" ht="9">
      <c r="A57" s="29" t="s">
        <v>233</v>
      </c>
      <c r="B57" s="19">
        <v>3314700</v>
      </c>
      <c r="C57" s="19">
        <v>6890</v>
      </c>
      <c r="D57" s="21">
        <f>(SUM(C57/B57))*100</f>
        <v>0.2078619482909464</v>
      </c>
      <c r="E57" s="19">
        <v>39</v>
      </c>
      <c r="F57" s="19">
        <v>2402</v>
      </c>
      <c r="G57" s="20" t="s">
        <v>273</v>
      </c>
      <c r="H57" s="19">
        <v>0</v>
      </c>
      <c r="I57" s="19">
        <v>4449</v>
      </c>
      <c r="J57" s="19">
        <v>23</v>
      </c>
      <c r="K57" s="20" t="s">
        <v>273</v>
      </c>
      <c r="L57" s="19">
        <v>77</v>
      </c>
    </row>
    <row r="58" spans="1:12" s="14" customFormat="1" ht="3" customHeight="1">
      <c r="A58" s="25"/>
      <c r="B58" s="26"/>
      <c r="C58" s="26"/>
      <c r="D58" s="27"/>
      <c r="E58" s="26"/>
      <c r="F58" s="26"/>
      <c r="G58" s="26"/>
      <c r="H58" s="26"/>
      <c r="I58" s="26"/>
      <c r="J58" s="26"/>
      <c r="K58" s="26"/>
      <c r="L58" s="26"/>
    </row>
    <row r="59" spans="1:12" s="14" customFormat="1" ht="3" customHeight="1">
      <c r="A59" s="16"/>
      <c r="B59" s="18"/>
      <c r="C59" s="18"/>
      <c r="D59" s="17"/>
      <c r="E59" s="18"/>
      <c r="F59" s="18"/>
      <c r="G59" s="18"/>
      <c r="H59" s="18"/>
      <c r="I59" s="18"/>
      <c r="J59" s="18"/>
      <c r="K59" s="18"/>
      <c r="L59" s="18"/>
    </row>
    <row r="60" spans="1:12" s="14" customFormat="1" ht="9" customHeight="1">
      <c r="A60" s="29" t="s">
        <v>242</v>
      </c>
      <c r="B60" s="18"/>
      <c r="C60" s="18"/>
      <c r="D60" s="17"/>
      <c r="E60" s="18"/>
      <c r="F60" s="18"/>
      <c r="G60" s="18"/>
      <c r="H60" s="18"/>
      <c r="I60" s="18"/>
      <c r="J60" s="18"/>
      <c r="K60" s="18"/>
      <c r="L60" s="18"/>
    </row>
    <row r="61" spans="1:12" s="14" customFormat="1" ht="9">
      <c r="A61" s="29" t="s">
        <v>243</v>
      </c>
      <c r="B61" s="19">
        <f aca="true" t="shared" si="1" ref="B61:I61">SUM(B63:B65)</f>
        <v>102300</v>
      </c>
      <c r="C61" s="19">
        <f t="shared" si="1"/>
        <v>10451</v>
      </c>
      <c r="D61" s="21">
        <f>(SUM(C61/B61))*100</f>
        <v>10.216031280547408</v>
      </c>
      <c r="E61" s="19">
        <f t="shared" si="1"/>
        <v>0</v>
      </c>
      <c r="F61" s="19">
        <f t="shared" si="1"/>
        <v>10083</v>
      </c>
      <c r="G61" s="20" t="s">
        <v>273</v>
      </c>
      <c r="H61" s="19">
        <f t="shared" si="1"/>
        <v>0</v>
      </c>
      <c r="I61" s="19">
        <f t="shared" si="1"/>
        <v>368</v>
      </c>
      <c r="J61" s="19">
        <v>10</v>
      </c>
      <c r="K61" s="20" t="s">
        <v>273</v>
      </c>
      <c r="L61" s="19">
        <v>1</v>
      </c>
    </row>
    <row r="62" spans="1:12" s="14" customFormat="1" ht="9">
      <c r="A62" s="29" t="s">
        <v>244</v>
      </c>
      <c r="B62" s="19"/>
      <c r="C62" s="19"/>
      <c r="D62" s="21"/>
      <c r="E62" s="19"/>
      <c r="F62" s="19"/>
      <c r="G62" s="19"/>
      <c r="H62" s="19"/>
      <c r="I62" s="19"/>
      <c r="J62" s="19"/>
      <c r="K62" s="20"/>
      <c r="L62" s="19"/>
    </row>
    <row r="63" spans="1:12" s="14" customFormat="1" ht="9">
      <c r="A63" s="31" t="s">
        <v>236</v>
      </c>
      <c r="B63" s="19">
        <v>58000</v>
      </c>
      <c r="C63" s="19">
        <v>3074</v>
      </c>
      <c r="D63" s="21">
        <f>(SUM(C63/B63))*100</f>
        <v>5.3</v>
      </c>
      <c r="E63" s="19">
        <v>0</v>
      </c>
      <c r="F63" s="19">
        <v>2878</v>
      </c>
      <c r="G63" s="20" t="s">
        <v>273</v>
      </c>
      <c r="H63" s="19">
        <v>0</v>
      </c>
      <c r="I63" s="19">
        <v>196</v>
      </c>
      <c r="J63" s="19">
        <v>12</v>
      </c>
      <c r="K63" s="20" t="s">
        <v>273</v>
      </c>
      <c r="L63" s="19">
        <v>2</v>
      </c>
    </row>
    <row r="64" spans="1:12" s="14" customFormat="1" ht="9">
      <c r="A64" s="31" t="s">
        <v>227</v>
      </c>
      <c r="B64" s="19">
        <v>40700</v>
      </c>
      <c r="C64" s="19">
        <v>5945</v>
      </c>
      <c r="D64" s="21">
        <f>(SUM(C64/B64))*100</f>
        <v>14.606879606879609</v>
      </c>
      <c r="E64" s="19">
        <v>0</v>
      </c>
      <c r="F64" s="19">
        <v>5796</v>
      </c>
      <c r="G64" s="20" t="s">
        <v>273</v>
      </c>
      <c r="H64" s="19">
        <v>0</v>
      </c>
      <c r="I64" s="19">
        <v>149</v>
      </c>
      <c r="J64" s="19">
        <v>9</v>
      </c>
      <c r="K64" s="20" t="s">
        <v>273</v>
      </c>
      <c r="L64" s="19">
        <v>1</v>
      </c>
    </row>
    <row r="65" spans="1:12" s="14" customFormat="1" ht="9">
      <c r="A65" s="31" t="s">
        <v>237</v>
      </c>
      <c r="B65" s="19">
        <v>3600</v>
      </c>
      <c r="C65" s="19">
        <v>1432</v>
      </c>
      <c r="D65" s="21">
        <f>(SUM(C65/B65))*100</f>
        <v>39.77777777777778</v>
      </c>
      <c r="E65" s="19">
        <v>0</v>
      </c>
      <c r="F65" s="19">
        <v>1409</v>
      </c>
      <c r="G65" s="20" t="s">
        <v>273</v>
      </c>
      <c r="H65" s="19">
        <v>0</v>
      </c>
      <c r="I65" s="19">
        <v>23</v>
      </c>
      <c r="J65" s="19">
        <v>10</v>
      </c>
      <c r="K65" s="20" t="s">
        <v>273</v>
      </c>
      <c r="L65" s="20">
        <v>0</v>
      </c>
    </row>
    <row r="66" spans="1:12" s="14" customFormat="1" ht="3" customHeight="1">
      <c r="A66" s="25"/>
      <c r="B66" s="26"/>
      <c r="C66" s="26"/>
      <c r="D66" s="27"/>
      <c r="E66" s="26"/>
      <c r="F66" s="26"/>
      <c r="G66" s="26"/>
      <c r="H66" s="26"/>
      <c r="I66" s="26"/>
      <c r="J66" s="26"/>
      <c r="K66" s="26"/>
      <c r="L66" s="26"/>
    </row>
    <row r="67" spans="1:12" s="14" customFormat="1" ht="3" customHeight="1">
      <c r="A67" s="16"/>
      <c r="B67" s="18"/>
      <c r="C67" s="18"/>
      <c r="D67" s="17"/>
      <c r="E67" s="18"/>
      <c r="F67" s="18"/>
      <c r="G67" s="18"/>
      <c r="H67" s="18"/>
      <c r="I67" s="18"/>
      <c r="J67" s="18"/>
      <c r="K67" s="18"/>
      <c r="L67" s="18"/>
    </row>
    <row r="68" spans="1:12" s="14" customFormat="1" ht="9">
      <c r="A68" s="29" t="s">
        <v>238</v>
      </c>
      <c r="B68" s="19">
        <v>255600</v>
      </c>
      <c r="C68" s="19">
        <v>2010</v>
      </c>
      <c r="D68" s="21">
        <f>(SUM(C68/B68))*100</f>
        <v>0.7863849765258215</v>
      </c>
      <c r="E68" s="19">
        <v>0</v>
      </c>
      <c r="F68" s="19">
        <v>2009</v>
      </c>
      <c r="G68" s="20" t="s">
        <v>273</v>
      </c>
      <c r="H68" s="19">
        <v>0</v>
      </c>
      <c r="I68" s="19">
        <v>1</v>
      </c>
      <c r="J68" s="19">
        <v>16</v>
      </c>
      <c r="K68" s="20" t="s">
        <v>273</v>
      </c>
      <c r="L68" s="19">
        <v>100</v>
      </c>
    </row>
    <row r="69" spans="1:12" s="14" customFormat="1" ht="3" customHeight="1">
      <c r="A69" s="25"/>
      <c r="B69" s="26"/>
      <c r="C69" s="26"/>
      <c r="D69" s="27"/>
      <c r="E69" s="26"/>
      <c r="F69" s="26"/>
      <c r="G69" s="26"/>
      <c r="H69" s="26"/>
      <c r="I69" s="26"/>
      <c r="J69" s="26"/>
      <c r="K69" s="26"/>
      <c r="L69" s="26"/>
    </row>
    <row r="70" spans="1:12" s="14" customFormat="1" ht="3" customHeight="1">
      <c r="A70" s="16"/>
      <c r="B70" s="18"/>
      <c r="C70" s="18"/>
      <c r="D70" s="17"/>
      <c r="E70" s="18"/>
      <c r="F70" s="18"/>
      <c r="G70" s="18"/>
      <c r="H70" s="18"/>
      <c r="I70" s="18"/>
      <c r="J70" s="18"/>
      <c r="K70" s="18"/>
      <c r="L70" s="18"/>
    </row>
    <row r="71" spans="1:12" s="14" customFormat="1" ht="9">
      <c r="A71" s="28" t="s">
        <v>277</v>
      </c>
      <c r="B71" s="19">
        <v>29070400</v>
      </c>
      <c r="C71" s="19">
        <v>33876</v>
      </c>
      <c r="D71" s="21">
        <f>(SUM(C71/B71))*100</f>
        <v>0.1165309042875227</v>
      </c>
      <c r="E71" s="19">
        <v>2572</v>
      </c>
      <c r="F71" s="19">
        <v>29257</v>
      </c>
      <c r="G71" s="19">
        <v>1690</v>
      </c>
      <c r="H71" s="19">
        <v>65</v>
      </c>
      <c r="I71" s="19">
        <v>292</v>
      </c>
      <c r="J71" s="19">
        <v>11</v>
      </c>
      <c r="K71" s="19">
        <v>6</v>
      </c>
      <c r="L71" s="19">
        <v>45</v>
      </c>
    </row>
    <row r="72" spans="1:12" s="14" customFormat="1" ht="9">
      <c r="A72" s="28" t="s">
        <v>272</v>
      </c>
      <c r="B72" s="20" t="s">
        <v>266</v>
      </c>
      <c r="C72" s="19">
        <v>6719</v>
      </c>
      <c r="D72" s="20" t="s">
        <v>266</v>
      </c>
      <c r="E72" s="20" t="s">
        <v>273</v>
      </c>
      <c r="F72" s="20" t="s">
        <v>273</v>
      </c>
      <c r="G72" s="19">
        <v>6719</v>
      </c>
      <c r="H72" s="20" t="s">
        <v>273</v>
      </c>
      <c r="I72" s="20" t="s">
        <v>273</v>
      </c>
      <c r="J72" s="20" t="s">
        <v>273</v>
      </c>
      <c r="K72" s="19">
        <v>9</v>
      </c>
      <c r="L72" s="20" t="s">
        <v>273</v>
      </c>
    </row>
    <row r="73" spans="1:12" s="14" customFormat="1" ht="9">
      <c r="A73" s="28" t="s">
        <v>278</v>
      </c>
      <c r="B73" s="19">
        <v>801300</v>
      </c>
      <c r="C73" s="19">
        <v>19858</v>
      </c>
      <c r="D73" s="21">
        <f>(SUM(C73/B73))*100</f>
        <v>2.478222887807313</v>
      </c>
      <c r="E73" s="19">
        <v>1293</v>
      </c>
      <c r="F73" s="19">
        <v>17122</v>
      </c>
      <c r="G73" s="19">
        <v>1256</v>
      </c>
      <c r="H73" s="19">
        <v>187</v>
      </c>
      <c r="I73" s="19">
        <v>0</v>
      </c>
      <c r="J73" s="19">
        <v>10</v>
      </c>
      <c r="K73" s="19">
        <v>9</v>
      </c>
      <c r="L73" s="20">
        <v>0</v>
      </c>
    </row>
    <row r="74" spans="1:12" s="14" customFormat="1" ht="9">
      <c r="A74" s="28" t="s">
        <v>239</v>
      </c>
      <c r="B74" s="20" t="s">
        <v>266</v>
      </c>
      <c r="C74" s="19">
        <v>400</v>
      </c>
      <c r="D74" s="49" t="s">
        <v>266</v>
      </c>
      <c r="E74" s="19">
        <v>157</v>
      </c>
      <c r="F74" s="19">
        <v>234</v>
      </c>
      <c r="G74" s="19">
        <v>0</v>
      </c>
      <c r="H74" s="19">
        <v>0</v>
      </c>
      <c r="I74" s="19">
        <v>9</v>
      </c>
      <c r="J74" s="19">
        <v>17</v>
      </c>
      <c r="K74" s="20">
        <v>0</v>
      </c>
      <c r="L74" s="19">
        <v>11</v>
      </c>
    </row>
    <row r="75" spans="1:12" s="14" customFormat="1" ht="3" customHeight="1">
      <c r="A75" s="25"/>
      <c r="B75" s="26"/>
      <c r="C75" s="26"/>
      <c r="D75" s="27"/>
      <c r="E75" s="26"/>
      <c r="F75" s="26"/>
      <c r="G75" s="26"/>
      <c r="H75" s="26"/>
      <c r="I75" s="26"/>
      <c r="J75" s="26"/>
      <c r="K75" s="26"/>
      <c r="L75" s="26"/>
    </row>
    <row r="76" spans="1:12" s="14" customFormat="1" ht="3" customHeight="1">
      <c r="A76" s="16"/>
      <c r="B76" s="18"/>
      <c r="C76" s="18"/>
      <c r="D76" s="17"/>
      <c r="E76" s="18"/>
      <c r="F76" s="18"/>
      <c r="G76" s="18"/>
      <c r="H76" s="18"/>
      <c r="I76" s="18"/>
      <c r="J76" s="18"/>
      <c r="K76" s="18"/>
      <c r="L76" s="18"/>
    </row>
    <row r="77" spans="1:12" s="14" customFormat="1" ht="9">
      <c r="A77" s="50" t="s">
        <v>235</v>
      </c>
      <c r="B77" s="19"/>
      <c r="C77" s="19"/>
      <c r="D77" s="21"/>
      <c r="E77" s="19"/>
      <c r="F77" s="19"/>
      <c r="G77" s="19"/>
      <c r="H77" s="19"/>
      <c r="I77" s="19"/>
      <c r="J77" s="19"/>
      <c r="K77" s="20"/>
      <c r="L77" s="19"/>
    </row>
    <row r="78" spans="1:12" s="14" customFormat="1" ht="9">
      <c r="A78" s="28" t="s">
        <v>252</v>
      </c>
      <c r="B78" s="19">
        <v>1737800</v>
      </c>
      <c r="C78" s="19">
        <v>10082</v>
      </c>
      <c r="D78" s="21">
        <f>(SUM(C78/B78))*100</f>
        <v>0.5801588214984463</v>
      </c>
      <c r="E78" s="19">
        <v>356</v>
      </c>
      <c r="F78" s="19">
        <v>8172</v>
      </c>
      <c r="G78" s="20" t="s">
        <v>273</v>
      </c>
      <c r="H78" s="19">
        <v>0</v>
      </c>
      <c r="I78" s="19">
        <v>1554</v>
      </c>
      <c r="J78" s="19">
        <v>40</v>
      </c>
      <c r="K78" s="20" t="s">
        <v>273</v>
      </c>
      <c r="L78" s="19">
        <v>57</v>
      </c>
    </row>
    <row r="79" spans="1:12" s="14" customFormat="1" ht="9">
      <c r="A79" s="28" t="s">
        <v>279</v>
      </c>
      <c r="B79" s="19">
        <v>2449900</v>
      </c>
      <c r="C79" s="19">
        <v>25522</v>
      </c>
      <c r="D79" s="21">
        <f>(SUM(C79/B79))*100</f>
        <v>1.0417568064002614</v>
      </c>
      <c r="E79" s="19">
        <v>29</v>
      </c>
      <c r="F79" s="19">
        <v>24602</v>
      </c>
      <c r="G79" s="20" t="s">
        <v>273</v>
      </c>
      <c r="H79" s="19">
        <v>0</v>
      </c>
      <c r="I79" s="19">
        <v>891</v>
      </c>
      <c r="J79" s="19">
        <v>36</v>
      </c>
      <c r="K79" s="20" t="s">
        <v>273</v>
      </c>
      <c r="L79" s="19">
        <v>49</v>
      </c>
    </row>
    <row r="80" spans="1:12" s="14" customFormat="1" ht="9">
      <c r="A80" s="28" t="s">
        <v>240</v>
      </c>
      <c r="B80" s="20" t="s">
        <v>266</v>
      </c>
      <c r="C80" s="19">
        <v>4</v>
      </c>
      <c r="D80" s="49" t="s">
        <v>266</v>
      </c>
      <c r="E80" s="19">
        <v>2</v>
      </c>
      <c r="F80" s="19">
        <v>2</v>
      </c>
      <c r="G80" s="20" t="s">
        <v>273</v>
      </c>
      <c r="H80" s="19">
        <v>0</v>
      </c>
      <c r="I80" s="19">
        <v>0</v>
      </c>
      <c r="J80" s="19">
        <v>2</v>
      </c>
      <c r="K80" s="20" t="s">
        <v>273</v>
      </c>
      <c r="L80" s="20">
        <v>0</v>
      </c>
    </row>
    <row r="81" spans="1:12" s="14" customFormat="1" ht="2.25" customHeight="1">
      <c r="A81" s="41"/>
      <c r="B81" s="41"/>
      <c r="C81" s="41"/>
      <c r="D81" s="42"/>
      <c r="E81" s="41"/>
      <c r="F81" s="41"/>
      <c r="G81" s="41"/>
      <c r="H81" s="41"/>
      <c r="I81" s="41"/>
      <c r="J81" s="41"/>
      <c r="K81" s="41"/>
      <c r="L81" s="41"/>
    </row>
    <row r="82" spans="1:4" s="14" customFormat="1" ht="9.75" customHeight="1">
      <c r="A82" s="43" t="s">
        <v>253</v>
      </c>
      <c r="D82" s="15"/>
    </row>
    <row r="83" s="14" customFormat="1" ht="9"/>
    <row r="84" spans="1:11" s="14" customFormat="1" ht="12.75">
      <c r="A84" s="10" t="s">
        <v>281</v>
      </c>
      <c r="B84"/>
      <c r="C84"/>
      <c r="D84"/>
      <c r="E84"/>
      <c r="F84"/>
      <c r="G84"/>
      <c r="H84"/>
      <c r="I84"/>
      <c r="J84"/>
      <c r="K84"/>
    </row>
    <row r="85" spans="1:11" s="14" customFormat="1" ht="12.75">
      <c r="A85" s="10" t="s">
        <v>280</v>
      </c>
      <c r="B85"/>
      <c r="C85"/>
      <c r="D85"/>
      <c r="E85"/>
      <c r="F85"/>
      <c r="G85"/>
      <c r="H85"/>
      <c r="I85"/>
      <c r="J85"/>
      <c r="K85"/>
    </row>
    <row r="86" spans="1:11" s="14" customFormat="1" ht="9.75" customHeight="1">
      <c r="A86" s="43" t="s">
        <v>268</v>
      </c>
      <c r="B86"/>
      <c r="C86"/>
      <c r="D86"/>
      <c r="E86"/>
      <c r="F86"/>
      <c r="G86"/>
      <c r="H86"/>
      <c r="I86"/>
      <c r="J86"/>
      <c r="K86"/>
    </row>
    <row r="87" spans="1:11" ht="3" customHeight="1" thickBo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ht="3" customHeight="1" thickTop="1"/>
    <row r="89" spans="1:11" s="14" customFormat="1" ht="10.5" customHeight="1">
      <c r="A89" s="39"/>
      <c r="B89" s="54" t="s">
        <v>246</v>
      </c>
      <c r="C89" s="54"/>
      <c r="D89" s="54"/>
      <c r="E89" s="54"/>
      <c r="F89" s="54"/>
      <c r="G89" s="54"/>
      <c r="H89" s="55" t="s">
        <v>256</v>
      </c>
      <c r="I89" s="55"/>
      <c r="J89" s="55"/>
      <c r="K89" s="55"/>
    </row>
    <row r="90" spans="1:11" s="14" customFormat="1" ht="10.5" customHeight="1">
      <c r="A90" s="53" t="s">
        <v>202</v>
      </c>
      <c r="B90" s="51"/>
      <c r="C90" s="51"/>
      <c r="D90" s="51"/>
      <c r="E90" s="51"/>
      <c r="F90" s="51"/>
      <c r="G90" s="51"/>
      <c r="H90" s="55" t="s">
        <v>257</v>
      </c>
      <c r="I90" s="55"/>
      <c r="J90" s="55"/>
      <c r="K90" s="55"/>
    </row>
    <row r="91" spans="1:11" ht="3" customHeight="1">
      <c r="A91" s="53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ht="2.25" customHeight="1">
      <c r="A92" s="53"/>
    </row>
    <row r="93" spans="1:11" s="14" customFormat="1" ht="10.5" customHeight="1">
      <c r="A93" s="53"/>
      <c r="B93" s="16"/>
      <c r="C93" s="52" t="s">
        <v>241</v>
      </c>
      <c r="D93" s="52"/>
      <c r="E93" s="16" t="s">
        <v>215</v>
      </c>
      <c r="F93" s="16" t="s">
        <v>215</v>
      </c>
      <c r="G93" s="16" t="s">
        <v>218</v>
      </c>
      <c r="H93" s="52" t="s">
        <v>241</v>
      </c>
      <c r="I93" s="52"/>
      <c r="J93" s="16" t="s">
        <v>215</v>
      </c>
      <c r="K93" s="16" t="s">
        <v>218</v>
      </c>
    </row>
    <row r="94" spans="2:11" s="14" customFormat="1" ht="10.5" customHeight="1">
      <c r="B94" s="16" t="s">
        <v>214</v>
      </c>
      <c r="C94" s="16" t="s">
        <v>276</v>
      </c>
      <c r="D94" s="16" t="s">
        <v>282</v>
      </c>
      <c r="E94" s="16" t="s">
        <v>216</v>
      </c>
      <c r="F94" s="16" t="s">
        <v>217</v>
      </c>
      <c r="G94" s="16" t="s">
        <v>219</v>
      </c>
      <c r="H94" s="16" t="s">
        <v>276</v>
      </c>
      <c r="I94" s="16" t="s">
        <v>282</v>
      </c>
      <c r="J94" s="16" t="s">
        <v>216</v>
      </c>
      <c r="K94" s="16" t="s">
        <v>245</v>
      </c>
    </row>
    <row r="95" spans="1:11" ht="3" customHeight="1">
      <c r="A95" s="39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ht="2.25" customHeight="1"/>
    <row r="97" spans="2:11" s="14" customFormat="1" ht="9" customHeight="1">
      <c r="B97" s="34">
        <v>12</v>
      </c>
      <c r="C97" s="34">
        <v>13</v>
      </c>
      <c r="D97" s="34">
        <v>14</v>
      </c>
      <c r="E97" s="34">
        <v>15</v>
      </c>
      <c r="F97" s="34">
        <v>16</v>
      </c>
      <c r="G97" s="34">
        <v>17</v>
      </c>
      <c r="H97" s="34">
        <v>18</v>
      </c>
      <c r="I97" s="34">
        <v>19</v>
      </c>
      <c r="J97" s="34">
        <v>20</v>
      </c>
      <c r="K97" s="34">
        <v>21</v>
      </c>
    </row>
    <row r="98" spans="1:11" ht="2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ht="2.25" customHeight="1"/>
    <row r="100" spans="1:11" s="14" customFormat="1" ht="9.75" customHeight="1">
      <c r="A100" s="22" t="s">
        <v>203</v>
      </c>
      <c r="B100" s="23">
        <v>23360289</v>
      </c>
      <c r="C100" s="23">
        <v>11770839</v>
      </c>
      <c r="D100" s="23">
        <v>8409651</v>
      </c>
      <c r="E100" s="23">
        <v>1368340</v>
      </c>
      <c r="F100" s="23">
        <v>50127</v>
      </c>
      <c r="G100" s="23">
        <v>1761335</v>
      </c>
      <c r="H100" s="48" t="s">
        <v>250</v>
      </c>
      <c r="I100" s="48" t="s">
        <v>250</v>
      </c>
      <c r="J100" s="48" t="s">
        <v>250</v>
      </c>
      <c r="K100" s="48" t="s">
        <v>250</v>
      </c>
    </row>
    <row r="101" spans="1:11" ht="2.25" customHeight="1">
      <c r="A101" s="2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2.25" customHeight="1">
      <c r="A102" s="16"/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1:11" ht="9.75" customHeight="1">
      <c r="A103" s="50" t="s">
        <v>204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9.75" customHeight="1">
      <c r="A104" s="28" t="s">
        <v>205</v>
      </c>
      <c r="B104" s="19">
        <f aca="true" t="shared" si="2" ref="B104:G104">SUM(B105+B124+B140+B144+B151)</f>
        <v>21886240</v>
      </c>
      <c r="C104" s="19">
        <f t="shared" si="2"/>
        <v>11116520</v>
      </c>
      <c r="D104" s="19">
        <f t="shared" si="2"/>
        <v>7665791</v>
      </c>
      <c r="E104" s="19">
        <v>1292854</v>
      </c>
      <c r="F104" s="19">
        <f t="shared" si="2"/>
        <v>49957</v>
      </c>
      <c r="G104" s="19">
        <f t="shared" si="2"/>
        <v>1761120</v>
      </c>
      <c r="H104" s="19">
        <v>3477172</v>
      </c>
      <c r="I104" s="19">
        <v>28918</v>
      </c>
      <c r="J104" s="19">
        <v>3372</v>
      </c>
      <c r="K104" s="19">
        <v>2779</v>
      </c>
    </row>
    <row r="105" spans="1:11" ht="9.75" customHeight="1">
      <c r="A105" s="29" t="s">
        <v>270</v>
      </c>
      <c r="B105" s="19">
        <f aca="true" t="shared" si="3" ref="B105:G105">SUM(B107:B120)</f>
        <v>6095698</v>
      </c>
      <c r="C105" s="19">
        <f t="shared" si="3"/>
        <v>31997</v>
      </c>
      <c r="D105" s="19">
        <f t="shared" si="3"/>
        <v>2996004</v>
      </c>
      <c r="E105" s="19">
        <f t="shared" si="3"/>
        <v>1292854</v>
      </c>
      <c r="F105" s="19">
        <f t="shared" si="3"/>
        <v>49698</v>
      </c>
      <c r="G105" s="19">
        <f t="shared" si="3"/>
        <v>1725148</v>
      </c>
      <c r="H105" s="19">
        <v>159981</v>
      </c>
      <c r="I105" s="19">
        <v>17849</v>
      </c>
      <c r="J105" s="19">
        <v>3372</v>
      </c>
      <c r="K105" s="19">
        <v>2760</v>
      </c>
    </row>
    <row r="106" spans="1:11" ht="9.75" customHeight="1">
      <c r="A106" s="30" t="s">
        <v>206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9.75" customHeight="1">
      <c r="A107" s="31" t="s">
        <v>267</v>
      </c>
      <c r="B107" s="19">
        <v>1688895</v>
      </c>
      <c r="C107" s="19">
        <v>18</v>
      </c>
      <c r="D107" s="19">
        <v>181522</v>
      </c>
      <c r="E107" s="19">
        <v>317996</v>
      </c>
      <c r="F107" s="19">
        <v>16833</v>
      </c>
      <c r="G107" s="19">
        <v>1172527</v>
      </c>
      <c r="H107" s="19">
        <v>17865</v>
      </c>
      <c r="I107" s="19">
        <v>11231</v>
      </c>
      <c r="J107" s="19">
        <v>3054</v>
      </c>
      <c r="K107" s="19">
        <v>3026</v>
      </c>
    </row>
    <row r="108" spans="1:11" ht="9.75" customHeight="1">
      <c r="A108" s="31" t="s">
        <v>263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9.75" customHeight="1">
      <c r="A109" s="32" t="s">
        <v>207</v>
      </c>
      <c r="B109" s="19">
        <v>329672</v>
      </c>
      <c r="C109" s="19">
        <v>90</v>
      </c>
      <c r="D109" s="19">
        <v>111229</v>
      </c>
      <c r="E109" s="19">
        <v>82982</v>
      </c>
      <c r="F109" s="19">
        <v>5451</v>
      </c>
      <c r="G109" s="19">
        <v>129920</v>
      </c>
      <c r="H109" s="19">
        <v>22390</v>
      </c>
      <c r="I109" s="19">
        <v>10049</v>
      </c>
      <c r="J109" s="19">
        <v>2184</v>
      </c>
      <c r="K109" s="19">
        <v>2457</v>
      </c>
    </row>
    <row r="110" spans="1:11" ht="9.75" customHeight="1">
      <c r="A110" s="32" t="s">
        <v>208</v>
      </c>
      <c r="B110" s="19">
        <v>462193</v>
      </c>
      <c r="C110" s="19">
        <v>136</v>
      </c>
      <c r="D110" s="19">
        <v>155656</v>
      </c>
      <c r="E110" s="19">
        <v>164654</v>
      </c>
      <c r="F110" s="19">
        <v>6301</v>
      </c>
      <c r="G110" s="19">
        <v>135446</v>
      </c>
      <c r="H110" s="19">
        <v>19383</v>
      </c>
      <c r="I110" s="19">
        <v>9544</v>
      </c>
      <c r="J110" s="19">
        <v>2105</v>
      </c>
      <c r="K110" s="19">
        <v>1991</v>
      </c>
    </row>
    <row r="111" spans="1:11" ht="9.75" customHeight="1">
      <c r="A111" s="32" t="s">
        <v>209</v>
      </c>
      <c r="B111" s="19">
        <v>384763</v>
      </c>
      <c r="C111" s="19">
        <v>104</v>
      </c>
      <c r="D111" s="19">
        <v>167688</v>
      </c>
      <c r="E111" s="19">
        <v>149828</v>
      </c>
      <c r="F111" s="19">
        <v>4199</v>
      </c>
      <c r="G111" s="19">
        <v>62943</v>
      </c>
      <c r="H111" s="19">
        <v>6517</v>
      </c>
      <c r="I111" s="19">
        <v>10048</v>
      </c>
      <c r="J111" s="19">
        <v>2499</v>
      </c>
      <c r="K111" s="19">
        <v>1450</v>
      </c>
    </row>
    <row r="112" spans="1:11" ht="9.75" customHeight="1">
      <c r="A112" s="32" t="s">
        <v>210</v>
      </c>
      <c r="B112" s="19">
        <v>1599978</v>
      </c>
      <c r="C112" s="19">
        <v>23334</v>
      </c>
      <c r="D112" s="19">
        <v>1263851</v>
      </c>
      <c r="E112" s="19">
        <v>171304</v>
      </c>
      <c r="F112" s="19">
        <v>5212</v>
      </c>
      <c r="G112" s="19">
        <v>136277</v>
      </c>
      <c r="H112" s="19">
        <v>188180</v>
      </c>
      <c r="I112" s="19">
        <v>31053</v>
      </c>
      <c r="J112" s="19">
        <v>6272</v>
      </c>
      <c r="K112" s="19">
        <v>4379</v>
      </c>
    </row>
    <row r="113" spans="1:11" ht="9.75" customHeight="1">
      <c r="A113" s="30" t="s">
        <v>211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9.75" customHeight="1">
      <c r="A114" s="31" t="s">
        <v>255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9.75" customHeight="1">
      <c r="A115" s="32" t="s">
        <v>207</v>
      </c>
      <c r="B115" s="19">
        <v>224265</v>
      </c>
      <c r="C115" s="19">
        <v>1</v>
      </c>
      <c r="D115" s="19">
        <v>93060</v>
      </c>
      <c r="E115" s="19">
        <v>93563</v>
      </c>
      <c r="F115" s="19">
        <v>2598</v>
      </c>
      <c r="G115" s="19">
        <v>35044</v>
      </c>
      <c r="H115" s="19">
        <v>610</v>
      </c>
      <c r="I115" s="19">
        <v>10753</v>
      </c>
      <c r="J115" s="19">
        <v>3140</v>
      </c>
      <c r="K115" s="19">
        <v>1720</v>
      </c>
    </row>
    <row r="116" spans="1:11" ht="9.75" customHeight="1">
      <c r="A116" s="32" t="s">
        <v>223</v>
      </c>
      <c r="B116" s="19">
        <v>351132</v>
      </c>
      <c r="C116" s="19">
        <v>28</v>
      </c>
      <c r="D116" s="19">
        <v>154745</v>
      </c>
      <c r="E116" s="19">
        <v>169797</v>
      </c>
      <c r="F116" s="19">
        <v>3939</v>
      </c>
      <c r="G116" s="19">
        <v>22624</v>
      </c>
      <c r="H116" s="19">
        <v>27678</v>
      </c>
      <c r="I116" s="19">
        <v>9743</v>
      </c>
      <c r="J116" s="19">
        <v>5535</v>
      </c>
      <c r="K116" s="19">
        <v>1948</v>
      </c>
    </row>
    <row r="117" spans="1:11" ht="9.75" customHeight="1">
      <c r="A117" s="32" t="s">
        <v>210</v>
      </c>
      <c r="B117" s="19">
        <v>968298</v>
      </c>
      <c r="C117" s="19">
        <v>7193</v>
      </c>
      <c r="D117" s="19">
        <v>792747</v>
      </c>
      <c r="E117" s="19">
        <v>138047</v>
      </c>
      <c r="F117" s="19">
        <v>4440</v>
      </c>
      <c r="G117" s="19">
        <v>25872</v>
      </c>
      <c r="H117" s="19">
        <v>189282</v>
      </c>
      <c r="I117" s="19">
        <v>20324</v>
      </c>
      <c r="J117" s="19">
        <v>10391</v>
      </c>
      <c r="K117" s="19">
        <v>3633</v>
      </c>
    </row>
    <row r="118" spans="1:11" ht="9.75" customHeight="1">
      <c r="A118" s="31" t="s">
        <v>254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9.75" customHeight="1">
      <c r="A119" s="32" t="s">
        <v>224</v>
      </c>
      <c r="B119" s="19">
        <v>11354</v>
      </c>
      <c r="C119" s="20">
        <v>0</v>
      </c>
      <c r="D119" s="19">
        <v>7041</v>
      </c>
      <c r="E119" s="19">
        <v>3044</v>
      </c>
      <c r="F119" s="19">
        <v>68</v>
      </c>
      <c r="G119" s="19">
        <v>1202</v>
      </c>
      <c r="H119" s="20">
        <v>0</v>
      </c>
      <c r="I119" s="19">
        <v>7141</v>
      </c>
      <c r="J119" s="19">
        <v>2015</v>
      </c>
      <c r="K119" s="19">
        <v>865</v>
      </c>
    </row>
    <row r="120" spans="1:11" ht="9.75" customHeight="1">
      <c r="A120" s="32" t="s">
        <v>269</v>
      </c>
      <c r="B120" s="19">
        <v>75148</v>
      </c>
      <c r="C120" s="19">
        <v>1093</v>
      </c>
      <c r="D120" s="19">
        <v>68465</v>
      </c>
      <c r="E120" s="19">
        <v>1639</v>
      </c>
      <c r="F120" s="19">
        <v>657</v>
      </c>
      <c r="G120" s="19">
        <v>3293</v>
      </c>
      <c r="H120" s="19">
        <v>136674</v>
      </c>
      <c r="I120" s="19">
        <v>28563</v>
      </c>
      <c r="J120" s="19">
        <v>3214</v>
      </c>
      <c r="K120" s="19">
        <v>2144</v>
      </c>
    </row>
    <row r="121" spans="1:11" ht="3" customHeight="1">
      <c r="A121" s="2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3" customHeight="1">
      <c r="A122" s="16"/>
      <c r="B122" s="46"/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1:11" ht="9.75" customHeight="1">
      <c r="A123" s="29" t="s">
        <v>271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1:11" ht="9.75" customHeight="1">
      <c r="A124" s="29" t="s">
        <v>234</v>
      </c>
      <c r="B124" s="19">
        <f aca="true" t="shared" si="4" ref="B124:G124">SUM(B126:B137)</f>
        <v>13906795</v>
      </c>
      <c r="C124" s="19">
        <f t="shared" si="4"/>
        <v>11084392</v>
      </c>
      <c r="D124" s="19">
        <f t="shared" si="4"/>
        <v>2790619</v>
      </c>
      <c r="E124" s="20" t="s">
        <v>273</v>
      </c>
      <c r="F124" s="19">
        <f t="shared" si="4"/>
        <v>259</v>
      </c>
      <c r="G124" s="19">
        <f t="shared" si="4"/>
        <v>31523</v>
      </c>
      <c r="H124" s="19">
        <v>4311316</v>
      </c>
      <c r="I124" s="19">
        <v>55851</v>
      </c>
      <c r="J124" s="20" t="s">
        <v>273</v>
      </c>
      <c r="K124" s="19">
        <v>20834</v>
      </c>
    </row>
    <row r="125" spans="1:11" ht="9.75" customHeight="1">
      <c r="A125" s="30" t="s">
        <v>248</v>
      </c>
      <c r="B125" s="19"/>
      <c r="C125" s="19"/>
      <c r="D125" s="19"/>
      <c r="E125" s="19"/>
      <c r="F125" s="19"/>
      <c r="G125" s="19"/>
      <c r="H125" s="19"/>
      <c r="I125" s="19"/>
      <c r="J125" s="20"/>
      <c r="K125" s="19"/>
    </row>
    <row r="126" spans="1:11" ht="9.75" customHeight="1">
      <c r="A126" s="31" t="s">
        <v>225</v>
      </c>
      <c r="B126" s="19">
        <v>205887</v>
      </c>
      <c r="C126" s="19">
        <v>129276</v>
      </c>
      <c r="D126" s="19">
        <v>71924</v>
      </c>
      <c r="E126" s="20" t="s">
        <v>273</v>
      </c>
      <c r="F126" s="20">
        <v>0</v>
      </c>
      <c r="G126" s="19">
        <v>4686</v>
      </c>
      <c r="H126" s="19">
        <v>1576542</v>
      </c>
      <c r="I126" s="19">
        <v>29405</v>
      </c>
      <c r="J126" s="20" t="s">
        <v>273</v>
      </c>
      <c r="K126" s="19">
        <v>16158</v>
      </c>
    </row>
    <row r="127" spans="1:11" ht="9.75" customHeight="1">
      <c r="A127" s="31" t="s">
        <v>264</v>
      </c>
      <c r="B127" s="19"/>
      <c r="C127" s="19"/>
      <c r="D127" s="19"/>
      <c r="E127" s="20"/>
      <c r="F127" s="20"/>
      <c r="G127" s="19"/>
      <c r="H127" s="19"/>
      <c r="I127" s="19"/>
      <c r="J127" s="20"/>
      <c r="K127" s="19"/>
    </row>
    <row r="128" spans="1:11" ht="9.75" customHeight="1">
      <c r="A128" s="32" t="s">
        <v>265</v>
      </c>
      <c r="B128" s="19"/>
      <c r="C128" s="19"/>
      <c r="D128" s="19"/>
      <c r="E128" s="19"/>
      <c r="F128" s="19"/>
      <c r="G128" s="19"/>
      <c r="H128" s="19"/>
      <c r="I128" s="19"/>
      <c r="J128" s="20"/>
      <c r="K128" s="19"/>
    </row>
    <row r="129" spans="1:11" ht="9.75" customHeight="1">
      <c r="A129" s="32" t="s">
        <v>27</v>
      </c>
      <c r="B129" s="19">
        <v>158044</v>
      </c>
      <c r="C129" s="19">
        <v>1</v>
      </c>
      <c r="D129" s="19">
        <v>151258</v>
      </c>
      <c r="E129" s="20" t="s">
        <v>273</v>
      </c>
      <c r="F129" s="20">
        <v>0</v>
      </c>
      <c r="G129" s="19">
        <v>6786</v>
      </c>
      <c r="H129" s="19">
        <v>92</v>
      </c>
      <c r="I129" s="19">
        <v>12979</v>
      </c>
      <c r="J129" s="20" t="s">
        <v>273</v>
      </c>
      <c r="K129" s="19">
        <v>17006</v>
      </c>
    </row>
    <row r="130" spans="1:11" ht="9.75" customHeight="1">
      <c r="A130" s="32" t="s">
        <v>226</v>
      </c>
      <c r="B130" s="19">
        <v>189230</v>
      </c>
      <c r="C130" s="19">
        <v>260</v>
      </c>
      <c r="D130" s="19">
        <v>188341</v>
      </c>
      <c r="E130" s="20" t="s">
        <v>273</v>
      </c>
      <c r="F130" s="20">
        <v>0</v>
      </c>
      <c r="G130" s="19">
        <v>629</v>
      </c>
      <c r="H130" s="19">
        <v>26003</v>
      </c>
      <c r="I130" s="19">
        <v>17418</v>
      </c>
      <c r="J130" s="20" t="s">
        <v>273</v>
      </c>
      <c r="K130" s="19">
        <v>3416</v>
      </c>
    </row>
    <row r="131" spans="1:11" ht="9.75" customHeight="1">
      <c r="A131" s="32" t="s">
        <v>227</v>
      </c>
      <c r="B131" s="19">
        <v>278756</v>
      </c>
      <c r="C131" s="19">
        <v>211</v>
      </c>
      <c r="D131" s="19">
        <v>277451</v>
      </c>
      <c r="E131" s="20" t="s">
        <v>273</v>
      </c>
      <c r="F131" s="19">
        <v>259</v>
      </c>
      <c r="G131" s="19">
        <v>835</v>
      </c>
      <c r="H131" s="19">
        <v>6220</v>
      </c>
      <c r="I131" s="19">
        <v>23362</v>
      </c>
      <c r="J131" s="20" t="s">
        <v>273</v>
      </c>
      <c r="K131" s="19">
        <v>5491</v>
      </c>
    </row>
    <row r="132" spans="1:11" ht="9.75" customHeight="1">
      <c r="A132" s="32" t="s">
        <v>228</v>
      </c>
      <c r="B132" s="19">
        <v>162927</v>
      </c>
      <c r="C132" s="19">
        <v>3246</v>
      </c>
      <c r="D132" s="19">
        <v>159588</v>
      </c>
      <c r="E132" s="20" t="s">
        <v>273</v>
      </c>
      <c r="F132" s="20">
        <v>0</v>
      </c>
      <c r="G132" s="19">
        <v>93</v>
      </c>
      <c r="H132" s="19">
        <v>101447</v>
      </c>
      <c r="I132" s="19">
        <v>42264</v>
      </c>
      <c r="J132" s="20" t="s">
        <v>273</v>
      </c>
      <c r="K132" s="19">
        <v>1601</v>
      </c>
    </row>
    <row r="133" spans="1:11" ht="9.75" customHeight="1">
      <c r="A133" s="32" t="s">
        <v>229</v>
      </c>
      <c r="B133" s="19">
        <v>516955</v>
      </c>
      <c r="C133" s="19">
        <v>7871</v>
      </c>
      <c r="D133" s="19">
        <v>504586</v>
      </c>
      <c r="E133" s="20" t="s">
        <v>273</v>
      </c>
      <c r="F133" s="20">
        <v>0</v>
      </c>
      <c r="G133" s="19">
        <v>4497</v>
      </c>
      <c r="H133" s="19">
        <v>81147</v>
      </c>
      <c r="I133" s="19">
        <v>93981</v>
      </c>
      <c r="J133" s="20" t="s">
        <v>273</v>
      </c>
      <c r="K133" s="19">
        <v>32590</v>
      </c>
    </row>
    <row r="134" spans="1:11" ht="9.75" customHeight="1">
      <c r="A134" s="32" t="s">
        <v>230</v>
      </c>
      <c r="B134" s="19">
        <v>329651</v>
      </c>
      <c r="C134" s="19">
        <v>72287</v>
      </c>
      <c r="D134" s="19">
        <v>256699</v>
      </c>
      <c r="E134" s="20" t="s">
        <v>273</v>
      </c>
      <c r="F134" s="20">
        <v>0</v>
      </c>
      <c r="G134" s="19">
        <v>665</v>
      </c>
      <c r="H134" s="19">
        <v>892427</v>
      </c>
      <c r="I134" s="19">
        <v>194617</v>
      </c>
      <c r="J134" s="20" t="s">
        <v>273</v>
      </c>
      <c r="K134" s="19">
        <v>12089</v>
      </c>
    </row>
    <row r="135" spans="1:11" ht="9.75" customHeight="1">
      <c r="A135" s="32" t="s">
        <v>231</v>
      </c>
      <c r="B135" s="19">
        <v>580512</v>
      </c>
      <c r="C135" s="19">
        <v>243540</v>
      </c>
      <c r="D135" s="19">
        <v>336517</v>
      </c>
      <c r="E135" s="20" t="s">
        <v>273</v>
      </c>
      <c r="F135" s="20">
        <v>0</v>
      </c>
      <c r="G135" s="19">
        <v>454</v>
      </c>
      <c r="H135" s="19">
        <v>1323586</v>
      </c>
      <c r="I135" s="19">
        <v>269862</v>
      </c>
      <c r="J135" s="20" t="s">
        <v>273</v>
      </c>
      <c r="K135" s="19">
        <v>7702</v>
      </c>
    </row>
    <row r="136" spans="1:11" ht="9.75" customHeight="1">
      <c r="A136" s="32" t="s">
        <v>232</v>
      </c>
      <c r="B136" s="19">
        <v>11325343</v>
      </c>
      <c r="C136" s="19">
        <v>10515460</v>
      </c>
      <c r="D136" s="19">
        <v>797126</v>
      </c>
      <c r="E136" s="20" t="s">
        <v>273</v>
      </c>
      <c r="F136" s="20">
        <v>0</v>
      </c>
      <c r="G136" s="19">
        <v>12757</v>
      </c>
      <c r="H136" s="19">
        <v>5313522</v>
      </c>
      <c r="I136" s="19">
        <v>670981</v>
      </c>
      <c r="J136" s="20" t="s">
        <v>273</v>
      </c>
      <c r="K136" s="19">
        <v>111902</v>
      </c>
    </row>
    <row r="137" spans="1:11" ht="9.75" customHeight="1">
      <c r="A137" s="30" t="s">
        <v>258</v>
      </c>
      <c r="B137" s="19">
        <v>159490</v>
      </c>
      <c r="C137" s="19">
        <v>112240</v>
      </c>
      <c r="D137" s="19">
        <v>47129</v>
      </c>
      <c r="E137" s="20" t="s">
        <v>273</v>
      </c>
      <c r="F137" s="20">
        <v>0</v>
      </c>
      <c r="G137" s="19">
        <v>121</v>
      </c>
      <c r="H137" s="19">
        <v>1810328</v>
      </c>
      <c r="I137" s="19">
        <v>170140</v>
      </c>
      <c r="J137" s="20" t="s">
        <v>273</v>
      </c>
      <c r="K137" s="19">
        <v>1894</v>
      </c>
    </row>
    <row r="138" spans="1:11" ht="2.25" customHeight="1">
      <c r="A138" s="2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2.25" customHeight="1">
      <c r="A139" s="16"/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 ht="9.75" customHeight="1">
      <c r="A140" s="29" t="s">
        <v>233</v>
      </c>
      <c r="B140" s="19">
        <v>84088</v>
      </c>
      <c r="C140" s="19">
        <v>131</v>
      </c>
      <c r="D140" s="19">
        <v>82675</v>
      </c>
      <c r="E140" s="20" t="s">
        <v>273</v>
      </c>
      <c r="F140" s="20">
        <v>0</v>
      </c>
      <c r="G140" s="19">
        <v>1282</v>
      </c>
      <c r="H140" s="19">
        <v>3360</v>
      </c>
      <c r="I140" s="19">
        <v>34419</v>
      </c>
      <c r="J140" s="20" t="s">
        <v>273</v>
      </c>
      <c r="K140" s="19">
        <v>288</v>
      </c>
    </row>
    <row r="141" spans="1:11" ht="2.25" customHeight="1">
      <c r="A141" s="2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2.25" customHeight="1">
      <c r="A142" s="16"/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ht="9.75" customHeight="1">
      <c r="A143" s="29" t="s">
        <v>242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1:11" ht="9.75" customHeight="1">
      <c r="A144" s="29" t="s">
        <v>243</v>
      </c>
      <c r="B144" s="19">
        <f aca="true" t="shared" si="5" ref="B144:G144">SUM(B146:B148)</f>
        <v>1432624</v>
      </c>
      <c r="C144" s="19">
        <f t="shared" si="5"/>
        <v>0</v>
      </c>
      <c r="D144" s="19">
        <f t="shared" si="5"/>
        <v>1429458</v>
      </c>
      <c r="E144" s="20" t="s">
        <v>273</v>
      </c>
      <c r="F144" s="19">
        <f t="shared" si="5"/>
        <v>0</v>
      </c>
      <c r="G144" s="19">
        <f t="shared" si="5"/>
        <v>3167</v>
      </c>
      <c r="H144" s="20">
        <v>0</v>
      </c>
      <c r="I144" s="19">
        <v>141769</v>
      </c>
      <c r="J144" s="20" t="s">
        <v>273</v>
      </c>
      <c r="K144" s="19">
        <v>8606</v>
      </c>
    </row>
    <row r="145" spans="1:11" ht="9.75" customHeight="1">
      <c r="A145" s="29" t="s">
        <v>244</v>
      </c>
      <c r="B145" s="19"/>
      <c r="C145" s="19"/>
      <c r="D145" s="19"/>
      <c r="E145" s="19"/>
      <c r="F145" s="19"/>
      <c r="G145" s="19"/>
      <c r="H145" s="20"/>
      <c r="I145" s="19"/>
      <c r="J145" s="20"/>
      <c r="K145" s="19"/>
    </row>
    <row r="146" spans="1:11" ht="9.75" customHeight="1">
      <c r="A146" s="31" t="s">
        <v>236</v>
      </c>
      <c r="B146" s="19">
        <v>83481</v>
      </c>
      <c r="C146" s="20">
        <v>0</v>
      </c>
      <c r="D146" s="19">
        <v>82363</v>
      </c>
      <c r="E146" s="20" t="s">
        <v>273</v>
      </c>
      <c r="F146" s="20">
        <v>0</v>
      </c>
      <c r="G146" s="19">
        <v>1118</v>
      </c>
      <c r="H146" s="20">
        <v>0</v>
      </c>
      <c r="I146" s="19">
        <v>28618</v>
      </c>
      <c r="J146" s="20" t="s">
        <v>273</v>
      </c>
      <c r="K146" s="19">
        <v>5705</v>
      </c>
    </row>
    <row r="147" spans="1:11" ht="9.75" customHeight="1">
      <c r="A147" s="31" t="s">
        <v>227</v>
      </c>
      <c r="B147" s="19">
        <v>279348</v>
      </c>
      <c r="C147" s="20">
        <v>0</v>
      </c>
      <c r="D147" s="19">
        <v>277867</v>
      </c>
      <c r="E147" s="20" t="s">
        <v>273</v>
      </c>
      <c r="F147" s="20">
        <v>0</v>
      </c>
      <c r="G147" s="19">
        <v>1481</v>
      </c>
      <c r="H147" s="20">
        <v>0</v>
      </c>
      <c r="I147" s="19">
        <v>47941</v>
      </c>
      <c r="J147" s="20" t="s">
        <v>273</v>
      </c>
      <c r="K147" s="19">
        <v>9941</v>
      </c>
    </row>
    <row r="148" spans="1:11" ht="9.75" customHeight="1">
      <c r="A148" s="31" t="s">
        <v>237</v>
      </c>
      <c r="B148" s="19">
        <v>1069795</v>
      </c>
      <c r="C148" s="20">
        <v>0</v>
      </c>
      <c r="D148" s="19">
        <v>1069228</v>
      </c>
      <c r="E148" s="20" t="s">
        <v>273</v>
      </c>
      <c r="F148" s="20">
        <v>0</v>
      </c>
      <c r="G148" s="19">
        <v>568</v>
      </c>
      <c r="H148" s="20">
        <v>0</v>
      </c>
      <c r="I148" s="19">
        <v>758856</v>
      </c>
      <c r="J148" s="20" t="s">
        <v>273</v>
      </c>
      <c r="K148" s="19">
        <v>24675</v>
      </c>
    </row>
    <row r="149" spans="1:11" ht="3" customHeight="1">
      <c r="A149" s="2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3" customHeight="1">
      <c r="A150" s="16"/>
      <c r="B150" s="46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9.75" customHeight="1">
      <c r="A151" s="29" t="s">
        <v>238</v>
      </c>
      <c r="B151" s="19">
        <v>367035</v>
      </c>
      <c r="C151" s="20">
        <v>0</v>
      </c>
      <c r="D151" s="19">
        <v>367035</v>
      </c>
      <c r="E151" s="20" t="s">
        <v>273</v>
      </c>
      <c r="F151" s="20">
        <v>0</v>
      </c>
      <c r="G151" s="20">
        <v>0</v>
      </c>
      <c r="H151" s="20">
        <v>0</v>
      </c>
      <c r="I151" s="19">
        <v>182695</v>
      </c>
      <c r="J151" s="20" t="s">
        <v>273</v>
      </c>
      <c r="K151" s="20">
        <v>0</v>
      </c>
    </row>
    <row r="152" spans="1:11" ht="3" customHeight="1">
      <c r="A152" s="2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3" customHeight="1">
      <c r="A153" s="16"/>
      <c r="B153" s="46"/>
      <c r="C153" s="46"/>
      <c r="D153" s="46"/>
      <c r="E153" s="46"/>
      <c r="F153" s="46"/>
      <c r="G153" s="46"/>
      <c r="H153" s="46"/>
      <c r="I153" s="46"/>
      <c r="J153" s="46"/>
      <c r="K153" s="46"/>
    </row>
    <row r="154" spans="1:11" ht="9.75" customHeight="1">
      <c r="A154" s="28" t="s">
        <v>283</v>
      </c>
      <c r="B154" s="19">
        <v>693119</v>
      </c>
      <c r="C154" s="19">
        <v>334310</v>
      </c>
      <c r="D154" s="19">
        <v>353345</v>
      </c>
      <c r="E154" s="19">
        <v>5205</v>
      </c>
      <c r="F154" s="19">
        <v>87</v>
      </c>
      <c r="G154" s="19">
        <v>173</v>
      </c>
      <c r="H154" s="19">
        <v>129981</v>
      </c>
      <c r="I154" s="19">
        <v>12077</v>
      </c>
      <c r="J154" s="19">
        <v>3080</v>
      </c>
      <c r="K154" s="19">
        <v>594</v>
      </c>
    </row>
    <row r="155" spans="1:11" ht="9.75" customHeight="1">
      <c r="A155" s="28" t="s">
        <v>272</v>
      </c>
      <c r="B155" s="19">
        <v>69824</v>
      </c>
      <c r="C155" s="20" t="s">
        <v>273</v>
      </c>
      <c r="D155" s="20" t="s">
        <v>273</v>
      </c>
      <c r="E155" s="19">
        <v>69824</v>
      </c>
      <c r="F155" s="20" t="s">
        <v>273</v>
      </c>
      <c r="G155" s="20" t="s">
        <v>273</v>
      </c>
      <c r="H155" s="20" t="s">
        <v>273</v>
      </c>
      <c r="I155" s="20" t="s">
        <v>273</v>
      </c>
      <c r="J155" s="19">
        <v>10392</v>
      </c>
      <c r="K155" s="20" t="s">
        <v>273</v>
      </c>
    </row>
    <row r="156" spans="1:11" ht="9.75" customHeight="1">
      <c r="A156" s="28" t="s">
        <v>278</v>
      </c>
      <c r="B156" s="19">
        <v>505100</v>
      </c>
      <c r="C156" s="19">
        <v>161169</v>
      </c>
      <c r="D156" s="19">
        <v>343390</v>
      </c>
      <c r="E156" s="19">
        <v>457</v>
      </c>
      <c r="F156" s="19">
        <v>83</v>
      </c>
      <c r="G156" s="19">
        <v>0</v>
      </c>
      <c r="H156" s="19">
        <v>124647</v>
      </c>
      <c r="I156" s="19">
        <v>20056</v>
      </c>
      <c r="J156" s="19">
        <v>364</v>
      </c>
      <c r="K156" s="20">
        <v>0</v>
      </c>
    </row>
    <row r="157" spans="1:11" ht="9.75" customHeight="1">
      <c r="A157" s="28" t="s">
        <v>239</v>
      </c>
      <c r="B157" s="19">
        <v>206006</v>
      </c>
      <c r="C157" s="19">
        <v>158840</v>
      </c>
      <c r="D157" s="19">
        <v>47125</v>
      </c>
      <c r="E157" s="20">
        <v>0</v>
      </c>
      <c r="F157" s="20">
        <v>0</v>
      </c>
      <c r="G157" s="19">
        <v>42</v>
      </c>
      <c r="H157" s="19">
        <v>1011718</v>
      </c>
      <c r="I157" s="19">
        <v>201389</v>
      </c>
      <c r="J157" s="20">
        <v>0</v>
      </c>
      <c r="K157" s="19">
        <v>4631</v>
      </c>
    </row>
    <row r="158" spans="1:12" s="14" customFormat="1" ht="3" customHeight="1">
      <c r="A158" s="25"/>
      <c r="B158" s="26"/>
      <c r="C158" s="26"/>
      <c r="D158" s="27"/>
      <c r="E158" s="26"/>
      <c r="F158" s="26"/>
      <c r="G158" s="26"/>
      <c r="H158" s="26"/>
      <c r="I158" s="26"/>
      <c r="J158" s="26"/>
      <c r="K158" s="26"/>
      <c r="L158" s="26"/>
    </row>
    <row r="159" spans="1:12" s="14" customFormat="1" ht="3" customHeight="1">
      <c r="A159" s="16"/>
      <c r="B159" s="18"/>
      <c r="C159" s="18"/>
      <c r="D159" s="17"/>
      <c r="E159" s="18"/>
      <c r="F159" s="18"/>
      <c r="G159" s="18"/>
      <c r="H159" s="18"/>
      <c r="I159" s="18"/>
      <c r="J159" s="18"/>
      <c r="K159" s="18"/>
      <c r="L159" s="18"/>
    </row>
    <row r="160" spans="1:12" s="14" customFormat="1" ht="9">
      <c r="A160" s="50" t="s">
        <v>235</v>
      </c>
      <c r="B160" s="19"/>
      <c r="C160" s="19"/>
      <c r="D160" s="21"/>
      <c r="E160" s="19"/>
      <c r="F160" s="19"/>
      <c r="G160" s="19"/>
      <c r="H160" s="19"/>
      <c r="I160" s="19"/>
      <c r="J160" s="19"/>
      <c r="K160" s="20"/>
      <c r="L160" s="19"/>
    </row>
    <row r="161" spans="1:12" s="14" customFormat="1" ht="9">
      <c r="A161" s="28" t="s">
        <v>252</v>
      </c>
      <c r="B161" s="20" t="s">
        <v>273</v>
      </c>
      <c r="C161" s="20" t="s">
        <v>273</v>
      </c>
      <c r="D161" s="20" t="s">
        <v>273</v>
      </c>
      <c r="E161" s="20" t="s">
        <v>273</v>
      </c>
      <c r="F161" s="20" t="s">
        <v>273</v>
      </c>
      <c r="G161" s="20" t="s">
        <v>273</v>
      </c>
      <c r="H161" s="20" t="s">
        <v>273</v>
      </c>
      <c r="I161" s="20" t="s">
        <v>273</v>
      </c>
      <c r="J161" s="20" t="s">
        <v>273</v>
      </c>
      <c r="K161" s="20" t="s">
        <v>273</v>
      </c>
      <c r="L161" s="19"/>
    </row>
    <row r="162" spans="1:12" s="14" customFormat="1" ht="9">
      <c r="A162" s="28" t="s">
        <v>279</v>
      </c>
      <c r="B162" s="20" t="s">
        <v>273</v>
      </c>
      <c r="C162" s="20" t="s">
        <v>273</v>
      </c>
      <c r="D162" s="20" t="s">
        <v>273</v>
      </c>
      <c r="E162" s="20" t="s">
        <v>273</v>
      </c>
      <c r="F162" s="20" t="s">
        <v>273</v>
      </c>
      <c r="G162" s="20" t="s">
        <v>273</v>
      </c>
      <c r="H162" s="20" t="s">
        <v>273</v>
      </c>
      <c r="I162" s="20" t="s">
        <v>273</v>
      </c>
      <c r="J162" s="20" t="s">
        <v>273</v>
      </c>
      <c r="K162" s="20" t="s">
        <v>273</v>
      </c>
      <c r="L162" s="19"/>
    </row>
    <row r="163" spans="1:12" s="14" customFormat="1" ht="9">
      <c r="A163" s="28" t="s">
        <v>240</v>
      </c>
      <c r="B163" s="20" t="s">
        <v>273</v>
      </c>
      <c r="C163" s="20" t="s">
        <v>273</v>
      </c>
      <c r="D163" s="20" t="s">
        <v>273</v>
      </c>
      <c r="E163" s="20" t="s">
        <v>273</v>
      </c>
      <c r="F163" s="20" t="s">
        <v>273</v>
      </c>
      <c r="G163" s="20" t="s">
        <v>273</v>
      </c>
      <c r="H163" s="20" t="s">
        <v>273</v>
      </c>
      <c r="I163" s="20" t="s">
        <v>273</v>
      </c>
      <c r="J163" s="20" t="s">
        <v>273</v>
      </c>
      <c r="K163" s="20" t="s">
        <v>273</v>
      </c>
      <c r="L163" s="20"/>
    </row>
    <row r="164" spans="1:11" ht="2.25" customHeight="1">
      <c r="A164" s="41"/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ht="10.5" customHeight="1">
      <c r="A165" s="43" t="s">
        <v>259</v>
      </c>
    </row>
  </sheetData>
  <mergeCells count="10">
    <mergeCell ref="C6:I6"/>
    <mergeCell ref="J6:L6"/>
    <mergeCell ref="H93:I93"/>
    <mergeCell ref="A90:A93"/>
    <mergeCell ref="C93:D93"/>
    <mergeCell ref="B89:G89"/>
    <mergeCell ref="B90:G90"/>
    <mergeCell ref="H89:K89"/>
    <mergeCell ref="H90:K90"/>
    <mergeCell ref="E9:F9"/>
  </mergeCells>
  <printOptions/>
  <pageMargins left="0.53" right="0.53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9.28125" style="0" customWidth="1"/>
    <col min="3" max="3" width="9.8515625" style="0" customWidth="1"/>
    <col min="4" max="4" width="9.28125" style="0" customWidth="1"/>
    <col min="5" max="5" width="9.8515625" style="0" customWidth="1"/>
    <col min="6" max="6" width="9.28125" style="0" customWidth="1"/>
    <col min="7" max="7" width="9.8515625" style="0" customWidth="1"/>
    <col min="8" max="8" width="1.28515625" style="0" customWidth="1"/>
    <col min="9" max="9" width="7.8515625" style="0" customWidth="1"/>
    <col min="10" max="11" width="9.28125" style="0" customWidth="1"/>
    <col min="12" max="12" width="8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31</v>
      </c>
    </row>
    <row r="5" spans="2:9" ht="12.75">
      <c r="B5" t="s">
        <v>32</v>
      </c>
      <c r="H5" t="s">
        <v>2</v>
      </c>
      <c r="I5" t="s">
        <v>33</v>
      </c>
    </row>
    <row r="6" spans="2:9" ht="12.75">
      <c r="B6" t="s">
        <v>34</v>
      </c>
      <c r="H6" t="s">
        <v>2</v>
      </c>
      <c r="I6" t="s">
        <v>35</v>
      </c>
    </row>
    <row r="7" spans="2:12" ht="12.75">
      <c r="B7" t="s">
        <v>36</v>
      </c>
      <c r="D7" s="1" t="s">
        <v>4</v>
      </c>
      <c r="E7" s="1" t="s">
        <v>4</v>
      </c>
      <c r="F7" s="1" t="s">
        <v>5</v>
      </c>
      <c r="G7" s="1"/>
      <c r="H7" t="s">
        <v>2</v>
      </c>
      <c r="I7" s="1" t="s">
        <v>3</v>
      </c>
      <c r="K7" s="1" t="s">
        <v>4</v>
      </c>
      <c r="L7" s="1" t="s">
        <v>6</v>
      </c>
    </row>
    <row r="8" spans="2:12" ht="12.75">
      <c r="B8" s="1" t="s">
        <v>37</v>
      </c>
      <c r="C8" s="1" t="s">
        <v>7</v>
      </c>
      <c r="D8" s="1" t="s">
        <v>9</v>
      </c>
      <c r="E8" s="1" t="s">
        <v>10</v>
      </c>
      <c r="F8" s="1" t="s">
        <v>11</v>
      </c>
      <c r="G8" s="1" t="s">
        <v>12</v>
      </c>
      <c r="H8" t="s">
        <v>2</v>
      </c>
      <c r="I8" s="1" t="s">
        <v>7</v>
      </c>
      <c r="J8" s="1" t="s">
        <v>7</v>
      </c>
      <c r="K8" t="s">
        <v>9</v>
      </c>
      <c r="L8" s="1" t="s">
        <v>11</v>
      </c>
    </row>
    <row r="9" spans="2:12" ht="12.75"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1" t="s">
        <v>2</v>
      </c>
      <c r="I9" s="2" t="s">
        <v>19</v>
      </c>
      <c r="J9" s="2" t="s">
        <v>20</v>
      </c>
      <c r="K9" s="2" t="s">
        <v>21</v>
      </c>
      <c r="L9" s="2" t="s">
        <v>22</v>
      </c>
    </row>
    <row r="10" spans="2:12" ht="12.75">
      <c r="B10" s="2"/>
      <c r="C10" s="2"/>
      <c r="D10" s="2"/>
      <c r="E10" s="2"/>
      <c r="F10" s="2"/>
      <c r="G10" s="2"/>
      <c r="H10" s="1" t="s">
        <v>2</v>
      </c>
      <c r="I10" s="2"/>
      <c r="J10" s="2"/>
      <c r="K10" s="2"/>
      <c r="L10" s="2"/>
    </row>
    <row r="11" spans="1:8" ht="12.75">
      <c r="A11" t="s">
        <v>38</v>
      </c>
      <c r="B11" s="3">
        <f aca="true" t="shared" si="0" ref="B11:G11">SUM(B13+B47+B48+B49+B50+B51+B52)</f>
        <v>8409651</v>
      </c>
      <c r="C11" s="3">
        <f t="shared" si="0"/>
        <v>11770839</v>
      </c>
      <c r="D11" s="3">
        <f t="shared" si="0"/>
        <v>1368340</v>
      </c>
      <c r="E11" s="3">
        <f t="shared" si="0"/>
        <v>50127</v>
      </c>
      <c r="F11" s="3">
        <f t="shared" si="0"/>
        <v>1761335</v>
      </c>
      <c r="G11" s="3">
        <f t="shared" si="0"/>
        <v>23360289</v>
      </c>
      <c r="H11" s="1" t="s">
        <v>2</v>
      </c>
    </row>
    <row r="12" ht="12.75">
      <c r="H12" s="1" t="s">
        <v>2</v>
      </c>
    </row>
    <row r="13" spans="1:12" ht="12.75">
      <c r="A13" t="s">
        <v>24</v>
      </c>
      <c r="B13" s="3">
        <f aca="true" t="shared" si="1" ref="B13:G13">SUM(B15+B27+B39+B41+B46)</f>
        <v>7665791</v>
      </c>
      <c r="C13" s="3">
        <f t="shared" si="1"/>
        <v>11116520</v>
      </c>
      <c r="D13" s="3">
        <f t="shared" si="1"/>
        <v>1292854</v>
      </c>
      <c r="E13" s="3">
        <f t="shared" si="1"/>
        <v>49957</v>
      </c>
      <c r="F13" s="3">
        <f t="shared" si="1"/>
        <v>1761120</v>
      </c>
      <c r="G13" s="3">
        <f t="shared" si="1"/>
        <v>21886240</v>
      </c>
      <c r="H13" s="1" t="s">
        <v>2</v>
      </c>
      <c r="I13" s="3">
        <v>28918</v>
      </c>
      <c r="J13" s="3">
        <v>3477172</v>
      </c>
      <c r="K13" s="3">
        <v>3372</v>
      </c>
      <c r="L13" s="3">
        <v>2779</v>
      </c>
    </row>
    <row r="14" ht="12.75">
      <c r="H14" s="1" t="s">
        <v>2</v>
      </c>
    </row>
    <row r="15" spans="1:12" ht="12.75">
      <c r="A15" t="s">
        <v>39</v>
      </c>
      <c r="B15" s="3">
        <f aca="true" t="shared" si="2" ref="B15:G15">SUM(B16:B25)</f>
        <v>2996004</v>
      </c>
      <c r="C15" s="3">
        <f t="shared" si="2"/>
        <v>31997</v>
      </c>
      <c r="D15" s="3">
        <f t="shared" si="2"/>
        <v>1292854</v>
      </c>
      <c r="E15" s="3">
        <f t="shared" si="2"/>
        <v>49698</v>
      </c>
      <c r="F15" s="3">
        <f t="shared" si="2"/>
        <v>1725148</v>
      </c>
      <c r="G15" s="3">
        <f t="shared" si="2"/>
        <v>6095698</v>
      </c>
      <c r="H15" s="1" t="s">
        <v>2</v>
      </c>
      <c r="I15" s="3">
        <v>17849</v>
      </c>
      <c r="J15" s="3">
        <v>159981</v>
      </c>
      <c r="K15" s="3">
        <v>3372</v>
      </c>
      <c r="L15" s="3">
        <v>2760</v>
      </c>
    </row>
    <row r="16" spans="1:12" ht="12.75">
      <c r="A16" t="s">
        <v>40</v>
      </c>
      <c r="B16" s="3">
        <v>181522</v>
      </c>
      <c r="C16">
        <v>18</v>
      </c>
      <c r="D16" s="3">
        <v>317996</v>
      </c>
      <c r="E16" s="3">
        <v>16833</v>
      </c>
      <c r="F16" s="3">
        <v>1172527</v>
      </c>
      <c r="G16" s="3">
        <v>1688895</v>
      </c>
      <c r="H16" s="1" t="s">
        <v>2</v>
      </c>
      <c r="I16" s="3">
        <v>11231</v>
      </c>
      <c r="J16" s="3">
        <v>17865</v>
      </c>
      <c r="K16" s="3">
        <v>3054</v>
      </c>
      <c r="L16" s="3">
        <v>3026</v>
      </c>
    </row>
    <row r="17" spans="1:12" ht="12.75">
      <c r="A17" t="s">
        <v>41</v>
      </c>
      <c r="B17" s="3">
        <v>111229</v>
      </c>
      <c r="C17">
        <v>90</v>
      </c>
      <c r="D17" s="3">
        <v>82982</v>
      </c>
      <c r="E17" s="3">
        <v>5451</v>
      </c>
      <c r="F17" s="3">
        <v>129920</v>
      </c>
      <c r="G17" s="3">
        <v>329672</v>
      </c>
      <c r="H17" s="1" t="s">
        <v>2</v>
      </c>
      <c r="I17" s="3">
        <v>10049</v>
      </c>
      <c r="J17" s="3">
        <v>22390</v>
      </c>
      <c r="K17" s="3">
        <v>2184</v>
      </c>
      <c r="L17" s="3">
        <v>2457</v>
      </c>
    </row>
    <row r="18" spans="1:12" ht="12.75">
      <c r="A18" t="s">
        <v>42</v>
      </c>
      <c r="B18" s="3">
        <v>155656</v>
      </c>
      <c r="C18">
        <v>136</v>
      </c>
      <c r="D18" s="3">
        <v>164654</v>
      </c>
      <c r="E18" s="3">
        <v>6301</v>
      </c>
      <c r="F18" s="3">
        <v>135446</v>
      </c>
      <c r="G18" s="3">
        <v>462193</v>
      </c>
      <c r="H18" s="1" t="s">
        <v>2</v>
      </c>
      <c r="I18" s="3">
        <v>9544</v>
      </c>
      <c r="J18" s="3">
        <v>19383</v>
      </c>
      <c r="K18" s="3">
        <v>2105</v>
      </c>
      <c r="L18" s="3">
        <v>1991</v>
      </c>
    </row>
    <row r="19" spans="1:12" ht="12.75">
      <c r="A19" t="s">
        <v>26</v>
      </c>
      <c r="B19" s="3">
        <v>167688</v>
      </c>
      <c r="C19">
        <v>104</v>
      </c>
      <c r="D19" s="3">
        <v>149828</v>
      </c>
      <c r="E19" s="3">
        <v>4199</v>
      </c>
      <c r="F19" s="3">
        <v>62943</v>
      </c>
      <c r="G19" s="3">
        <v>384763</v>
      </c>
      <c r="H19" s="1" t="s">
        <v>2</v>
      </c>
      <c r="I19" s="3">
        <v>10048</v>
      </c>
      <c r="J19" s="3">
        <v>6517</v>
      </c>
      <c r="K19" s="3">
        <v>2499</v>
      </c>
      <c r="L19" s="3">
        <v>1450</v>
      </c>
    </row>
    <row r="20" spans="1:12" ht="12.75">
      <c r="A20" t="s">
        <v>43</v>
      </c>
      <c r="B20" s="3">
        <v>1263851</v>
      </c>
      <c r="C20" s="3">
        <v>23334</v>
      </c>
      <c r="D20" s="3">
        <v>171304</v>
      </c>
      <c r="E20" s="3">
        <v>5212</v>
      </c>
      <c r="F20" s="3">
        <v>136277</v>
      </c>
      <c r="G20" s="3">
        <v>1599978</v>
      </c>
      <c r="H20" s="1" t="s">
        <v>2</v>
      </c>
      <c r="I20" s="3">
        <v>31053</v>
      </c>
      <c r="J20" s="3">
        <v>188180</v>
      </c>
      <c r="K20" s="3">
        <v>6272</v>
      </c>
      <c r="L20" s="3">
        <v>4379</v>
      </c>
    </row>
    <row r="21" spans="1:12" ht="12.75">
      <c r="A21" t="s">
        <v>44</v>
      </c>
      <c r="B21" s="3">
        <v>93060</v>
      </c>
      <c r="C21">
        <v>1</v>
      </c>
      <c r="D21" s="3">
        <v>93563</v>
      </c>
      <c r="E21" s="3">
        <v>2598</v>
      </c>
      <c r="F21" s="3">
        <v>35044</v>
      </c>
      <c r="G21" s="3">
        <v>224265</v>
      </c>
      <c r="H21" s="1" t="s">
        <v>2</v>
      </c>
      <c r="I21" s="3">
        <v>10753</v>
      </c>
      <c r="J21">
        <v>610</v>
      </c>
      <c r="K21" s="3">
        <v>3140</v>
      </c>
      <c r="L21" s="3">
        <v>1720</v>
      </c>
    </row>
    <row r="22" spans="1:12" ht="12.75">
      <c r="A22" t="s">
        <v>45</v>
      </c>
      <c r="B22" s="3">
        <v>154745</v>
      </c>
      <c r="C22">
        <v>28</v>
      </c>
      <c r="D22" s="3">
        <v>169797</v>
      </c>
      <c r="E22" s="3">
        <v>3939</v>
      </c>
      <c r="F22" s="3">
        <v>22624</v>
      </c>
      <c r="G22" s="3">
        <v>351132</v>
      </c>
      <c r="H22" s="1" t="s">
        <v>2</v>
      </c>
      <c r="I22" s="3">
        <v>9743</v>
      </c>
      <c r="J22" s="3">
        <v>27678</v>
      </c>
      <c r="K22" s="3">
        <v>5535</v>
      </c>
      <c r="L22" s="3">
        <v>1948</v>
      </c>
    </row>
    <row r="23" spans="1:12" ht="12.75">
      <c r="A23" t="s">
        <v>46</v>
      </c>
      <c r="B23" s="3">
        <v>792747</v>
      </c>
      <c r="C23" s="3">
        <v>7193</v>
      </c>
      <c r="D23" s="3">
        <v>138047</v>
      </c>
      <c r="E23" s="3">
        <v>4440</v>
      </c>
      <c r="F23" s="3">
        <v>25872</v>
      </c>
      <c r="G23" s="3">
        <v>968298</v>
      </c>
      <c r="H23" s="1" t="s">
        <v>2</v>
      </c>
      <c r="I23" s="3">
        <v>20324</v>
      </c>
      <c r="J23" s="3">
        <v>189282</v>
      </c>
      <c r="K23" s="3">
        <v>10391</v>
      </c>
      <c r="L23" s="3">
        <v>3633</v>
      </c>
    </row>
    <row r="24" spans="1:12" ht="12.75">
      <c r="A24" t="s">
        <v>47</v>
      </c>
      <c r="B24" s="3">
        <v>7041</v>
      </c>
      <c r="C24" s="4">
        <v>0</v>
      </c>
      <c r="D24" s="3">
        <v>3044</v>
      </c>
      <c r="E24">
        <v>68</v>
      </c>
      <c r="F24" s="3">
        <v>1202</v>
      </c>
      <c r="G24" s="3">
        <v>11354</v>
      </c>
      <c r="H24" s="1" t="s">
        <v>2</v>
      </c>
      <c r="I24" s="3">
        <v>7141</v>
      </c>
      <c r="J24" s="4">
        <v>0</v>
      </c>
      <c r="K24" s="3">
        <v>2015</v>
      </c>
      <c r="L24">
        <v>865</v>
      </c>
    </row>
    <row r="25" spans="1:12" ht="12.75">
      <c r="A25" t="s">
        <v>48</v>
      </c>
      <c r="B25" s="3">
        <v>68465</v>
      </c>
      <c r="C25" s="3">
        <v>1093</v>
      </c>
      <c r="D25" s="3">
        <v>1639</v>
      </c>
      <c r="E25">
        <v>657</v>
      </c>
      <c r="F25" s="3">
        <v>3293</v>
      </c>
      <c r="G25" s="3">
        <v>75148</v>
      </c>
      <c r="H25" s="1" t="s">
        <v>2</v>
      </c>
      <c r="I25" s="3">
        <v>28563</v>
      </c>
      <c r="J25" s="3">
        <v>136674</v>
      </c>
      <c r="K25" s="3">
        <v>3214</v>
      </c>
      <c r="L25" s="3">
        <v>2144</v>
      </c>
    </row>
    <row r="26" ht="12.75">
      <c r="H26" s="1" t="s">
        <v>2</v>
      </c>
    </row>
    <row r="27" spans="1:12" ht="12.75">
      <c r="A27" t="s">
        <v>49</v>
      </c>
      <c r="B27" s="3">
        <f aca="true" t="shared" si="3" ref="B27:G27">SUM(B28:B37)</f>
        <v>2790619</v>
      </c>
      <c r="C27" s="3">
        <f t="shared" si="3"/>
        <v>11084392</v>
      </c>
      <c r="D27" s="3">
        <f t="shared" si="3"/>
        <v>0</v>
      </c>
      <c r="E27" s="3">
        <f t="shared" si="3"/>
        <v>259</v>
      </c>
      <c r="F27" s="3">
        <f t="shared" si="3"/>
        <v>31523</v>
      </c>
      <c r="G27" s="3">
        <f t="shared" si="3"/>
        <v>13906795</v>
      </c>
      <c r="H27" s="1" t="s">
        <v>2</v>
      </c>
      <c r="I27" s="3">
        <v>55851</v>
      </c>
      <c r="J27" s="3">
        <v>4311316</v>
      </c>
      <c r="K27" s="4">
        <v>0</v>
      </c>
      <c r="L27" s="3">
        <v>20834</v>
      </c>
    </row>
    <row r="28" spans="1:12" ht="12.75">
      <c r="A28" t="s">
        <v>50</v>
      </c>
      <c r="B28" s="3">
        <v>71924</v>
      </c>
      <c r="C28" s="3">
        <v>129276</v>
      </c>
      <c r="D28" s="4">
        <v>0</v>
      </c>
      <c r="E28" s="4">
        <v>0</v>
      </c>
      <c r="F28" s="3">
        <v>4686</v>
      </c>
      <c r="G28" s="3">
        <v>205887</v>
      </c>
      <c r="H28" s="1" t="s">
        <v>2</v>
      </c>
      <c r="I28" s="3">
        <v>29405</v>
      </c>
      <c r="J28" s="3">
        <v>1576542</v>
      </c>
      <c r="K28" s="4">
        <v>0</v>
      </c>
      <c r="L28" s="3">
        <v>16158</v>
      </c>
    </row>
    <row r="29" spans="1:12" ht="12.75">
      <c r="A29" t="s">
        <v>51</v>
      </c>
      <c r="B29" s="3">
        <v>151258</v>
      </c>
      <c r="C29">
        <v>1</v>
      </c>
      <c r="D29" s="4">
        <v>0</v>
      </c>
      <c r="E29" s="4">
        <v>0</v>
      </c>
      <c r="F29" s="3">
        <v>6786</v>
      </c>
      <c r="G29" s="3">
        <v>158044</v>
      </c>
      <c r="H29" s="1" t="s">
        <v>2</v>
      </c>
      <c r="I29" s="3">
        <v>12979</v>
      </c>
      <c r="J29">
        <v>92</v>
      </c>
      <c r="K29" s="4">
        <v>0</v>
      </c>
      <c r="L29" s="3">
        <v>17006</v>
      </c>
    </row>
    <row r="30" spans="1:12" ht="12.75">
      <c r="A30" t="s">
        <v>52</v>
      </c>
      <c r="B30" s="3">
        <v>188341</v>
      </c>
      <c r="C30">
        <v>260</v>
      </c>
      <c r="D30" s="4">
        <v>0</v>
      </c>
      <c r="E30" s="4">
        <v>0</v>
      </c>
      <c r="F30">
        <v>629</v>
      </c>
      <c r="G30" s="3">
        <v>189230</v>
      </c>
      <c r="H30" s="1" t="s">
        <v>2</v>
      </c>
      <c r="I30" s="3">
        <v>17418</v>
      </c>
      <c r="J30" s="3">
        <v>26003</v>
      </c>
      <c r="K30" s="4">
        <v>0</v>
      </c>
      <c r="L30" s="3">
        <v>3416</v>
      </c>
    </row>
    <row r="31" spans="1:12" ht="12.75">
      <c r="A31" t="s">
        <v>53</v>
      </c>
      <c r="B31" s="3">
        <v>277451</v>
      </c>
      <c r="C31">
        <v>211</v>
      </c>
      <c r="D31" s="4">
        <v>0</v>
      </c>
      <c r="E31">
        <v>259</v>
      </c>
      <c r="F31">
        <v>835</v>
      </c>
      <c r="G31" s="3">
        <v>278756</v>
      </c>
      <c r="H31" s="1" t="s">
        <v>2</v>
      </c>
      <c r="I31" s="3">
        <v>23362</v>
      </c>
      <c r="J31" s="3">
        <v>6220</v>
      </c>
      <c r="K31" s="4">
        <v>0</v>
      </c>
      <c r="L31" s="3">
        <v>5491</v>
      </c>
    </row>
    <row r="32" spans="1:12" ht="12.75">
      <c r="A32" t="s">
        <v>54</v>
      </c>
      <c r="B32" s="3">
        <v>159588</v>
      </c>
      <c r="C32" s="3">
        <v>3246</v>
      </c>
      <c r="D32" s="4">
        <v>0</v>
      </c>
      <c r="E32" s="4">
        <v>0</v>
      </c>
      <c r="F32">
        <v>93</v>
      </c>
      <c r="G32" s="3">
        <v>162927</v>
      </c>
      <c r="H32" s="1" t="s">
        <v>2</v>
      </c>
      <c r="I32" s="3">
        <v>42264</v>
      </c>
      <c r="J32" s="3">
        <v>101447</v>
      </c>
      <c r="K32" s="4">
        <v>0</v>
      </c>
      <c r="L32" s="3">
        <v>1601</v>
      </c>
    </row>
    <row r="33" spans="1:12" ht="12.75">
      <c r="A33" t="s">
        <v>55</v>
      </c>
      <c r="B33" s="3">
        <v>504586</v>
      </c>
      <c r="C33" s="3">
        <v>7871</v>
      </c>
      <c r="D33" s="4">
        <v>0</v>
      </c>
      <c r="E33" s="4">
        <v>0</v>
      </c>
      <c r="F33" s="3">
        <v>4497</v>
      </c>
      <c r="G33" s="3">
        <v>516955</v>
      </c>
      <c r="H33" s="1" t="s">
        <v>2</v>
      </c>
      <c r="I33" s="3">
        <v>93981</v>
      </c>
      <c r="J33" s="3">
        <v>81147</v>
      </c>
      <c r="K33" s="4">
        <v>0</v>
      </c>
      <c r="L33" s="3">
        <v>32590</v>
      </c>
    </row>
    <row r="34" spans="1:12" ht="12.75">
      <c r="A34" t="s">
        <v>56</v>
      </c>
      <c r="B34" s="3">
        <v>256699</v>
      </c>
      <c r="C34" s="3">
        <v>72287</v>
      </c>
      <c r="D34" s="4">
        <v>0</v>
      </c>
      <c r="E34" s="4">
        <v>0</v>
      </c>
      <c r="F34">
        <v>665</v>
      </c>
      <c r="G34" s="3">
        <v>329651</v>
      </c>
      <c r="H34" s="1" t="s">
        <v>2</v>
      </c>
      <c r="I34" s="3">
        <v>194617</v>
      </c>
      <c r="J34" s="3">
        <v>892427</v>
      </c>
      <c r="K34" s="4">
        <v>0</v>
      </c>
      <c r="L34" s="3">
        <v>12089</v>
      </c>
    </row>
    <row r="35" spans="1:12" ht="12.75">
      <c r="A35" t="s">
        <v>57</v>
      </c>
      <c r="B35" s="3">
        <v>336517</v>
      </c>
      <c r="C35" s="3">
        <v>243540</v>
      </c>
      <c r="D35" s="4">
        <v>0</v>
      </c>
      <c r="E35" s="4">
        <v>0</v>
      </c>
      <c r="F35">
        <v>454</v>
      </c>
      <c r="G35" s="3">
        <v>580512</v>
      </c>
      <c r="H35" s="1" t="s">
        <v>2</v>
      </c>
      <c r="I35" s="3">
        <v>269862</v>
      </c>
      <c r="J35" s="3">
        <v>1323586</v>
      </c>
      <c r="K35" s="4">
        <v>0</v>
      </c>
      <c r="L35" s="3">
        <v>7702</v>
      </c>
    </row>
    <row r="36" spans="1:12" ht="12.75">
      <c r="A36" t="s">
        <v>58</v>
      </c>
      <c r="B36" s="3">
        <v>797126</v>
      </c>
      <c r="C36" s="3">
        <v>10515460</v>
      </c>
      <c r="D36" s="4">
        <v>0</v>
      </c>
      <c r="E36" s="4">
        <v>0</v>
      </c>
      <c r="F36" s="3">
        <v>12757</v>
      </c>
      <c r="G36" s="3">
        <v>11325343</v>
      </c>
      <c r="H36" s="1" t="s">
        <v>2</v>
      </c>
      <c r="I36" s="3">
        <v>670981</v>
      </c>
      <c r="J36" s="3">
        <v>5313522</v>
      </c>
      <c r="K36" s="4">
        <v>0</v>
      </c>
      <c r="L36" s="3">
        <v>111902</v>
      </c>
    </row>
    <row r="37" spans="1:12" ht="12.75">
      <c r="A37" t="s">
        <v>59</v>
      </c>
      <c r="B37" s="3">
        <v>47129</v>
      </c>
      <c r="C37" s="3">
        <v>112240</v>
      </c>
      <c r="D37" s="4">
        <v>0</v>
      </c>
      <c r="E37" s="4">
        <v>0</v>
      </c>
      <c r="F37">
        <v>121</v>
      </c>
      <c r="G37" s="3">
        <v>159490</v>
      </c>
      <c r="H37" s="1" t="s">
        <v>2</v>
      </c>
      <c r="I37" s="3">
        <v>170140</v>
      </c>
      <c r="J37" s="3">
        <v>1810328</v>
      </c>
      <c r="K37" s="4">
        <v>0</v>
      </c>
      <c r="L37" s="3">
        <v>1894</v>
      </c>
    </row>
    <row r="38" spans="8:11" ht="12.75">
      <c r="H38" s="1" t="s">
        <v>2</v>
      </c>
      <c r="K38" s="4"/>
    </row>
    <row r="39" spans="1:12" ht="12.75">
      <c r="A39" t="s">
        <v>60</v>
      </c>
      <c r="B39" s="3">
        <v>82675</v>
      </c>
      <c r="C39">
        <v>131</v>
      </c>
      <c r="D39" s="4">
        <v>0</v>
      </c>
      <c r="E39" s="4">
        <v>0</v>
      </c>
      <c r="F39" s="3">
        <v>1282</v>
      </c>
      <c r="G39" s="3">
        <v>84088</v>
      </c>
      <c r="H39" s="1" t="s">
        <v>2</v>
      </c>
      <c r="I39" s="3">
        <v>34419</v>
      </c>
      <c r="J39" s="3">
        <v>3360</v>
      </c>
      <c r="K39" s="4">
        <v>0</v>
      </c>
      <c r="L39">
        <v>288</v>
      </c>
    </row>
    <row r="40" ht="12.75">
      <c r="H40" s="1" t="s">
        <v>2</v>
      </c>
    </row>
    <row r="41" spans="1:12" ht="12.75">
      <c r="A41" t="s">
        <v>61</v>
      </c>
      <c r="B41" s="3">
        <f aca="true" t="shared" si="4" ref="B41:G41">SUM(B42:B44)</f>
        <v>1429458</v>
      </c>
      <c r="C41" s="3">
        <f t="shared" si="4"/>
        <v>0</v>
      </c>
      <c r="D41" s="3">
        <f t="shared" si="4"/>
        <v>0</v>
      </c>
      <c r="E41" s="3">
        <f t="shared" si="4"/>
        <v>0</v>
      </c>
      <c r="F41" s="3">
        <f t="shared" si="4"/>
        <v>3167</v>
      </c>
      <c r="G41" s="3">
        <f t="shared" si="4"/>
        <v>1432624</v>
      </c>
      <c r="H41" s="1" t="s">
        <v>2</v>
      </c>
      <c r="I41" s="3">
        <v>141769</v>
      </c>
      <c r="J41" s="4">
        <v>0</v>
      </c>
      <c r="K41" s="4">
        <v>0</v>
      </c>
      <c r="L41" s="3">
        <v>8606</v>
      </c>
    </row>
    <row r="42" spans="1:12" ht="12.75">
      <c r="A42" t="s">
        <v>28</v>
      </c>
      <c r="B42" s="3">
        <v>82363</v>
      </c>
      <c r="C42" s="4">
        <v>0</v>
      </c>
      <c r="D42" s="4">
        <v>0</v>
      </c>
      <c r="E42" s="4">
        <v>0</v>
      </c>
      <c r="F42" s="3">
        <v>1118</v>
      </c>
      <c r="G42" s="3">
        <v>83481</v>
      </c>
      <c r="H42" s="1" t="s">
        <v>2</v>
      </c>
      <c r="I42" s="3">
        <v>28618</v>
      </c>
      <c r="J42" s="4">
        <v>0</v>
      </c>
      <c r="K42" s="4">
        <v>0</v>
      </c>
      <c r="L42" s="3">
        <v>5705</v>
      </c>
    </row>
    <row r="43" spans="1:12" ht="12.75">
      <c r="A43" t="s">
        <v>62</v>
      </c>
      <c r="B43" s="3">
        <v>277867</v>
      </c>
      <c r="C43" s="4">
        <v>0</v>
      </c>
      <c r="D43" s="4">
        <v>0</v>
      </c>
      <c r="E43" s="4">
        <v>0</v>
      </c>
      <c r="F43" s="3">
        <v>1481</v>
      </c>
      <c r="G43" s="3">
        <v>279348</v>
      </c>
      <c r="H43" s="1" t="s">
        <v>2</v>
      </c>
      <c r="I43" s="3">
        <v>47941</v>
      </c>
      <c r="J43" s="4">
        <v>0</v>
      </c>
      <c r="K43" s="4">
        <v>0</v>
      </c>
      <c r="L43" s="3">
        <v>9941</v>
      </c>
    </row>
    <row r="44" spans="1:12" ht="12.75">
      <c r="A44" t="s">
        <v>63</v>
      </c>
      <c r="B44" s="3">
        <v>1069228</v>
      </c>
      <c r="C44" s="4">
        <v>0</v>
      </c>
      <c r="D44" s="4">
        <v>0</v>
      </c>
      <c r="E44" s="4">
        <v>0</v>
      </c>
      <c r="F44">
        <v>568</v>
      </c>
      <c r="G44" s="3">
        <v>1069795</v>
      </c>
      <c r="H44" s="1" t="s">
        <v>2</v>
      </c>
      <c r="I44" s="3">
        <v>758856</v>
      </c>
      <c r="J44" s="4">
        <v>0</v>
      </c>
      <c r="K44" s="4">
        <v>0</v>
      </c>
      <c r="L44" s="3">
        <v>24675</v>
      </c>
    </row>
    <row r="45" spans="8:11" ht="12.75">
      <c r="H45" s="1" t="s">
        <v>2</v>
      </c>
      <c r="J45" s="4"/>
      <c r="K45" s="4"/>
    </row>
    <row r="46" spans="1:12" ht="12.75">
      <c r="A46" t="s">
        <v>64</v>
      </c>
      <c r="B46" s="3">
        <v>367035</v>
      </c>
      <c r="C46" s="4">
        <v>0</v>
      </c>
      <c r="D46" s="4">
        <v>0</v>
      </c>
      <c r="E46" s="4">
        <v>0</v>
      </c>
      <c r="F46" s="4">
        <v>0</v>
      </c>
      <c r="G46" s="3">
        <v>367035</v>
      </c>
      <c r="H46" s="1" t="s">
        <v>2</v>
      </c>
      <c r="I46" s="3">
        <v>182695</v>
      </c>
      <c r="J46" s="4">
        <v>0</v>
      </c>
      <c r="K46" s="4">
        <v>0</v>
      </c>
      <c r="L46" s="4">
        <v>0</v>
      </c>
    </row>
    <row r="47" spans="1:12" ht="12.75">
      <c r="A47" t="s">
        <v>65</v>
      </c>
      <c r="B47" s="3">
        <v>353345</v>
      </c>
      <c r="C47" s="3">
        <v>334310</v>
      </c>
      <c r="D47" s="3">
        <v>5205</v>
      </c>
      <c r="E47">
        <v>87</v>
      </c>
      <c r="F47">
        <v>173</v>
      </c>
      <c r="G47" s="3">
        <v>693119</v>
      </c>
      <c r="H47" s="1" t="s">
        <v>2</v>
      </c>
      <c r="I47" s="3">
        <v>12077</v>
      </c>
      <c r="J47" s="3">
        <v>129981</v>
      </c>
      <c r="K47" s="3">
        <v>3080</v>
      </c>
      <c r="L47">
        <v>594</v>
      </c>
    </row>
    <row r="48" spans="1:12" ht="12.75">
      <c r="A48" t="s">
        <v>29</v>
      </c>
      <c r="B48">
        <v>0</v>
      </c>
      <c r="C48" s="4">
        <v>0</v>
      </c>
      <c r="D48" s="3">
        <v>69824</v>
      </c>
      <c r="E48" s="4">
        <v>0</v>
      </c>
      <c r="F48" s="4">
        <v>0</v>
      </c>
      <c r="G48" s="3">
        <v>69824</v>
      </c>
      <c r="H48" s="1" t="s">
        <v>2</v>
      </c>
      <c r="I48" s="4">
        <v>0</v>
      </c>
      <c r="J48" s="4">
        <v>0</v>
      </c>
      <c r="K48" s="3">
        <v>10392</v>
      </c>
      <c r="L48" s="4">
        <v>0</v>
      </c>
    </row>
    <row r="49" spans="1:8" ht="12.75">
      <c r="A49" t="s">
        <v>66</v>
      </c>
      <c r="H49" s="1" t="s">
        <v>2</v>
      </c>
    </row>
    <row r="50" spans="1:12" ht="12.75">
      <c r="A50" t="s">
        <v>67</v>
      </c>
      <c r="B50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1" t="s">
        <v>2</v>
      </c>
      <c r="I50" s="4">
        <v>0</v>
      </c>
      <c r="J50" s="4">
        <v>0</v>
      </c>
      <c r="K50" s="4">
        <v>0</v>
      </c>
      <c r="L50" s="4">
        <v>0</v>
      </c>
    </row>
    <row r="51" spans="1:12" ht="12.75">
      <c r="A51" t="s">
        <v>68</v>
      </c>
      <c r="B51" s="3">
        <v>343390</v>
      </c>
      <c r="C51" s="3">
        <v>161169</v>
      </c>
      <c r="D51">
        <v>457</v>
      </c>
      <c r="E51">
        <v>83</v>
      </c>
      <c r="F51">
        <v>0</v>
      </c>
      <c r="G51" s="3">
        <v>505100</v>
      </c>
      <c r="H51" s="1" t="s">
        <v>2</v>
      </c>
      <c r="I51" s="3">
        <v>20056</v>
      </c>
      <c r="J51" s="3">
        <v>124647</v>
      </c>
      <c r="K51">
        <v>364</v>
      </c>
      <c r="L51" s="4">
        <v>0</v>
      </c>
    </row>
    <row r="52" spans="1:12" ht="12.75">
      <c r="A52" t="s">
        <v>69</v>
      </c>
      <c r="B52" s="3">
        <v>47125</v>
      </c>
      <c r="C52" s="3">
        <v>158840</v>
      </c>
      <c r="D52" s="4">
        <v>0</v>
      </c>
      <c r="E52" s="4">
        <v>0</v>
      </c>
      <c r="F52">
        <v>42</v>
      </c>
      <c r="G52" s="3">
        <v>206006</v>
      </c>
      <c r="H52" s="1" t="s">
        <v>2</v>
      </c>
      <c r="I52" s="3">
        <v>201389</v>
      </c>
      <c r="J52" s="3">
        <v>1011718</v>
      </c>
      <c r="K52" s="4">
        <v>0</v>
      </c>
      <c r="L52" s="3">
        <v>4631</v>
      </c>
    </row>
    <row r="55" ht="12.75">
      <c r="A55" t="s">
        <v>30</v>
      </c>
    </row>
  </sheetData>
  <printOptions/>
  <pageMargins left="0.75" right="0.75" top="1" bottom="1" header="0.5" footer="0.5"/>
  <pageSetup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8.421875" style="0" customWidth="1"/>
    <col min="3" max="3" width="9.7109375" style="0" customWidth="1"/>
    <col min="5" max="5" width="9.28125" style="0" customWidth="1"/>
    <col min="7" max="7" width="1.28515625" style="0" customWidth="1"/>
    <col min="8" max="8" width="10.140625" style="0" customWidth="1"/>
    <col min="9" max="9" width="8.8515625" style="0" customWidth="1"/>
    <col min="11" max="11" width="9.00390625" style="0" customWidth="1"/>
    <col min="12" max="12" width="10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70</v>
      </c>
    </row>
    <row r="4" ht="12.75">
      <c r="G4" t="s">
        <v>2</v>
      </c>
    </row>
    <row r="5" spans="7:8" ht="12.75">
      <c r="G5" t="s">
        <v>2</v>
      </c>
      <c r="H5" t="s">
        <v>71</v>
      </c>
    </row>
    <row r="6" spans="2:8" ht="12.75">
      <c r="B6" t="s">
        <v>72</v>
      </c>
      <c r="G6" t="s">
        <v>2</v>
      </c>
      <c r="H6" s="5" t="s">
        <v>73</v>
      </c>
    </row>
    <row r="7" spans="2:12" ht="12.75">
      <c r="B7" s="6" t="s">
        <v>74</v>
      </c>
      <c r="D7" s="1" t="s">
        <v>4</v>
      </c>
      <c r="E7" s="1" t="s">
        <v>5</v>
      </c>
      <c r="F7" s="1"/>
      <c r="G7" t="s">
        <v>2</v>
      </c>
      <c r="H7" s="6" t="s">
        <v>75</v>
      </c>
      <c r="I7" s="6"/>
      <c r="J7" s="1" t="s">
        <v>4</v>
      </c>
      <c r="K7" s="1" t="s">
        <v>5</v>
      </c>
      <c r="L7" s="1"/>
    </row>
    <row r="8" spans="2:12" ht="12.75">
      <c r="B8" s="1" t="s">
        <v>37</v>
      </c>
      <c r="C8" s="1" t="s">
        <v>8</v>
      </c>
      <c r="D8" s="1" t="s">
        <v>9</v>
      </c>
      <c r="E8" s="1" t="s">
        <v>11</v>
      </c>
      <c r="F8" s="1" t="s">
        <v>12</v>
      </c>
      <c r="G8" t="s">
        <v>2</v>
      </c>
      <c r="H8" s="1" t="s">
        <v>37</v>
      </c>
      <c r="I8" s="1" t="s">
        <v>7</v>
      </c>
      <c r="J8" s="1" t="s">
        <v>9</v>
      </c>
      <c r="K8" s="1" t="s">
        <v>11</v>
      </c>
      <c r="L8" s="1" t="s">
        <v>12</v>
      </c>
    </row>
    <row r="9" spans="2:12" ht="12.75"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7" t="s">
        <v>2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</row>
    <row r="10" spans="2:12" ht="12.75">
      <c r="B10" s="2"/>
      <c r="C10" s="2"/>
      <c r="D10" s="2"/>
      <c r="E10" s="2"/>
      <c r="F10" s="2"/>
      <c r="G10" s="7" t="s">
        <v>2</v>
      </c>
      <c r="H10" s="2"/>
      <c r="I10" s="2"/>
      <c r="J10" s="2"/>
      <c r="K10" s="2"/>
      <c r="L10" s="2"/>
    </row>
    <row r="11" spans="1:12" ht="12.75">
      <c r="A11" t="s">
        <v>38</v>
      </c>
      <c r="B11" s="3">
        <f>SUM(B13+B47+B48+B49+B50+B51)</f>
        <v>33078</v>
      </c>
      <c r="C11" s="3">
        <f aca="true" t="shared" si="0" ref="C11:L11">SUM(C13+C47+C48+C49+C50+C51)</f>
        <v>1393</v>
      </c>
      <c r="D11" s="3">
        <f t="shared" si="0"/>
        <v>21771</v>
      </c>
      <c r="E11" s="3">
        <f t="shared" si="0"/>
        <v>5498</v>
      </c>
      <c r="F11" s="3">
        <f t="shared" si="0"/>
        <v>61740</v>
      </c>
      <c r="G11" s="3" t="s">
        <v>2</v>
      </c>
      <c r="H11" s="3">
        <f t="shared" si="0"/>
        <v>4697276</v>
      </c>
      <c r="I11" s="3">
        <f t="shared" si="0"/>
        <v>9532105</v>
      </c>
      <c r="J11" s="3">
        <f t="shared" si="0"/>
        <v>191845</v>
      </c>
      <c r="K11" s="3">
        <f t="shared" si="0"/>
        <v>58584</v>
      </c>
      <c r="L11" s="3">
        <f t="shared" si="0"/>
        <v>14479810</v>
      </c>
    </row>
    <row r="13" spans="1:12" ht="12.75">
      <c r="A13" t="s">
        <v>24</v>
      </c>
      <c r="B13" s="3">
        <f>SUM(B15+B27+B39+B41+B46)</f>
        <v>26080</v>
      </c>
      <c r="C13" s="3">
        <f aca="true" t="shared" si="1" ref="C13:L13">SUM(C15+C27+C39+C41+C46)</f>
        <v>818</v>
      </c>
      <c r="D13" s="3">
        <f t="shared" si="1"/>
        <v>20365</v>
      </c>
      <c r="E13" s="3">
        <f t="shared" si="1"/>
        <v>5483</v>
      </c>
      <c r="F13" s="3">
        <f t="shared" si="1"/>
        <v>52746</v>
      </c>
      <c r="G13" s="3" t="s">
        <v>2</v>
      </c>
      <c r="H13" s="3">
        <f t="shared" si="1"/>
        <v>4403516</v>
      </c>
      <c r="I13" s="3">
        <f t="shared" si="1"/>
        <v>9069611</v>
      </c>
      <c r="J13" s="3">
        <f t="shared" si="1"/>
        <v>174096</v>
      </c>
      <c r="K13" s="3">
        <f t="shared" si="1"/>
        <v>58506</v>
      </c>
      <c r="L13" s="3">
        <f t="shared" si="1"/>
        <v>13705729</v>
      </c>
    </row>
    <row r="14" ht="12.75">
      <c r="G14" t="s">
        <v>2</v>
      </c>
    </row>
    <row r="15" spans="1:12" ht="12.75">
      <c r="A15" t="s">
        <v>25</v>
      </c>
      <c r="B15" s="3">
        <f>SUM(B16:B25)</f>
        <v>18549</v>
      </c>
      <c r="C15" s="3">
        <f>SUM(C16:C25)</f>
        <v>55</v>
      </c>
      <c r="D15" s="3">
        <f>SUM(D16:D25)</f>
        <v>20365</v>
      </c>
      <c r="E15" s="3">
        <f>SUM(E16:E25)</f>
        <v>5465</v>
      </c>
      <c r="F15" s="3">
        <f>SUM(F16:F25)</f>
        <v>44434</v>
      </c>
      <c r="G15" t="s">
        <v>2</v>
      </c>
      <c r="H15" s="3">
        <f>SUM(H16:H25)</f>
        <v>1363194</v>
      </c>
      <c r="I15" s="3">
        <f>SUM(I16:I25)</f>
        <v>28769</v>
      </c>
      <c r="J15" s="3">
        <f>SUM(J16:J25)</f>
        <v>174096</v>
      </c>
      <c r="K15" s="3">
        <f>SUM(K16:K25)</f>
        <v>58438</v>
      </c>
      <c r="L15" s="3">
        <f>SUM(L16:L25)</f>
        <v>1624498</v>
      </c>
    </row>
    <row r="16" spans="1:12" ht="12.75">
      <c r="A16" t="s">
        <v>40</v>
      </c>
      <c r="B16" s="3">
        <v>1208</v>
      </c>
      <c r="C16">
        <v>0</v>
      </c>
      <c r="D16" s="3">
        <v>2885</v>
      </c>
      <c r="E16" s="3">
        <v>3474</v>
      </c>
      <c r="F16" s="3">
        <v>7567</v>
      </c>
      <c r="G16" t="s">
        <v>2</v>
      </c>
      <c r="H16" s="3">
        <v>43014</v>
      </c>
      <c r="I16">
        <v>0</v>
      </c>
      <c r="J16" s="3">
        <v>18908</v>
      </c>
      <c r="K16" s="3">
        <v>39072</v>
      </c>
      <c r="L16" s="3">
        <v>100994</v>
      </c>
    </row>
    <row r="17" spans="1:12" ht="12.75">
      <c r="A17" t="s">
        <v>41</v>
      </c>
      <c r="B17" s="3">
        <v>1160</v>
      </c>
      <c r="C17">
        <v>1</v>
      </c>
      <c r="D17" s="3">
        <v>1534</v>
      </c>
      <c r="E17">
        <v>517</v>
      </c>
      <c r="F17" s="3">
        <v>3212</v>
      </c>
      <c r="G17" t="s">
        <v>2</v>
      </c>
      <c r="H17" s="3">
        <v>50819</v>
      </c>
      <c r="I17">
        <v>88</v>
      </c>
      <c r="J17" s="3">
        <v>7510</v>
      </c>
      <c r="K17" s="3">
        <v>4091</v>
      </c>
      <c r="L17" s="3">
        <v>62509</v>
      </c>
    </row>
    <row r="18" spans="1:12" ht="12.75">
      <c r="A18" t="s">
        <v>42</v>
      </c>
      <c r="B18" s="3">
        <v>1608</v>
      </c>
      <c r="C18">
        <v>1</v>
      </c>
      <c r="D18" s="3">
        <v>4355</v>
      </c>
      <c r="E18">
        <v>427</v>
      </c>
      <c r="F18" s="3">
        <v>6391</v>
      </c>
      <c r="G18" t="s">
        <v>2</v>
      </c>
      <c r="H18" s="3">
        <v>57744</v>
      </c>
      <c r="I18">
        <v>131</v>
      </c>
      <c r="J18" s="3">
        <v>18966</v>
      </c>
      <c r="K18" s="3">
        <v>6162</v>
      </c>
      <c r="L18" s="3">
        <v>83004</v>
      </c>
    </row>
    <row r="19" spans="1:12" ht="12.75">
      <c r="A19" t="s">
        <v>26</v>
      </c>
      <c r="B19" s="3">
        <v>2042</v>
      </c>
      <c r="C19">
        <v>1</v>
      </c>
      <c r="D19" s="3">
        <v>4785</v>
      </c>
      <c r="E19">
        <v>262</v>
      </c>
      <c r="F19" s="3">
        <v>7090</v>
      </c>
      <c r="G19" t="s">
        <v>2</v>
      </c>
      <c r="H19" s="3">
        <v>65170</v>
      </c>
      <c r="I19">
        <v>38</v>
      </c>
      <c r="J19" s="3">
        <v>27212</v>
      </c>
      <c r="K19" s="3">
        <v>1862</v>
      </c>
      <c r="L19" s="3">
        <v>94281</v>
      </c>
    </row>
    <row r="20" spans="1:12" ht="12.75">
      <c r="A20" t="s">
        <v>43</v>
      </c>
      <c r="B20" s="3">
        <v>5562</v>
      </c>
      <c r="C20">
        <v>36</v>
      </c>
      <c r="D20" s="3">
        <v>2090</v>
      </c>
      <c r="E20">
        <v>357</v>
      </c>
      <c r="F20" s="3">
        <v>8045</v>
      </c>
      <c r="G20" t="s">
        <v>2</v>
      </c>
      <c r="H20" s="3">
        <v>689190</v>
      </c>
      <c r="I20" s="3">
        <v>21326</v>
      </c>
      <c r="J20" s="3">
        <v>41852</v>
      </c>
      <c r="K20" s="3">
        <v>4564</v>
      </c>
      <c r="L20" s="3">
        <v>756932</v>
      </c>
    </row>
    <row r="21" spans="1:12" ht="12.75">
      <c r="A21" t="s">
        <v>44</v>
      </c>
      <c r="B21">
        <v>742</v>
      </c>
      <c r="C21">
        <v>0</v>
      </c>
      <c r="D21" s="3">
        <v>1257</v>
      </c>
      <c r="E21">
        <v>186</v>
      </c>
      <c r="F21" s="3">
        <v>2185</v>
      </c>
      <c r="G21" t="s">
        <v>2</v>
      </c>
      <c r="H21" s="3">
        <v>28715</v>
      </c>
      <c r="I21">
        <v>0</v>
      </c>
      <c r="J21" s="3">
        <v>9977</v>
      </c>
      <c r="K21">
        <v>820</v>
      </c>
      <c r="L21" s="3">
        <v>39511</v>
      </c>
    </row>
    <row r="22" spans="1:12" ht="12.75">
      <c r="A22" t="s">
        <v>45</v>
      </c>
      <c r="B22" s="3">
        <v>1661</v>
      </c>
      <c r="C22">
        <v>0</v>
      </c>
      <c r="D22" s="3">
        <v>2331</v>
      </c>
      <c r="E22">
        <v>145</v>
      </c>
      <c r="F22" s="3">
        <v>4137</v>
      </c>
      <c r="G22" t="s">
        <v>2</v>
      </c>
      <c r="H22" s="3">
        <v>46239</v>
      </c>
      <c r="I22">
        <v>0</v>
      </c>
      <c r="J22" s="3">
        <v>24712</v>
      </c>
      <c r="K22">
        <v>723</v>
      </c>
      <c r="L22" s="3">
        <v>71674</v>
      </c>
    </row>
    <row r="23" spans="1:12" ht="12.75">
      <c r="A23" t="s">
        <v>46</v>
      </c>
      <c r="B23" s="3">
        <v>4186</v>
      </c>
      <c r="C23">
        <v>10</v>
      </c>
      <c r="D23" s="3">
        <v>1063</v>
      </c>
      <c r="E23">
        <v>83</v>
      </c>
      <c r="F23" s="3">
        <v>5342</v>
      </c>
      <c r="G23" t="s">
        <v>2</v>
      </c>
      <c r="H23" s="3">
        <v>339192</v>
      </c>
      <c r="I23" s="3">
        <v>6305</v>
      </c>
      <c r="J23" s="3">
        <v>24513</v>
      </c>
      <c r="K23" s="3">
        <v>1091</v>
      </c>
      <c r="L23" s="3">
        <v>371101</v>
      </c>
    </row>
    <row r="24" spans="1:12" ht="12.75">
      <c r="A24" t="s">
        <v>47</v>
      </c>
      <c r="B24">
        <v>105</v>
      </c>
      <c r="C24">
        <v>0</v>
      </c>
      <c r="D24">
        <v>49</v>
      </c>
      <c r="E24">
        <v>9</v>
      </c>
      <c r="F24">
        <v>163</v>
      </c>
      <c r="G24" t="s">
        <v>2</v>
      </c>
      <c r="H24" s="3">
        <v>3136</v>
      </c>
      <c r="I24">
        <v>0</v>
      </c>
      <c r="J24">
        <v>309</v>
      </c>
      <c r="K24">
        <v>43</v>
      </c>
      <c r="L24" s="3">
        <v>3489</v>
      </c>
    </row>
    <row r="25" spans="1:12" ht="12.75">
      <c r="A25" t="s">
        <v>48</v>
      </c>
      <c r="B25">
        <v>275</v>
      </c>
      <c r="C25">
        <v>6</v>
      </c>
      <c r="D25">
        <v>16</v>
      </c>
      <c r="E25">
        <v>5</v>
      </c>
      <c r="F25">
        <v>302</v>
      </c>
      <c r="G25" t="s">
        <v>2</v>
      </c>
      <c r="H25" s="3">
        <v>39975</v>
      </c>
      <c r="I25">
        <v>881</v>
      </c>
      <c r="J25">
        <v>137</v>
      </c>
      <c r="K25">
        <v>10</v>
      </c>
      <c r="L25" s="3">
        <v>41003</v>
      </c>
    </row>
    <row r="26" ht="12.75">
      <c r="G26" t="s">
        <v>2</v>
      </c>
    </row>
    <row r="27" spans="1:12" ht="12.75">
      <c r="A27" t="s">
        <v>49</v>
      </c>
      <c r="B27" s="3">
        <f>SUM(B28:B37)</f>
        <v>5974</v>
      </c>
      <c r="C27" s="3">
        <f>SUM(C28:C37)</f>
        <v>757</v>
      </c>
      <c r="D27" s="3">
        <f>SUM(D28:D37)</f>
        <v>0</v>
      </c>
      <c r="E27" s="3">
        <f>SUM(E28:E37)</f>
        <v>6</v>
      </c>
      <c r="F27" s="3">
        <f>SUM(F28:F37)</f>
        <v>6737</v>
      </c>
      <c r="G27" t="s">
        <v>2</v>
      </c>
      <c r="H27" s="3">
        <f>SUM(H28:H37)</f>
        <v>1636069</v>
      </c>
      <c r="I27" s="3">
        <f>SUM(I28:I37)</f>
        <v>9040842</v>
      </c>
      <c r="J27" s="3">
        <f>SUM(J28:J37)</f>
        <v>0</v>
      </c>
      <c r="K27" s="3">
        <f>SUM(K28:K37)</f>
        <v>48</v>
      </c>
      <c r="L27" s="3">
        <f>SUM(L28:L37)</f>
        <v>10676958</v>
      </c>
    </row>
    <row r="28" spans="1:12" ht="12.75">
      <c r="A28" t="s">
        <v>76</v>
      </c>
      <c r="B28">
        <v>314</v>
      </c>
      <c r="C28">
        <v>21</v>
      </c>
      <c r="D28">
        <v>0</v>
      </c>
      <c r="E28">
        <v>2</v>
      </c>
      <c r="F28">
        <v>337</v>
      </c>
      <c r="G28" t="s">
        <v>2</v>
      </c>
      <c r="H28" s="3">
        <v>34375</v>
      </c>
      <c r="I28" s="3">
        <v>61401</v>
      </c>
      <c r="J28">
        <v>0</v>
      </c>
      <c r="K28">
        <v>8</v>
      </c>
      <c r="L28" s="3">
        <v>95784</v>
      </c>
    </row>
    <row r="29" spans="1:12" ht="12.75">
      <c r="A29" t="s">
        <v>77</v>
      </c>
      <c r="B29" s="3">
        <v>1342</v>
      </c>
      <c r="C29">
        <v>3</v>
      </c>
      <c r="D29">
        <v>0</v>
      </c>
      <c r="E29">
        <v>2</v>
      </c>
      <c r="F29" s="3">
        <v>1347</v>
      </c>
      <c r="G29" t="s">
        <v>2</v>
      </c>
      <c r="H29" s="3">
        <v>54541</v>
      </c>
      <c r="I29">
        <v>0</v>
      </c>
      <c r="J29">
        <v>0</v>
      </c>
      <c r="K29">
        <v>2</v>
      </c>
      <c r="L29" s="3">
        <v>54543</v>
      </c>
    </row>
    <row r="30" spans="1:12" ht="12.75">
      <c r="A30" t="s">
        <v>78</v>
      </c>
      <c r="B30" s="3">
        <v>1157</v>
      </c>
      <c r="C30">
        <v>1</v>
      </c>
      <c r="D30">
        <v>0</v>
      </c>
      <c r="E30">
        <v>2</v>
      </c>
      <c r="F30" s="3">
        <v>1160</v>
      </c>
      <c r="G30" t="s">
        <v>2</v>
      </c>
      <c r="H30" s="3">
        <v>90765</v>
      </c>
      <c r="I30">
        <v>90</v>
      </c>
      <c r="J30">
        <v>0</v>
      </c>
      <c r="K30">
        <v>38</v>
      </c>
      <c r="L30" s="3">
        <v>90893</v>
      </c>
    </row>
    <row r="31" spans="1:12" ht="12.75">
      <c r="A31" t="s">
        <v>53</v>
      </c>
      <c r="B31" s="3">
        <v>1206</v>
      </c>
      <c r="C31">
        <v>2</v>
      </c>
      <c r="D31">
        <v>0</v>
      </c>
      <c r="E31">
        <v>0</v>
      </c>
      <c r="F31" s="3">
        <v>1208</v>
      </c>
      <c r="G31" t="s">
        <v>2</v>
      </c>
      <c r="H31" s="3">
        <v>142856</v>
      </c>
      <c r="I31">
        <v>108</v>
      </c>
      <c r="J31">
        <v>0</v>
      </c>
      <c r="K31">
        <v>0</v>
      </c>
      <c r="L31" s="3">
        <v>142963</v>
      </c>
    </row>
    <row r="32" spans="1:12" ht="12.75">
      <c r="A32" t="s">
        <v>54</v>
      </c>
      <c r="B32">
        <v>479</v>
      </c>
      <c r="C32">
        <v>6</v>
      </c>
      <c r="D32">
        <v>0</v>
      </c>
      <c r="E32">
        <v>0</v>
      </c>
      <c r="F32">
        <v>485</v>
      </c>
      <c r="G32" t="s">
        <v>2</v>
      </c>
      <c r="H32" s="3">
        <v>94383</v>
      </c>
      <c r="I32" s="3">
        <v>3089</v>
      </c>
      <c r="J32">
        <v>0</v>
      </c>
      <c r="K32">
        <v>0</v>
      </c>
      <c r="L32" s="3">
        <v>97472</v>
      </c>
    </row>
    <row r="33" spans="1:12" ht="12.75">
      <c r="A33" t="s">
        <v>55</v>
      </c>
      <c r="B33">
        <v>825</v>
      </c>
      <c r="C33">
        <v>8</v>
      </c>
      <c r="D33">
        <v>0</v>
      </c>
      <c r="E33">
        <v>0</v>
      </c>
      <c r="F33">
        <v>833</v>
      </c>
      <c r="G33" t="s">
        <v>2</v>
      </c>
      <c r="H33" s="3">
        <v>333629</v>
      </c>
      <c r="I33" s="3">
        <v>4956</v>
      </c>
      <c r="J33">
        <v>0</v>
      </c>
      <c r="K33">
        <v>0</v>
      </c>
      <c r="L33" s="3">
        <v>338585</v>
      </c>
    </row>
    <row r="34" spans="1:12" ht="12.75">
      <c r="A34" t="s">
        <v>56</v>
      </c>
      <c r="B34">
        <v>236</v>
      </c>
      <c r="C34">
        <v>10</v>
      </c>
      <c r="D34">
        <v>0</v>
      </c>
      <c r="E34">
        <v>0</v>
      </c>
      <c r="F34">
        <v>246</v>
      </c>
      <c r="G34" t="s">
        <v>2</v>
      </c>
      <c r="H34" s="3">
        <v>186430</v>
      </c>
      <c r="I34" s="3">
        <v>69519</v>
      </c>
      <c r="J34">
        <v>0</v>
      </c>
      <c r="K34">
        <v>0</v>
      </c>
      <c r="L34" s="3">
        <v>255949</v>
      </c>
    </row>
    <row r="35" spans="1:12" ht="12.75">
      <c r="A35" t="s">
        <v>79</v>
      </c>
      <c r="B35">
        <v>161</v>
      </c>
      <c r="C35">
        <v>33</v>
      </c>
      <c r="D35">
        <v>0</v>
      </c>
      <c r="E35">
        <v>0</v>
      </c>
      <c r="F35">
        <v>194</v>
      </c>
      <c r="G35" t="s">
        <v>2</v>
      </c>
      <c r="H35" s="3">
        <v>184019</v>
      </c>
      <c r="I35" s="3">
        <v>223815</v>
      </c>
      <c r="J35">
        <v>0</v>
      </c>
      <c r="K35">
        <v>0</v>
      </c>
      <c r="L35" s="3">
        <v>407834</v>
      </c>
    </row>
    <row r="36" spans="1:12" ht="12.75">
      <c r="A36" t="s">
        <v>80</v>
      </c>
      <c r="B36">
        <v>221</v>
      </c>
      <c r="C36">
        <v>666</v>
      </c>
      <c r="D36">
        <v>0</v>
      </c>
      <c r="E36">
        <v>0</v>
      </c>
      <c r="F36">
        <v>887</v>
      </c>
      <c r="G36" t="s">
        <v>2</v>
      </c>
      <c r="H36" s="3">
        <v>504922</v>
      </c>
      <c r="I36" s="3">
        <v>8670942</v>
      </c>
      <c r="J36">
        <v>0</v>
      </c>
      <c r="K36">
        <v>0</v>
      </c>
      <c r="L36" s="3">
        <v>9175864</v>
      </c>
    </row>
    <row r="37" spans="1:12" ht="12.75">
      <c r="A37" t="s">
        <v>81</v>
      </c>
      <c r="B37">
        <v>33</v>
      </c>
      <c r="C37">
        <v>7</v>
      </c>
      <c r="D37">
        <v>0</v>
      </c>
      <c r="E37">
        <v>0</v>
      </c>
      <c r="F37">
        <v>40</v>
      </c>
      <c r="G37" t="s">
        <v>2</v>
      </c>
      <c r="H37" s="3">
        <v>10149</v>
      </c>
      <c r="I37" s="3">
        <v>6922</v>
      </c>
      <c r="J37">
        <v>0</v>
      </c>
      <c r="K37">
        <v>0</v>
      </c>
      <c r="L37" s="3">
        <v>17071</v>
      </c>
    </row>
    <row r="38" ht="12.75">
      <c r="G38" t="s">
        <v>2</v>
      </c>
    </row>
    <row r="39" spans="1:12" ht="12.75">
      <c r="A39" t="s">
        <v>60</v>
      </c>
      <c r="B39">
        <v>428</v>
      </c>
      <c r="C39">
        <v>6</v>
      </c>
      <c r="D39">
        <v>0</v>
      </c>
      <c r="E39">
        <v>12</v>
      </c>
      <c r="F39">
        <v>446</v>
      </c>
      <c r="G39" t="s">
        <v>2</v>
      </c>
      <c r="H39" s="3">
        <v>65116</v>
      </c>
      <c r="I39">
        <v>0</v>
      </c>
      <c r="J39">
        <v>0</v>
      </c>
      <c r="K39">
        <v>20</v>
      </c>
      <c r="L39" s="3">
        <v>65136</v>
      </c>
    </row>
    <row r="40" ht="12.75">
      <c r="G40" t="s">
        <v>2</v>
      </c>
    </row>
    <row r="41" spans="1:12" ht="12.75">
      <c r="A41" t="s">
        <v>61</v>
      </c>
      <c r="B41">
        <f>SUM(B42:B44)</f>
        <v>640</v>
      </c>
      <c r="C41">
        <f>SUM(C42:C44)</f>
        <v>0</v>
      </c>
      <c r="D41">
        <f>SUM(D42:D44)</f>
        <v>0</v>
      </c>
      <c r="E41">
        <f>SUM(E42:E44)</f>
        <v>0</v>
      </c>
      <c r="F41">
        <f>SUM(F42:F44)</f>
        <v>640</v>
      </c>
      <c r="G41" t="s">
        <v>2</v>
      </c>
      <c r="H41" s="3">
        <f>SUM(H42:H44)</f>
        <v>1040701</v>
      </c>
      <c r="I41">
        <f>SUM(I42:I44)</f>
        <v>0</v>
      </c>
      <c r="J41">
        <f>SUM(J42:J44)</f>
        <v>0</v>
      </c>
      <c r="K41">
        <f>SUM(K42:K44)</f>
        <v>0</v>
      </c>
      <c r="L41" s="3">
        <f>SUM(L42:L44)</f>
        <v>1040701</v>
      </c>
    </row>
    <row r="42" spans="1:12" ht="12.75">
      <c r="A42" t="s">
        <v>82</v>
      </c>
      <c r="B42">
        <v>161</v>
      </c>
      <c r="C42">
        <v>0</v>
      </c>
      <c r="D42">
        <v>0</v>
      </c>
      <c r="E42">
        <v>0</v>
      </c>
      <c r="F42">
        <v>161</v>
      </c>
      <c r="G42" t="s">
        <v>2</v>
      </c>
      <c r="H42" s="3">
        <v>31753</v>
      </c>
      <c r="I42">
        <v>0</v>
      </c>
      <c r="J42">
        <v>0</v>
      </c>
      <c r="K42">
        <v>0</v>
      </c>
      <c r="L42" s="3">
        <v>31753</v>
      </c>
    </row>
    <row r="43" spans="1:12" ht="12.75">
      <c r="A43" t="s">
        <v>62</v>
      </c>
      <c r="B43">
        <v>348</v>
      </c>
      <c r="C43">
        <v>0</v>
      </c>
      <c r="D43">
        <v>0</v>
      </c>
      <c r="E43">
        <v>0</v>
      </c>
      <c r="F43">
        <v>348</v>
      </c>
      <c r="G43" t="s">
        <v>2</v>
      </c>
      <c r="H43" s="3">
        <v>124434</v>
      </c>
      <c r="I43">
        <v>0</v>
      </c>
      <c r="J43">
        <v>0</v>
      </c>
      <c r="K43">
        <v>0</v>
      </c>
      <c r="L43" s="3">
        <v>124434</v>
      </c>
    </row>
    <row r="44" spans="1:12" ht="12.75">
      <c r="A44" t="s">
        <v>63</v>
      </c>
      <c r="B44">
        <v>131</v>
      </c>
      <c r="C44">
        <v>0</v>
      </c>
      <c r="D44">
        <v>0</v>
      </c>
      <c r="E44">
        <v>0</v>
      </c>
      <c r="F44">
        <v>131</v>
      </c>
      <c r="G44" t="s">
        <v>2</v>
      </c>
      <c r="H44" s="3">
        <v>884514</v>
      </c>
      <c r="I44">
        <v>0</v>
      </c>
      <c r="J44">
        <v>0</v>
      </c>
      <c r="K44">
        <v>0</v>
      </c>
      <c r="L44" s="3">
        <v>884514</v>
      </c>
    </row>
    <row r="45" ht="12.75">
      <c r="G45" t="s">
        <v>2</v>
      </c>
    </row>
    <row r="46" spans="1:12" ht="12.75">
      <c r="A46" t="s">
        <v>64</v>
      </c>
      <c r="B46">
        <v>489</v>
      </c>
      <c r="C46">
        <v>0</v>
      </c>
      <c r="D46">
        <v>0</v>
      </c>
      <c r="E46">
        <v>0</v>
      </c>
      <c r="F46">
        <v>489</v>
      </c>
      <c r="G46" t="s">
        <v>2</v>
      </c>
      <c r="H46" s="3">
        <v>298436</v>
      </c>
      <c r="I46">
        <v>0</v>
      </c>
      <c r="J46">
        <v>0</v>
      </c>
      <c r="K46">
        <v>0</v>
      </c>
      <c r="L46" s="3">
        <v>298436</v>
      </c>
    </row>
    <row r="47" spans="1:12" ht="12.75">
      <c r="A47" t="s">
        <v>83</v>
      </c>
      <c r="B47" s="3">
        <v>4866</v>
      </c>
      <c r="C47">
        <v>307</v>
      </c>
      <c r="D47">
        <v>182</v>
      </c>
      <c r="E47">
        <v>15</v>
      </c>
      <c r="F47" s="3">
        <v>5370</v>
      </c>
      <c r="G47" t="s">
        <v>2</v>
      </c>
      <c r="H47" s="3">
        <v>151894</v>
      </c>
      <c r="I47" s="3">
        <v>246040</v>
      </c>
      <c r="J47" s="3">
        <v>1247</v>
      </c>
      <c r="K47">
        <v>78</v>
      </c>
      <c r="L47" s="3">
        <v>399259</v>
      </c>
    </row>
    <row r="48" spans="1:12" ht="12.75">
      <c r="A48" t="s">
        <v>84</v>
      </c>
      <c r="B48">
        <v>0</v>
      </c>
      <c r="C48">
        <v>0</v>
      </c>
      <c r="D48">
        <v>741</v>
      </c>
      <c r="E48">
        <v>0</v>
      </c>
      <c r="F48">
        <v>741</v>
      </c>
      <c r="G48" t="s">
        <v>2</v>
      </c>
      <c r="H48">
        <v>0</v>
      </c>
      <c r="I48">
        <v>0</v>
      </c>
      <c r="J48" s="3">
        <v>13116</v>
      </c>
      <c r="K48">
        <v>0</v>
      </c>
      <c r="L48" s="3">
        <v>13116</v>
      </c>
    </row>
    <row r="49" spans="1:12" ht="12.75">
      <c r="A49" t="s">
        <v>85</v>
      </c>
      <c r="B49">
        <v>7</v>
      </c>
      <c r="C49">
        <v>0</v>
      </c>
      <c r="D49">
        <v>483</v>
      </c>
      <c r="E49">
        <v>0</v>
      </c>
      <c r="F49">
        <v>490</v>
      </c>
      <c r="G49" t="s">
        <v>2</v>
      </c>
      <c r="H49">
        <v>271</v>
      </c>
      <c r="I49">
        <v>0</v>
      </c>
      <c r="J49" s="3">
        <v>3386</v>
      </c>
      <c r="K49">
        <v>0</v>
      </c>
      <c r="L49" s="3">
        <v>3657</v>
      </c>
    </row>
    <row r="50" spans="1:12" ht="12.75">
      <c r="A50" t="s">
        <v>86</v>
      </c>
      <c r="B50" s="3">
        <v>2090</v>
      </c>
      <c r="C50">
        <v>224</v>
      </c>
      <c r="D50">
        <v>0</v>
      </c>
      <c r="E50">
        <v>0</v>
      </c>
      <c r="F50" s="3">
        <v>2314</v>
      </c>
      <c r="G50" t="s">
        <v>2</v>
      </c>
      <c r="H50" s="3">
        <v>96733</v>
      </c>
      <c r="I50" s="3">
        <v>116837</v>
      </c>
      <c r="J50">
        <v>0</v>
      </c>
      <c r="K50">
        <v>0</v>
      </c>
      <c r="L50" s="3">
        <v>213570</v>
      </c>
    </row>
    <row r="51" spans="1:12" ht="12.75">
      <c r="A51" t="s">
        <v>87</v>
      </c>
      <c r="B51">
        <v>35</v>
      </c>
      <c r="C51">
        <v>44</v>
      </c>
      <c r="D51">
        <v>0</v>
      </c>
      <c r="E51">
        <v>0</v>
      </c>
      <c r="F51">
        <v>79</v>
      </c>
      <c r="G51" t="s">
        <v>2</v>
      </c>
      <c r="H51" s="3">
        <v>44862</v>
      </c>
      <c r="I51" s="3">
        <v>99617</v>
      </c>
      <c r="J51">
        <v>0</v>
      </c>
      <c r="K51">
        <v>0</v>
      </c>
      <c r="L51" s="3">
        <v>144479</v>
      </c>
    </row>
    <row r="54" ht="12.75">
      <c r="A54" t="s">
        <v>30</v>
      </c>
    </row>
  </sheetData>
  <printOptions/>
  <pageMargins left="0.75" right="0.75" top="1" bottom="1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4" max="4" width="8.140625" style="0" customWidth="1"/>
    <col min="5" max="5" width="6.57421875" style="0" customWidth="1"/>
    <col min="6" max="6" width="8.140625" style="0" customWidth="1"/>
    <col min="7" max="7" width="6.421875" style="0" customWidth="1"/>
    <col min="8" max="8" width="8.8515625" style="0" customWidth="1"/>
    <col min="9" max="9" width="7.7109375" style="0" customWidth="1"/>
    <col min="10" max="10" width="6.140625" style="0" customWidth="1"/>
    <col min="11" max="11" width="1.28515625" style="0" customWidth="1"/>
    <col min="14" max="14" width="8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88</v>
      </c>
    </row>
    <row r="4" ht="12.75">
      <c r="A4" t="s">
        <v>89</v>
      </c>
    </row>
    <row r="7" spans="3:12" ht="12.75">
      <c r="C7" t="s">
        <v>90</v>
      </c>
      <c r="K7" t="s">
        <v>2</v>
      </c>
      <c r="L7" t="s">
        <v>91</v>
      </c>
    </row>
    <row r="8" spans="10:14" ht="12.75">
      <c r="J8" s="1" t="s">
        <v>92</v>
      </c>
      <c r="K8" t="s">
        <v>2</v>
      </c>
      <c r="L8" s="1"/>
      <c r="M8" s="1" t="s">
        <v>93</v>
      </c>
      <c r="N8" s="1" t="s">
        <v>92</v>
      </c>
    </row>
    <row r="9" spans="2:14" ht="12.75">
      <c r="B9" s="1"/>
      <c r="C9" s="1" t="s">
        <v>94</v>
      </c>
      <c r="D9" s="1" t="s">
        <v>95</v>
      </c>
      <c r="E9" s="1" t="s">
        <v>96</v>
      </c>
      <c r="F9" s="1"/>
      <c r="G9" s="1"/>
      <c r="H9" s="1" t="s">
        <v>97</v>
      </c>
      <c r="I9" s="1"/>
      <c r="J9" s="1" t="s">
        <v>98</v>
      </c>
      <c r="K9" t="s">
        <v>2</v>
      </c>
      <c r="L9" s="1" t="s">
        <v>99</v>
      </c>
      <c r="M9" s="1" t="s">
        <v>100</v>
      </c>
      <c r="N9" s="1" t="s">
        <v>101</v>
      </c>
    </row>
    <row r="10" spans="2:14" ht="12.75">
      <c r="B10" s="1" t="s">
        <v>12</v>
      </c>
      <c r="C10" s="1" t="s">
        <v>102</v>
      </c>
      <c r="D10" s="1" t="s">
        <v>103</v>
      </c>
      <c r="E10" s="1" t="s">
        <v>104</v>
      </c>
      <c r="F10" s="1" t="s">
        <v>105</v>
      </c>
      <c r="G10" s="1" t="s">
        <v>106</v>
      </c>
      <c r="H10" s="1" t="s">
        <v>107</v>
      </c>
      <c r="I10" s="1" t="s">
        <v>108</v>
      </c>
      <c r="J10" s="1" t="s">
        <v>109</v>
      </c>
      <c r="K10" t="s">
        <v>2</v>
      </c>
      <c r="L10" s="1" t="s">
        <v>110</v>
      </c>
      <c r="M10" s="1" t="s">
        <v>111</v>
      </c>
      <c r="N10" s="1" t="s">
        <v>109</v>
      </c>
    </row>
    <row r="11" spans="2:14" ht="12.75"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t="s">
        <v>2</v>
      </c>
      <c r="L11" s="2" t="s">
        <v>22</v>
      </c>
      <c r="M11" s="2" t="s">
        <v>23</v>
      </c>
      <c r="N11" s="2" t="s">
        <v>112</v>
      </c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t="s">
        <v>2</v>
      </c>
      <c r="L12" s="2"/>
      <c r="M12" s="2"/>
      <c r="N12" s="2"/>
    </row>
    <row r="13" spans="1:14" ht="12.75">
      <c r="A13" t="s">
        <v>113</v>
      </c>
      <c r="B13" s="3">
        <f>SUM(B16:B23)</f>
        <v>1362643</v>
      </c>
      <c r="C13" s="3">
        <f aca="true" t="shared" si="0" ref="C13:J13">SUM(C16:C23)</f>
        <v>1192780</v>
      </c>
      <c r="D13" s="3">
        <f t="shared" si="0"/>
        <v>54051</v>
      </c>
      <c r="E13" s="3">
        <f t="shared" si="0"/>
        <v>6890</v>
      </c>
      <c r="F13" s="3">
        <f t="shared" si="0"/>
        <v>10451</v>
      </c>
      <c r="G13" s="3">
        <f t="shared" si="0"/>
        <v>2010</v>
      </c>
      <c r="H13" s="3">
        <f t="shared" si="0"/>
        <v>40595</v>
      </c>
      <c r="I13" s="3">
        <f t="shared" si="0"/>
        <v>19858</v>
      </c>
      <c r="J13" s="3">
        <f t="shared" si="0"/>
        <v>400</v>
      </c>
      <c r="K13" t="s">
        <v>2</v>
      </c>
      <c r="L13" s="3">
        <f>SUM(L16:L23)</f>
        <v>10082</v>
      </c>
      <c r="M13" s="3">
        <f>SUM(M16:M23)</f>
        <v>25522</v>
      </c>
      <c r="N13" s="3">
        <f>SUM(N16:N23)</f>
        <v>4</v>
      </c>
    </row>
    <row r="14" ht="12.75">
      <c r="K14" t="s">
        <v>2</v>
      </c>
    </row>
    <row r="15" spans="1:11" ht="12.75">
      <c r="A15" t="s">
        <v>114</v>
      </c>
      <c r="K15" t="s">
        <v>2</v>
      </c>
    </row>
    <row r="16" spans="1:14" ht="12.75">
      <c r="A16" t="s">
        <v>115</v>
      </c>
      <c r="B16" s="3">
        <f aca="true" t="shared" si="1" ref="B16:J16">SUM(B26:B34)</f>
        <v>161936</v>
      </c>
      <c r="C16" s="3">
        <f t="shared" si="1"/>
        <v>112524</v>
      </c>
      <c r="D16" s="3">
        <f t="shared" si="1"/>
        <v>17484</v>
      </c>
      <c r="E16" s="3">
        <f t="shared" si="1"/>
        <v>406</v>
      </c>
      <c r="F16" s="3">
        <f t="shared" si="1"/>
        <v>3424</v>
      </c>
      <c r="G16" s="3">
        <f t="shared" si="1"/>
        <v>643</v>
      </c>
      <c r="H16" s="3">
        <f t="shared" si="1"/>
        <v>10248</v>
      </c>
      <c r="I16" s="3">
        <f t="shared" si="1"/>
        <v>5088</v>
      </c>
      <c r="J16" s="3">
        <f t="shared" si="1"/>
        <v>94</v>
      </c>
      <c r="K16" t="s">
        <v>2</v>
      </c>
      <c r="L16" s="3">
        <f>SUM(L26:L34)</f>
        <v>3310</v>
      </c>
      <c r="M16" s="3">
        <f>SUM(M26:M34)</f>
        <v>8712</v>
      </c>
      <c r="N16" s="3">
        <f>SUM(N26:N34)</f>
        <v>3</v>
      </c>
    </row>
    <row r="17" spans="1:14" ht="12.75">
      <c r="A17" t="s">
        <v>116</v>
      </c>
      <c r="B17" s="3">
        <f aca="true" t="shared" si="2" ref="B17:J17">SUM(B37:B45)</f>
        <v>172699</v>
      </c>
      <c r="C17" s="3">
        <f t="shared" si="2"/>
        <v>133590</v>
      </c>
      <c r="D17" s="3">
        <f t="shared" si="2"/>
        <v>12777</v>
      </c>
      <c r="E17" s="3">
        <f t="shared" si="2"/>
        <v>427</v>
      </c>
      <c r="F17" s="3">
        <f t="shared" si="2"/>
        <v>2456</v>
      </c>
      <c r="G17" s="3">
        <f t="shared" si="2"/>
        <v>489</v>
      </c>
      <c r="H17" s="3">
        <f t="shared" si="2"/>
        <v>9676</v>
      </c>
      <c r="I17" s="3">
        <f t="shared" si="2"/>
        <v>4705</v>
      </c>
      <c r="J17" s="3">
        <f t="shared" si="2"/>
        <v>82</v>
      </c>
      <c r="K17" t="s">
        <v>2</v>
      </c>
      <c r="L17" s="3">
        <f>SUM(L37:L45)</f>
        <v>1589</v>
      </c>
      <c r="M17" s="3">
        <f>SUM(M37:M45)</f>
        <v>6908</v>
      </c>
      <c r="N17" s="3">
        <f>SUM(N37:N45)</f>
        <v>0</v>
      </c>
    </row>
    <row r="18" spans="1:14" ht="12.75">
      <c r="A18" t="s">
        <v>117</v>
      </c>
      <c r="B18" s="3">
        <f aca="true" t="shared" si="3" ref="B18:J18">SUM(B48:B55)</f>
        <v>170757</v>
      </c>
      <c r="C18" s="3">
        <f t="shared" si="3"/>
        <v>133896</v>
      </c>
      <c r="D18" s="3">
        <f t="shared" si="3"/>
        <v>10492</v>
      </c>
      <c r="E18" s="3">
        <f t="shared" si="3"/>
        <v>582</v>
      </c>
      <c r="F18" s="3">
        <f t="shared" si="3"/>
        <v>2003</v>
      </c>
      <c r="G18" s="3">
        <f t="shared" si="3"/>
        <v>512</v>
      </c>
      <c r="H18" s="3">
        <f t="shared" si="3"/>
        <v>9084</v>
      </c>
      <c r="I18" s="3">
        <f t="shared" si="3"/>
        <v>6358</v>
      </c>
      <c r="J18" s="3">
        <f t="shared" si="3"/>
        <v>102</v>
      </c>
      <c r="K18" t="s">
        <v>2</v>
      </c>
      <c r="L18" s="3">
        <f>SUM(L48:L55)</f>
        <v>1893</v>
      </c>
      <c r="M18" s="3">
        <f>SUM(M48:M55)</f>
        <v>5835</v>
      </c>
      <c r="N18" s="3">
        <f>SUM(N48:N55)</f>
        <v>0</v>
      </c>
    </row>
    <row r="19" spans="1:14" ht="12.75">
      <c r="A19" t="s">
        <v>118</v>
      </c>
      <c r="B19" s="3">
        <f>SUM(B58:B64)</f>
        <v>221014</v>
      </c>
      <c r="C19" s="3">
        <f aca="true" t="shared" si="4" ref="C19:J19">SUM(C58:C64)</f>
        <v>186687</v>
      </c>
      <c r="D19" s="3">
        <f t="shared" si="4"/>
        <v>11655</v>
      </c>
      <c r="E19" s="3">
        <f t="shared" si="4"/>
        <v>1026</v>
      </c>
      <c r="F19" s="3">
        <f t="shared" si="4"/>
        <v>2050</v>
      </c>
      <c r="G19" s="3">
        <f t="shared" si="4"/>
        <v>360</v>
      </c>
      <c r="H19" s="3">
        <f t="shared" si="4"/>
        <v>10562</v>
      </c>
      <c r="I19" s="3">
        <f t="shared" si="4"/>
        <v>3665</v>
      </c>
      <c r="J19" s="3">
        <f t="shared" si="4"/>
        <v>112</v>
      </c>
      <c r="K19" t="s">
        <v>2</v>
      </c>
      <c r="L19" s="3">
        <f>SUM(L58:L64)</f>
        <v>1725</v>
      </c>
      <c r="M19" s="3">
        <f>SUM(M58:M64)</f>
        <v>3171</v>
      </c>
      <c r="N19" s="3">
        <f>SUM(N58:N64)</f>
        <v>1</v>
      </c>
    </row>
    <row r="20" ht="12.75">
      <c r="K20" t="s">
        <v>2</v>
      </c>
    </row>
    <row r="21" spans="1:14" ht="12.75">
      <c r="A21" t="s">
        <v>119</v>
      </c>
      <c r="B21" s="3">
        <f>SUM(B67:B76)</f>
        <v>634098</v>
      </c>
      <c r="C21" s="3">
        <f aca="true" t="shared" si="5" ref="C21:J21">SUM(C67:C76)</f>
        <v>625021</v>
      </c>
      <c r="D21" s="3">
        <f t="shared" si="5"/>
        <v>1513</v>
      </c>
      <c r="E21" s="3">
        <f t="shared" si="5"/>
        <v>4449</v>
      </c>
      <c r="F21" s="3">
        <f t="shared" si="5"/>
        <v>368</v>
      </c>
      <c r="G21" s="3">
        <f t="shared" si="5"/>
        <v>1</v>
      </c>
      <c r="H21" s="3">
        <f t="shared" si="5"/>
        <v>292</v>
      </c>
      <c r="I21" s="3">
        <f t="shared" si="5"/>
        <v>0</v>
      </c>
      <c r="J21" s="3">
        <f t="shared" si="5"/>
        <v>9</v>
      </c>
      <c r="K21" t="s">
        <v>2</v>
      </c>
      <c r="L21" s="3">
        <f>SUM(L67:L76)</f>
        <v>1554</v>
      </c>
      <c r="M21" s="3">
        <f>SUM(M67:M76)</f>
        <v>891</v>
      </c>
      <c r="N21" s="3">
        <f>SUM(N67:N76)</f>
        <v>0</v>
      </c>
    </row>
    <row r="22" ht="12.75">
      <c r="K22" t="s">
        <v>2</v>
      </c>
    </row>
    <row r="23" spans="1:14" ht="12.75">
      <c r="A23" t="s">
        <v>120</v>
      </c>
      <c r="B23" s="3">
        <v>2139</v>
      </c>
      <c r="C23" s="3">
        <v>1062</v>
      </c>
      <c r="D23">
        <v>130</v>
      </c>
      <c r="E23" s="4">
        <v>0</v>
      </c>
      <c r="F23">
        <v>150</v>
      </c>
      <c r="G23">
        <v>5</v>
      </c>
      <c r="H23">
        <v>733</v>
      </c>
      <c r="I23">
        <v>42</v>
      </c>
      <c r="J23">
        <v>1</v>
      </c>
      <c r="K23" t="s">
        <v>2</v>
      </c>
      <c r="L23">
        <v>11</v>
      </c>
      <c r="M23">
        <v>5</v>
      </c>
      <c r="N23" s="4">
        <v>0</v>
      </c>
    </row>
    <row r="24" spans="2:14" ht="12.75">
      <c r="B24" s="3"/>
      <c r="C24" s="3"/>
      <c r="E24" s="4"/>
      <c r="N24" s="4"/>
    </row>
    <row r="25" spans="1:11" ht="12.75">
      <c r="A25" t="s">
        <v>115</v>
      </c>
      <c r="K25" t="s">
        <v>2</v>
      </c>
    </row>
    <row r="26" spans="1:14" ht="12.75">
      <c r="A26" t="s">
        <v>121</v>
      </c>
      <c r="B26" s="3">
        <v>18895</v>
      </c>
      <c r="C26" s="3">
        <v>14813</v>
      </c>
      <c r="D26" s="3">
        <v>1627</v>
      </c>
      <c r="E26" s="4">
        <v>0</v>
      </c>
      <c r="F26" s="4">
        <v>0</v>
      </c>
      <c r="G26" s="4">
        <v>0</v>
      </c>
      <c r="H26">
        <v>356</v>
      </c>
      <c r="I26">
        <v>591</v>
      </c>
      <c r="J26">
        <v>5</v>
      </c>
      <c r="K26" t="s">
        <v>2</v>
      </c>
      <c r="L26">
        <v>244</v>
      </c>
      <c r="M26" s="3">
        <v>1259</v>
      </c>
      <c r="N26" s="4">
        <v>0</v>
      </c>
    </row>
    <row r="27" spans="1:14" ht="12.75">
      <c r="A27" t="s">
        <v>122</v>
      </c>
      <c r="B27" s="3">
        <v>10683</v>
      </c>
      <c r="C27" s="3">
        <v>7349</v>
      </c>
      <c r="D27" s="3">
        <v>1165</v>
      </c>
      <c r="E27">
        <v>9</v>
      </c>
      <c r="F27">
        <v>342</v>
      </c>
      <c r="G27">
        <v>63</v>
      </c>
      <c r="H27">
        <v>517</v>
      </c>
      <c r="I27">
        <v>410</v>
      </c>
      <c r="J27">
        <v>2</v>
      </c>
      <c r="K27" t="s">
        <v>2</v>
      </c>
      <c r="L27">
        <v>144</v>
      </c>
      <c r="M27">
        <v>681</v>
      </c>
      <c r="N27">
        <v>1</v>
      </c>
    </row>
    <row r="28" spans="1:14" ht="12.75">
      <c r="A28" t="s">
        <v>123</v>
      </c>
      <c r="B28" s="3">
        <v>20040</v>
      </c>
      <c r="C28" s="3">
        <v>12037</v>
      </c>
      <c r="D28" s="3">
        <v>4027</v>
      </c>
      <c r="E28">
        <v>20</v>
      </c>
      <c r="F28">
        <v>779</v>
      </c>
      <c r="G28">
        <v>229</v>
      </c>
      <c r="H28" s="3">
        <v>1594</v>
      </c>
      <c r="I28">
        <v>268</v>
      </c>
      <c r="J28">
        <v>4</v>
      </c>
      <c r="K28" t="s">
        <v>2</v>
      </c>
      <c r="L28">
        <v>335</v>
      </c>
      <c r="M28">
        <v>747</v>
      </c>
      <c r="N28" s="4">
        <v>0</v>
      </c>
    </row>
    <row r="29" spans="1:14" ht="12.75">
      <c r="A29" t="s">
        <v>124</v>
      </c>
      <c r="B29" s="3">
        <v>16993</v>
      </c>
      <c r="C29" s="3">
        <v>12523</v>
      </c>
      <c r="D29" s="3">
        <v>1284</v>
      </c>
      <c r="E29">
        <v>8</v>
      </c>
      <c r="F29">
        <v>304</v>
      </c>
      <c r="G29">
        <v>37</v>
      </c>
      <c r="H29" s="3">
        <v>1090</v>
      </c>
      <c r="I29">
        <v>460</v>
      </c>
      <c r="J29">
        <v>18</v>
      </c>
      <c r="K29" t="s">
        <v>2</v>
      </c>
      <c r="L29">
        <v>229</v>
      </c>
      <c r="M29" s="3">
        <v>1040</v>
      </c>
      <c r="N29" s="4">
        <v>0</v>
      </c>
    </row>
    <row r="30" spans="1:14" ht="12.75">
      <c r="A30" t="s">
        <v>125</v>
      </c>
      <c r="B30" s="3">
        <v>20009</v>
      </c>
      <c r="C30" s="3">
        <v>13251</v>
      </c>
      <c r="D30" s="3">
        <v>2645</v>
      </c>
      <c r="E30">
        <v>73</v>
      </c>
      <c r="F30">
        <v>440</v>
      </c>
      <c r="G30">
        <v>102</v>
      </c>
      <c r="H30" s="3">
        <v>1440</v>
      </c>
      <c r="I30">
        <v>775</v>
      </c>
      <c r="J30">
        <v>7</v>
      </c>
      <c r="K30" t="s">
        <v>2</v>
      </c>
      <c r="L30">
        <v>205</v>
      </c>
      <c r="M30" s="3">
        <v>1071</v>
      </c>
      <c r="N30" s="4">
        <v>0</v>
      </c>
    </row>
    <row r="31" spans="1:14" ht="12.75">
      <c r="A31" t="s">
        <v>126</v>
      </c>
      <c r="B31" s="3">
        <v>18651</v>
      </c>
      <c r="C31" s="3">
        <v>13071</v>
      </c>
      <c r="D31" s="3">
        <v>1850</v>
      </c>
      <c r="E31">
        <v>42</v>
      </c>
      <c r="F31">
        <v>330</v>
      </c>
      <c r="G31">
        <v>72</v>
      </c>
      <c r="H31" s="3">
        <v>1436</v>
      </c>
      <c r="I31">
        <v>331</v>
      </c>
      <c r="J31">
        <v>15</v>
      </c>
      <c r="K31" t="s">
        <v>2</v>
      </c>
      <c r="L31">
        <v>344</v>
      </c>
      <c r="M31" s="3">
        <v>1160</v>
      </c>
      <c r="N31" s="4">
        <v>0</v>
      </c>
    </row>
    <row r="32" spans="1:14" ht="12.75">
      <c r="A32" t="s">
        <v>127</v>
      </c>
      <c r="B32" s="3">
        <v>18223</v>
      </c>
      <c r="C32" s="3">
        <v>11824</v>
      </c>
      <c r="D32" s="3">
        <v>1957</v>
      </c>
      <c r="E32">
        <v>131</v>
      </c>
      <c r="F32">
        <v>608</v>
      </c>
      <c r="G32">
        <v>40</v>
      </c>
      <c r="H32" s="3">
        <v>1357</v>
      </c>
      <c r="I32">
        <v>947</v>
      </c>
      <c r="J32">
        <v>21</v>
      </c>
      <c r="K32" t="s">
        <v>2</v>
      </c>
      <c r="L32">
        <v>376</v>
      </c>
      <c r="M32">
        <v>960</v>
      </c>
      <c r="N32">
        <v>2</v>
      </c>
    </row>
    <row r="33" spans="1:14" ht="12.75">
      <c r="A33" t="s">
        <v>128</v>
      </c>
      <c r="B33" s="3">
        <v>24606</v>
      </c>
      <c r="C33" s="3">
        <v>18279</v>
      </c>
      <c r="D33" s="3">
        <v>1690</v>
      </c>
      <c r="E33">
        <v>106</v>
      </c>
      <c r="F33">
        <v>365</v>
      </c>
      <c r="G33">
        <v>62</v>
      </c>
      <c r="H33" s="3">
        <v>1479</v>
      </c>
      <c r="I33" s="3">
        <v>1017</v>
      </c>
      <c r="J33">
        <v>21</v>
      </c>
      <c r="K33" t="s">
        <v>2</v>
      </c>
      <c r="L33">
        <v>239</v>
      </c>
      <c r="M33" s="3">
        <v>1348</v>
      </c>
      <c r="N33" s="4">
        <v>0</v>
      </c>
    </row>
    <row r="34" spans="1:14" ht="12.75">
      <c r="A34" t="s">
        <v>129</v>
      </c>
      <c r="B34" s="3">
        <v>13836</v>
      </c>
      <c r="C34" s="3">
        <v>9377</v>
      </c>
      <c r="D34" s="3">
        <v>1239</v>
      </c>
      <c r="E34">
        <v>17</v>
      </c>
      <c r="F34">
        <v>256</v>
      </c>
      <c r="G34">
        <v>38</v>
      </c>
      <c r="H34">
        <v>979</v>
      </c>
      <c r="I34">
        <v>289</v>
      </c>
      <c r="J34">
        <v>1</v>
      </c>
      <c r="K34" t="s">
        <v>2</v>
      </c>
      <c r="L34" s="3">
        <v>1194</v>
      </c>
      <c r="M34">
        <v>446</v>
      </c>
      <c r="N34" s="4">
        <v>0</v>
      </c>
    </row>
    <row r="35" ht="12.75">
      <c r="K35" t="s">
        <v>2</v>
      </c>
    </row>
    <row r="36" spans="1:11" ht="12.75">
      <c r="A36" t="s">
        <v>116</v>
      </c>
      <c r="K36" t="s">
        <v>2</v>
      </c>
    </row>
    <row r="37" spans="1:14" ht="12.75">
      <c r="A37" t="s">
        <v>130</v>
      </c>
      <c r="B37" s="3">
        <v>15909</v>
      </c>
      <c r="C37" s="3">
        <v>12980</v>
      </c>
      <c r="D37" s="3">
        <v>1116</v>
      </c>
      <c r="E37">
        <v>101</v>
      </c>
      <c r="F37">
        <v>406</v>
      </c>
      <c r="G37">
        <v>36</v>
      </c>
      <c r="H37">
        <v>467</v>
      </c>
      <c r="I37">
        <v>261</v>
      </c>
      <c r="J37">
        <v>4</v>
      </c>
      <c r="K37" t="s">
        <v>2</v>
      </c>
      <c r="L37">
        <v>158</v>
      </c>
      <c r="M37">
        <v>380</v>
      </c>
      <c r="N37" s="4">
        <v>0</v>
      </c>
    </row>
    <row r="38" spans="1:14" ht="12.75">
      <c r="A38" t="s">
        <v>131</v>
      </c>
      <c r="B38" s="3">
        <v>22076</v>
      </c>
      <c r="C38" s="3">
        <v>17870</v>
      </c>
      <c r="D38" s="3">
        <v>1213</v>
      </c>
      <c r="E38">
        <v>62</v>
      </c>
      <c r="F38">
        <v>91</v>
      </c>
      <c r="G38">
        <v>42</v>
      </c>
      <c r="H38" s="3">
        <v>1453</v>
      </c>
      <c r="I38">
        <v>545</v>
      </c>
      <c r="J38">
        <v>20</v>
      </c>
      <c r="K38" t="s">
        <v>2</v>
      </c>
      <c r="L38">
        <v>117</v>
      </c>
      <c r="M38">
        <v>663</v>
      </c>
      <c r="N38" s="4">
        <v>0</v>
      </c>
    </row>
    <row r="39" spans="1:14" ht="12.75">
      <c r="A39" t="s">
        <v>132</v>
      </c>
      <c r="B39" s="3">
        <v>31434</v>
      </c>
      <c r="C39" s="3">
        <v>25296</v>
      </c>
      <c r="D39" s="3">
        <v>2868</v>
      </c>
      <c r="E39">
        <v>19</v>
      </c>
      <c r="F39">
        <v>323</v>
      </c>
      <c r="G39">
        <v>41</v>
      </c>
      <c r="H39" s="3">
        <v>1434</v>
      </c>
      <c r="I39">
        <v>462</v>
      </c>
      <c r="J39">
        <v>7</v>
      </c>
      <c r="K39" t="s">
        <v>2</v>
      </c>
      <c r="L39">
        <v>217</v>
      </c>
      <c r="M39">
        <v>767</v>
      </c>
      <c r="N39" s="4">
        <v>0</v>
      </c>
    </row>
    <row r="40" spans="1:14" ht="12.75">
      <c r="A40" t="s">
        <v>133</v>
      </c>
      <c r="B40" s="3">
        <v>11008</v>
      </c>
      <c r="C40" s="3">
        <v>8373</v>
      </c>
      <c r="D40">
        <v>493</v>
      </c>
      <c r="E40">
        <v>30</v>
      </c>
      <c r="F40">
        <v>183</v>
      </c>
      <c r="G40">
        <v>40</v>
      </c>
      <c r="H40">
        <v>705</v>
      </c>
      <c r="I40">
        <v>288</v>
      </c>
      <c r="J40" s="4">
        <v>0</v>
      </c>
      <c r="K40" t="s">
        <v>2</v>
      </c>
      <c r="L40">
        <v>84</v>
      </c>
      <c r="M40">
        <v>812</v>
      </c>
      <c r="N40" s="4">
        <v>0</v>
      </c>
    </row>
    <row r="41" spans="1:14" ht="12.75">
      <c r="A41" t="s">
        <v>134</v>
      </c>
      <c r="B41" s="3">
        <v>19250</v>
      </c>
      <c r="C41" s="3">
        <v>15161</v>
      </c>
      <c r="D41" s="3">
        <v>1287</v>
      </c>
      <c r="E41">
        <v>9</v>
      </c>
      <c r="F41">
        <v>245</v>
      </c>
      <c r="G41">
        <v>14</v>
      </c>
      <c r="H41">
        <v>760</v>
      </c>
      <c r="I41">
        <v>811</v>
      </c>
      <c r="J41">
        <v>16</v>
      </c>
      <c r="K41" t="s">
        <v>2</v>
      </c>
      <c r="L41">
        <v>184</v>
      </c>
      <c r="M41">
        <v>763</v>
      </c>
      <c r="N41" s="4">
        <v>0</v>
      </c>
    </row>
    <row r="42" spans="1:14" ht="12.75">
      <c r="A42" t="s">
        <v>135</v>
      </c>
      <c r="B42" s="3">
        <v>15622</v>
      </c>
      <c r="C42" s="3">
        <v>11831</v>
      </c>
      <c r="D42" s="3">
        <v>1070</v>
      </c>
      <c r="E42">
        <v>77</v>
      </c>
      <c r="F42">
        <v>291</v>
      </c>
      <c r="G42">
        <v>40</v>
      </c>
      <c r="H42">
        <v>916</v>
      </c>
      <c r="I42">
        <v>176</v>
      </c>
      <c r="J42">
        <v>22</v>
      </c>
      <c r="K42" t="s">
        <v>2</v>
      </c>
      <c r="L42">
        <v>172</v>
      </c>
      <c r="M42" s="3">
        <v>1027</v>
      </c>
      <c r="N42" s="4">
        <v>0</v>
      </c>
    </row>
    <row r="43" spans="1:14" ht="12.75">
      <c r="A43" t="s">
        <v>136</v>
      </c>
      <c r="B43" s="3">
        <v>20540</v>
      </c>
      <c r="C43" s="3">
        <v>14629</v>
      </c>
      <c r="D43" s="3">
        <v>1724</v>
      </c>
      <c r="E43">
        <v>17</v>
      </c>
      <c r="F43">
        <v>312</v>
      </c>
      <c r="G43">
        <v>69</v>
      </c>
      <c r="H43" s="3">
        <v>1582</v>
      </c>
      <c r="I43" s="3">
        <v>1244</v>
      </c>
      <c r="J43">
        <v>8</v>
      </c>
      <c r="K43" t="s">
        <v>2</v>
      </c>
      <c r="L43">
        <v>235</v>
      </c>
      <c r="M43">
        <v>720</v>
      </c>
      <c r="N43" s="4">
        <v>0</v>
      </c>
    </row>
    <row r="44" spans="1:14" ht="12.75">
      <c r="A44" t="s">
        <v>137</v>
      </c>
      <c r="B44" s="3">
        <v>21394</v>
      </c>
      <c r="C44" s="3">
        <v>16387</v>
      </c>
      <c r="D44" s="3">
        <v>1426</v>
      </c>
      <c r="E44">
        <v>57</v>
      </c>
      <c r="F44">
        <v>339</v>
      </c>
      <c r="G44">
        <v>167</v>
      </c>
      <c r="H44" s="3">
        <v>1413</v>
      </c>
      <c r="I44">
        <v>262</v>
      </c>
      <c r="J44">
        <v>3</v>
      </c>
      <c r="K44" t="s">
        <v>2</v>
      </c>
      <c r="L44">
        <v>278</v>
      </c>
      <c r="M44" s="3">
        <v>1062</v>
      </c>
      <c r="N44" s="4">
        <v>0</v>
      </c>
    </row>
    <row r="45" spans="1:14" ht="12.75">
      <c r="A45" t="s">
        <v>138</v>
      </c>
      <c r="B45" s="3">
        <v>15466</v>
      </c>
      <c r="C45" s="3">
        <v>11063</v>
      </c>
      <c r="D45" s="3">
        <v>1580</v>
      </c>
      <c r="E45">
        <v>55</v>
      </c>
      <c r="F45">
        <v>266</v>
      </c>
      <c r="G45">
        <v>40</v>
      </c>
      <c r="H45">
        <v>946</v>
      </c>
      <c r="I45">
        <v>656</v>
      </c>
      <c r="J45">
        <v>2</v>
      </c>
      <c r="K45" t="s">
        <v>2</v>
      </c>
      <c r="L45">
        <v>144</v>
      </c>
      <c r="M45">
        <v>714</v>
      </c>
      <c r="N45" s="4">
        <v>0</v>
      </c>
    </row>
    <row r="46" spans="11:14" ht="12.75">
      <c r="K46" t="s">
        <v>2</v>
      </c>
      <c r="N46" s="4"/>
    </row>
    <row r="47" spans="1:14" ht="12.75">
      <c r="A47" t="s">
        <v>117</v>
      </c>
      <c r="K47" t="s">
        <v>2</v>
      </c>
      <c r="N47" s="4"/>
    </row>
    <row r="48" spans="1:14" ht="12.75">
      <c r="A48" t="s">
        <v>139</v>
      </c>
      <c r="B48" s="3">
        <v>17662</v>
      </c>
      <c r="C48" s="3">
        <v>14208</v>
      </c>
      <c r="D48" s="3">
        <v>1123</v>
      </c>
      <c r="E48">
        <v>5</v>
      </c>
      <c r="F48">
        <v>222</v>
      </c>
      <c r="G48">
        <v>39</v>
      </c>
      <c r="H48">
        <v>893</v>
      </c>
      <c r="I48">
        <v>485</v>
      </c>
      <c r="J48">
        <v>7</v>
      </c>
      <c r="K48" t="s">
        <v>2</v>
      </c>
      <c r="L48">
        <v>167</v>
      </c>
      <c r="M48">
        <v>513</v>
      </c>
      <c r="N48" s="4">
        <v>0</v>
      </c>
    </row>
    <row r="49" spans="1:14" ht="12.75">
      <c r="A49" t="s">
        <v>140</v>
      </c>
      <c r="B49" s="3">
        <v>13951</v>
      </c>
      <c r="C49" s="3">
        <v>11446</v>
      </c>
      <c r="D49" s="3">
        <v>1034</v>
      </c>
      <c r="E49">
        <v>60</v>
      </c>
      <c r="F49">
        <v>116</v>
      </c>
      <c r="G49">
        <v>50</v>
      </c>
      <c r="H49">
        <v>794</v>
      </c>
      <c r="I49">
        <v>300</v>
      </c>
      <c r="J49">
        <v>5</v>
      </c>
      <c r="K49" t="s">
        <v>2</v>
      </c>
      <c r="L49">
        <v>42</v>
      </c>
      <c r="M49">
        <v>104</v>
      </c>
      <c r="N49" s="4">
        <v>0</v>
      </c>
    </row>
    <row r="50" spans="1:14" ht="12.75">
      <c r="A50" t="s">
        <v>141</v>
      </c>
      <c r="B50" s="3">
        <v>32614</v>
      </c>
      <c r="C50" s="3">
        <v>25566</v>
      </c>
      <c r="D50" s="3">
        <v>2144</v>
      </c>
      <c r="E50">
        <v>56</v>
      </c>
      <c r="F50">
        <v>458</v>
      </c>
      <c r="G50">
        <v>98</v>
      </c>
      <c r="H50" s="3">
        <v>1300</v>
      </c>
      <c r="I50" s="3">
        <v>1133</v>
      </c>
      <c r="J50">
        <v>23</v>
      </c>
      <c r="K50" t="s">
        <v>2</v>
      </c>
      <c r="L50">
        <v>352</v>
      </c>
      <c r="M50" s="3">
        <v>1484</v>
      </c>
      <c r="N50" s="4">
        <v>0</v>
      </c>
    </row>
    <row r="51" spans="1:14" ht="12.75">
      <c r="A51" t="s">
        <v>142</v>
      </c>
      <c r="B51" s="3">
        <v>18141</v>
      </c>
      <c r="C51" s="3">
        <v>13569</v>
      </c>
      <c r="D51" s="3">
        <v>1298</v>
      </c>
      <c r="E51">
        <v>37</v>
      </c>
      <c r="F51">
        <v>307</v>
      </c>
      <c r="G51">
        <v>88</v>
      </c>
      <c r="H51" s="3">
        <v>1010</v>
      </c>
      <c r="I51">
        <v>626</v>
      </c>
      <c r="J51">
        <v>14</v>
      </c>
      <c r="K51" t="s">
        <v>2</v>
      </c>
      <c r="L51">
        <v>301</v>
      </c>
      <c r="M51">
        <v>891</v>
      </c>
      <c r="N51" s="4">
        <v>0</v>
      </c>
    </row>
    <row r="52" spans="1:14" ht="12.75">
      <c r="A52" t="s">
        <v>143</v>
      </c>
      <c r="B52" s="3">
        <v>26177</v>
      </c>
      <c r="C52" s="3">
        <v>18678</v>
      </c>
      <c r="D52" s="3">
        <v>2041</v>
      </c>
      <c r="E52">
        <v>95</v>
      </c>
      <c r="F52">
        <v>440</v>
      </c>
      <c r="G52">
        <v>128</v>
      </c>
      <c r="H52" s="3">
        <v>1686</v>
      </c>
      <c r="I52" s="3">
        <v>1628</v>
      </c>
      <c r="J52">
        <v>28</v>
      </c>
      <c r="K52" t="s">
        <v>2</v>
      </c>
      <c r="L52">
        <v>308</v>
      </c>
      <c r="M52" s="3">
        <v>1145</v>
      </c>
      <c r="N52" s="4">
        <v>0</v>
      </c>
    </row>
    <row r="53" spans="1:14" ht="12.75">
      <c r="A53" t="s">
        <v>144</v>
      </c>
      <c r="B53" s="3">
        <v>23807</v>
      </c>
      <c r="C53" s="3">
        <v>18265</v>
      </c>
      <c r="D53">
        <v>813</v>
      </c>
      <c r="E53">
        <v>183</v>
      </c>
      <c r="F53">
        <v>192</v>
      </c>
      <c r="G53">
        <v>66</v>
      </c>
      <c r="H53" s="3">
        <v>1552</v>
      </c>
      <c r="I53" s="3">
        <v>1341</v>
      </c>
      <c r="J53">
        <v>10</v>
      </c>
      <c r="K53" t="s">
        <v>2</v>
      </c>
      <c r="L53">
        <v>414</v>
      </c>
      <c r="M53">
        <v>971</v>
      </c>
      <c r="N53" s="4">
        <v>0</v>
      </c>
    </row>
    <row r="54" spans="1:14" ht="12.75">
      <c r="A54" t="s">
        <v>145</v>
      </c>
      <c r="B54" s="3">
        <v>21688</v>
      </c>
      <c r="C54" s="3">
        <v>18363</v>
      </c>
      <c r="D54" s="3">
        <v>1032</v>
      </c>
      <c r="E54">
        <v>129</v>
      </c>
      <c r="F54">
        <v>268</v>
      </c>
      <c r="G54">
        <v>39</v>
      </c>
      <c r="H54">
        <v>622</v>
      </c>
      <c r="I54">
        <v>618</v>
      </c>
      <c r="J54">
        <v>4</v>
      </c>
      <c r="K54" t="s">
        <v>2</v>
      </c>
      <c r="L54">
        <v>161</v>
      </c>
      <c r="M54">
        <v>452</v>
      </c>
      <c r="N54" s="4">
        <v>0</v>
      </c>
    </row>
    <row r="55" spans="1:14" ht="12.75">
      <c r="A55" t="s">
        <v>146</v>
      </c>
      <c r="B55" s="3">
        <v>16717</v>
      </c>
      <c r="C55" s="3">
        <v>13801</v>
      </c>
      <c r="D55" s="3">
        <v>1007</v>
      </c>
      <c r="E55">
        <v>17</v>
      </c>
      <c r="F55" s="4">
        <v>0</v>
      </c>
      <c r="G55">
        <v>4</v>
      </c>
      <c r="H55" s="3">
        <v>1227</v>
      </c>
      <c r="I55">
        <v>227</v>
      </c>
      <c r="J55">
        <v>11</v>
      </c>
      <c r="K55" t="s">
        <v>2</v>
      </c>
      <c r="L55">
        <v>148</v>
      </c>
      <c r="M55">
        <v>275</v>
      </c>
      <c r="N55" s="4">
        <v>0</v>
      </c>
    </row>
    <row r="56" ht="12.75">
      <c r="K56" t="s">
        <v>2</v>
      </c>
    </row>
    <row r="57" spans="1:14" ht="12.75">
      <c r="A57" t="s">
        <v>118</v>
      </c>
      <c r="K57" t="s">
        <v>2</v>
      </c>
      <c r="N57" s="4"/>
    </row>
    <row r="58" spans="1:14" ht="12.75">
      <c r="A58" t="s">
        <v>147</v>
      </c>
      <c r="B58" s="3">
        <v>21533</v>
      </c>
      <c r="C58" s="3">
        <v>18905</v>
      </c>
      <c r="D58" s="3">
        <v>1030</v>
      </c>
      <c r="E58">
        <v>122</v>
      </c>
      <c r="F58">
        <v>185</v>
      </c>
      <c r="G58">
        <v>59</v>
      </c>
      <c r="H58">
        <v>649</v>
      </c>
      <c r="I58">
        <v>99</v>
      </c>
      <c r="J58">
        <v>24</v>
      </c>
      <c r="K58" t="s">
        <v>2</v>
      </c>
      <c r="L58">
        <v>260</v>
      </c>
      <c r="M58">
        <v>200</v>
      </c>
      <c r="N58" s="4">
        <v>0</v>
      </c>
    </row>
    <row r="59" spans="1:14" ht="12.75">
      <c r="A59" t="s">
        <v>148</v>
      </c>
      <c r="B59" s="3">
        <v>39164</v>
      </c>
      <c r="C59" s="3">
        <v>31057</v>
      </c>
      <c r="D59" s="3">
        <v>3248</v>
      </c>
      <c r="E59">
        <v>41</v>
      </c>
      <c r="F59">
        <v>422</v>
      </c>
      <c r="G59">
        <v>58</v>
      </c>
      <c r="H59" s="3">
        <v>2314</v>
      </c>
      <c r="I59" s="3">
        <v>1177</v>
      </c>
      <c r="J59">
        <v>15</v>
      </c>
      <c r="K59" t="s">
        <v>2</v>
      </c>
      <c r="L59">
        <v>338</v>
      </c>
      <c r="M59">
        <v>494</v>
      </c>
      <c r="N59" s="4">
        <v>0</v>
      </c>
    </row>
    <row r="60" spans="1:14" ht="12.75">
      <c r="A60" t="s">
        <v>149</v>
      </c>
      <c r="B60" s="3">
        <v>45257</v>
      </c>
      <c r="C60" s="3">
        <v>40288</v>
      </c>
      <c r="D60" s="3">
        <v>1671</v>
      </c>
      <c r="E60">
        <v>303</v>
      </c>
      <c r="F60">
        <v>597</v>
      </c>
      <c r="G60">
        <v>55</v>
      </c>
      <c r="H60" s="3">
        <v>1301</v>
      </c>
      <c r="I60">
        <v>433</v>
      </c>
      <c r="J60">
        <v>49</v>
      </c>
      <c r="K60" t="s">
        <v>2</v>
      </c>
      <c r="L60">
        <v>282</v>
      </c>
      <c r="M60">
        <v>278</v>
      </c>
      <c r="N60" s="4">
        <v>0</v>
      </c>
    </row>
    <row r="61" spans="1:14" ht="12.75">
      <c r="A61" t="s">
        <v>150</v>
      </c>
      <c r="B61" s="3">
        <v>23077</v>
      </c>
      <c r="C61" s="3">
        <v>18150</v>
      </c>
      <c r="D61" s="3">
        <v>1834</v>
      </c>
      <c r="E61">
        <v>74</v>
      </c>
      <c r="F61">
        <v>245</v>
      </c>
      <c r="G61">
        <v>37</v>
      </c>
      <c r="H61" s="3">
        <v>1208</v>
      </c>
      <c r="I61">
        <v>588</v>
      </c>
      <c r="J61">
        <v>9</v>
      </c>
      <c r="K61" t="s">
        <v>2</v>
      </c>
      <c r="L61">
        <v>189</v>
      </c>
      <c r="M61">
        <v>743</v>
      </c>
      <c r="N61" s="4">
        <v>0</v>
      </c>
    </row>
    <row r="62" spans="1:14" ht="12.75">
      <c r="A62" t="s">
        <v>151</v>
      </c>
      <c r="B62" s="3">
        <v>22850</v>
      </c>
      <c r="C62" s="3">
        <v>18725</v>
      </c>
      <c r="D62" s="3">
        <v>1142</v>
      </c>
      <c r="E62">
        <v>309</v>
      </c>
      <c r="F62">
        <v>139</v>
      </c>
      <c r="G62">
        <v>60</v>
      </c>
      <c r="H62" s="3">
        <v>1145</v>
      </c>
      <c r="I62">
        <v>242</v>
      </c>
      <c r="J62">
        <v>1</v>
      </c>
      <c r="K62" t="s">
        <v>2</v>
      </c>
      <c r="L62">
        <v>316</v>
      </c>
      <c r="M62">
        <v>771</v>
      </c>
      <c r="N62" s="4">
        <v>0</v>
      </c>
    </row>
    <row r="63" spans="1:14" ht="12.75">
      <c r="A63" t="s">
        <v>152</v>
      </c>
      <c r="B63" s="3">
        <v>44549</v>
      </c>
      <c r="C63" s="3">
        <v>38002</v>
      </c>
      <c r="D63" s="3">
        <v>1507</v>
      </c>
      <c r="E63">
        <v>46</v>
      </c>
      <c r="F63">
        <v>345</v>
      </c>
      <c r="G63">
        <v>56</v>
      </c>
      <c r="H63" s="3">
        <v>3300</v>
      </c>
      <c r="I63">
        <v>926</v>
      </c>
      <c r="J63">
        <v>14</v>
      </c>
      <c r="K63" t="s">
        <v>2</v>
      </c>
      <c r="L63">
        <v>156</v>
      </c>
      <c r="M63">
        <v>196</v>
      </c>
      <c r="N63">
        <v>1</v>
      </c>
    </row>
    <row r="64" spans="1:14" ht="12.75">
      <c r="A64" t="s">
        <v>153</v>
      </c>
      <c r="B64" s="3">
        <v>24584</v>
      </c>
      <c r="C64" s="3">
        <v>21560</v>
      </c>
      <c r="D64" s="3">
        <v>1223</v>
      </c>
      <c r="E64">
        <v>131</v>
      </c>
      <c r="F64">
        <v>117</v>
      </c>
      <c r="G64">
        <v>35</v>
      </c>
      <c r="H64">
        <v>645</v>
      </c>
      <c r="I64">
        <v>200</v>
      </c>
      <c r="J64" s="4">
        <v>0</v>
      </c>
      <c r="K64" t="s">
        <v>2</v>
      </c>
      <c r="L64">
        <v>184</v>
      </c>
      <c r="M64">
        <v>489</v>
      </c>
      <c r="N64" s="4">
        <v>0</v>
      </c>
    </row>
    <row r="66" spans="1:11" ht="12.75">
      <c r="A66" t="s">
        <v>119</v>
      </c>
      <c r="K66" t="s">
        <v>2</v>
      </c>
    </row>
    <row r="67" spans="1:14" ht="12.75">
      <c r="A67" t="s">
        <v>154</v>
      </c>
      <c r="B67" s="3">
        <v>34029</v>
      </c>
      <c r="C67" s="3">
        <v>33319</v>
      </c>
      <c r="D67">
        <v>123</v>
      </c>
      <c r="E67">
        <v>322</v>
      </c>
      <c r="F67">
        <v>85</v>
      </c>
      <c r="G67" s="4">
        <v>0</v>
      </c>
      <c r="H67" s="4">
        <v>0</v>
      </c>
      <c r="I67" s="4">
        <v>0</v>
      </c>
      <c r="J67">
        <v>1</v>
      </c>
      <c r="K67" t="s">
        <v>2</v>
      </c>
      <c r="L67">
        <v>119</v>
      </c>
      <c r="M67">
        <v>60</v>
      </c>
      <c r="N67" s="4">
        <v>0</v>
      </c>
    </row>
    <row r="68" spans="1:14" ht="12.75">
      <c r="A68" t="s">
        <v>155</v>
      </c>
      <c r="B68" s="3">
        <v>34899</v>
      </c>
      <c r="C68" s="3">
        <v>34294</v>
      </c>
      <c r="D68">
        <v>128</v>
      </c>
      <c r="E68">
        <v>225</v>
      </c>
      <c r="F68">
        <v>13</v>
      </c>
      <c r="G68" s="4">
        <v>0</v>
      </c>
      <c r="H68">
        <v>2</v>
      </c>
      <c r="I68" s="4">
        <v>0</v>
      </c>
      <c r="J68">
        <v>2</v>
      </c>
      <c r="K68" t="s">
        <v>2</v>
      </c>
      <c r="L68">
        <v>131</v>
      </c>
      <c r="M68">
        <v>104</v>
      </c>
      <c r="N68" s="4">
        <v>0</v>
      </c>
    </row>
    <row r="69" spans="1:14" ht="12.75">
      <c r="A69" t="s">
        <v>156</v>
      </c>
      <c r="B69" s="3">
        <v>35191</v>
      </c>
      <c r="C69" s="3">
        <v>34437</v>
      </c>
      <c r="D69">
        <v>111</v>
      </c>
      <c r="E69">
        <v>133</v>
      </c>
      <c r="F69">
        <v>57</v>
      </c>
      <c r="G69" s="4">
        <v>0</v>
      </c>
      <c r="H69">
        <v>283</v>
      </c>
      <c r="I69" s="4">
        <v>0</v>
      </c>
      <c r="J69">
        <v>4</v>
      </c>
      <c r="K69" t="s">
        <v>2</v>
      </c>
      <c r="L69">
        <v>114</v>
      </c>
      <c r="M69">
        <v>52</v>
      </c>
      <c r="N69" s="4">
        <v>0</v>
      </c>
    </row>
    <row r="70" spans="1:14" ht="12.75">
      <c r="A70" t="s">
        <v>157</v>
      </c>
      <c r="B70" s="3">
        <v>91587</v>
      </c>
      <c r="C70" s="3">
        <v>89029</v>
      </c>
      <c r="D70">
        <v>238</v>
      </c>
      <c r="E70" s="3">
        <v>1682</v>
      </c>
      <c r="F70">
        <v>77</v>
      </c>
      <c r="G70">
        <v>1</v>
      </c>
      <c r="H70" s="4">
        <v>0</v>
      </c>
      <c r="I70" s="4">
        <v>0</v>
      </c>
      <c r="J70" s="4">
        <v>0</v>
      </c>
      <c r="K70" t="s">
        <v>2</v>
      </c>
      <c r="L70">
        <v>398</v>
      </c>
      <c r="M70">
        <v>162</v>
      </c>
      <c r="N70" s="4">
        <v>0</v>
      </c>
    </row>
    <row r="71" spans="1:14" ht="12.75">
      <c r="A71" t="s">
        <v>158</v>
      </c>
      <c r="B71" s="3">
        <v>72773</v>
      </c>
      <c r="C71" s="3">
        <v>72140</v>
      </c>
      <c r="D71">
        <v>136</v>
      </c>
      <c r="E71">
        <v>262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t="s">
        <v>2</v>
      </c>
      <c r="L71">
        <v>110</v>
      </c>
      <c r="M71">
        <v>125</v>
      </c>
      <c r="N71" s="4">
        <v>0</v>
      </c>
    </row>
    <row r="72" spans="1:14" ht="12.75">
      <c r="A72" t="s">
        <v>159</v>
      </c>
      <c r="B72" s="3">
        <v>136018</v>
      </c>
      <c r="C72" s="3">
        <v>135481</v>
      </c>
      <c r="D72">
        <v>127</v>
      </c>
      <c r="E72">
        <v>133</v>
      </c>
      <c r="F72">
        <v>1</v>
      </c>
      <c r="G72" s="4">
        <v>0</v>
      </c>
      <c r="H72" s="4">
        <v>0</v>
      </c>
      <c r="I72" s="4">
        <v>0</v>
      </c>
      <c r="J72" s="4">
        <v>0</v>
      </c>
      <c r="K72" t="s">
        <v>2</v>
      </c>
      <c r="L72">
        <v>193</v>
      </c>
      <c r="M72">
        <v>83</v>
      </c>
      <c r="N72" s="4">
        <v>0</v>
      </c>
    </row>
    <row r="73" spans="1:14" ht="12.75">
      <c r="A73" t="s">
        <v>160</v>
      </c>
      <c r="B73" s="3">
        <v>51403</v>
      </c>
      <c r="C73" s="3">
        <v>49955</v>
      </c>
      <c r="D73">
        <v>102</v>
      </c>
      <c r="E73" s="3">
        <v>1011</v>
      </c>
      <c r="F73" s="4">
        <v>0</v>
      </c>
      <c r="G73" s="4">
        <v>0</v>
      </c>
      <c r="H73" s="4">
        <v>0</v>
      </c>
      <c r="I73" s="4">
        <v>0</v>
      </c>
      <c r="J73">
        <v>1</v>
      </c>
      <c r="K73" t="s">
        <v>2</v>
      </c>
      <c r="L73">
        <v>215</v>
      </c>
      <c r="M73">
        <v>119</v>
      </c>
      <c r="N73" s="4">
        <v>0</v>
      </c>
    </row>
    <row r="74" spans="1:14" ht="12.75">
      <c r="A74" t="s">
        <v>161</v>
      </c>
      <c r="B74" s="3">
        <v>58531</v>
      </c>
      <c r="C74" s="3">
        <v>58121</v>
      </c>
      <c r="D74">
        <v>174</v>
      </c>
      <c r="E74">
        <v>150</v>
      </c>
      <c r="F74">
        <v>6</v>
      </c>
      <c r="G74" s="4">
        <v>0</v>
      </c>
      <c r="H74" s="4">
        <v>0</v>
      </c>
      <c r="I74" s="4">
        <v>0</v>
      </c>
      <c r="J74" s="4">
        <v>0</v>
      </c>
      <c r="K74" t="s">
        <v>2</v>
      </c>
      <c r="L74">
        <v>44</v>
      </c>
      <c r="M74">
        <v>36</v>
      </c>
      <c r="N74" s="4">
        <v>0</v>
      </c>
    </row>
    <row r="75" spans="1:14" ht="12.75">
      <c r="A75" t="s">
        <v>162</v>
      </c>
      <c r="B75" s="3">
        <v>67527</v>
      </c>
      <c r="C75" s="3">
        <v>66743</v>
      </c>
      <c r="D75">
        <v>226</v>
      </c>
      <c r="E75">
        <v>232</v>
      </c>
      <c r="F75">
        <v>129</v>
      </c>
      <c r="G75" s="4">
        <v>0</v>
      </c>
      <c r="H75" s="4">
        <v>0</v>
      </c>
      <c r="I75" s="4">
        <v>0</v>
      </c>
      <c r="J75">
        <v>1</v>
      </c>
      <c r="K75" t="s">
        <v>2</v>
      </c>
      <c r="L75">
        <v>123</v>
      </c>
      <c r="M75">
        <v>73</v>
      </c>
      <c r="N75" s="4">
        <v>0</v>
      </c>
    </row>
    <row r="76" spans="1:14" ht="12.75">
      <c r="A76" t="s">
        <v>163</v>
      </c>
      <c r="B76" s="3">
        <v>52140</v>
      </c>
      <c r="C76" s="3">
        <v>51502</v>
      </c>
      <c r="D76">
        <v>148</v>
      </c>
      <c r="E76">
        <v>299</v>
      </c>
      <c r="F76" s="4">
        <v>0</v>
      </c>
      <c r="G76" s="4">
        <v>0</v>
      </c>
      <c r="H76">
        <v>7</v>
      </c>
      <c r="I76" s="4">
        <v>0</v>
      </c>
      <c r="J76" s="4">
        <v>0</v>
      </c>
      <c r="K76" t="s">
        <v>2</v>
      </c>
      <c r="L76">
        <v>107</v>
      </c>
      <c r="M76">
        <v>77</v>
      </c>
      <c r="N76" s="4">
        <v>0</v>
      </c>
    </row>
  </sheetData>
  <printOptions/>
  <pageMargins left="0.75" right="0.75" top="0.75" bottom="0.75" header="0.5" footer="0.5"/>
  <pageSetup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0.00390625" style="0" customWidth="1"/>
    <col min="3" max="3" width="9.421875" style="0" customWidth="1"/>
    <col min="4" max="4" width="10.28125" style="0" customWidth="1"/>
    <col min="5" max="5" width="7.421875" style="0" customWidth="1"/>
    <col min="7" max="7" width="7.57421875" style="0" customWidth="1"/>
    <col min="8" max="8" width="8.8515625" style="0" customWidth="1"/>
    <col min="9" max="9" width="7.57421875" style="0" customWidth="1"/>
    <col min="10" max="10" width="7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164</v>
      </c>
    </row>
    <row r="4" ht="12.75">
      <c r="A4" t="s">
        <v>165</v>
      </c>
    </row>
    <row r="5" ht="12.75">
      <c r="A5" t="s">
        <v>166</v>
      </c>
    </row>
    <row r="7" ht="12.75">
      <c r="C7" t="s">
        <v>167</v>
      </c>
    </row>
    <row r="8" ht="12.75">
      <c r="J8" s="1" t="s">
        <v>168</v>
      </c>
    </row>
    <row r="9" spans="2:10" ht="12.75">
      <c r="B9" s="1"/>
      <c r="C9" s="1" t="s">
        <v>94</v>
      </c>
      <c r="D9" s="1" t="s">
        <v>95</v>
      </c>
      <c r="E9" s="1" t="s">
        <v>96</v>
      </c>
      <c r="F9" s="1"/>
      <c r="G9" s="1"/>
      <c r="H9" s="1" t="s">
        <v>97</v>
      </c>
      <c r="I9" s="1"/>
      <c r="J9" s="1" t="s">
        <v>98</v>
      </c>
    </row>
    <row r="10" spans="2:10" ht="12.75">
      <c r="B10" s="1" t="s">
        <v>12</v>
      </c>
      <c r="C10" s="1" t="s">
        <v>102</v>
      </c>
      <c r="D10" s="1" t="s">
        <v>103</v>
      </c>
      <c r="E10" s="1" t="s">
        <v>104</v>
      </c>
      <c r="F10" s="1" t="s">
        <v>105</v>
      </c>
      <c r="G10" s="1" t="s">
        <v>106</v>
      </c>
      <c r="H10" s="1" t="s">
        <v>107</v>
      </c>
      <c r="I10" s="1" t="s">
        <v>108</v>
      </c>
      <c r="J10" s="1" t="s">
        <v>109</v>
      </c>
    </row>
    <row r="11" spans="2:10" ht="12.75"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t="s">
        <v>113</v>
      </c>
      <c r="B13" s="3">
        <f>SUM(B16:B23)</f>
        <v>23360288</v>
      </c>
      <c r="C13" s="3">
        <f aca="true" t="shared" si="0" ref="C13:J13">SUM(C16:C23)</f>
        <v>6095700</v>
      </c>
      <c r="D13" s="3">
        <f t="shared" si="0"/>
        <v>13906795</v>
      </c>
      <c r="E13" s="3">
        <f t="shared" si="0"/>
        <v>84087</v>
      </c>
      <c r="F13" s="3">
        <f t="shared" si="0"/>
        <v>1432625</v>
      </c>
      <c r="G13" s="3">
        <f t="shared" si="0"/>
        <v>367034</v>
      </c>
      <c r="H13" s="3">
        <f t="shared" si="0"/>
        <v>762943</v>
      </c>
      <c r="I13" s="3">
        <f t="shared" si="0"/>
        <v>505100</v>
      </c>
      <c r="J13" s="3">
        <f t="shared" si="0"/>
        <v>206004</v>
      </c>
    </row>
    <row r="15" ht="12.75">
      <c r="A15" t="s">
        <v>114</v>
      </c>
    </row>
    <row r="16" spans="1:10" ht="12.75">
      <c r="A16" t="s">
        <v>115</v>
      </c>
      <c r="B16" s="3">
        <f aca="true" t="shared" si="1" ref="B16:J16">SUM(B26:B34)</f>
        <v>6398702</v>
      </c>
      <c r="C16" s="3">
        <f t="shared" si="1"/>
        <v>940829</v>
      </c>
      <c r="D16" s="3">
        <f t="shared" si="1"/>
        <v>4936162</v>
      </c>
      <c r="E16" s="3">
        <f t="shared" si="1"/>
        <v>4945</v>
      </c>
      <c r="F16" s="3">
        <f t="shared" si="1"/>
        <v>195256</v>
      </c>
      <c r="G16" s="3">
        <f t="shared" si="1"/>
        <v>45273</v>
      </c>
      <c r="H16" s="3">
        <f t="shared" si="1"/>
        <v>215085</v>
      </c>
      <c r="I16" s="3">
        <f t="shared" si="1"/>
        <v>50169</v>
      </c>
      <c r="J16" s="3">
        <f t="shared" si="1"/>
        <v>10984</v>
      </c>
    </row>
    <row r="17" spans="1:10" ht="12.75">
      <c r="A17" t="s">
        <v>116</v>
      </c>
      <c r="B17" s="3">
        <f aca="true" t="shared" si="2" ref="B17:J17">SUM(B37:B45)</f>
        <v>5077843</v>
      </c>
      <c r="C17" s="3">
        <f t="shared" si="2"/>
        <v>1076925</v>
      </c>
      <c r="D17" s="3">
        <f t="shared" si="2"/>
        <v>3264757</v>
      </c>
      <c r="E17" s="3">
        <f t="shared" si="2"/>
        <v>4214</v>
      </c>
      <c r="F17" s="3">
        <f t="shared" si="2"/>
        <v>183064</v>
      </c>
      <c r="G17" s="3">
        <f t="shared" si="2"/>
        <v>74551</v>
      </c>
      <c r="H17" s="3">
        <f t="shared" si="2"/>
        <v>254220</v>
      </c>
      <c r="I17" s="3">
        <f t="shared" si="2"/>
        <v>202437</v>
      </c>
      <c r="J17" s="3">
        <f t="shared" si="2"/>
        <v>17677</v>
      </c>
    </row>
    <row r="18" spans="1:10" ht="12.75">
      <c r="A18" t="s">
        <v>117</v>
      </c>
      <c r="B18" s="3">
        <f aca="true" t="shared" si="3" ref="B18:J18">SUM(B48:B55)</f>
        <v>4613608</v>
      </c>
      <c r="C18" s="3">
        <f t="shared" si="3"/>
        <v>1010847</v>
      </c>
      <c r="D18" s="3">
        <f t="shared" si="3"/>
        <v>2592795</v>
      </c>
      <c r="E18" s="3">
        <f t="shared" si="3"/>
        <v>38625</v>
      </c>
      <c r="F18" s="3">
        <f t="shared" si="3"/>
        <v>559620</v>
      </c>
      <c r="G18" s="3">
        <f t="shared" si="3"/>
        <v>123809</v>
      </c>
      <c r="H18" s="3">
        <f t="shared" si="3"/>
        <v>147076</v>
      </c>
      <c r="I18" s="3">
        <f t="shared" si="3"/>
        <v>92654</v>
      </c>
      <c r="J18" s="3">
        <f t="shared" si="3"/>
        <v>48179</v>
      </c>
    </row>
    <row r="19" spans="1:10" ht="12.75">
      <c r="A19" t="s">
        <v>118</v>
      </c>
      <c r="B19" s="3">
        <f>SUM(B58:B64)</f>
        <v>5221242</v>
      </c>
      <c r="C19" s="3">
        <f aca="true" t="shared" si="4" ref="C19:J19">SUM(C58:C64)</f>
        <v>1328300</v>
      </c>
      <c r="D19" s="3">
        <f t="shared" si="4"/>
        <v>2852858</v>
      </c>
      <c r="E19" s="3">
        <f t="shared" si="4"/>
        <v>35022</v>
      </c>
      <c r="F19" s="3">
        <f t="shared" si="4"/>
        <v>453358</v>
      </c>
      <c r="G19" s="3">
        <f t="shared" si="4"/>
        <v>123023</v>
      </c>
      <c r="H19" s="3">
        <f t="shared" si="4"/>
        <v>144019</v>
      </c>
      <c r="I19" s="3">
        <f t="shared" si="4"/>
        <v>155539</v>
      </c>
      <c r="J19" s="3">
        <f t="shared" si="4"/>
        <v>129122</v>
      </c>
    </row>
    <row r="21" spans="1:10" ht="12.75">
      <c r="A21" t="s">
        <v>169</v>
      </c>
      <c r="B21" s="3">
        <f>SUM(B67:B76)</f>
        <v>1761334</v>
      </c>
      <c r="C21" s="3">
        <f aca="true" t="shared" si="5" ref="C21:J21">SUM(C67:C76)</f>
        <v>1725147</v>
      </c>
      <c r="D21" s="3">
        <f t="shared" si="5"/>
        <v>31523</v>
      </c>
      <c r="E21" s="3">
        <f t="shared" si="5"/>
        <v>1281</v>
      </c>
      <c r="F21" s="3">
        <f t="shared" si="5"/>
        <v>3168</v>
      </c>
      <c r="G21" s="3">
        <f t="shared" si="5"/>
        <v>0</v>
      </c>
      <c r="H21" s="3">
        <f t="shared" si="5"/>
        <v>173</v>
      </c>
      <c r="I21" s="3">
        <f t="shared" si="5"/>
        <v>0</v>
      </c>
      <c r="J21" s="3">
        <f t="shared" si="5"/>
        <v>42</v>
      </c>
    </row>
    <row r="23" spans="1:10" ht="12.75">
      <c r="A23" t="s">
        <v>120</v>
      </c>
      <c r="B23" s="3">
        <v>287559</v>
      </c>
      <c r="C23" s="3">
        <v>13652</v>
      </c>
      <c r="D23" s="3">
        <v>228700</v>
      </c>
      <c r="E23">
        <v>0</v>
      </c>
      <c r="F23" s="3">
        <v>38159</v>
      </c>
      <c r="G23">
        <v>378</v>
      </c>
      <c r="H23" s="3">
        <v>2370</v>
      </c>
      <c r="I23" s="3">
        <v>4301</v>
      </c>
      <c r="J23">
        <v>0</v>
      </c>
    </row>
    <row r="25" ht="12.75">
      <c r="A25" t="s">
        <v>115</v>
      </c>
    </row>
    <row r="26" spans="1:10" ht="12.75">
      <c r="A26" t="s">
        <v>170</v>
      </c>
      <c r="B26" s="3">
        <v>172149</v>
      </c>
      <c r="C26" s="3">
        <v>111392</v>
      </c>
      <c r="D26" s="3">
        <v>52702</v>
      </c>
      <c r="E26">
        <v>0</v>
      </c>
      <c r="F26">
        <v>0</v>
      </c>
      <c r="G26">
        <v>0</v>
      </c>
      <c r="H26" s="3">
        <v>5691</v>
      </c>
      <c r="I26" s="3">
        <v>2364</v>
      </c>
      <c r="J26">
        <v>1</v>
      </c>
    </row>
    <row r="27" spans="1:10" ht="12.75">
      <c r="A27" t="s">
        <v>171</v>
      </c>
      <c r="B27" s="3">
        <v>303373</v>
      </c>
      <c r="C27" s="3">
        <v>56793</v>
      </c>
      <c r="D27" s="3">
        <v>216475</v>
      </c>
      <c r="E27">
        <v>142</v>
      </c>
      <c r="F27" s="3">
        <v>13352</v>
      </c>
      <c r="G27" s="3">
        <v>4110</v>
      </c>
      <c r="H27" s="3">
        <v>10269</v>
      </c>
      <c r="I27" s="3">
        <v>1913</v>
      </c>
      <c r="J27">
        <v>319</v>
      </c>
    </row>
    <row r="28" spans="1:10" ht="12.75">
      <c r="A28" t="s">
        <v>123</v>
      </c>
      <c r="B28" s="3">
        <v>1874074</v>
      </c>
      <c r="C28" s="3">
        <v>131613</v>
      </c>
      <c r="D28" s="3">
        <v>1607462</v>
      </c>
      <c r="E28">
        <v>71</v>
      </c>
      <c r="F28" s="3">
        <v>73705</v>
      </c>
      <c r="G28" s="3">
        <v>20829</v>
      </c>
      <c r="H28" s="3">
        <v>38827</v>
      </c>
      <c r="I28" s="3">
        <v>1566</v>
      </c>
      <c r="J28">
        <v>0</v>
      </c>
    </row>
    <row r="29" spans="1:10" ht="12.75">
      <c r="A29" t="s">
        <v>124</v>
      </c>
      <c r="B29" s="3">
        <v>469911</v>
      </c>
      <c r="C29" s="3">
        <v>105560</v>
      </c>
      <c r="D29" s="3">
        <v>321426</v>
      </c>
      <c r="E29">
        <v>28</v>
      </c>
      <c r="F29" s="3">
        <v>16016</v>
      </c>
      <c r="G29" s="3">
        <v>8047</v>
      </c>
      <c r="H29" s="3">
        <v>14641</v>
      </c>
      <c r="I29" s="3">
        <v>1885</v>
      </c>
      <c r="J29" s="3">
        <v>2309</v>
      </c>
    </row>
    <row r="30" spans="1:10" ht="12.75">
      <c r="A30" t="s">
        <v>125</v>
      </c>
      <c r="B30" s="3">
        <v>725561</v>
      </c>
      <c r="C30" s="3">
        <v>129851</v>
      </c>
      <c r="D30" s="3">
        <v>547245</v>
      </c>
      <c r="E30">
        <v>714</v>
      </c>
      <c r="F30" s="3">
        <v>18080</v>
      </c>
      <c r="G30" s="3">
        <v>2454</v>
      </c>
      <c r="H30" s="3">
        <v>24854</v>
      </c>
      <c r="I30" s="3">
        <v>2077</v>
      </c>
      <c r="J30">
        <v>287</v>
      </c>
    </row>
    <row r="31" spans="1:10" ht="12.75">
      <c r="A31" t="s">
        <v>172</v>
      </c>
      <c r="B31" s="3">
        <v>926739</v>
      </c>
      <c r="C31" s="3">
        <v>101796</v>
      </c>
      <c r="D31" s="3">
        <v>712513</v>
      </c>
      <c r="E31" s="3">
        <v>1943</v>
      </c>
      <c r="F31" s="3">
        <v>17178</v>
      </c>
      <c r="G31" s="3">
        <v>2397</v>
      </c>
      <c r="H31" s="3">
        <v>76075</v>
      </c>
      <c r="I31" s="3">
        <v>8812</v>
      </c>
      <c r="J31" s="3">
        <v>6024</v>
      </c>
    </row>
    <row r="32" spans="1:10" ht="12.75">
      <c r="A32" t="s">
        <v>173</v>
      </c>
      <c r="B32" s="3">
        <v>713888</v>
      </c>
      <c r="C32" s="3">
        <v>100473</v>
      </c>
      <c r="D32" s="3">
        <v>560921</v>
      </c>
      <c r="E32" s="3">
        <v>1655</v>
      </c>
      <c r="F32" s="3">
        <v>29239</v>
      </c>
      <c r="G32" s="3">
        <v>3166</v>
      </c>
      <c r="H32" s="3">
        <v>10443</v>
      </c>
      <c r="I32" s="3">
        <v>7454</v>
      </c>
      <c r="J32">
        <v>538</v>
      </c>
    </row>
    <row r="33" spans="1:10" ht="12.75">
      <c r="A33" t="s">
        <v>174</v>
      </c>
      <c r="B33" s="3">
        <v>694608</v>
      </c>
      <c r="C33" s="3">
        <v>147812</v>
      </c>
      <c r="D33" s="3">
        <v>481415</v>
      </c>
      <c r="E33">
        <v>140</v>
      </c>
      <c r="F33" s="3">
        <v>17133</v>
      </c>
      <c r="G33" s="3">
        <v>2901</v>
      </c>
      <c r="H33" s="3">
        <v>26099</v>
      </c>
      <c r="I33" s="3">
        <v>17606</v>
      </c>
      <c r="J33" s="3">
        <v>1502</v>
      </c>
    </row>
    <row r="34" spans="1:10" ht="12.75">
      <c r="A34" t="s">
        <v>129</v>
      </c>
      <c r="B34" s="3">
        <v>518399</v>
      </c>
      <c r="C34" s="3">
        <v>55539</v>
      </c>
      <c r="D34" s="3">
        <v>436003</v>
      </c>
      <c r="E34">
        <v>252</v>
      </c>
      <c r="F34" s="3">
        <v>10553</v>
      </c>
      <c r="G34" s="3">
        <v>1369</v>
      </c>
      <c r="H34" s="3">
        <v>8186</v>
      </c>
      <c r="I34" s="3">
        <v>6492</v>
      </c>
      <c r="J34">
        <v>4</v>
      </c>
    </row>
    <row r="36" ht="12.75">
      <c r="A36" t="s">
        <v>116</v>
      </c>
    </row>
    <row r="37" spans="1:10" ht="12.75">
      <c r="A37" t="s">
        <v>175</v>
      </c>
      <c r="B37" s="3">
        <v>771098</v>
      </c>
      <c r="C37" s="3">
        <v>141626</v>
      </c>
      <c r="D37" s="3">
        <v>592184</v>
      </c>
      <c r="E37">
        <v>343</v>
      </c>
      <c r="F37" s="3">
        <v>14952</v>
      </c>
      <c r="G37" s="3">
        <v>5876</v>
      </c>
      <c r="H37" s="3">
        <v>6529</v>
      </c>
      <c r="I37" s="3">
        <v>1394</v>
      </c>
      <c r="J37" s="3">
        <v>8194</v>
      </c>
    </row>
    <row r="38" spans="1:10" ht="12.75">
      <c r="A38" t="s">
        <v>176</v>
      </c>
      <c r="B38" s="3">
        <v>394242</v>
      </c>
      <c r="C38" s="3">
        <v>152795</v>
      </c>
      <c r="D38" s="3">
        <v>106334</v>
      </c>
      <c r="E38">
        <v>55</v>
      </c>
      <c r="F38" s="3">
        <v>11623</v>
      </c>
      <c r="G38" s="3">
        <v>14627</v>
      </c>
      <c r="H38" s="3">
        <v>7641</v>
      </c>
      <c r="I38" s="3">
        <v>100048</v>
      </c>
      <c r="J38" s="3">
        <v>1119</v>
      </c>
    </row>
    <row r="39" spans="1:10" ht="12.75">
      <c r="A39" t="s">
        <v>132</v>
      </c>
      <c r="B39" s="3">
        <v>390905</v>
      </c>
      <c r="C39" s="3">
        <v>130930</v>
      </c>
      <c r="D39" s="3">
        <v>194739</v>
      </c>
      <c r="E39">
        <v>81</v>
      </c>
      <c r="F39" s="3">
        <v>42603</v>
      </c>
      <c r="G39" s="3">
        <v>8112</v>
      </c>
      <c r="H39" s="3">
        <v>10694</v>
      </c>
      <c r="I39" s="3">
        <v>3722</v>
      </c>
      <c r="J39">
        <v>24</v>
      </c>
    </row>
    <row r="40" spans="1:10" ht="12.75">
      <c r="A40" t="s">
        <v>133</v>
      </c>
      <c r="B40" s="3">
        <v>112286</v>
      </c>
      <c r="C40" s="3">
        <v>52924</v>
      </c>
      <c r="D40" s="3">
        <v>37691</v>
      </c>
      <c r="E40">
        <v>157</v>
      </c>
      <c r="F40" s="3">
        <v>12647</v>
      </c>
      <c r="G40" s="3">
        <v>1765</v>
      </c>
      <c r="H40" s="3">
        <v>5007</v>
      </c>
      <c r="I40" s="3">
        <v>2096</v>
      </c>
      <c r="J40">
        <v>0</v>
      </c>
    </row>
    <row r="41" spans="1:10" ht="12.75">
      <c r="A41" t="s">
        <v>134</v>
      </c>
      <c r="B41" s="3">
        <v>1159824</v>
      </c>
      <c r="C41" s="3">
        <v>97638</v>
      </c>
      <c r="D41" s="3">
        <v>1011585</v>
      </c>
      <c r="E41">
        <v>17</v>
      </c>
      <c r="F41" s="3">
        <v>15857</v>
      </c>
      <c r="G41" s="3">
        <v>9883</v>
      </c>
      <c r="H41" s="3">
        <v>13325</v>
      </c>
      <c r="I41" s="3">
        <v>5547</v>
      </c>
      <c r="J41" s="3">
        <v>5972</v>
      </c>
    </row>
    <row r="42" spans="1:10" ht="12.75">
      <c r="A42" t="s">
        <v>135</v>
      </c>
      <c r="B42" s="3">
        <v>419921</v>
      </c>
      <c r="C42" s="3">
        <v>145289</v>
      </c>
      <c r="D42" s="3">
        <v>202463</v>
      </c>
      <c r="E42">
        <v>184</v>
      </c>
      <c r="F42" s="3">
        <v>25821</v>
      </c>
      <c r="G42" s="3">
        <v>7158</v>
      </c>
      <c r="H42" s="3">
        <v>28222</v>
      </c>
      <c r="I42" s="3">
        <v>8517</v>
      </c>
      <c r="J42" s="3">
        <v>2265</v>
      </c>
    </row>
    <row r="43" spans="1:10" ht="12.75">
      <c r="A43" t="s">
        <v>136</v>
      </c>
      <c r="B43" s="3">
        <v>1062234</v>
      </c>
      <c r="C43" s="3">
        <v>110288</v>
      </c>
      <c r="D43" s="3">
        <v>785379</v>
      </c>
      <c r="E43" s="3">
        <v>1070</v>
      </c>
      <c r="F43" s="3">
        <v>13250</v>
      </c>
      <c r="G43" s="3">
        <v>3762</v>
      </c>
      <c r="H43" s="3">
        <v>144051</v>
      </c>
      <c r="I43" s="3">
        <v>4332</v>
      </c>
      <c r="J43">
        <v>103</v>
      </c>
    </row>
    <row r="44" spans="1:10" ht="12.75">
      <c r="A44" t="s">
        <v>137</v>
      </c>
      <c r="B44" s="3">
        <v>440946</v>
      </c>
      <c r="C44" s="3">
        <v>167934</v>
      </c>
      <c r="D44" s="3">
        <v>111192</v>
      </c>
      <c r="E44">
        <v>331</v>
      </c>
      <c r="F44" s="3">
        <v>36475</v>
      </c>
      <c r="G44" s="3">
        <v>15627</v>
      </c>
      <c r="H44" s="3">
        <v>35135</v>
      </c>
      <c r="I44" s="3">
        <v>74254</v>
      </c>
      <c r="J44">
        <v>0</v>
      </c>
    </row>
    <row r="45" spans="1:10" ht="12.75">
      <c r="A45" t="s">
        <v>138</v>
      </c>
      <c r="B45" s="3">
        <v>326387</v>
      </c>
      <c r="C45" s="3">
        <v>77501</v>
      </c>
      <c r="D45" s="3">
        <v>223190</v>
      </c>
      <c r="E45" s="3">
        <v>1976</v>
      </c>
      <c r="F45" s="3">
        <v>9836</v>
      </c>
      <c r="G45" s="3">
        <v>7741</v>
      </c>
      <c r="H45" s="3">
        <v>3616</v>
      </c>
      <c r="I45" s="3">
        <v>2527</v>
      </c>
      <c r="J45">
        <v>0</v>
      </c>
    </row>
    <row r="47" ht="12.75">
      <c r="A47" t="s">
        <v>117</v>
      </c>
    </row>
    <row r="48" spans="1:10" ht="12.75">
      <c r="A48" t="s">
        <v>139</v>
      </c>
      <c r="B48" s="3">
        <v>342711</v>
      </c>
      <c r="C48" s="3">
        <v>103515</v>
      </c>
      <c r="D48" s="3">
        <v>209970</v>
      </c>
      <c r="E48">
        <v>0</v>
      </c>
      <c r="F48" s="3">
        <v>18214</v>
      </c>
      <c r="G48" s="3">
        <v>1884</v>
      </c>
      <c r="H48" s="3">
        <v>3364</v>
      </c>
      <c r="I48" s="3">
        <v>5615</v>
      </c>
      <c r="J48">
        <v>149</v>
      </c>
    </row>
    <row r="49" spans="1:10" ht="12.75">
      <c r="A49" t="s">
        <v>177</v>
      </c>
      <c r="B49" s="3">
        <v>631471</v>
      </c>
      <c r="C49" s="3">
        <v>77292</v>
      </c>
      <c r="D49" s="3">
        <v>362936</v>
      </c>
      <c r="E49">
        <v>381</v>
      </c>
      <c r="F49" s="3">
        <v>29552</v>
      </c>
      <c r="G49" s="3">
        <v>80032</v>
      </c>
      <c r="H49" s="3">
        <v>44155</v>
      </c>
      <c r="I49" s="3">
        <v>37123</v>
      </c>
      <c r="J49">
        <v>0</v>
      </c>
    </row>
    <row r="50" spans="1:10" ht="12.75">
      <c r="A50" t="s">
        <v>141</v>
      </c>
      <c r="B50" s="3">
        <v>765011</v>
      </c>
      <c r="C50" s="3">
        <v>220053</v>
      </c>
      <c r="D50" s="3">
        <v>424264</v>
      </c>
      <c r="E50">
        <v>27</v>
      </c>
      <c r="F50" s="3">
        <v>21139</v>
      </c>
      <c r="G50" s="3">
        <v>8284</v>
      </c>
      <c r="H50" s="3">
        <v>58640</v>
      </c>
      <c r="I50" s="3">
        <v>32287</v>
      </c>
      <c r="J50">
        <v>317</v>
      </c>
    </row>
    <row r="51" spans="1:10" ht="12.75">
      <c r="A51" t="s">
        <v>142</v>
      </c>
      <c r="B51" s="3">
        <v>592820</v>
      </c>
      <c r="C51" s="3">
        <v>109668</v>
      </c>
      <c r="D51" s="3">
        <v>364503</v>
      </c>
      <c r="E51" s="3">
        <v>30217</v>
      </c>
      <c r="F51" s="3">
        <v>14166</v>
      </c>
      <c r="G51" s="3">
        <v>14052</v>
      </c>
      <c r="H51" s="3">
        <v>12197</v>
      </c>
      <c r="I51" s="3">
        <v>2889</v>
      </c>
      <c r="J51" s="3">
        <v>45127</v>
      </c>
    </row>
    <row r="52" spans="1:10" ht="12.75">
      <c r="A52" t="s">
        <v>178</v>
      </c>
      <c r="B52" s="3">
        <v>360633</v>
      </c>
      <c r="C52" s="3">
        <v>129999</v>
      </c>
      <c r="D52" s="3">
        <v>178999</v>
      </c>
      <c r="E52" s="3">
        <v>1117</v>
      </c>
      <c r="F52" s="3">
        <v>27571</v>
      </c>
      <c r="G52" s="3">
        <v>4836</v>
      </c>
      <c r="H52" s="3">
        <v>10716</v>
      </c>
      <c r="I52" s="3">
        <v>7064</v>
      </c>
      <c r="J52">
        <v>330</v>
      </c>
    </row>
    <row r="53" spans="1:10" ht="12.75">
      <c r="A53" t="s">
        <v>179</v>
      </c>
      <c r="B53" s="3">
        <v>1141594</v>
      </c>
      <c r="C53" s="3">
        <v>115614</v>
      </c>
      <c r="D53" s="3">
        <v>587702</v>
      </c>
      <c r="E53" s="3">
        <v>5385</v>
      </c>
      <c r="F53" s="3">
        <v>424806</v>
      </c>
      <c r="G53" s="3">
        <v>1212</v>
      </c>
      <c r="H53" s="3">
        <v>5884</v>
      </c>
      <c r="I53">
        <v>934</v>
      </c>
      <c r="J53">
        <v>56</v>
      </c>
    </row>
    <row r="54" spans="1:10" ht="12.75">
      <c r="A54" t="s">
        <v>145</v>
      </c>
      <c r="B54" s="3">
        <v>467877</v>
      </c>
      <c r="C54" s="3">
        <v>154416</v>
      </c>
      <c r="D54" s="3">
        <v>265498</v>
      </c>
      <c r="E54">
        <v>874</v>
      </c>
      <c r="F54" s="3">
        <v>24172</v>
      </c>
      <c r="G54" s="3">
        <v>13509</v>
      </c>
      <c r="H54" s="3">
        <v>2953</v>
      </c>
      <c r="I54" s="3">
        <v>6395</v>
      </c>
      <c r="J54">
        <v>59</v>
      </c>
    </row>
    <row r="55" spans="1:10" ht="12.75">
      <c r="A55" t="s">
        <v>146</v>
      </c>
      <c r="B55" s="3">
        <v>311491</v>
      </c>
      <c r="C55" s="3">
        <v>100290</v>
      </c>
      <c r="D55" s="3">
        <v>198923</v>
      </c>
      <c r="E55">
        <v>624</v>
      </c>
      <c r="F55">
        <v>0</v>
      </c>
      <c r="G55">
        <v>0</v>
      </c>
      <c r="H55" s="3">
        <v>9167</v>
      </c>
      <c r="I55">
        <v>347</v>
      </c>
      <c r="J55" s="3">
        <v>2141</v>
      </c>
    </row>
    <row r="57" ht="12.75">
      <c r="A57" t="s">
        <v>118</v>
      </c>
    </row>
    <row r="58" spans="1:10" ht="12.75">
      <c r="A58" t="s">
        <v>180</v>
      </c>
      <c r="B58" s="3">
        <v>663186</v>
      </c>
      <c r="C58" s="3">
        <v>108596</v>
      </c>
      <c r="D58" s="3">
        <v>493703</v>
      </c>
      <c r="E58" s="3">
        <v>4507</v>
      </c>
      <c r="F58" s="3">
        <v>12242</v>
      </c>
      <c r="G58" s="3">
        <v>30982</v>
      </c>
      <c r="H58" s="3">
        <v>6259</v>
      </c>
      <c r="I58" s="3">
        <v>6633</v>
      </c>
      <c r="J58">
        <v>263</v>
      </c>
    </row>
    <row r="59" spans="1:10" ht="12.75">
      <c r="A59" t="s">
        <v>181</v>
      </c>
      <c r="B59" s="3">
        <v>1001273</v>
      </c>
      <c r="C59" s="3">
        <v>188218</v>
      </c>
      <c r="D59" s="3">
        <v>710970</v>
      </c>
      <c r="E59">
        <v>69</v>
      </c>
      <c r="F59" s="3">
        <v>48539</v>
      </c>
      <c r="G59" s="3">
        <v>8094</v>
      </c>
      <c r="H59" s="3">
        <v>33048</v>
      </c>
      <c r="I59" s="3">
        <v>12337</v>
      </c>
      <c r="J59">
        <v>0</v>
      </c>
    </row>
    <row r="60" spans="1:10" ht="12.75">
      <c r="A60" t="s">
        <v>149</v>
      </c>
      <c r="B60" s="3">
        <v>1275021</v>
      </c>
      <c r="C60" s="3">
        <v>251277</v>
      </c>
      <c r="D60" s="3">
        <v>627992</v>
      </c>
      <c r="E60" s="3">
        <v>4733</v>
      </c>
      <c r="F60" s="3">
        <v>247553</v>
      </c>
      <c r="G60" s="3">
        <v>4485</v>
      </c>
      <c r="H60" s="3">
        <v>7073</v>
      </c>
      <c r="I60" s="3">
        <v>3273</v>
      </c>
      <c r="J60" s="3">
        <v>128635</v>
      </c>
    </row>
    <row r="61" spans="1:10" ht="12.75">
      <c r="A61" t="s">
        <v>150</v>
      </c>
      <c r="B61" s="3">
        <v>590530</v>
      </c>
      <c r="C61" s="3">
        <v>159419</v>
      </c>
      <c r="D61" s="3">
        <v>330838</v>
      </c>
      <c r="E61">
        <v>792</v>
      </c>
      <c r="F61" s="3">
        <v>18117</v>
      </c>
      <c r="G61" s="3">
        <v>5404</v>
      </c>
      <c r="H61" s="3">
        <v>8281</v>
      </c>
      <c r="I61" s="3">
        <v>67618</v>
      </c>
      <c r="J61">
        <v>61</v>
      </c>
    </row>
    <row r="62" spans="1:10" ht="12.75">
      <c r="A62" t="s">
        <v>151</v>
      </c>
      <c r="B62" s="3">
        <v>668055</v>
      </c>
      <c r="C62" s="3">
        <v>207595</v>
      </c>
      <c r="D62" s="3">
        <v>317636</v>
      </c>
      <c r="E62" s="3">
        <v>18931</v>
      </c>
      <c r="F62" s="3">
        <v>76946</v>
      </c>
      <c r="G62" s="3">
        <v>31926</v>
      </c>
      <c r="H62" s="3">
        <v>13143</v>
      </c>
      <c r="I62" s="3">
        <v>1878</v>
      </c>
      <c r="J62">
        <v>0</v>
      </c>
    </row>
    <row r="63" spans="1:10" ht="12.75">
      <c r="A63" t="s">
        <v>152</v>
      </c>
      <c r="B63" s="3">
        <v>740269</v>
      </c>
      <c r="C63" s="3">
        <v>265249</v>
      </c>
      <c r="D63" s="3">
        <v>289550</v>
      </c>
      <c r="E63" s="3">
        <v>1455</v>
      </c>
      <c r="F63" s="3">
        <v>24756</v>
      </c>
      <c r="G63" s="3">
        <v>35759</v>
      </c>
      <c r="H63" s="3">
        <v>61779</v>
      </c>
      <c r="I63" s="3">
        <v>61557</v>
      </c>
      <c r="J63">
        <v>163</v>
      </c>
    </row>
    <row r="64" spans="1:10" ht="12.75">
      <c r="A64" t="s">
        <v>182</v>
      </c>
      <c r="B64" s="3">
        <v>282908</v>
      </c>
      <c r="C64" s="3">
        <v>147946</v>
      </c>
      <c r="D64" s="3">
        <v>82169</v>
      </c>
      <c r="E64" s="3">
        <v>4535</v>
      </c>
      <c r="F64" s="3">
        <v>25205</v>
      </c>
      <c r="G64" s="3">
        <v>6373</v>
      </c>
      <c r="H64" s="3">
        <v>14436</v>
      </c>
      <c r="I64" s="3">
        <v>2243</v>
      </c>
      <c r="J64">
        <v>0</v>
      </c>
    </row>
    <row r="66" ht="12.75">
      <c r="A66" t="s">
        <v>119</v>
      </c>
    </row>
    <row r="67" spans="1:10" ht="12.75">
      <c r="A67" t="s">
        <v>154</v>
      </c>
      <c r="B67" s="3">
        <v>104693</v>
      </c>
      <c r="C67" s="3">
        <v>101006</v>
      </c>
      <c r="D67" s="3">
        <v>1821</v>
      </c>
      <c r="E67">
        <v>264</v>
      </c>
      <c r="F67" s="3">
        <v>1602</v>
      </c>
      <c r="G67" s="4">
        <v>0</v>
      </c>
      <c r="H67" s="4">
        <v>0</v>
      </c>
      <c r="I67" s="4">
        <v>0</v>
      </c>
      <c r="J67" s="4">
        <v>0</v>
      </c>
    </row>
    <row r="68" spans="1:10" ht="12.75">
      <c r="A68" t="s">
        <v>155</v>
      </c>
      <c r="B68" s="3">
        <v>173101</v>
      </c>
      <c r="C68" s="3">
        <v>172314</v>
      </c>
      <c r="D68">
        <v>428</v>
      </c>
      <c r="E68" s="4">
        <v>0</v>
      </c>
      <c r="F68">
        <v>355</v>
      </c>
      <c r="G68" s="4">
        <v>0</v>
      </c>
      <c r="H68">
        <v>4</v>
      </c>
      <c r="I68" s="4">
        <v>0</v>
      </c>
      <c r="J68" s="4">
        <v>0</v>
      </c>
    </row>
    <row r="69" spans="1:10" ht="12.75">
      <c r="A69" t="s">
        <v>156</v>
      </c>
      <c r="B69" s="3">
        <v>85454</v>
      </c>
      <c r="C69" s="3">
        <v>83996</v>
      </c>
      <c r="D69">
        <v>991</v>
      </c>
      <c r="E69">
        <v>44</v>
      </c>
      <c r="F69">
        <v>253</v>
      </c>
      <c r="G69" s="4">
        <v>0</v>
      </c>
      <c r="H69">
        <v>167</v>
      </c>
      <c r="I69" s="4">
        <v>0</v>
      </c>
      <c r="J69">
        <v>3</v>
      </c>
    </row>
    <row r="70" spans="1:10" ht="12.75">
      <c r="A70" t="s">
        <v>157</v>
      </c>
      <c r="B70" s="3">
        <v>167821</v>
      </c>
      <c r="C70" s="3">
        <v>154196</v>
      </c>
      <c r="D70" s="3">
        <v>13130</v>
      </c>
      <c r="E70">
        <v>137</v>
      </c>
      <c r="F70">
        <v>358</v>
      </c>
      <c r="G70" s="4">
        <v>0</v>
      </c>
      <c r="H70" s="4">
        <v>0</v>
      </c>
      <c r="I70" s="4">
        <v>0</v>
      </c>
      <c r="J70" s="4">
        <v>0</v>
      </c>
    </row>
    <row r="71" spans="1:10" ht="12.75">
      <c r="A71" t="s">
        <v>158</v>
      </c>
      <c r="B71" s="3">
        <v>254481</v>
      </c>
      <c r="C71" s="3">
        <v>253216</v>
      </c>
      <c r="D71" s="3">
        <v>1116</v>
      </c>
      <c r="E71">
        <v>149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ht="12.75">
      <c r="A72" t="s">
        <v>159</v>
      </c>
      <c r="B72" s="3">
        <v>176513</v>
      </c>
      <c r="C72" s="3">
        <v>169134</v>
      </c>
      <c r="D72" s="3">
        <v>7266</v>
      </c>
      <c r="E72">
        <v>113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ht="12.75">
      <c r="A73" t="s">
        <v>160</v>
      </c>
      <c r="B73" s="3">
        <v>189855</v>
      </c>
      <c r="C73" s="3">
        <v>188973</v>
      </c>
      <c r="D73">
        <v>665</v>
      </c>
      <c r="E73">
        <v>206</v>
      </c>
      <c r="F73" s="4">
        <v>0</v>
      </c>
      <c r="G73" s="4">
        <v>0</v>
      </c>
      <c r="H73" s="4">
        <v>0</v>
      </c>
      <c r="I73" s="4">
        <v>0</v>
      </c>
      <c r="J73">
        <v>12</v>
      </c>
    </row>
    <row r="74" spans="1:10" ht="12.75">
      <c r="A74" t="s">
        <v>161</v>
      </c>
      <c r="B74" s="3">
        <v>150138</v>
      </c>
      <c r="C74" s="3">
        <v>149462</v>
      </c>
      <c r="D74">
        <v>619</v>
      </c>
      <c r="E74">
        <v>44</v>
      </c>
      <c r="F74">
        <v>13</v>
      </c>
      <c r="G74" s="4">
        <v>0</v>
      </c>
      <c r="H74" s="4">
        <v>0</v>
      </c>
      <c r="I74" s="4">
        <v>0</v>
      </c>
      <c r="J74" s="4">
        <v>0</v>
      </c>
    </row>
    <row r="75" spans="1:10" ht="12.75">
      <c r="A75" t="s">
        <v>162</v>
      </c>
      <c r="B75" s="3">
        <v>140925</v>
      </c>
      <c r="C75" s="3">
        <v>135737</v>
      </c>
      <c r="D75" s="3">
        <v>4295</v>
      </c>
      <c r="E75">
        <v>278</v>
      </c>
      <c r="F75">
        <v>587</v>
      </c>
      <c r="G75" s="4">
        <v>0</v>
      </c>
      <c r="H75" s="4">
        <v>0</v>
      </c>
      <c r="I75" s="4">
        <v>0</v>
      </c>
      <c r="J75">
        <v>27</v>
      </c>
    </row>
    <row r="76" spans="1:10" ht="12.75">
      <c r="A76" t="s">
        <v>163</v>
      </c>
      <c r="B76" s="3">
        <v>318353</v>
      </c>
      <c r="C76" s="3">
        <v>317113</v>
      </c>
      <c r="D76" s="3">
        <v>1192</v>
      </c>
      <c r="E76">
        <v>46</v>
      </c>
      <c r="F76" s="4">
        <v>0</v>
      </c>
      <c r="G76" s="4">
        <v>0</v>
      </c>
      <c r="H76">
        <v>2</v>
      </c>
      <c r="I76" s="4">
        <v>0</v>
      </c>
      <c r="J76" s="4">
        <v>0</v>
      </c>
    </row>
  </sheetData>
  <printOptions/>
  <pageMargins left="0.75" right="0.75" top="0.75" bottom="0.75" header="0.5" footer="0.5"/>
  <pageSetup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0.8515625" style="0" customWidth="1"/>
    <col min="3" max="3" width="7.421875" style="0" customWidth="1"/>
    <col min="4" max="4" width="9.00390625" style="0" customWidth="1"/>
    <col min="7" max="7" width="1.28515625" style="0" customWidth="1"/>
    <col min="8" max="8" width="10.8515625" style="0" customWidth="1"/>
    <col min="10" max="10" width="9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183</v>
      </c>
    </row>
    <row r="5" spans="7:8" ht="12.75">
      <c r="G5" t="s">
        <v>2</v>
      </c>
      <c r="H5" t="s">
        <v>193</v>
      </c>
    </row>
    <row r="6" spans="2:8" ht="12.75">
      <c r="B6" t="s">
        <v>184</v>
      </c>
      <c r="G6" t="s">
        <v>2</v>
      </c>
      <c r="H6" t="s">
        <v>198</v>
      </c>
    </row>
    <row r="7" spans="1:12" ht="12.75">
      <c r="A7" s="1"/>
      <c r="B7" s="7" t="s">
        <v>185</v>
      </c>
      <c r="C7" s="1"/>
      <c r="D7" s="1" t="s">
        <v>4</v>
      </c>
      <c r="E7" s="1" t="s">
        <v>5</v>
      </c>
      <c r="F7" s="1"/>
      <c r="G7" s="1" t="s">
        <v>2</v>
      </c>
      <c r="H7" s="7" t="s">
        <v>186</v>
      </c>
      <c r="I7" s="1"/>
      <c r="J7" s="1" t="s">
        <v>4</v>
      </c>
      <c r="K7" s="1" t="s">
        <v>5</v>
      </c>
      <c r="L7" s="1"/>
    </row>
    <row r="8" spans="1:12" ht="12.75">
      <c r="A8" s="1"/>
      <c r="B8" s="8" t="s">
        <v>37</v>
      </c>
      <c r="C8" s="1" t="s">
        <v>7</v>
      </c>
      <c r="D8" s="1" t="s">
        <v>9</v>
      </c>
      <c r="E8" s="1" t="s">
        <v>11</v>
      </c>
      <c r="F8" s="1" t="s">
        <v>12</v>
      </c>
      <c r="G8" s="1" t="s">
        <v>2</v>
      </c>
      <c r="H8" s="1" t="s">
        <v>37</v>
      </c>
      <c r="I8" s="1" t="s">
        <v>7</v>
      </c>
      <c r="J8" s="1" t="s">
        <v>9</v>
      </c>
      <c r="K8" s="1" t="s">
        <v>11</v>
      </c>
      <c r="L8" s="1" t="s">
        <v>12</v>
      </c>
    </row>
    <row r="9" spans="2:12" ht="12.75">
      <c r="B9" s="9">
        <v>1</v>
      </c>
      <c r="C9" s="9">
        <v>2</v>
      </c>
      <c r="D9" s="9">
        <v>3</v>
      </c>
      <c r="E9" s="9">
        <v>4</v>
      </c>
      <c r="F9" s="9">
        <v>5</v>
      </c>
      <c r="G9" s="9" t="s">
        <v>2</v>
      </c>
      <c r="H9" s="9">
        <v>6</v>
      </c>
      <c r="I9" s="9">
        <v>7</v>
      </c>
      <c r="J9" s="9">
        <v>8</v>
      </c>
      <c r="K9" s="9">
        <v>9</v>
      </c>
      <c r="L9" s="9">
        <v>10</v>
      </c>
    </row>
    <row r="10" ht="12.75">
      <c r="G10" t="s">
        <v>2</v>
      </c>
    </row>
    <row r="11" spans="1:12" ht="12.75">
      <c r="A11" t="s">
        <v>38</v>
      </c>
      <c r="B11" s="3">
        <f>SUM(B13+B47+B48+B49+B50+B51)</f>
        <v>11396</v>
      </c>
      <c r="C11" s="3">
        <f>SUM(C13+C47+C48+C49+C50+C51)</f>
        <v>1536</v>
      </c>
      <c r="D11" s="3">
        <f>SUM(D13+D47+D48+D49+D50+D51)</f>
        <v>10442</v>
      </c>
      <c r="E11" s="3">
        <f>SUM(E13+E47+E48+E49+E50+E51)</f>
        <v>3416</v>
      </c>
      <c r="F11" s="3">
        <f>SUM(F13+F47+F48+F49+F50+F51)</f>
        <v>26790</v>
      </c>
      <c r="G11" t="s">
        <v>2</v>
      </c>
      <c r="H11" s="3">
        <f>SUM(H13+H47+H48+H49+H50+H51)</f>
        <v>503794</v>
      </c>
      <c r="I11" s="3">
        <f>SUM(I13+I47+I48+I49+I50+I51)</f>
        <v>5627248</v>
      </c>
      <c r="J11" s="3">
        <f>SUM(J13+J47+J48+J49+J50+J51)</f>
        <v>37912</v>
      </c>
      <c r="K11" s="3">
        <f>SUM(K13+K47+K48+K49+K50+K51)</f>
        <v>29591</v>
      </c>
      <c r="L11" s="3">
        <f>SUM(L13+L47+L48+L49+L50+L51)</f>
        <v>6198542</v>
      </c>
    </row>
    <row r="12" ht="12.75">
      <c r="G12" t="s">
        <v>2</v>
      </c>
    </row>
    <row r="13" spans="1:12" ht="12.75">
      <c r="A13" t="s">
        <v>24</v>
      </c>
      <c r="B13" s="3">
        <f>SUM(B15+B27+B39+B41+B46)</f>
        <v>9465</v>
      </c>
      <c r="C13" s="3">
        <f>SUM(C15+C27+C39+C41+C46)</f>
        <v>1084</v>
      </c>
      <c r="D13" s="3">
        <f>SUM(D15+D27+D39+D41+D46)</f>
        <v>9474</v>
      </c>
      <c r="E13" s="3">
        <f>SUM(E15+E27+E39+E41+E46)</f>
        <v>3416</v>
      </c>
      <c r="F13" s="3">
        <f>SUM(F15+F27+F39+F41+F46)</f>
        <v>23439</v>
      </c>
      <c r="G13" t="s">
        <v>2</v>
      </c>
      <c r="H13" s="3">
        <f>SUM(H15+H27+H39+H41+H46)</f>
        <v>464678</v>
      </c>
      <c r="I13" s="3">
        <f>SUM(I15+I27+I39+I41+I46)</f>
        <v>5569659</v>
      </c>
      <c r="J13" s="3">
        <f>SUM(J15+J27+J39+J41+J46)</f>
        <v>35561</v>
      </c>
      <c r="K13" s="3">
        <f>SUM(K15+K27+K39+K41+K46)</f>
        <v>29591</v>
      </c>
      <c r="L13" s="3">
        <f>SUM(L15+L27+L39+L41+L46)</f>
        <v>6099486</v>
      </c>
    </row>
    <row r="14" ht="12.75">
      <c r="G14" t="s">
        <v>2</v>
      </c>
    </row>
    <row r="15" spans="1:12" ht="12.75">
      <c r="A15" t="s">
        <v>39</v>
      </c>
      <c r="B15" s="3">
        <f>SUM(B16:B25)</f>
        <v>6281</v>
      </c>
      <c r="C15" s="3">
        <f>SUM(C16:C25)</f>
        <v>2</v>
      </c>
      <c r="D15" s="3">
        <f>SUM(D16:D25)</f>
        <v>9474</v>
      </c>
      <c r="E15" s="3">
        <f>SUM(E16:E25)</f>
        <v>3340</v>
      </c>
      <c r="F15" s="3">
        <f>SUM(F16:F25)</f>
        <v>19097</v>
      </c>
      <c r="G15" t="s">
        <v>2</v>
      </c>
      <c r="H15" s="3">
        <f>SUM(H16:H25)</f>
        <v>88012</v>
      </c>
      <c r="I15" s="3">
        <f>SUM(I16:I25)</f>
        <v>3</v>
      </c>
      <c r="J15" s="3">
        <f>SUM(J16:J25)</f>
        <v>35561</v>
      </c>
      <c r="K15" s="3">
        <f>SUM(K16:K25)</f>
        <v>26179</v>
      </c>
      <c r="L15" s="3">
        <f>SUM(L16:L25)</f>
        <v>149754</v>
      </c>
    </row>
    <row r="16" spans="1:12" ht="12.75">
      <c r="A16" t="s">
        <v>40</v>
      </c>
      <c r="B16">
        <v>650</v>
      </c>
      <c r="C16">
        <v>0</v>
      </c>
      <c r="D16" s="3">
        <v>2298</v>
      </c>
      <c r="E16" s="3">
        <v>1802</v>
      </c>
      <c r="F16" s="3">
        <v>4750</v>
      </c>
      <c r="G16" t="s">
        <v>2</v>
      </c>
      <c r="H16" s="3">
        <v>3057</v>
      </c>
      <c r="I16">
        <v>0</v>
      </c>
      <c r="J16" s="3">
        <v>6028</v>
      </c>
      <c r="K16" s="3">
        <v>2948</v>
      </c>
      <c r="L16" s="3">
        <v>12034</v>
      </c>
    </row>
    <row r="17" spans="1:12" ht="12.75">
      <c r="A17" t="s">
        <v>41</v>
      </c>
      <c r="B17">
        <v>165</v>
      </c>
      <c r="C17">
        <v>0</v>
      </c>
      <c r="D17">
        <v>486</v>
      </c>
      <c r="E17">
        <v>244</v>
      </c>
      <c r="F17">
        <v>895</v>
      </c>
      <c r="G17" t="s">
        <v>2</v>
      </c>
      <c r="H17">
        <v>378</v>
      </c>
      <c r="I17">
        <v>0</v>
      </c>
      <c r="J17">
        <v>522</v>
      </c>
      <c r="K17">
        <v>702</v>
      </c>
      <c r="L17" s="3">
        <v>1602</v>
      </c>
    </row>
    <row r="18" spans="1:12" ht="12.75">
      <c r="A18" t="s">
        <v>42</v>
      </c>
      <c r="B18">
        <v>585</v>
      </c>
      <c r="C18">
        <v>0</v>
      </c>
      <c r="D18" s="3">
        <v>1799</v>
      </c>
      <c r="E18">
        <v>294</v>
      </c>
      <c r="F18" s="3">
        <v>2678</v>
      </c>
      <c r="G18" t="s">
        <v>2</v>
      </c>
      <c r="H18" s="3">
        <v>4921</v>
      </c>
      <c r="I18">
        <v>0</v>
      </c>
      <c r="J18" s="3">
        <v>3492</v>
      </c>
      <c r="K18">
        <v>570</v>
      </c>
      <c r="L18" s="3">
        <v>8983</v>
      </c>
    </row>
    <row r="19" spans="1:12" ht="12.75">
      <c r="A19" t="s">
        <v>26</v>
      </c>
      <c r="B19">
        <v>749</v>
      </c>
      <c r="C19">
        <v>0</v>
      </c>
      <c r="D19" s="3">
        <v>1813</v>
      </c>
      <c r="E19">
        <v>430</v>
      </c>
      <c r="F19" s="3">
        <v>2992</v>
      </c>
      <c r="G19" t="s">
        <v>2</v>
      </c>
      <c r="H19" s="3">
        <v>2666</v>
      </c>
      <c r="I19">
        <v>0</v>
      </c>
      <c r="J19" s="3">
        <v>5509</v>
      </c>
      <c r="K19" s="3">
        <v>2711</v>
      </c>
      <c r="L19" s="3">
        <v>10886</v>
      </c>
    </row>
    <row r="20" spans="1:12" ht="12.75">
      <c r="A20" t="s">
        <v>43</v>
      </c>
      <c r="B20" s="3">
        <v>2237</v>
      </c>
      <c r="C20">
        <v>0</v>
      </c>
      <c r="D20" s="3">
        <v>1309</v>
      </c>
      <c r="E20">
        <v>336</v>
      </c>
      <c r="F20" s="3">
        <v>3882</v>
      </c>
      <c r="G20" t="s">
        <v>2</v>
      </c>
      <c r="H20" s="3">
        <v>46289</v>
      </c>
      <c r="I20">
        <v>0</v>
      </c>
      <c r="J20" s="3">
        <v>13330</v>
      </c>
      <c r="K20" s="3">
        <v>18694</v>
      </c>
      <c r="L20" s="3">
        <v>78312</v>
      </c>
    </row>
    <row r="21" spans="1:12" ht="12.75">
      <c r="A21" t="s">
        <v>44</v>
      </c>
      <c r="B21">
        <v>77</v>
      </c>
      <c r="C21">
        <v>0</v>
      </c>
      <c r="D21">
        <v>278</v>
      </c>
      <c r="E21">
        <v>82</v>
      </c>
      <c r="F21">
        <v>437</v>
      </c>
      <c r="G21" t="s">
        <v>2</v>
      </c>
      <c r="H21">
        <v>688</v>
      </c>
      <c r="I21">
        <v>0</v>
      </c>
      <c r="J21">
        <v>559</v>
      </c>
      <c r="K21">
        <v>156</v>
      </c>
      <c r="L21" s="3">
        <v>1403</v>
      </c>
    </row>
    <row r="22" spans="1:12" ht="12.75">
      <c r="A22" t="s">
        <v>45</v>
      </c>
      <c r="B22">
        <v>345</v>
      </c>
      <c r="C22">
        <v>0</v>
      </c>
      <c r="D22">
        <v>780</v>
      </c>
      <c r="E22">
        <v>71</v>
      </c>
      <c r="F22" s="3">
        <v>1196</v>
      </c>
      <c r="G22" t="s">
        <v>2</v>
      </c>
      <c r="H22" s="3">
        <v>1169</v>
      </c>
      <c r="I22">
        <v>0</v>
      </c>
      <c r="J22" s="3">
        <v>2427</v>
      </c>
      <c r="K22">
        <v>194</v>
      </c>
      <c r="L22" s="3">
        <v>3790</v>
      </c>
    </row>
    <row r="23" spans="1:12" ht="12.75">
      <c r="A23" t="s">
        <v>46</v>
      </c>
      <c r="B23" s="3">
        <v>1321</v>
      </c>
      <c r="C23">
        <v>2</v>
      </c>
      <c r="D23">
        <v>629</v>
      </c>
      <c r="E23">
        <v>60</v>
      </c>
      <c r="F23" s="3">
        <v>2012</v>
      </c>
      <c r="G23" t="s">
        <v>2</v>
      </c>
      <c r="H23" s="3">
        <v>26009</v>
      </c>
      <c r="I23">
        <v>3</v>
      </c>
      <c r="J23" s="3">
        <v>3556</v>
      </c>
      <c r="K23">
        <v>166</v>
      </c>
      <c r="L23" s="3">
        <v>29733</v>
      </c>
    </row>
    <row r="24" spans="1:12" ht="12.75">
      <c r="A24" t="s">
        <v>47</v>
      </c>
      <c r="B24">
        <v>32</v>
      </c>
      <c r="C24">
        <v>0</v>
      </c>
      <c r="D24">
        <v>34</v>
      </c>
      <c r="E24">
        <v>8</v>
      </c>
      <c r="F24">
        <v>74</v>
      </c>
      <c r="G24" t="s">
        <v>2</v>
      </c>
      <c r="H24">
        <v>131</v>
      </c>
      <c r="I24">
        <v>0</v>
      </c>
      <c r="J24">
        <v>67</v>
      </c>
      <c r="K24">
        <v>11</v>
      </c>
      <c r="L24">
        <v>209</v>
      </c>
    </row>
    <row r="25" spans="1:12" ht="12.75">
      <c r="A25" t="s">
        <v>187</v>
      </c>
      <c r="B25">
        <v>120</v>
      </c>
      <c r="C25">
        <v>0</v>
      </c>
      <c r="D25">
        <v>48</v>
      </c>
      <c r="E25">
        <v>13</v>
      </c>
      <c r="F25">
        <v>181</v>
      </c>
      <c r="G25" t="s">
        <v>2</v>
      </c>
      <c r="H25" s="3">
        <v>2704</v>
      </c>
      <c r="I25">
        <v>0</v>
      </c>
      <c r="J25">
        <v>71</v>
      </c>
      <c r="K25">
        <v>27</v>
      </c>
      <c r="L25" s="3">
        <v>2802</v>
      </c>
    </row>
    <row r="26" ht="12.75">
      <c r="G26" t="s">
        <v>2</v>
      </c>
    </row>
    <row r="27" spans="1:12" ht="12.75">
      <c r="A27" t="s">
        <v>188</v>
      </c>
      <c r="B27" s="3">
        <f>SUM(B28:B37)</f>
        <v>2156</v>
      </c>
      <c r="C27" s="3">
        <f>SUM(C28:C37)</f>
        <v>1082</v>
      </c>
      <c r="D27" s="3">
        <f>SUM(D28:D37)</f>
        <v>0</v>
      </c>
      <c r="E27" s="3">
        <f>SUM(E28:E37)</f>
        <v>9</v>
      </c>
      <c r="F27" s="3">
        <f>SUM(F28:F37)</f>
        <v>3247</v>
      </c>
      <c r="G27" t="s">
        <v>2</v>
      </c>
      <c r="H27" s="3">
        <f>SUM(H28:H37)</f>
        <v>289449</v>
      </c>
      <c r="I27" s="3">
        <f>SUM(I28:I37)</f>
        <v>5569656</v>
      </c>
      <c r="J27" s="3">
        <f>SUM(J28:J37)</f>
        <v>0</v>
      </c>
      <c r="K27" s="3">
        <f>SUM(K28:K37)</f>
        <v>443</v>
      </c>
      <c r="L27" s="3">
        <f>SUM(L28:L37)</f>
        <v>5859547</v>
      </c>
    </row>
    <row r="28" spans="1:12" ht="12.75">
      <c r="A28" t="s">
        <v>50</v>
      </c>
      <c r="B28">
        <v>89</v>
      </c>
      <c r="C28">
        <v>31</v>
      </c>
      <c r="D28">
        <v>0</v>
      </c>
      <c r="E28">
        <v>0</v>
      </c>
      <c r="F28">
        <v>120</v>
      </c>
      <c r="G28" t="s">
        <v>2</v>
      </c>
      <c r="H28" s="3">
        <v>22148</v>
      </c>
      <c r="I28" s="3">
        <v>24167</v>
      </c>
      <c r="J28">
        <v>0</v>
      </c>
      <c r="K28">
        <v>0</v>
      </c>
      <c r="L28" s="3">
        <v>46315</v>
      </c>
    </row>
    <row r="29" spans="1:12" ht="12.75">
      <c r="A29" t="s">
        <v>51</v>
      </c>
      <c r="B29">
        <v>227</v>
      </c>
      <c r="C29">
        <v>2</v>
      </c>
      <c r="D29">
        <v>0</v>
      </c>
      <c r="E29">
        <v>2</v>
      </c>
      <c r="F29">
        <v>231</v>
      </c>
      <c r="G29" t="s">
        <v>2</v>
      </c>
      <c r="H29">
        <v>558</v>
      </c>
      <c r="I29" s="3">
        <v>10510</v>
      </c>
      <c r="J29">
        <v>0</v>
      </c>
      <c r="K29">
        <v>1</v>
      </c>
      <c r="L29" s="3">
        <v>11069</v>
      </c>
    </row>
    <row r="30" spans="1:12" ht="12.75">
      <c r="A30" t="s">
        <v>189</v>
      </c>
      <c r="B30">
        <v>192</v>
      </c>
      <c r="C30">
        <v>0</v>
      </c>
      <c r="D30">
        <v>0</v>
      </c>
      <c r="E30">
        <v>4</v>
      </c>
      <c r="F30">
        <v>196</v>
      </c>
      <c r="G30" t="s">
        <v>2</v>
      </c>
      <c r="H30" s="3">
        <v>1225</v>
      </c>
      <c r="I30">
        <v>0</v>
      </c>
      <c r="J30">
        <v>0</v>
      </c>
      <c r="K30">
        <v>2</v>
      </c>
      <c r="L30" s="3">
        <v>1227</v>
      </c>
    </row>
    <row r="31" spans="1:12" ht="12.75">
      <c r="A31" t="s">
        <v>53</v>
      </c>
      <c r="B31">
        <v>446</v>
      </c>
      <c r="C31">
        <v>7</v>
      </c>
      <c r="D31">
        <v>0</v>
      </c>
      <c r="E31">
        <v>2</v>
      </c>
      <c r="F31">
        <v>455</v>
      </c>
      <c r="G31" t="s">
        <v>2</v>
      </c>
      <c r="H31" s="3">
        <v>12593</v>
      </c>
      <c r="I31">
        <v>159</v>
      </c>
      <c r="J31">
        <v>0</v>
      </c>
      <c r="K31">
        <v>0</v>
      </c>
      <c r="L31" s="3">
        <v>12751</v>
      </c>
    </row>
    <row r="32" spans="1:12" ht="12.75">
      <c r="A32" t="s">
        <v>54</v>
      </c>
      <c r="B32">
        <v>187</v>
      </c>
      <c r="C32">
        <v>7</v>
      </c>
      <c r="D32">
        <v>0</v>
      </c>
      <c r="E32">
        <v>0</v>
      </c>
      <c r="F32">
        <v>194</v>
      </c>
      <c r="G32" t="s">
        <v>2</v>
      </c>
      <c r="H32" s="3">
        <v>4951</v>
      </c>
      <c r="I32" s="3">
        <v>1386</v>
      </c>
      <c r="J32">
        <v>0</v>
      </c>
      <c r="K32">
        <v>0</v>
      </c>
      <c r="L32" s="3">
        <v>6338</v>
      </c>
    </row>
    <row r="33" spans="1:12" ht="12.75">
      <c r="A33" t="s">
        <v>55</v>
      </c>
      <c r="B33">
        <v>397</v>
      </c>
      <c r="C33">
        <v>15</v>
      </c>
      <c r="D33">
        <v>0</v>
      </c>
      <c r="E33">
        <v>0</v>
      </c>
      <c r="F33">
        <v>412</v>
      </c>
      <c r="G33" t="s">
        <v>2</v>
      </c>
      <c r="H33" s="3">
        <v>27235</v>
      </c>
      <c r="I33" s="3">
        <v>15995</v>
      </c>
      <c r="J33">
        <v>0</v>
      </c>
      <c r="K33">
        <v>0</v>
      </c>
      <c r="L33" s="3">
        <v>43230</v>
      </c>
    </row>
    <row r="34" spans="1:12" ht="12.75">
      <c r="A34" t="s">
        <v>56</v>
      </c>
      <c r="B34">
        <v>147</v>
      </c>
      <c r="C34">
        <v>13</v>
      </c>
      <c r="D34">
        <v>0</v>
      </c>
      <c r="E34">
        <v>0</v>
      </c>
      <c r="F34">
        <v>160</v>
      </c>
      <c r="G34" t="s">
        <v>2</v>
      </c>
      <c r="H34" s="3">
        <v>14852</v>
      </c>
      <c r="I34" s="3">
        <v>1257</v>
      </c>
      <c r="J34">
        <v>0</v>
      </c>
      <c r="K34">
        <v>0</v>
      </c>
      <c r="L34" s="3">
        <v>16109</v>
      </c>
    </row>
    <row r="35" spans="1:12" ht="12.75">
      <c r="A35" t="s">
        <v>190</v>
      </c>
      <c r="B35">
        <v>210</v>
      </c>
      <c r="C35">
        <v>35</v>
      </c>
      <c r="D35">
        <v>0</v>
      </c>
      <c r="E35">
        <v>1</v>
      </c>
      <c r="F35">
        <v>246</v>
      </c>
      <c r="G35" t="s">
        <v>2</v>
      </c>
      <c r="H35" s="3">
        <v>56697</v>
      </c>
      <c r="I35" s="3">
        <v>11248</v>
      </c>
      <c r="J35">
        <v>0</v>
      </c>
      <c r="K35">
        <v>440</v>
      </c>
      <c r="L35" s="3">
        <v>68385</v>
      </c>
    </row>
    <row r="36" spans="1:12" ht="12.75">
      <c r="A36" t="s">
        <v>58</v>
      </c>
      <c r="B36">
        <v>243</v>
      </c>
      <c r="C36">
        <v>969</v>
      </c>
      <c r="D36">
        <v>0</v>
      </c>
      <c r="E36">
        <v>0</v>
      </c>
      <c r="F36" s="3">
        <v>1212</v>
      </c>
      <c r="G36" t="s">
        <v>2</v>
      </c>
      <c r="H36" s="3">
        <v>140775</v>
      </c>
      <c r="I36" s="3">
        <v>5498844</v>
      </c>
      <c r="J36">
        <v>0</v>
      </c>
      <c r="K36">
        <v>0</v>
      </c>
      <c r="L36" s="3">
        <v>5639618</v>
      </c>
    </row>
    <row r="37" spans="1:12" ht="12.75">
      <c r="A37" t="s">
        <v>59</v>
      </c>
      <c r="B37">
        <v>18</v>
      </c>
      <c r="C37">
        <v>3</v>
      </c>
      <c r="D37">
        <v>0</v>
      </c>
      <c r="E37">
        <v>0</v>
      </c>
      <c r="F37">
        <v>21</v>
      </c>
      <c r="G37" t="s">
        <v>2</v>
      </c>
      <c r="H37" s="3">
        <v>8415</v>
      </c>
      <c r="I37" s="3">
        <v>6090</v>
      </c>
      <c r="J37">
        <v>0</v>
      </c>
      <c r="K37">
        <v>0</v>
      </c>
      <c r="L37" s="3">
        <v>14505</v>
      </c>
    </row>
    <row r="38" ht="12.75">
      <c r="G38" t="s">
        <v>2</v>
      </c>
    </row>
    <row r="39" spans="1:12" ht="12.75">
      <c r="A39" t="s">
        <v>60</v>
      </c>
      <c r="B39">
        <v>147</v>
      </c>
      <c r="C39">
        <v>0</v>
      </c>
      <c r="D39">
        <v>0</v>
      </c>
      <c r="E39">
        <v>5</v>
      </c>
      <c r="F39">
        <v>152</v>
      </c>
      <c r="G39" t="s">
        <v>2</v>
      </c>
      <c r="H39" s="3">
        <v>1544</v>
      </c>
      <c r="I39">
        <v>0</v>
      </c>
      <c r="J39">
        <v>0</v>
      </c>
      <c r="K39">
        <v>53</v>
      </c>
      <c r="L39" s="3">
        <v>1597</v>
      </c>
    </row>
    <row r="40" ht="12.75">
      <c r="G40" t="s">
        <v>2</v>
      </c>
    </row>
    <row r="41" spans="1:12" ht="12.75">
      <c r="A41" t="s">
        <v>61</v>
      </c>
      <c r="B41">
        <f>SUM(B42:B44)</f>
        <v>824</v>
      </c>
      <c r="C41">
        <f>SUM(C42:C44)</f>
        <v>0</v>
      </c>
      <c r="D41">
        <f>SUM(D42:D44)</f>
        <v>0</v>
      </c>
      <c r="E41">
        <f>SUM(E42:E44)</f>
        <v>62</v>
      </c>
      <c r="F41">
        <f>SUM(F42:F44)</f>
        <v>886</v>
      </c>
      <c r="G41" t="s">
        <v>2</v>
      </c>
      <c r="H41" s="3">
        <f>SUM(H42:H44)</f>
        <v>80727</v>
      </c>
      <c r="I41">
        <f>SUM(I42:I44)</f>
        <v>0</v>
      </c>
      <c r="J41">
        <f>SUM(J42:J44)</f>
        <v>0</v>
      </c>
      <c r="K41" s="3">
        <f>SUM(K42:K44)</f>
        <v>2916</v>
      </c>
      <c r="L41" s="3">
        <f>SUM(L42:L44)</f>
        <v>83642</v>
      </c>
    </row>
    <row r="42" spans="1:12" ht="12.75">
      <c r="A42" t="s">
        <v>28</v>
      </c>
      <c r="B42">
        <v>223</v>
      </c>
      <c r="C42">
        <v>0</v>
      </c>
      <c r="D42">
        <v>0</v>
      </c>
      <c r="E42">
        <v>18</v>
      </c>
      <c r="F42">
        <v>241</v>
      </c>
      <c r="G42" t="s">
        <v>2</v>
      </c>
      <c r="H42" s="3">
        <v>5651</v>
      </c>
      <c r="I42">
        <v>0</v>
      </c>
      <c r="J42">
        <v>0</v>
      </c>
      <c r="K42">
        <v>18</v>
      </c>
      <c r="L42" s="3">
        <v>5669</v>
      </c>
    </row>
    <row r="43" spans="1:12" ht="12.75">
      <c r="A43" t="s">
        <v>62</v>
      </c>
      <c r="B43">
        <v>450</v>
      </c>
      <c r="C43">
        <v>0</v>
      </c>
      <c r="D43">
        <v>0</v>
      </c>
      <c r="E43">
        <v>30</v>
      </c>
      <c r="F43">
        <v>480</v>
      </c>
      <c r="G43" t="s">
        <v>2</v>
      </c>
      <c r="H43" s="3">
        <v>25976</v>
      </c>
      <c r="I43">
        <v>0</v>
      </c>
      <c r="J43">
        <v>0</v>
      </c>
      <c r="K43" s="3">
        <v>2770</v>
      </c>
      <c r="L43" s="3">
        <v>28745</v>
      </c>
    </row>
    <row r="44" spans="1:12" ht="12.75">
      <c r="A44" t="s">
        <v>63</v>
      </c>
      <c r="B44">
        <v>151</v>
      </c>
      <c r="C44">
        <v>0</v>
      </c>
      <c r="D44">
        <v>0</v>
      </c>
      <c r="E44">
        <v>14</v>
      </c>
      <c r="F44">
        <v>165</v>
      </c>
      <c r="G44" t="s">
        <v>2</v>
      </c>
      <c r="H44" s="3">
        <v>49100</v>
      </c>
      <c r="I44">
        <v>0</v>
      </c>
      <c r="J44">
        <v>0</v>
      </c>
      <c r="K44">
        <v>128</v>
      </c>
      <c r="L44" s="3">
        <v>49228</v>
      </c>
    </row>
    <row r="45" ht="12.75">
      <c r="G45" t="s">
        <v>2</v>
      </c>
    </row>
    <row r="46" spans="1:12" ht="12.75">
      <c r="A46" t="s">
        <v>64</v>
      </c>
      <c r="B46">
        <v>57</v>
      </c>
      <c r="C46">
        <v>0</v>
      </c>
      <c r="D46">
        <v>0</v>
      </c>
      <c r="E46">
        <v>0</v>
      </c>
      <c r="F46">
        <v>57</v>
      </c>
      <c r="G46" t="s">
        <v>2</v>
      </c>
      <c r="H46" s="3">
        <v>4946</v>
      </c>
      <c r="I46">
        <v>0</v>
      </c>
      <c r="J46">
        <v>0</v>
      </c>
      <c r="K46">
        <v>0</v>
      </c>
      <c r="L46" s="3">
        <v>4946</v>
      </c>
    </row>
    <row r="47" spans="1:12" ht="12.75">
      <c r="A47" t="s">
        <v>65</v>
      </c>
      <c r="B47">
        <v>679</v>
      </c>
      <c r="C47">
        <v>84</v>
      </c>
      <c r="D47">
        <v>46</v>
      </c>
      <c r="E47">
        <v>0</v>
      </c>
      <c r="F47">
        <v>809</v>
      </c>
      <c r="G47" t="s">
        <v>2</v>
      </c>
      <c r="H47" s="3">
        <v>22960</v>
      </c>
      <c r="I47" s="3">
        <v>32039</v>
      </c>
      <c r="J47">
        <v>392</v>
      </c>
      <c r="K47">
        <v>0</v>
      </c>
      <c r="L47" s="3">
        <v>55391</v>
      </c>
    </row>
    <row r="48" spans="1:12" ht="12.75">
      <c r="A48" t="s">
        <v>191</v>
      </c>
      <c r="B48">
        <v>0</v>
      </c>
      <c r="C48">
        <v>0</v>
      </c>
      <c r="D48">
        <v>169</v>
      </c>
      <c r="E48">
        <v>0</v>
      </c>
      <c r="F48">
        <v>169</v>
      </c>
      <c r="G48" t="s">
        <v>2</v>
      </c>
      <c r="H48">
        <v>0</v>
      </c>
      <c r="I48">
        <v>0</v>
      </c>
      <c r="J48">
        <v>617</v>
      </c>
      <c r="K48">
        <v>0</v>
      </c>
      <c r="L48">
        <v>617</v>
      </c>
    </row>
    <row r="49" spans="1:12" ht="12.75">
      <c r="A49" t="s">
        <v>192</v>
      </c>
      <c r="B49">
        <v>0</v>
      </c>
      <c r="C49">
        <v>0</v>
      </c>
      <c r="D49">
        <v>460</v>
      </c>
      <c r="E49">
        <v>0</v>
      </c>
      <c r="F49">
        <v>460</v>
      </c>
      <c r="G49" t="s">
        <v>2</v>
      </c>
      <c r="H49">
        <v>0</v>
      </c>
      <c r="I49">
        <v>0</v>
      </c>
      <c r="J49" s="3">
        <v>1302</v>
      </c>
      <c r="K49">
        <v>0</v>
      </c>
      <c r="L49" s="3">
        <v>1302</v>
      </c>
    </row>
    <row r="50" spans="1:12" ht="12.75">
      <c r="A50" t="s">
        <v>86</v>
      </c>
      <c r="B50" s="3">
        <v>1243</v>
      </c>
      <c r="C50">
        <v>363</v>
      </c>
      <c r="D50">
        <v>293</v>
      </c>
      <c r="E50">
        <v>0</v>
      </c>
      <c r="F50" s="3">
        <v>1899</v>
      </c>
      <c r="G50" t="s">
        <v>2</v>
      </c>
      <c r="H50" s="3">
        <v>16073</v>
      </c>
      <c r="I50" s="3">
        <v>25008</v>
      </c>
      <c r="J50">
        <v>40</v>
      </c>
      <c r="K50">
        <v>0</v>
      </c>
      <c r="L50" s="3">
        <v>41121</v>
      </c>
    </row>
    <row r="51" spans="1:12" ht="12.75">
      <c r="A51" t="s">
        <v>69</v>
      </c>
      <c r="B51">
        <v>9</v>
      </c>
      <c r="C51">
        <v>5</v>
      </c>
      <c r="D51">
        <v>0</v>
      </c>
      <c r="E51">
        <v>0</v>
      </c>
      <c r="F51">
        <v>14</v>
      </c>
      <c r="G51" t="s">
        <v>2</v>
      </c>
      <c r="H51">
        <v>83</v>
      </c>
      <c r="I51">
        <v>542</v>
      </c>
      <c r="J51">
        <v>0</v>
      </c>
      <c r="K51">
        <v>0</v>
      </c>
      <c r="L51">
        <v>625</v>
      </c>
    </row>
    <row r="54" ht="12.75">
      <c r="A54" t="s">
        <v>30</v>
      </c>
    </row>
  </sheetData>
  <printOptions/>
  <pageMargins left="0.75" right="0.75" top="1" bottom="1" header="0.5" footer="0.5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0.140625" style="0" customWidth="1"/>
    <col min="3" max="3" width="8.00390625" style="0" customWidth="1"/>
    <col min="7" max="7" width="1.28515625" style="0" customWidth="1"/>
    <col min="8" max="8" width="9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194</v>
      </c>
    </row>
    <row r="5" spans="7:8" ht="12.75">
      <c r="G5" t="s">
        <v>2</v>
      </c>
      <c r="H5" t="s">
        <v>199</v>
      </c>
    </row>
    <row r="6" spans="7:8" ht="12.75">
      <c r="G6" t="s">
        <v>2</v>
      </c>
      <c r="H6" t="s">
        <v>200</v>
      </c>
    </row>
    <row r="7" spans="2:12" ht="12.75">
      <c r="B7" s="7" t="s">
        <v>185</v>
      </c>
      <c r="C7" s="1"/>
      <c r="D7" s="1" t="s">
        <v>4</v>
      </c>
      <c r="E7" s="1" t="s">
        <v>5</v>
      </c>
      <c r="F7" s="1"/>
      <c r="G7" s="1" t="s">
        <v>2</v>
      </c>
      <c r="H7" s="7" t="s">
        <v>185</v>
      </c>
      <c r="I7" s="1"/>
      <c r="J7" s="1" t="s">
        <v>4</v>
      </c>
      <c r="K7" s="1" t="s">
        <v>5</v>
      </c>
      <c r="L7" s="1"/>
    </row>
    <row r="8" spans="2:12" ht="12.75">
      <c r="B8" s="1" t="s">
        <v>37</v>
      </c>
      <c r="C8" s="1" t="s">
        <v>7</v>
      </c>
      <c r="D8" s="1" t="s">
        <v>9</v>
      </c>
      <c r="E8" s="1" t="s">
        <v>11</v>
      </c>
      <c r="F8" s="1" t="s">
        <v>12</v>
      </c>
      <c r="G8" s="1" t="s">
        <v>2</v>
      </c>
      <c r="H8" s="1" t="s">
        <v>37</v>
      </c>
      <c r="I8" s="1" t="s">
        <v>7</v>
      </c>
      <c r="J8" s="1" t="s">
        <v>9</v>
      </c>
      <c r="K8" s="1" t="s">
        <v>11</v>
      </c>
      <c r="L8" s="1" t="s">
        <v>12</v>
      </c>
    </row>
    <row r="9" spans="2:12" ht="12.75"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2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</row>
    <row r="10" spans="2:12" ht="12.75">
      <c r="B10" s="2"/>
      <c r="C10" s="2"/>
      <c r="D10" s="2"/>
      <c r="E10" s="2"/>
      <c r="F10" s="2"/>
      <c r="G10" s="2" t="s">
        <v>2</v>
      </c>
      <c r="H10" s="2"/>
      <c r="I10" s="2"/>
      <c r="J10" s="2"/>
      <c r="K10" s="2"/>
      <c r="L10" s="2"/>
    </row>
    <row r="11" spans="1:12" ht="12.75">
      <c r="A11" t="s">
        <v>38</v>
      </c>
      <c r="B11" s="3">
        <f>SUM(B13+B47+B48+B49+B50+B51)</f>
        <v>22770</v>
      </c>
      <c r="C11" s="3">
        <f>SUM(C13+C47+C48+C49+C50+C51)</f>
        <v>1168</v>
      </c>
      <c r="D11" s="3">
        <f>SUM(D13+D47+D48+D49+D50+D51)</f>
        <v>19268</v>
      </c>
      <c r="E11" s="3">
        <f>SUM(E13+E47+E48+E49+E50+E51)</f>
        <v>12262</v>
      </c>
      <c r="F11" s="3">
        <f>SUM(F13+F47+F48+F49+F50+F51)</f>
        <v>55468</v>
      </c>
      <c r="G11" t="s">
        <v>2</v>
      </c>
      <c r="H11" s="3">
        <f>SUM(H13+H47+H48+H49+H50+H51)</f>
        <v>1085076</v>
      </c>
      <c r="I11" s="3">
        <f>SUM(I13+I47+I48+I49+I50+I51)</f>
        <v>1938720</v>
      </c>
      <c r="J11" s="3">
        <f>SUM(J13+J47+J48+J49+J50+J51)</f>
        <v>81389</v>
      </c>
      <c r="K11" s="3">
        <f>SUM(K13+K47+K48+K49+K50+K51)</f>
        <v>49042</v>
      </c>
      <c r="L11" s="3">
        <f>SUM(L13+L47+L48+L49+L50+L51)</f>
        <v>3154227</v>
      </c>
    </row>
    <row r="12" ht="12.75">
      <c r="G12" t="s">
        <v>2</v>
      </c>
    </row>
    <row r="13" spans="1:12" ht="12.75">
      <c r="A13" t="s">
        <v>24</v>
      </c>
      <c r="B13" s="3">
        <f>SUM(B15+B27+B39+B41+B46)</f>
        <v>20456</v>
      </c>
      <c r="C13" s="3">
        <f>SUM(C15+C27+C39+C41+C46)</f>
        <v>758</v>
      </c>
      <c r="D13" s="3">
        <f>SUM(D15+D27+D39+D41+D46)</f>
        <v>18556</v>
      </c>
      <c r="E13" s="3">
        <f>SUM(E15+E27+E39+E41+E46)</f>
        <v>12262</v>
      </c>
      <c r="F13" s="3">
        <f>SUM(F15+F27+F39+F41+F46)</f>
        <v>52032</v>
      </c>
      <c r="G13" t="s">
        <v>2</v>
      </c>
      <c r="H13" s="3">
        <f>SUM(H15+H27+H39+H41+H46)</f>
        <v>1041858</v>
      </c>
      <c r="I13" s="3">
        <f>SUM(I15+I27+I39+I41+I46)</f>
        <v>1805044</v>
      </c>
      <c r="J13" s="3">
        <f>SUM(J15+J27+J39+J41+J46)</f>
        <v>78853</v>
      </c>
      <c r="K13" s="3">
        <f>SUM(K15+K27+K39+K41+K46)</f>
        <v>49042</v>
      </c>
      <c r="L13" s="3">
        <f>SUM(L15+L27+L39+L41+L46)</f>
        <v>2974795</v>
      </c>
    </row>
    <row r="14" ht="12.75">
      <c r="G14" t="s">
        <v>2</v>
      </c>
    </row>
    <row r="15" spans="1:12" ht="12.75">
      <c r="A15" t="s">
        <v>39</v>
      </c>
      <c r="B15" s="3">
        <f>SUM(B16:B25)</f>
        <v>14135</v>
      </c>
      <c r="C15" s="3">
        <f>SUM(C16:C25)</f>
        <v>31</v>
      </c>
      <c r="D15" s="3">
        <f>SUM(D16:D25)</f>
        <v>18556</v>
      </c>
      <c r="E15" s="3">
        <f>SUM(E16:E25)</f>
        <v>11941</v>
      </c>
      <c r="F15" s="3">
        <f>SUM(F16:F25)</f>
        <v>44663</v>
      </c>
      <c r="G15" t="s">
        <v>2</v>
      </c>
      <c r="H15" s="3">
        <f>SUM(H16:H25)</f>
        <v>239671</v>
      </c>
      <c r="I15" s="3">
        <f>SUM(I16:I25)</f>
        <v>20740</v>
      </c>
      <c r="J15" s="3">
        <f>SUM(J16:J25)</f>
        <v>78853</v>
      </c>
      <c r="K15" s="3">
        <f>SUM(K16:K25)</f>
        <v>37849</v>
      </c>
      <c r="L15" s="3">
        <f>SUM(L16:L25)</f>
        <v>377113</v>
      </c>
    </row>
    <row r="16" spans="1:12" ht="12.75">
      <c r="A16" t="s">
        <v>40</v>
      </c>
      <c r="B16" s="3">
        <v>2167</v>
      </c>
      <c r="C16">
        <v>0</v>
      </c>
      <c r="D16" s="3">
        <v>5113</v>
      </c>
      <c r="E16" s="3">
        <v>5595</v>
      </c>
      <c r="F16" s="3">
        <v>12875</v>
      </c>
      <c r="G16" t="s">
        <v>2</v>
      </c>
      <c r="H16" s="3">
        <v>32772</v>
      </c>
      <c r="I16">
        <v>0</v>
      </c>
      <c r="J16" s="3">
        <v>30924</v>
      </c>
      <c r="K16" s="3">
        <v>9061</v>
      </c>
      <c r="L16" s="3">
        <v>72758</v>
      </c>
    </row>
    <row r="17" spans="1:12" ht="12.75">
      <c r="A17" t="s">
        <v>41</v>
      </c>
      <c r="B17">
        <v>605</v>
      </c>
      <c r="C17">
        <v>0</v>
      </c>
      <c r="D17" s="3">
        <v>1370</v>
      </c>
      <c r="E17" s="3">
        <v>1208</v>
      </c>
      <c r="F17" s="3">
        <v>3183</v>
      </c>
      <c r="G17" t="s">
        <v>2</v>
      </c>
      <c r="H17" s="3">
        <v>1750</v>
      </c>
      <c r="I17">
        <v>0</v>
      </c>
      <c r="J17" s="3">
        <v>1925</v>
      </c>
      <c r="K17" s="3">
        <v>1508</v>
      </c>
      <c r="L17" s="3">
        <v>5183</v>
      </c>
    </row>
    <row r="18" spans="1:12" ht="12.75">
      <c r="A18" t="s">
        <v>42</v>
      </c>
      <c r="B18" s="3">
        <v>1045</v>
      </c>
      <c r="C18">
        <v>1</v>
      </c>
      <c r="D18" s="3">
        <v>2825</v>
      </c>
      <c r="E18" s="3">
        <v>1176</v>
      </c>
      <c r="F18" s="3">
        <v>5047</v>
      </c>
      <c r="G18" t="s">
        <v>2</v>
      </c>
      <c r="H18" s="3">
        <v>2806</v>
      </c>
      <c r="I18">
        <v>1</v>
      </c>
      <c r="J18" s="3">
        <v>3970</v>
      </c>
      <c r="K18" s="3">
        <v>1456</v>
      </c>
      <c r="L18" s="3">
        <v>8233</v>
      </c>
    </row>
    <row r="19" spans="1:12" ht="12.75">
      <c r="A19" t="s">
        <v>26</v>
      </c>
      <c r="B19" s="3">
        <v>1350</v>
      </c>
      <c r="C19">
        <v>1</v>
      </c>
      <c r="D19" s="3">
        <v>2877</v>
      </c>
      <c r="E19">
        <v>621</v>
      </c>
      <c r="F19" s="3">
        <v>4849</v>
      </c>
      <c r="G19" t="s">
        <v>2</v>
      </c>
      <c r="H19" s="3">
        <v>5069</v>
      </c>
      <c r="I19">
        <v>0</v>
      </c>
      <c r="J19" s="3">
        <v>6278</v>
      </c>
      <c r="K19" s="3">
        <v>1429</v>
      </c>
      <c r="L19" s="3">
        <v>12776</v>
      </c>
    </row>
    <row r="20" spans="1:12" ht="12.75">
      <c r="A20" t="s">
        <v>43</v>
      </c>
      <c r="B20" s="3">
        <v>4049</v>
      </c>
      <c r="C20">
        <v>22</v>
      </c>
      <c r="D20" s="3">
        <v>2178</v>
      </c>
      <c r="E20" s="3">
        <v>2283</v>
      </c>
      <c r="F20" s="3">
        <v>8532</v>
      </c>
      <c r="G20" t="s">
        <v>2</v>
      </c>
      <c r="H20" s="3">
        <v>139986</v>
      </c>
      <c r="I20" s="3">
        <v>14837</v>
      </c>
      <c r="J20" s="3">
        <v>21223</v>
      </c>
      <c r="K20" s="3">
        <v>19192</v>
      </c>
      <c r="L20" s="3">
        <v>195238</v>
      </c>
    </row>
    <row r="21" spans="1:12" ht="12.75">
      <c r="A21" t="s">
        <v>195</v>
      </c>
      <c r="B21">
        <v>493</v>
      </c>
      <c r="C21">
        <v>0</v>
      </c>
      <c r="D21" s="3">
        <v>1172</v>
      </c>
      <c r="E21">
        <v>419</v>
      </c>
      <c r="F21" s="3">
        <v>2084</v>
      </c>
      <c r="G21" t="s">
        <v>2</v>
      </c>
      <c r="H21" s="3">
        <v>1797</v>
      </c>
      <c r="I21">
        <v>0</v>
      </c>
      <c r="J21" s="3">
        <v>1443</v>
      </c>
      <c r="K21">
        <v>392</v>
      </c>
      <c r="L21" s="3">
        <v>3632</v>
      </c>
    </row>
    <row r="22" spans="1:12" ht="12.75">
      <c r="A22" t="s">
        <v>45</v>
      </c>
      <c r="B22">
        <v>962</v>
      </c>
      <c r="C22">
        <v>0</v>
      </c>
      <c r="D22" s="3">
        <v>1774</v>
      </c>
      <c r="E22">
        <v>215</v>
      </c>
      <c r="F22" s="3">
        <v>2951</v>
      </c>
      <c r="G22" t="s">
        <v>2</v>
      </c>
      <c r="H22" s="3">
        <v>4382</v>
      </c>
      <c r="I22">
        <v>0</v>
      </c>
      <c r="J22" s="3">
        <v>5145</v>
      </c>
      <c r="K22">
        <v>381</v>
      </c>
      <c r="L22" s="3">
        <v>9908</v>
      </c>
    </row>
    <row r="23" spans="1:12" ht="12.75">
      <c r="A23" t="s">
        <v>46</v>
      </c>
      <c r="B23" s="3">
        <v>3101</v>
      </c>
      <c r="C23">
        <v>7</v>
      </c>
      <c r="D23" s="3">
        <v>1064</v>
      </c>
      <c r="E23">
        <v>331</v>
      </c>
      <c r="F23" s="3">
        <v>4503</v>
      </c>
      <c r="G23" t="s">
        <v>2</v>
      </c>
      <c r="H23" s="3">
        <v>46257</v>
      </c>
      <c r="I23" s="3">
        <v>5902</v>
      </c>
      <c r="J23" s="3">
        <v>7067</v>
      </c>
      <c r="K23" s="3">
        <v>3841</v>
      </c>
      <c r="L23" s="3">
        <v>63067</v>
      </c>
    </row>
    <row r="24" spans="1:12" ht="12.75">
      <c r="A24" t="s">
        <v>47</v>
      </c>
      <c r="B24">
        <v>64</v>
      </c>
      <c r="C24">
        <v>0</v>
      </c>
      <c r="D24">
        <v>108</v>
      </c>
      <c r="E24">
        <v>34</v>
      </c>
      <c r="F24">
        <v>206</v>
      </c>
      <c r="G24" t="s">
        <v>2</v>
      </c>
      <c r="H24">
        <v>169</v>
      </c>
      <c r="I24">
        <v>0</v>
      </c>
      <c r="J24">
        <v>246</v>
      </c>
      <c r="K24">
        <v>26</v>
      </c>
      <c r="L24">
        <v>440</v>
      </c>
    </row>
    <row r="25" spans="1:12" ht="12.75">
      <c r="A25" t="s">
        <v>48</v>
      </c>
      <c r="B25">
        <v>299</v>
      </c>
      <c r="C25">
        <v>0</v>
      </c>
      <c r="D25">
        <v>75</v>
      </c>
      <c r="E25">
        <v>59</v>
      </c>
      <c r="F25">
        <v>433</v>
      </c>
      <c r="G25" t="s">
        <v>2</v>
      </c>
      <c r="H25" s="3">
        <v>4683</v>
      </c>
      <c r="I25">
        <v>0</v>
      </c>
      <c r="J25">
        <v>632</v>
      </c>
      <c r="K25">
        <v>563</v>
      </c>
      <c r="L25" s="3">
        <v>5878</v>
      </c>
    </row>
    <row r="26" ht="12.75">
      <c r="G26" t="s">
        <v>2</v>
      </c>
    </row>
    <row r="27" spans="1:12" ht="12.75">
      <c r="A27" t="s">
        <v>188</v>
      </c>
      <c r="B27" s="3">
        <f>SUM(B28:B37)</f>
        <v>4021</v>
      </c>
      <c r="C27" s="3">
        <f>SUM(C28:C37)</f>
        <v>714</v>
      </c>
      <c r="D27" s="3">
        <f>SUM(D28:D37)</f>
        <v>0</v>
      </c>
      <c r="E27" s="3">
        <f>SUM(E28:E37)</f>
        <v>59</v>
      </c>
      <c r="F27" s="3">
        <f>SUM(F28:F37)</f>
        <v>4794</v>
      </c>
      <c r="G27" t="s">
        <v>2</v>
      </c>
      <c r="H27" s="3">
        <f>SUM(H28:H37)</f>
        <v>655167</v>
      </c>
      <c r="I27" s="3">
        <f>SUM(I28:I37)</f>
        <v>1783577</v>
      </c>
      <c r="J27" s="3">
        <f>SUM(J28:J37)</f>
        <v>0</v>
      </c>
      <c r="K27" s="3">
        <f>SUM(K28:K37)</f>
        <v>5467</v>
      </c>
      <c r="L27" s="3">
        <f>SUM(L28:L37)</f>
        <v>2444209</v>
      </c>
    </row>
    <row r="28" spans="1:12" ht="12.75">
      <c r="A28" t="s">
        <v>76</v>
      </c>
      <c r="B28">
        <v>121</v>
      </c>
      <c r="C28">
        <v>28</v>
      </c>
      <c r="D28">
        <v>0</v>
      </c>
      <c r="E28">
        <v>2</v>
      </c>
      <c r="F28">
        <v>151</v>
      </c>
      <c r="G28" t="s">
        <v>2</v>
      </c>
      <c r="H28" s="3">
        <v>4898</v>
      </c>
      <c r="I28" s="3">
        <v>27870</v>
      </c>
      <c r="J28">
        <v>0</v>
      </c>
      <c r="K28">
        <v>549</v>
      </c>
      <c r="L28" s="3">
        <v>33316</v>
      </c>
    </row>
    <row r="29" spans="1:12" ht="12.75">
      <c r="A29" t="s">
        <v>196</v>
      </c>
      <c r="B29">
        <v>532</v>
      </c>
      <c r="C29">
        <v>1</v>
      </c>
      <c r="D29">
        <v>0</v>
      </c>
      <c r="E29">
        <v>15</v>
      </c>
      <c r="F29">
        <v>548</v>
      </c>
      <c r="G29" t="s">
        <v>2</v>
      </c>
      <c r="H29" s="3">
        <v>7360</v>
      </c>
      <c r="I29" s="3">
        <v>2075</v>
      </c>
      <c r="J29">
        <v>0</v>
      </c>
      <c r="K29">
        <v>422</v>
      </c>
      <c r="L29" s="3">
        <v>9858</v>
      </c>
    </row>
    <row r="30" spans="1:12" ht="12.75">
      <c r="A30" t="s">
        <v>52</v>
      </c>
      <c r="B30">
        <v>742</v>
      </c>
      <c r="C30">
        <v>0</v>
      </c>
      <c r="D30">
        <v>0</v>
      </c>
      <c r="E30">
        <v>2</v>
      </c>
      <c r="F30">
        <v>744</v>
      </c>
      <c r="G30" t="s">
        <v>2</v>
      </c>
      <c r="H30" s="3">
        <v>7566</v>
      </c>
      <c r="I30">
        <v>0</v>
      </c>
      <c r="J30">
        <v>0</v>
      </c>
      <c r="K30">
        <v>2</v>
      </c>
      <c r="L30" s="3">
        <v>7568</v>
      </c>
    </row>
    <row r="31" spans="1:12" ht="12.75">
      <c r="A31" t="s">
        <v>53</v>
      </c>
      <c r="B31">
        <v>958</v>
      </c>
      <c r="C31">
        <v>3</v>
      </c>
      <c r="D31">
        <v>0</v>
      </c>
      <c r="E31">
        <v>5</v>
      </c>
      <c r="F31">
        <v>966</v>
      </c>
      <c r="G31" t="s">
        <v>2</v>
      </c>
      <c r="H31" s="3">
        <v>19706</v>
      </c>
      <c r="I31">
        <v>477</v>
      </c>
      <c r="J31">
        <v>0</v>
      </c>
      <c r="K31">
        <v>11</v>
      </c>
      <c r="L31" s="3">
        <v>20193</v>
      </c>
    </row>
    <row r="32" spans="1:12" ht="12.75">
      <c r="A32" t="s">
        <v>54</v>
      </c>
      <c r="B32">
        <v>336</v>
      </c>
      <c r="C32">
        <v>5</v>
      </c>
      <c r="D32">
        <v>0</v>
      </c>
      <c r="E32">
        <v>3</v>
      </c>
      <c r="F32">
        <v>344</v>
      </c>
      <c r="G32" t="s">
        <v>2</v>
      </c>
      <c r="H32" s="3">
        <v>13232</v>
      </c>
      <c r="I32">
        <v>808</v>
      </c>
      <c r="J32">
        <v>0</v>
      </c>
      <c r="K32">
        <v>62</v>
      </c>
      <c r="L32" s="3">
        <v>14102</v>
      </c>
    </row>
    <row r="33" spans="1:12" ht="12.75">
      <c r="A33" t="s">
        <v>55</v>
      </c>
      <c r="B33">
        <v>586</v>
      </c>
      <c r="C33">
        <v>12</v>
      </c>
      <c r="D33">
        <v>0</v>
      </c>
      <c r="E33">
        <v>9</v>
      </c>
      <c r="F33">
        <v>607</v>
      </c>
      <c r="G33" t="s">
        <v>2</v>
      </c>
      <c r="H33" s="3">
        <v>66068</v>
      </c>
      <c r="I33" s="3">
        <v>2069</v>
      </c>
      <c r="J33">
        <v>0</v>
      </c>
      <c r="K33">
        <v>386</v>
      </c>
      <c r="L33" s="3">
        <v>68523</v>
      </c>
    </row>
    <row r="34" spans="1:12" ht="12.75">
      <c r="A34" t="s">
        <v>56</v>
      </c>
      <c r="B34">
        <v>212</v>
      </c>
      <c r="C34">
        <v>16</v>
      </c>
      <c r="D34">
        <v>0</v>
      </c>
      <c r="E34">
        <v>4</v>
      </c>
      <c r="F34">
        <v>232</v>
      </c>
      <c r="G34" t="s">
        <v>2</v>
      </c>
      <c r="H34" s="3">
        <v>38268</v>
      </c>
      <c r="I34" s="3">
        <v>3482</v>
      </c>
      <c r="J34">
        <v>0</v>
      </c>
      <c r="K34">
        <v>729</v>
      </c>
      <c r="L34" s="3">
        <v>42479</v>
      </c>
    </row>
    <row r="35" spans="1:12" ht="12.75">
      <c r="A35" t="s">
        <v>57</v>
      </c>
      <c r="B35">
        <v>249</v>
      </c>
      <c r="C35">
        <v>59</v>
      </c>
      <c r="D35">
        <v>0</v>
      </c>
      <c r="E35">
        <v>3</v>
      </c>
      <c r="F35">
        <v>311</v>
      </c>
      <c r="G35" t="s">
        <v>2</v>
      </c>
      <c r="H35" s="3">
        <v>77606</v>
      </c>
      <c r="I35" s="3">
        <v>31513</v>
      </c>
      <c r="J35">
        <v>0</v>
      </c>
      <c r="K35">
        <v>270</v>
      </c>
      <c r="L35" s="3">
        <v>109388</v>
      </c>
    </row>
    <row r="36" spans="1:12" ht="12.75">
      <c r="A36" t="s">
        <v>80</v>
      </c>
      <c r="B36">
        <v>262</v>
      </c>
      <c r="C36">
        <v>570</v>
      </c>
      <c r="D36">
        <v>0</v>
      </c>
      <c r="E36">
        <v>12</v>
      </c>
      <c r="F36">
        <v>844</v>
      </c>
      <c r="G36" t="s">
        <v>2</v>
      </c>
      <c r="H36" s="3">
        <v>376307</v>
      </c>
      <c r="I36" s="3">
        <v>1481262</v>
      </c>
      <c r="J36">
        <v>0</v>
      </c>
      <c r="K36" s="3">
        <v>3025</v>
      </c>
      <c r="L36" s="3">
        <v>1860594</v>
      </c>
    </row>
    <row r="37" spans="1:12" ht="12.75">
      <c r="A37" t="s">
        <v>197</v>
      </c>
      <c r="B37">
        <v>23</v>
      </c>
      <c r="C37">
        <v>20</v>
      </c>
      <c r="D37">
        <v>0</v>
      </c>
      <c r="E37">
        <v>4</v>
      </c>
      <c r="F37">
        <v>47</v>
      </c>
      <c r="G37" t="s">
        <v>2</v>
      </c>
      <c r="H37" s="3">
        <v>44156</v>
      </c>
      <c r="I37" s="3">
        <v>234021</v>
      </c>
      <c r="J37">
        <v>0</v>
      </c>
      <c r="K37">
        <v>11</v>
      </c>
      <c r="L37" s="3">
        <v>278188</v>
      </c>
    </row>
    <row r="38" ht="12.75">
      <c r="G38" t="s">
        <v>2</v>
      </c>
    </row>
    <row r="39" spans="1:12" ht="12.75">
      <c r="A39" t="s">
        <v>60</v>
      </c>
      <c r="B39">
        <v>243</v>
      </c>
      <c r="C39">
        <v>13</v>
      </c>
      <c r="D39">
        <v>0</v>
      </c>
      <c r="E39">
        <v>107</v>
      </c>
      <c r="F39">
        <v>363</v>
      </c>
      <c r="G39" t="s">
        <v>2</v>
      </c>
      <c r="H39" s="3">
        <v>10621</v>
      </c>
      <c r="I39">
        <v>727</v>
      </c>
      <c r="J39">
        <v>0</v>
      </c>
      <c r="K39">
        <v>584</v>
      </c>
      <c r="L39" s="3">
        <v>11932</v>
      </c>
    </row>
    <row r="40" ht="12.75">
      <c r="G40" t="s">
        <v>2</v>
      </c>
    </row>
    <row r="41" spans="1:12" ht="12.75">
      <c r="A41" t="s">
        <v>61</v>
      </c>
      <c r="B41" s="3">
        <f>SUM(B42:B44)</f>
        <v>1979</v>
      </c>
      <c r="C41" s="3">
        <f>SUM(C42:C44)</f>
        <v>0</v>
      </c>
      <c r="D41" s="3">
        <f>SUM(D42:D44)</f>
        <v>0</v>
      </c>
      <c r="E41" s="3">
        <f>SUM(E42:E44)</f>
        <v>155</v>
      </c>
      <c r="F41" s="3">
        <f>SUM(F42:F44)</f>
        <v>2134</v>
      </c>
      <c r="G41" t="s">
        <v>2</v>
      </c>
      <c r="H41" s="3">
        <f>SUM(H42:H44)</f>
        <v>131733</v>
      </c>
      <c r="I41" s="3">
        <f>SUM(I42:I44)</f>
        <v>0</v>
      </c>
      <c r="J41" s="3">
        <f>SUM(J42:J44)</f>
        <v>0</v>
      </c>
      <c r="K41" s="3">
        <f>SUM(K42:K44)</f>
        <v>5142</v>
      </c>
      <c r="L41" s="3">
        <f>SUM(L42:L44)</f>
        <v>136875</v>
      </c>
    </row>
    <row r="42" spans="1:12" ht="12.75">
      <c r="A42" t="s">
        <v>28</v>
      </c>
      <c r="B42">
        <v>494</v>
      </c>
      <c r="C42">
        <v>0</v>
      </c>
      <c r="D42">
        <v>0</v>
      </c>
      <c r="E42">
        <v>74</v>
      </c>
      <c r="F42">
        <v>568</v>
      </c>
      <c r="G42" t="s">
        <v>2</v>
      </c>
      <c r="H42" s="3">
        <v>9493</v>
      </c>
      <c r="I42">
        <v>0</v>
      </c>
      <c r="J42">
        <v>0</v>
      </c>
      <c r="K42" s="3">
        <v>1168</v>
      </c>
      <c r="L42" s="3">
        <v>10661</v>
      </c>
    </row>
    <row r="43" spans="1:12" ht="12.75">
      <c r="A43" t="s">
        <v>62</v>
      </c>
      <c r="B43" s="3">
        <v>1171</v>
      </c>
      <c r="C43">
        <v>0</v>
      </c>
      <c r="D43">
        <v>0</v>
      </c>
      <c r="E43">
        <v>68</v>
      </c>
      <c r="F43" s="3">
        <v>1239</v>
      </c>
      <c r="G43" t="s">
        <v>2</v>
      </c>
      <c r="H43" s="3">
        <v>52403</v>
      </c>
      <c r="I43">
        <v>0</v>
      </c>
      <c r="J43">
        <v>0</v>
      </c>
      <c r="K43" s="3">
        <v>2028</v>
      </c>
      <c r="L43" s="3">
        <v>54431</v>
      </c>
    </row>
    <row r="44" spans="1:12" ht="12.75">
      <c r="A44" t="s">
        <v>63</v>
      </c>
      <c r="B44">
        <v>314</v>
      </c>
      <c r="C44">
        <v>0</v>
      </c>
      <c r="D44">
        <v>0</v>
      </c>
      <c r="E44">
        <v>13</v>
      </c>
      <c r="F44">
        <v>327</v>
      </c>
      <c r="G44" t="s">
        <v>2</v>
      </c>
      <c r="H44" s="3">
        <v>69837</v>
      </c>
      <c r="I44">
        <v>0</v>
      </c>
      <c r="J44">
        <v>0</v>
      </c>
      <c r="K44" s="3">
        <v>1946</v>
      </c>
      <c r="L44" s="3">
        <v>71783</v>
      </c>
    </row>
    <row r="45" ht="12.75">
      <c r="G45" t="s">
        <v>2</v>
      </c>
    </row>
    <row r="46" spans="1:12" ht="12.75">
      <c r="A46" t="s">
        <v>64</v>
      </c>
      <c r="B46">
        <v>78</v>
      </c>
      <c r="C46">
        <v>0</v>
      </c>
      <c r="D46">
        <v>0</v>
      </c>
      <c r="E46">
        <v>0</v>
      </c>
      <c r="F46">
        <v>78</v>
      </c>
      <c r="G46" t="s">
        <v>2</v>
      </c>
      <c r="H46" s="3">
        <v>4666</v>
      </c>
      <c r="I46">
        <v>0</v>
      </c>
      <c r="J46">
        <v>0</v>
      </c>
      <c r="K46">
        <v>0</v>
      </c>
      <c r="L46" s="3">
        <v>4666</v>
      </c>
    </row>
    <row r="47" spans="1:12" ht="12.75">
      <c r="A47" t="s">
        <v>65</v>
      </c>
      <c r="B47">
        <v>744</v>
      </c>
      <c r="C47">
        <v>117</v>
      </c>
      <c r="D47">
        <v>26</v>
      </c>
      <c r="E47">
        <v>0</v>
      </c>
      <c r="F47">
        <v>887</v>
      </c>
      <c r="G47" t="s">
        <v>2</v>
      </c>
      <c r="H47" s="3">
        <v>5769</v>
      </c>
      <c r="I47" s="3">
        <v>30988</v>
      </c>
      <c r="J47">
        <v>51</v>
      </c>
      <c r="K47">
        <v>0</v>
      </c>
      <c r="L47" s="3">
        <v>36808</v>
      </c>
    </row>
    <row r="48" spans="1:12" ht="12.75">
      <c r="A48" t="s">
        <v>29</v>
      </c>
      <c r="B48">
        <v>0</v>
      </c>
      <c r="C48">
        <v>0</v>
      </c>
      <c r="D48">
        <v>102</v>
      </c>
      <c r="E48">
        <v>0</v>
      </c>
      <c r="F48">
        <v>102</v>
      </c>
      <c r="G48" t="s">
        <v>2</v>
      </c>
      <c r="H48">
        <v>0</v>
      </c>
      <c r="I48">
        <v>0</v>
      </c>
      <c r="J48" s="3">
        <v>1052</v>
      </c>
      <c r="K48">
        <v>0</v>
      </c>
      <c r="L48" s="3">
        <v>1052</v>
      </c>
    </row>
    <row r="49" spans="1:12" ht="12.75">
      <c r="A49" t="s">
        <v>67</v>
      </c>
      <c r="B49">
        <v>14</v>
      </c>
      <c r="C49">
        <v>0</v>
      </c>
      <c r="D49">
        <v>482</v>
      </c>
      <c r="E49">
        <v>0</v>
      </c>
      <c r="F49">
        <v>496</v>
      </c>
      <c r="G49" t="s">
        <v>2</v>
      </c>
      <c r="H49">
        <v>22</v>
      </c>
      <c r="I49">
        <v>0</v>
      </c>
      <c r="J49" s="3">
        <v>1408</v>
      </c>
      <c r="K49">
        <v>0</v>
      </c>
      <c r="L49" s="3">
        <v>1431</v>
      </c>
    </row>
    <row r="50" spans="1:12" ht="12.75">
      <c r="A50" t="s">
        <v>86</v>
      </c>
      <c r="B50" s="3">
        <v>1501</v>
      </c>
      <c r="C50">
        <v>243</v>
      </c>
      <c r="D50">
        <v>102</v>
      </c>
      <c r="E50">
        <v>0</v>
      </c>
      <c r="F50" s="3">
        <v>1846</v>
      </c>
      <c r="G50" t="s">
        <v>2</v>
      </c>
      <c r="H50" s="3">
        <v>34645</v>
      </c>
      <c r="I50" s="3">
        <v>36376</v>
      </c>
      <c r="J50">
        <v>25</v>
      </c>
      <c r="K50">
        <v>0</v>
      </c>
      <c r="L50" s="3">
        <v>71047</v>
      </c>
    </row>
    <row r="51" spans="1:12" ht="12.75">
      <c r="A51" t="s">
        <v>87</v>
      </c>
      <c r="B51">
        <v>55</v>
      </c>
      <c r="C51">
        <v>50</v>
      </c>
      <c r="D51">
        <v>0</v>
      </c>
      <c r="E51">
        <v>0</v>
      </c>
      <c r="F51">
        <v>105</v>
      </c>
      <c r="G51" t="s">
        <v>2</v>
      </c>
      <c r="H51" s="3">
        <v>2782</v>
      </c>
      <c r="I51" s="3">
        <v>66312</v>
      </c>
      <c r="J51">
        <v>0</v>
      </c>
      <c r="K51">
        <v>0</v>
      </c>
      <c r="L51" s="3">
        <v>69094</v>
      </c>
    </row>
    <row r="54" ht="12.75">
      <c r="A54" t="s">
        <v>30</v>
      </c>
    </row>
  </sheetData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OP:EX:CS:WMS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LaBille</dc:creator>
  <cp:keywords/>
  <dc:description/>
  <cp:lastModifiedBy>jnwill00</cp:lastModifiedBy>
  <cp:lastPrinted>2000-07-18T19:05:15Z</cp:lastPrinted>
  <dcterms:created xsi:type="dcterms:W3CDTF">1999-05-26T11:43:06Z</dcterms:created>
  <dcterms:modified xsi:type="dcterms:W3CDTF">2009-07-29T16:51:30Z</dcterms:modified>
  <cp:category/>
  <cp:version/>
  <cp:contentType/>
  <cp:contentStatus/>
</cp:coreProperties>
</file>