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569046\Desktop\040615 SCSEMS\"/>
    </mc:Choice>
  </mc:AlternateContent>
  <bookViews>
    <workbookView xWindow="-25365" yWindow="2085" windowWidth="20730" windowHeight="10995" tabRatio="828"/>
  </bookViews>
  <sheets>
    <sheet name="Dashboard" sheetId="5" r:id="rId1"/>
    <sheet name="Results" sheetId="4" r:id="rId2"/>
    <sheet name="Instructions" sheetId="6" r:id="rId3"/>
    <sheet name="Test Cases" sheetId="2" r:id="rId4"/>
    <sheet name="Appendix" sheetId="8" r:id="rId5"/>
    <sheet name="Change Log" sheetId="7" r:id="rId6"/>
  </sheets>
  <definedNames>
    <definedName name="_xlnm._FilterDatabase" localSheetId="4" hidden="1">Appendix!#REF!</definedName>
    <definedName name="_xlnm._FilterDatabase" localSheetId="3" hidden="1">'Test Cases'!$A$1:$N$51</definedName>
  </definedNames>
  <calcPr calcId="152511"/>
</workbook>
</file>

<file path=xl/calcChain.xml><?xml version="1.0" encoding="utf-8"?>
<calcChain xmlns="http://schemas.openxmlformats.org/spreadsheetml/2006/main">
  <c r="O12" i="4" l="1"/>
  <c r="M12" i="4"/>
  <c r="E12" i="4"/>
  <c r="D12" i="4"/>
  <c r="C12" i="4"/>
  <c r="B12" i="4"/>
  <c r="AA3" i="2"/>
  <c r="AA4" i="2"/>
  <c r="AA5" i="2"/>
  <c r="AA6" i="2"/>
  <c r="AA7"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AA42" i="2"/>
  <c r="AA43" i="2"/>
  <c r="AA44" i="2"/>
  <c r="AA45" i="2"/>
  <c r="AA46" i="2"/>
  <c r="AA47" i="2"/>
  <c r="AA48" i="2"/>
  <c r="AA49" i="2"/>
  <c r="AA50" i="2"/>
  <c r="AA51" i="2"/>
  <c r="AA2" i="2"/>
  <c r="N12" i="4"/>
  <c r="F17" i="4" l="1"/>
  <c r="C16" i="4"/>
  <c r="D16" i="4"/>
  <c r="E16" i="4"/>
  <c r="F16" i="4"/>
  <c r="C19" i="4"/>
  <c r="D19" i="4"/>
  <c r="I19" i="4" s="1"/>
  <c r="E19" i="4"/>
  <c r="F19" i="4"/>
  <c r="C18" i="4"/>
  <c r="D18" i="4"/>
  <c r="I18" i="4" s="1"/>
  <c r="E18" i="4"/>
  <c r="F18" i="4"/>
  <c r="C17" i="4"/>
  <c r="D17" i="4"/>
  <c r="I17" i="4" s="1"/>
  <c r="E17" i="4"/>
  <c r="F12" i="4"/>
  <c r="H18" i="4" l="1"/>
  <c r="H19" i="4"/>
  <c r="H17" i="4"/>
  <c r="D20" i="4" l="1"/>
  <c r="G12" i="4" s="1"/>
</calcChain>
</file>

<file path=xl/sharedStrings.xml><?xml version="1.0" encoding="utf-8"?>
<sst xmlns="http://schemas.openxmlformats.org/spreadsheetml/2006/main" count="973" uniqueCount="649">
  <si>
    <t>status</t>
  </si>
  <si>
    <t>scoring status</t>
  </si>
  <si>
    <t>impact statement</t>
  </si>
  <si>
    <t>CCE-ID</t>
  </si>
  <si>
    <t>Internal Revenue Service</t>
  </si>
  <si>
    <t>Office of Safeguards</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</si>
  <si>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</si>
  <si>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</si>
  <si>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</si>
  <si>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</si>
  <si>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</si>
  <si>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</si>
  <si>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</si>
  <si>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</si>
  <si>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</si>
  <si>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</si>
  <si>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</si>
  <si>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</si>
  <si>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</si>
  <si>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</si>
  <si>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</si>
  <si>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</si>
  <si>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</si>
  <si>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</si>
  <si>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</si>
  <si>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</si>
  <si>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</si>
  <si>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</si>
  <si>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</si>
  <si>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</si>
  <si>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</si>
  <si>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Ignore fields below</t>
  </si>
  <si>
    <t>Test (Automated SCAP &amp; Manual Test Cases)</t>
  </si>
  <si>
    <t>Test (Manual Test Cases Only)</t>
  </si>
  <si>
    <t>Testing Results</t>
  </si>
  <si>
    <t>INSTRUCTIONS:</t>
  </si>
  <si>
    <t>The 'Info' status is provided for use by the tester during test execution to indicate more information is needed to complete the test.</t>
  </si>
  <si>
    <t>It is not an acceptable final test status, all test cases should be Pass, Fail or N/A at the conclusion of testing.</t>
  </si>
  <si>
    <t>Complete</t>
  </si>
  <si>
    <t>Blank</t>
  </si>
  <si>
    <t>Available</t>
  </si>
  <si>
    <t>All SCSEM Tests</t>
  </si>
  <si>
    <t>Pass</t>
  </si>
  <si>
    <t>Fail</t>
  </si>
  <si>
    <t>Info</t>
  </si>
  <si>
    <t>N/A</t>
  </si>
  <si>
    <t>Instructions</t>
  </si>
  <si>
    <t>Introduction and Purpose:</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</si>
  <si>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</si>
  <si>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</si>
  <si>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</si>
  <si>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</si>
  <si>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</si>
  <si>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</si>
  <si>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</si>
  <si>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</si>
  <si>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</si>
  <si>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</si>
  <si>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</si>
  <si>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</si>
  <si>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</si>
  <si>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</si>
  <si>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</si>
  <si>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</si>
  <si>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</si>
  <si>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</si>
  <si>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</si>
  <si>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</si>
  <si>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</si>
  <si>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</si>
  <si>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</si>
  <si>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</si>
  <si>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</si>
  <si>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</si>
  <si>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</si>
  <si>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Change Log</t>
  </si>
  <si>
    <t>Version</t>
  </si>
  <si>
    <t>Date</t>
  </si>
  <si>
    <t>Description of Changes</t>
  </si>
  <si>
    <t>Author</t>
  </si>
  <si>
    <t>First Release</t>
  </si>
  <si>
    <t>Booz Allen Hamilton</t>
  </si>
  <si>
    <t>Appendix</t>
  </si>
  <si>
    <t>SCSEM Sources:</t>
  </si>
  <si>
    <t>This SCSEM was created for the IRS Office of Safeguards based on the following resources.</t>
  </si>
  <si>
    <t>▪ NIST SP 800-53 Rev. 4, Recommended Security Controls for Federal Information Systems and Organizations (April 2013)</t>
  </si>
  <si>
    <t>Out of Scope Controls - Unselected NIST 800-53 Controls</t>
  </si>
  <si>
    <t>Reason: Not required by Publication 1075.  See Publication 1075 for more details.</t>
  </si>
  <si>
    <t xml:space="preserve">AC-21, AU-13, AU-14, CP-3, CP-8, CP-9, CP-10, IA-8, PE-9, PE-10, PE-11, PE-12, PE-13, PE-14, PE-15, PM-1, PM-3, PM-5, PM-6, </t>
  </si>
  <si>
    <t>PM-7, PM-8, PM-9, PM-10, PM-11, SA-12, SA-13, SA-14, SC-16, SC-20, SC-22, SC-25, SC-26, SC-27, SC-28, SC-29, SC-30, SC-31,</t>
  </si>
  <si>
    <t>SC-33, SC-34, SI-8, SI-13</t>
  </si>
  <si>
    <t>Out of Scope Controls - Policy &amp; Procedural Controls</t>
  </si>
  <si>
    <t>Reason: Tested in the Management, Operational and Technical (MOT) SCSEM</t>
  </si>
  <si>
    <t xml:space="preserve">AC-1, AC-14, AC-18, AC-19, AC-20, AC-22, AT-3, AT-4, AU-1, AU-7, AU-11, CA-1, CA-2, CA-3, CA-5, CA-6, CA-7, CM-1, CM-2, CM-3, CM-4, CM-5, </t>
  </si>
  <si>
    <t xml:space="preserve">CM-6, CM-7, CM-8, CM-9, CP-1, CP-2, CP-4, CP-6, IA-1, IR-3, IR-7, IR-8, MA-1, MA-2, MA-3, MA-4, MA-5, PL-1, PL-2, PL-4, PL-5, PL-6, PM-2, RA-1, </t>
  </si>
  <si>
    <t xml:space="preserve">RA-2, RA-3, RA-5, SA-1, SA-2, SA-3, SA-4, SA-5, SA-6, SA-7, SA-8, SA-10, SA-11, SC-1, SC-5, SC-7, SC-12, SC-15, SC-17, SC-18, SC-19, SC-32, </t>
  </si>
  <si>
    <t>SI-1, SI-4, SI-5, SI-7, SI-9, SI-10, SI-11</t>
  </si>
  <si>
    <t>Out of Scope Controls - Physical Security or Disclosure Controls</t>
  </si>
  <si>
    <t>Reason: Tested in the Safeguard Disclosure Security Evaluation Matrix (SDSEM)</t>
  </si>
  <si>
    <t>AT-1, AT-2, CP-7, IR-1, IR-2, IR-4, IR-5, IR-6, MP-1, MP-2, MP-3, MP-4, MP-5, MP-6, MP-7, PE-1, PE-2, PE-3, PE-4, PE-5, PE-6, PE-7, PE-8, PE-16,</t>
  </si>
  <si>
    <t xml:space="preserve"> PE-17, PE-18, PM-4, PS-1, PS-2, PS-3, PS-4, PS-5, PS-6, PS-7, PS-8, SA-9, SI-12</t>
  </si>
  <si>
    <t>Test ID</t>
  </si>
  <si>
    <t>NIST ID</t>
  </si>
  <si>
    <t>NIST Control ID</t>
  </si>
  <si>
    <t>Test Method</t>
  </si>
  <si>
    <t>CIS Benchmark Section #</t>
  </si>
  <si>
    <t>Recommendation #</t>
  </si>
  <si>
    <t>Section Title</t>
  </si>
  <si>
    <t>Actual Results</t>
  </si>
  <si>
    <t>Status</t>
  </si>
  <si>
    <t>Notes/Evidence</t>
  </si>
  <si>
    <t>Expected Results</t>
  </si>
  <si>
    <t>Test Procedure</t>
  </si>
  <si>
    <t>Remediation Procedure</t>
  </si>
  <si>
    <t>Description</t>
  </si>
  <si>
    <t>Rationale Statement</t>
  </si>
  <si>
    <t>Finding (Internal Use Only)</t>
  </si>
  <si>
    <t>The test case is executed by Interview or Examine methods in accordance with the test methodology specified 
in NIST SP 800-53A.  In test plans where Automated testing is available, Automated and Manual indicators are added to 
the Test method to indicate whether the test can be accomplished through the Automated Assessment tool.</t>
  </si>
  <si>
    <t>▪ Description</t>
  </si>
  <si>
    <t>executed using the applicable NIST 800-53A test method (Interview, Examine).</t>
  </si>
  <si>
    <t>accepted</t>
  </si>
  <si>
    <t>full</t>
  </si>
  <si>
    <t>Disable IPv6</t>
  </si>
  <si>
    <t>unscored</t>
  </si>
  <si>
    <t>Test (Manual)</t>
  </si>
  <si>
    <t>▪ IRS Publication 1075, Tax Information Security Guidelines for Federal, State and Local Agencies (October 2014)</t>
  </si>
  <si>
    <t xml:space="preserve"> ▪ SCSEM Subject: Macintosh OS X 10.8</t>
  </si>
  <si>
    <t>This SCSEM is used by the IRS Office of Safeguards to evaluate compliance with IRS Publication 1075 for agencies that have implemented  
security controls for Macintosh OS X 10.8 for systems that receive, store or process or transmit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t>
  </si>
  <si>
    <t>▪ CIS Apple OSX 10.8 Benchmark v1.0.0</t>
  </si>
  <si>
    <t>OS name</t>
  </si>
  <si>
    <t>12A269 (GM)</t>
  </si>
  <si>
    <t>Darwin 12.0</t>
  </si>
  <si>
    <t>10.8.1</t>
  </si>
  <si>
    <t>12B19</t>
  </si>
  <si>
    <t>Darwin 12.1</t>
  </si>
  <si>
    <t>10.8.2</t>
  </si>
  <si>
    <t>12C54</t>
  </si>
  <si>
    <t>Darwin 12.2</t>
  </si>
  <si>
    <t>12C60</t>
  </si>
  <si>
    <t>12C2034</t>
  </si>
  <si>
    <t>12C3104</t>
  </si>
  <si>
    <t>10.8.3</t>
  </si>
  <si>
    <t>12D78</t>
  </si>
  <si>
    <t>Darwin 12.3</t>
  </si>
  <si>
    <t>10.8.4</t>
  </si>
  <si>
    <t>Darwin 12.4</t>
  </si>
  <si>
    <t>12E3067</t>
  </si>
  <si>
    <t>12E4022</t>
  </si>
  <si>
    <t>10.8.5</t>
  </si>
  <si>
    <t>12F37</t>
  </si>
  <si>
    <t>Darwin 12.5</t>
  </si>
  <si>
    <t>12F45</t>
  </si>
  <si>
    <t>Build</t>
  </si>
  <si>
    <t>12E55</t>
  </si>
  <si>
    <t>2.1.1</t>
  </si>
  <si>
    <t>2.1.2</t>
  </si>
  <si>
    <t>2.1.4</t>
  </si>
  <si>
    <t>2.2.1</t>
  </si>
  <si>
    <t>2.3.1</t>
  </si>
  <si>
    <t>2.3.3</t>
  </si>
  <si>
    <t>2.4.1</t>
  </si>
  <si>
    <t>2.4.2</t>
  </si>
  <si>
    <t>2.4.3</t>
  </si>
  <si>
    <t>2.4.4</t>
  </si>
  <si>
    <t>2.4.5</t>
  </si>
  <si>
    <t>2.4.6</t>
  </si>
  <si>
    <t>2.4.7</t>
  </si>
  <si>
    <t>2.4.8</t>
  </si>
  <si>
    <t>2.4.9</t>
  </si>
  <si>
    <t>2.6.2</t>
  </si>
  <si>
    <t>2.6.3</t>
  </si>
  <si>
    <t>2.6.4</t>
  </si>
  <si>
    <t>6.1.1</t>
  </si>
  <si>
    <t>6.1.2</t>
  </si>
  <si>
    <t>6.1.3</t>
  </si>
  <si>
    <t>6.1.4</t>
  </si>
  <si>
    <t>It is important that these updates be applied in a timely manner to prevent unauthorized persons from exploiting the identified vulnerabilities.</t>
  </si>
  <si>
    <t>Perform the following to implement the prescribed state:
* Open _System Preferences_
* Select _Software Update_
* Select _Check Now_
* Download and install all available updates and software patches.</t>
  </si>
  <si>
    <t>It is important that a system has the newest updates applied so as to prevent unauthorized persons from exploiting identified vulnerabilities.</t>
  </si>
  <si>
    <t>Perform the following to implement the prescribed state:
* Open a terminal session and enter the following command to enable the auto update feature: 
	sudo softwareupdate --schedule on</t>
  </si>
  <si>
    <t>Bluetooth is particularly susceptible to a diverse set of security vulnerabilities involving identity detection, location tracking, denial of service, unintended control and access of data and voice channels, and unauthorized device control and data access.</t>
  </si>
  <si>
    <t>Perform the following to implement the prescribed state:
* In Terminal, run the following commands: 
	sudo defaults write /Library/Preferences/com.apple.Bluetooth 
ControllerPowerState -int 0
sudo killall -HUP blued</t>
  </si>
  <si>
    <t>When in the discoverable state an unauthorized user could gain access to the system by pairing it with a remote device.</t>
  </si>
  <si>
    <t>Perform the following to implement the prescribed state:
* Open _System Preferences_
* Select _Bluetooth_
* Uncheck _Discoverable_</t>
  </si>
  <si>
    <t>Enabling "Show Bluetooth status in menu bar" is a security awareness method that helps understand the current state of Bluetooth, including whether it is enabled, Discoverable, what paired devices exist and are currently active.</t>
  </si>
  <si>
    <t>In System Preferences: Bluetooth, turn Show Bluetooth Status In Menu Bar on.</t>
  </si>
  <si>
    <t>Kerberos may not operate correctly if the time on the Mac is off by more than 5 minutes. This in turn can affect Apple's single sign-on feature, Active Directory logons, and other features.</t>
  </si>
  <si>
    <t>Perform the following to implement the prescribed state:
* Open_ System Preferences_
* Select _Date &amp; Time_
* Select _Set date and time automatically_</t>
  </si>
  <si>
    <t>Setting an inactivity interval for the screensaver prevents unauthorized persons from viewing a system left unattended for an extensive period of time.</t>
  </si>
  <si>
    <t>Perform the following to implement the prescribed state:
* Open _System Preferences_
* Select _Desktop &amp; Screen Saver_
* Select _Screen__Saver_
* Set _Start after_ to 15 minutes or less
	Alternatively:
* In Terminal, run the following command:
	defaults -currentHost write com.apple.screensaver idleTime -int 900</t>
  </si>
  <si>
    <t>Users of the system can easily assume that the computer is protected when the display goes to sleep. The computer should be configured so that the screen is locked whenever the display turns off automatically.</t>
  </si>
  <si>
    <t>In System Preferences: Energy Saver, drag the slider for "Put the display(s) to sleep..." to a reasonable number, but longer than the screen saver setting. The Mac will display a warning if the number is too short.
	Alternatively, use the following command:
	sudo pmset -c displaysleep 0 
	Note: The -c flag means "wall power." Different settings must be used for other power sources.</t>
  </si>
  <si>
    <t>Disabling Remote Apple Events mitigates the risk of an unauthorized program gaining access to the system.</t>
  </si>
  <si>
    <t>Perform the following to implement the prescribed state:
* Run the following command in Terminal: 
	sudo launchctl unload -w /System/Library/LaunchDaemons/eppc.plist</t>
  </si>
  <si>
    <t>Disabling Internet Sharing reduces the remote attack surface of the system.</t>
  </si>
  <si>
    <t>Perform the following to implement the prescribed state:
* Run the following commands in Terminal:
	sudo defaults write /Library/Preferences/SystemConfiguration/com.apple.nat 
NAT -dict Enabled -int 0 
sudo launchctl unload -w /System/Library/LaunchDaemons/ 
com.apple.InternetSharing.plist</t>
  </si>
  <si>
    <t>Disabling screen sharing mitigates the risk of remote connections being made without the user of the console knowing that they are sharing the computer.</t>
  </si>
  <si>
    <t>Perform the following to implement the prescribed state:
* Open _System Preferences_
* Select _Sharing_
* Uncheck _Screen Sharing_</t>
  </si>
  <si>
    <t>Disabling Printer Sharing mitigates the risk of attackers attempting to exploit the print server to gain access to the system.</t>
  </si>
  <si>
    <t>Perform the following to implement the prescribed state:
* Open _System Preferences_
* Select _Sharing_
* Uncheck _Printer Sharing_</t>
  </si>
  <si>
    <t>Disabling Remote Login mitigates the risk of an unauthorized person gaining access to the system via Secure Shell (SSH). Additionally, the scope of the benchmark is for Apple OSX clients, not servers.
	OS X does not have an IP based firewall, TCP Wrappers, Brute-Force password guessing mitigations, or frequent POSIX patching enabled by default and most OS X computers are mobile workstations. All of these factors can be parts of running a hardened SSH server.</t>
  </si>
  <si>
    <t>Perform the following to implement the prescribed state:
* Run the following command in Terminal: 
	sudo launchctl unload /System/Library/LaunchDaemons/ssh.plist</t>
  </si>
  <si>
    <t>Disabling DVD or CD Sharing minimizes the risk of an attacker using the optical drive as a vector for attack.</t>
  </si>
  <si>
    <t>Perform the following to implement the prescribed state:
* Open _System Preferences_
* Select _Sharing_
* Uncheck _DVD or CD Sharing_</t>
  </si>
  <si>
    <t>Disabling Bluetooth Sharing minimizes the risk of an attacker using Bluetooth to remotely attack the system.</t>
  </si>
  <si>
    <t>Perform the following to implement the prescribed state:
* Run the following command in Terminal:
	sudo defaults write /Library/Preferences/com.apple.Bluetooth PANServices -int 0
sudo killall -HUP blued</t>
  </si>
  <si>
    <t>By disabling file sharing, the remote attack surface and risk of unauthorized access to files stored on the system is reduced.</t>
  </si>
  <si>
    <t>Perform the following to implement the prescribed state:
* Run the following command in Terminal to turn off AFP from the command line:
	sudo launchctl unload -w 
/System/Library/LaunchDaemons/com.apple.AppleFileServer.plist 
* Run the following command in Terminal to turn off FTP from the command line:
	sudo launchctl unload -w /System/Library/LaunchDaemons/ftp.plist 
* Run the following command in Terminal to turn off SMB sharing from the CLI: 
	sudo defaults delete 
/Library/Preferences/SystemConfiguration/com.apple.smb.server EnabledServices
sudo launchctl unload -w /System/Library/LaunchDaemons/nmbd.plist
sudo launchctl unload -w /System/Library/LaunchDaemons/smbd.plist</t>
  </si>
  <si>
    <t>Remote management should only be enabled on trusted networks with strong user controls present in a Directory system, mobile devices without strict controls are vulnerable to exploit and monitoring.</t>
  </si>
  <si>
    <t>In System Preferences: Sharing, turn off Remote Management.</t>
  </si>
  <si>
    <t>Disallowing unsigned software will reduce the risk of unauthorized or malicious applications from running on the system.</t>
  </si>
  <si>
    <t>Perform the following to implement the prescribed state:
* Open _System Preferences_
* Select _Security &amp; Privacy_
* Select _General_
* Select Allow applications downloaded from: Mac App Store and identified developers
	Alternatively, perform the following to ensure the system is configured as:
* Run the following command in Terminal: 
	sudo spctl --master-enable</t>
  </si>
  <si>
    <t>Maintaining an updated safe downloads list mitigates the risk of unintentionally downloading a piece of malicious software.</t>
  </si>
  <si>
    <t>Perform the following to implement the prescribed state:
* Open _System Preferences_
* Select _Security &amp; Privacy_
* Select the _General_ tab
* Select _Advanced_
* Check _Automatically update safe downloads list_
Alternatively:
* Run the following command in Terminal: 
	sudo /usr/libexec/XProtectUpdater</t>
  </si>
  <si>
    <t>A firewall minimizes the threat of unauthorized users from gaining access to your system while connected to a network or the Internet.</t>
  </si>
  <si>
    <t>Perform the following to implement the prescribed state:
* Open _System Preferences_
* Select _Security &amp; Privacy_
* Select _Firewall_
* Select _Turn On Firewall_
	Alternatively: 
* Run the following command in Terminal: 
	defaults write /Library/Preferences/com.apple.alf globalstate - int * Where  is:
* 0 = off
* 1 = on for specific services
* 2 = on for essential services</t>
  </si>
  <si>
    <t>An infrared remote can be used from a distance to circumvent physical security controls. A remote could also be used to page through a document or presentation, thus revealing sensitive information.</t>
  </si>
  <si>
    <t>Perform the following to implement the prescribed state:
* Holding the remote close to the computer, point the remote at the front of the computer.
* Pair the Apple Remote.
* 
	If you have an Apple Remote with seven buttons, press and hold both the Right and Menu buttons on the remote until the paired-remote icon appears on your screen
* 
	If you have an Apple Remote with six buttons, press and hold both the Next and Menu buttons on the remote until the paired-remote icon appears on your screen</t>
  </si>
  <si>
    <t>Enabling Secure Keyboard Entry minimizes the risk of a key logger from detecting what is entered in Terminal.</t>
  </si>
  <si>
    <t>Perform the following to implement the prescribed state:
* Open _Terminal_
* Select _Terminal_
* Select _Secure Keyboard Entry_</t>
  </si>
  <si>
    <t>Logs generated by auditd may be useful when investigating a security incident as they may help reveal the vulnerable application and the actions taken by a malicious actor.</t>
  </si>
  <si>
    <t>Perform the following to implement the prescribed state:
* Run the following command in Terminal: 
	sudo launchctl load -w /System/Library/LaunchDaemons/com.apple.auditd.plist</t>
  </si>
  <si>
    <t>Maintaining an audit trail of system activity logs can help identify configuration errors, troubleshoot service disruptions, and analyze compromises or attacks that have occurred, has begun, or is about to begin. Audit logs are necessary to provide a trail of evidence in case the system or network is compromised.</t>
  </si>
  <si>
    <t>Perform the following to implement the prescribed state:
* Open a terminal session and edit the /etc/security/audit_control file
* Find the line beginning with "flags"
* Add the following flags: lo, ad, fd, fm, -all. 
* Save the file.</t>
  </si>
  <si>
    <t>Enabling "Show Wi-Fi status in menu bar" is a security awareness method that helps mitigate public area wireless exploits by making the user aware of their wireless connectivity status.</t>
  </si>
  <si>
    <t>Perform the following to implement the prescribed state:
* Open _System Preferences_
* Select Network
* Uncheck _Show Wi-Fi status in menu bar_</t>
  </si>
  <si>
    <t>Many network security controls are not IPv6 capable and there is additional risk in running a network stack that is not required.</t>
  </si>
  <si>
    <t>* Run the following command in Terminal: 
	networksetup -getcurrentlocation* If the output does not identify it as a v6 location disable IPv6
* Run the following command in Terminal: 
	sudo networksetup -setv6off Wi-Fi Ethernet</t>
  </si>
  <si>
    <t>The sudo command stays logged in as the root user for five minutes before timing out and re-requesting a password. This five minute window should be eliminated since it leaves the system extremely vulnerable. This is especially true if an exploit were to gain access to the system, since they would be able to make changes as a root user.</t>
  </si>
  <si>
    <t>Perform the following to implement the prescribed state:
* Run the following command in Terminal: 
	sudo visudo 
* In the "# Defaults specification" section, add the line: 
	Defaults timestamp_timeout=0</t>
  </si>
  <si>
    <t>While logged in, the keychain does not prompt the user for passwords for various systems and/or programs. This can be exploited by unauthorized users to gain access to password protected programs and/or systems in the absence of the user. Timing out the keychain can reduce the exploitation window.</t>
  </si>
  <si>
    <t>Perform the following to implement the prescribed state:
* Open _Utilities_
* Select _Keychain Access_
* Select a keychain
* Select _Edit_
* Select _Change Settings for keychain _
* Authenticate, if requested.
* Change the _Lock after # minutes of inactivity_ setting for the Login Keychain to 15 minutes or based on the access frequency of the security credentials included in the keychain for other keychains.</t>
  </si>
  <si>
    <t>Allowing all users to view the top level of all networked user's home folder may not be desirable since it may lead to the revelation of sensitive information.</t>
  </si>
  <si>
    <t>Perform the following to implement the prescribed state:
* Run the following command in Terminal: 
	sudo chmod 700 /Users/ * Substitute user name in . 
* This command has to be run for each user account with a local home folder.</t>
  </si>
  <si>
    <t>Prompting for a password when waking from sleep or screensaver mode mitigates the threat of an unauthorized person gaining access to a system in the user's absence.</t>
  </si>
  <si>
    <t>Perform the following to implement the prescribed state:
* Run the following command in Terminal: The current user will need to log off and on for changes to take effect.
	 defaults -currentHost write com.apple.screensaver askForPassword -int 1 *  The current user will need to log off and on for changes to take effect.</t>
  </si>
  <si>
    <t>Disabling automatic login decreases the likelihood of an unauthorized person gaining access to a system.</t>
  </si>
  <si>
    <t>Perform the following to implement the prescribed state:
* Run the following command in Terminal: 
	sudo defaults write /Library/Preferences/.GlobalPreferences 
com.apple.userspref.DisableAutoLogin -bool yes</t>
  </si>
  <si>
    <t>Disabling the admins and/or user's ability to log into another user's active and locked session prevents unauthorized persons from viewing potentially sensitive and/or personal information.</t>
  </si>
  <si>
    <t>Perform the following to implement the prescribed state:
* Open /etc/authorization 
* Locate the system.login.screensaver setting
* Set the string element beneath the key element to authenticate-session-owner.
	system.login.screensaver
 class
 rule
 comment
 The owner can unlock the screensaver.
 rule
 authenticate-session-owner</t>
  </si>
  <si>
    <t>Do not allow direct root login because the logs cannot identify which administrator logged in. Instead, log in using accounts with administrator privileges, and then use the sudo command to perform actions as root. These limit the use of the sudo command to a single command per authentication and also ensure, even if a timeout is activated, that later sudo commands are limited to the terminal in which authentication occurred.</t>
  </si>
  <si>
    <t>The risk of losing unsaved work is mitigated by disabling automatic logout.</t>
  </si>
  <si>
    <t>Perform the following to implement the prescribed state:
* Run the following command in Terminal: 
	sudo defaults write /Library/Preferences/.GlobalPreferences 
com.apple.autologout.AutoLogOutDelay -int 0</t>
  </si>
  <si>
    <t>The more complex a password the more resistant it will be against persons seeking unauthorized access to a system.</t>
  </si>
  <si>
    <t>Perform the following to implement the prescribed state:
	For a managed system:
* Run the following command in Terminal: 
	 sudo pwpolicy -n -setglobalpolicy "requiresAlpha=1" 
	For a non-managed system:
* Run the following command in Terminal: 
	sudo pwpolicy -n /Local/Default -setglobalpolicy "requiresAlpha=1"</t>
  </si>
  <si>
    <t>Perform the following to implement the prescribed state:
	For a managed system:
* Run the following command in Terminal: 
	sudo pwpolicy -n -setglobalpolicy "requiresSymbol=1" 
	For non managed system:
* Run the following command in Terminal: 
	sudo pwpolicy -n /Local/Default -setglobalpolicy "requiresSymbol=1"</t>
  </si>
  <si>
    <t>The longer a password is in use, the greater the opportunity for someone to gain unauthorized knowledge of the passwords. Further, scheduled changing of passwords hinders the ability of unauthorized system users to crack passwords and gain access to a system.</t>
  </si>
  <si>
    <t>Perform the following to ensure the system is configured as:
	For a managed system:
* Run the following command in Terminal: 
	sudo pwpolicy -n -setglobalpolicy "maxMinutesUntilChangePassword=86400" 
	For non-managed system:
* Run the following command in Terminal: 
	pwpolicy -n /Local/Default -setglobalpolicy 
"maxMinutesUntilChangePassword=86400"</t>
  </si>
  <si>
    <t>Information systems not protected with strong password schemes including passwords of minimum length provide the opportunity for anyone to crack the password and gain access to the system, and cause the device, information, or the local network to be compromised or a Denial of Service.</t>
  </si>
  <si>
    <t>Perform the following to implement the prescribed state:
	For a managed system:
* Run the following command in Terminal:
	sudo pwpolicy -n -setglobalpolicy "minChars=15" 
	For non-managed system: 
* Run the following command in Terminal:
	pwpolicy -n /Local/Default-setglobalpolicy "minChars=15"</t>
  </si>
  <si>
    <t>Passwords that contain the user's account name and/or parts of the user's full name present a security risk since they make it easier for unauthorized persons to guess the user's password and gain access to the system.</t>
  </si>
  <si>
    <t>Perform the following to implement the prescribed state:
	For a managed system:
* Run the following command in Terminal:
	sudo pwpolicy -n -setglobalpolicy "passwordCannotBeName=1" 
	For a non-managed system:
* Run the following command in Terminal: 
	pwpolicy -n /Local/Default -setglobalpolicy "passwordCannotBeName=1"</t>
  </si>
  <si>
    <t>The account lockout feature prevents brute-force password attacks on the system.</t>
  </si>
  <si>
    <t>Perform the following to implement the prescribed state:
	For a managed system:
* Run the following command in Terminal:
	sudo pwpolicy -n -setglobalpolicy "minutesUntilFailedLoginReset=0" 
	For a non-managed system:
* Run the following command in Terminal:
	pwpolicy -n /Local/Default -setglobalpolicy "minutesUntilFailedLoginReset=0"</t>
  </si>
  <si>
    <t>Perform the following to implement the prescribed state:
	For a managed system:
* Run the following command in Terminal: 
	sudo pwpolicy -n -setglobalpolicy "maxFailedLoginAttempts=3" 
	For a non-managed system:
* Run the following command in Terminal: 
	pwpolicy -n /Local/Default -setglobalpolicy "maxFailedLoginAttempts=3"</t>
  </si>
  <si>
    <t>An access warning may reduce a casual attacker's tendency to target the system. Access warnings may also aid in the prosecution of an attacker by evincing the attacker's knowledge of the system's private status, acceptable use policy, and authorization requirements.</t>
  </si>
  <si>
    <t>Password hints that are closely related to the user's password are a security vulnerability, especially in the social media age. Unauthorized users are more likely to guess a user's password if there is a password hint. The password hint is very susceptible to social engineering attacks and information exposure on social media networks</t>
  </si>
  <si>
    <t>* Open System Preferences
* Select Users &amp; Groups
* Highlight the user
* Select Change Password
* Verify that no text is entered in the Password hint box</t>
  </si>
  <si>
    <t>Prompting the user to enter both their username and password makes it twice as hard for unauthorized users to gain access to the system since they must discover two credentials.</t>
  </si>
  <si>
    <t>Perform the following to implement the prescribed state:
* Open _System Preferences_
* Select _Users and Groups_
* Select _Login Options_
* Select _Name and Password_
	Alternatively:
* Run the following command in Terminal: 
	sudo defaults write /Library/Preferences/com.apple.loginwindow 
SHOWFULLNAME -bool yes</t>
  </si>
  <si>
    <t>Password hints make it easier for unauthorized persons to gain access to systems by providing information to anyone that the user provided to assist remembering the password. This info could include the password itself or other information that might be readily discerned with basic knowledge of the end user.</t>
  </si>
  <si>
    <t>Perform the following to implement the prescribed state:
* Open _System Preferences_
* Select _Users &amp; Groups_
* Select _Login Options_
* Uncheck _Show password hints_
	Alternatively:
* Run the following command in Terminal: 
	sudo defaults write /Library/Preferences/com.apple.loginwindow 
RetriesUntilHint -int 0</t>
  </si>
  <si>
    <t>Disabling the guest account mitigates the risk of an untrusted user doing basic reconnaissance and possibly use privilege escalation attacks to take control of the system.</t>
  </si>
  <si>
    <t>Perform the following to implement the prescribed state:
* Open _System Preferences_
* Select _Users_ _basic;" 
sudo dscl . -create /Users/Guest passwd "*"
sudo dscl . -create /Users/Guest UserShell "/sbin/nologin"</t>
  </si>
  <si>
    <t>Not allowing guests to connect to shared folders mitigates the risk of an untrusted user doing basic reconnaissance and possibly use privilege escalation attacks to take control of the system.</t>
  </si>
  <si>
    <t>Perform the following to implement the prescribed state:
* Open _System Preferences_ 
* Select _Users &amp; Groups_
* Select _Guest User_
* Uncheck _Allow guests to connect to shared folders_
	Alternatively:
	For AFP sharing:
* Run the following command in Terminal: 
	sudo defaults write /Library/Preferences/com.apple.AppleFileServer 
guestAccess -bool no 
	For SMB sharing:
* Run the following command in Terminal: 
	sudo defaults write 
/Library/Preferences/SystemConfiguration/com.apple.smb.server 
AllowGuestAccess -bool no</t>
  </si>
  <si>
    <t>Visible filename extensions allows the user to identify the file type and the application it is associated with which leads to quick identification of misrepresented malicious files.</t>
  </si>
  <si>
    <t>Perform the following to implement the prescribed state:
* Select _Finder_
* Select _Preferences_
* Check _Show all filename extensions_</t>
  </si>
  <si>
    <t>Hackers have taken advantage of this setting via drive-by attacks. These attacks occur when a user visits a legitimate website that has been corrupted. The user unknowingly downloads a malicious file either by closing an infected pop-up or hovering over a malicious banner. The attackers make sure that the malicious file type will fall within Safari's safe files policy and will download and run without user input.</t>
  </si>
  <si>
    <t>Perform the following to implement the prescribed state:
* Open _Safari_
* Select _Safari _from the menu bar
* Select _Preferences_
* Select _General_
* Uncheck _Open "safe" files after downloading_</t>
  </si>
  <si>
    <t>Limiting usage and restricting features for managed users reduces the risk of the user and/or system being exposed to malicious and/or inappropriate content.</t>
  </si>
  <si>
    <t>* Open System Preferences
* Select Users &amp; Groups
* Highlight managed user
* Check box next to Enable parental controls
* Select Open Parental Controls
* Select items within the Parental Controls feature that should be restricted.</t>
  </si>
  <si>
    <t>Note: If your organization has internal time servers, enter them here. Enterprise mobile devices may need to use a mix of internal and external time servers.</t>
  </si>
  <si>
    <t>The SSH server built-in to OS X should not be enabled on a standard user computer, particularly one that changes locations and IP addresses. A standard user that runs local applications including email, web browser and productivity tools should not use the same device as a server. There are Enterprise tool-sets that do take advantage of SSH and if they are in use the computer should be locked down to only respond to known trusted IP addresses and appropriate admin service accounts.
	For OS X computers that are being used for specialized functions there are several options to harden the SSH server to protect against unauthorized access including brute force attacks. There are some basic criteria that need to be considered:
* Do not open an SSH server to the internet without controls in place to mitigate SSH brute force attacks, this is particularly important for systems bound to Directory environments. It is great to have controls in place to protect they system but if they trigger after the user is already locked out of their account they are not optimal. If authorization happens after authentication directory accounts for users that don't even use the system can be locked out.
* Do not use SSH key pairs when there is no insight to the security on the client system that will authenticate into the server with a private key. If an attacker gets access to the remote system and can find the key they may not need a password or a key logger to access the SSH server.
* Detailed instructions on hardening an SSH server, if needed, are available in the CIS Linux Benchmarks but it is beyond the scope of this benchmark</t>
  </si>
  <si>
    <t>If the timeout is set too low on heavily used items the user will be annoyed and may use workarounds.</t>
  </si>
  <si>
    <t>If implemented, users will not be able to use the "Public" folders in other users' home folders. "Public" folders with appropriate permissions would need to be set up in the /Shared folder.</t>
  </si>
  <si>
    <t>While Fast user switching is a workaround for some lab environments especially where there is even less of an expectation of privacy this setting change may impact some maintenance workflows</t>
  </si>
  <si>
    <t>The number of incorrect log on attempts should be reasonably small to minimize the possibility of a successful password attack, while allowing for honest errors made during a normal user log on.</t>
  </si>
  <si>
    <t>MAC108-01</t>
  </si>
  <si>
    <t>MAC108-02</t>
  </si>
  <si>
    <t>MAC108-03</t>
  </si>
  <si>
    <t>MAC108-04</t>
  </si>
  <si>
    <t>MAC108-05</t>
  </si>
  <si>
    <t>MAC108-06</t>
  </si>
  <si>
    <t>MAC108-07</t>
  </si>
  <si>
    <t>MAC108-08</t>
  </si>
  <si>
    <t>MAC108-09</t>
  </si>
  <si>
    <t>MAC108-10</t>
  </si>
  <si>
    <t>MAC108-11</t>
  </si>
  <si>
    <t>MAC108-12</t>
  </si>
  <si>
    <t>MAC108-13</t>
  </si>
  <si>
    <t>MAC108-14</t>
  </si>
  <si>
    <t>MAC108-15</t>
  </si>
  <si>
    <t>MAC108-16</t>
  </si>
  <si>
    <t>MAC108-17</t>
  </si>
  <si>
    <t>MAC108-18</t>
  </si>
  <si>
    <t>MAC108-19</t>
  </si>
  <si>
    <t>MAC108-20</t>
  </si>
  <si>
    <t>MAC108-21</t>
  </si>
  <si>
    <t>MAC108-22</t>
  </si>
  <si>
    <t>MAC108-23</t>
  </si>
  <si>
    <t>MAC108-24</t>
  </si>
  <si>
    <t>MAC108-25</t>
  </si>
  <si>
    <t>MAC108-26</t>
  </si>
  <si>
    <t>MAC108-27</t>
  </si>
  <si>
    <t>MAC108-28</t>
  </si>
  <si>
    <t>MAC108-29</t>
  </si>
  <si>
    <t>MAC108-30</t>
  </si>
  <si>
    <t>MAC108-31</t>
  </si>
  <si>
    <t>MAC108-32</t>
  </si>
  <si>
    <t>MAC108-33</t>
  </si>
  <si>
    <t>MAC108-34</t>
  </si>
  <si>
    <t>MAC108-35</t>
  </si>
  <si>
    <t>MAC108-36</t>
  </si>
  <si>
    <t>MAC108-37</t>
  </si>
  <si>
    <t>MAC108-38</t>
  </si>
  <si>
    <t>MAC108-39</t>
  </si>
  <si>
    <t>MAC108-40</t>
  </si>
  <si>
    <t>MAC108-41</t>
  </si>
  <si>
    <t>MAC108-42</t>
  </si>
  <si>
    <t>MAC108-43</t>
  </si>
  <si>
    <t>MAC108-44</t>
  </si>
  <si>
    <t>MAC108-45</t>
  </si>
  <si>
    <t>MAC108-46</t>
  </si>
  <si>
    <t>MAC108-47</t>
  </si>
  <si>
    <t>MAC108-48</t>
  </si>
  <si>
    <t>MAC108-49</t>
  </si>
  <si>
    <t>MAC108-50</t>
  </si>
  <si>
    <t>Verify all application software is current</t>
  </si>
  <si>
    <t>Enable Auto Update</t>
  </si>
  <si>
    <t>Disable Bluetooth, if no paired devices exist</t>
  </si>
  <si>
    <t>Disable Bluetooth "Discoverable" mode when not pairing devices</t>
  </si>
  <si>
    <t>Show Bluetooth status in menu bar</t>
  </si>
  <si>
    <t>Enable "Set time and date automatically"</t>
  </si>
  <si>
    <t>Set an inactivity interval of 15 minutes or less for the screen saver</t>
  </si>
  <si>
    <t>Verify Display Sleep is set to a value larger than the Screen Saver</t>
  </si>
  <si>
    <t>Disable Remote Apple Events</t>
  </si>
  <si>
    <t>Disable Internet Sharing</t>
  </si>
  <si>
    <t>Disable Screen Sharing</t>
  </si>
  <si>
    <t>Disable Printer Sharing</t>
  </si>
  <si>
    <t>Disable Remote Login</t>
  </si>
  <si>
    <t>Disable DVD or CD Sharing</t>
  </si>
  <si>
    <t>Disable Bluetooth Sharing</t>
  </si>
  <si>
    <t>Disable File Sharing</t>
  </si>
  <si>
    <t>Disable Remote Management</t>
  </si>
  <si>
    <t>Enable Gatekeeper</t>
  </si>
  <si>
    <t>Enable "Automatically update safe downloads list"</t>
  </si>
  <si>
    <t>Enable Firewall</t>
  </si>
  <si>
    <t>Pair the remote control infrared receiver if enabled</t>
  </si>
  <si>
    <t>Enable Secure Keyboard Entry in terminal.app</t>
  </si>
  <si>
    <t>Enable security auditing</t>
  </si>
  <si>
    <t>Configure Security Auditing Flags</t>
  </si>
  <si>
    <t>Enable "Show Wi-Fi status in menu bar"</t>
  </si>
  <si>
    <t>Reduce the sudo timeout period</t>
  </si>
  <si>
    <t>Automatically lock the login keychain after 15 minutes of inactivity and when sleeping</t>
  </si>
  <si>
    <t>Secure Home Folders</t>
  </si>
  <si>
    <t>Require a password to wake the computer from sleep or screen saver</t>
  </si>
  <si>
    <t>Disable automatic login</t>
  </si>
  <si>
    <t>Disable ability to login to another user's active and locked session</t>
  </si>
  <si>
    <t>Restrict sudo usage to a single terminal and for only one sudo instance at a time.</t>
  </si>
  <si>
    <t>Disable “automatic logout” after a period of inactivity</t>
  </si>
  <si>
    <t>Complex passwords must contain Alphabetic Character.</t>
  </si>
  <si>
    <t>Complex passwords must contain a Symbolic Character.</t>
  </si>
  <si>
    <t>Set a maximum password age</t>
  </si>
  <si>
    <t>Set a minimum password length</t>
  </si>
  <si>
    <t>Verify newly created password content</t>
  </si>
  <si>
    <t>Configure account lockout duration</t>
  </si>
  <si>
    <t>Configure account lockout threshold</t>
  </si>
  <si>
    <t>Create an access warning for the login window</t>
  </si>
  <si>
    <t>Do not enter a password-related hint</t>
  </si>
  <si>
    <t>Display login window as name and password</t>
  </si>
  <si>
    <t>Disable “Show password hints"</t>
  </si>
  <si>
    <t>Disable guest account login</t>
  </si>
  <si>
    <t>Disable “Allow guests to connect to shared folders”</t>
  </si>
  <si>
    <t>Turn on filename extensions</t>
  </si>
  <si>
    <t>Disable the automatic run of safe files in Safari</t>
  </si>
  <si>
    <t>Use parental controls for systems that are not centrally managed</t>
  </si>
  <si>
    <t>Perform the following to ensure the system is configured as:
* Run the following command in Terminal: 
	sudo launchctl list | egrep ODSAgent</t>
  </si>
  <si>
    <t>Perform the following to ensure the system is configured as prescribed:
* Run the following command to see the login window text:
	defaults read /Library/Preferences/com.apple.loginwindow.plist</t>
  </si>
  <si>
    <t>* Open System Preferences
* Select Users &amp; Groups
* Highlight managed user
* Verify that the box next to Enable parental controls is checked
* Select Open Parental Controls
* Verify restricted items are selected within Parental Controls feature</t>
  </si>
  <si>
    <t>Software vendors release security patches and software updates for their products when security vulnerabilities are discovered.</t>
  </si>
  <si>
    <t>Auto Update verifies that your system has the newest security patches and software updates.</t>
  </si>
  <si>
    <t>Bluetooth devices use a wireless communications system that replaces the cables connecting them to system. It is by design a peer-to-peer network technology and typically lacks centralized administration and security enforcement infrastructure.</t>
  </si>
  <si>
    <t>When Bluetooth is set to discoverable mode, the Mac sends a signal indicating that it's available to pair with another Bluetooth device. When a device is "discoverable" it broadcasts information about itself and it's location.</t>
  </si>
  <si>
    <t>By showing the Bluetooth status in the menu bar, a small Bluetooth icon is placed in the menu bar. This icon quickly shows the status of Bluetooth, and can allow the user to quickly turn Bluetooth on or off.</t>
  </si>
  <si>
    <t>Correct date and time settings are required for authentication protocols, file creation, modification dates and log entries.</t>
  </si>
  <si>
    <t>The inactivity interval is a measurement of time before the screensaver engages.</t>
  </si>
  <si>
    <t>If the Screen Saver is used to lock the screen, verify the Display Sleep settings are longer than the Screen Saver setting. If the display goes to sleep before the screen saver activates, the computer will appear to be off, but will be unprotected.</t>
  </si>
  <si>
    <t>Apple Events is a technology that allows one program to communicate with other programs. Remote Apple Events allows a program on one computer to communicate with a program on a different computer.</t>
  </si>
  <si>
    <t>Internet Sharing uses the open source natd process to share an internet connection with other computers and devices on a local network.</t>
  </si>
  <si>
    <t>Screen sharing allows a computer to connect to another computer on a network and display the computer's screen. While sharing the computer's screen, the user can control what happens on that computer, such as opening documents or applications, opening, moving, or closing windows, and even shutting down the computer.</t>
  </si>
  <si>
    <t>By enabling Printer sharing the computer is set up as a print server to accept print jobs from other computers. Dedicated print servers or direct IP printing should be used instead.</t>
  </si>
  <si>
    <t>Remote Login allows an interactive terminal connection to a computer.</t>
  </si>
  <si>
    <t>DVD or CD Sharing allows users to remotely access the system's optical drive.</t>
  </si>
  <si>
    <t>Bluetooth Sharing allows files to be exchanged with Bluetooth enabled devices.</t>
  </si>
  <si>
    <t>Apple's File Sharing uses a combination of many technologies: FTP, SMB (Windows sharing) and AFP (Mac sharing)
	Three common ways to share files using File Sharing are:
* Apple File Protocol (AFP)
AFP under Snow Leopard automatically uses encrypted logins, so this method of sharing files is fairly secure. The entire hard disk is shared to administrator user accounts. Individual home folders are shared to their respective user accounts. Users' "Public" folders (and the "Drop Box" folder inside) are shared to any user account that has sharing access to the computer (i.e. anyone in the "staff" group, including the guest account if it is enabled).
* File Transfer Protocol (FTP)
FTP send password via clear text and thus is very insecure. FTP is commonly used for anonymous upload and download of files where security is of less concern. FTP should not be used on a client Mac except in rare case for temporary anonymous sharing.
* Server Message Block (SMB), Common Internet File System (CIFS)
When Windows (or possibly Linux) computers need to access file shared on a Mac, SMB/CIFS file sharing is commonly used. Apple warns that SMB sharing stores passwords is a less secure fashion than AFP sharing and anyone with system access can gain access to the password for that account. When sharing with SMB, each user that will access the Mac must have SMB enabled.</t>
  </si>
  <si>
    <t>Remote Management is the client portion of Apple Remote Desktop (ARD). Remote Management can be used by remote administrators to view the current Screen, install software, report on, and generally manage client Macs.
	The screen sharing options in Remote Management are identical to those in the Screen Sharing section. In fact, only one of the two can be configured. If Remote Management is used, refer to the Screen Sharing section above on issues regard screen sharing.
	Remote Management should only be enabled when a Directory is in place to manage the accounts with access. Computers will be available on port 5900 on an OS X System and could accept connections from untrusted hosts depending on the configuration, definitely a concern for mobile systems.</t>
  </si>
  <si>
    <t>Gatekeeper is Apple's application white-listing control that restricts downloaded applications from launching. It functions as a control to limit applications from unverified sources from running without authorization.</t>
  </si>
  <si>
    <t>Apple maintains a list of known malicious software that is used during the safe download check to determine if a file contains malicious software, the list is updated daily by a background process.</t>
  </si>
  <si>
    <t>A firewall is a piece of software that blocks unwanted incoming connections to a system.</t>
  </si>
  <si>
    <t>An infrared receiver is a piece of hardware that sends information from an infrared remote control to another device by receiving and decoding signals. If a remote is used with a computer, a specific remote, or "pair", can be set-up to work with the computer. This will allow only the paired remote to work on that computer. If a remote is needed the receiver should only be accessible by a paired device.</t>
  </si>
  <si>
    <t>Secure Keyboard Entry prevents other applications on the system and/or network from detecting and recording what is typed into Terminal.</t>
  </si>
  <si>
    <t>OSX's audit facility, auditd, receives notifications from the kernel when certain system calls, such as open, fork, and exit, are made. These notifications are captured and written to an audit log.</t>
  </si>
  <si>
    <t>Auditing is the capture and maintenance of information about security-related events.</t>
  </si>
  <si>
    <t>The Wi-Fi status in the menu bar indicates if the system's wireless internet capabilities are enabled. If so, the system will scan for available wireless networks to connect to.</t>
  </si>
  <si>
    <t>Unless used, IPv6 should be turned off for each interface. IPv6 is not widely used yet, so most people can turn this off until needed. If IPv6 will be required it should be enabled in a separate location the user can switch to when v4 is not available.</t>
  </si>
  <si>
    <t>The sudo command allows the user to run programs as the root user. Working as the root user allows the user an extremely high level of configurability within the system.</t>
  </si>
  <si>
    <t>The keychain is a secure database store for passwords and certificates and is created for each user account on Mac OS X. The system software itself uses keychains for secure storage.</t>
  </si>
  <si>
    <t>By default OS X 10.8 is set up to allow users to see into the top level of the home folder of all other networked users. This allows the user to drop files into the "Drop Box" folders of other users. Users are unable to see the sub-folders of the other networked users; folders such as My Documents and Library.</t>
  </si>
  <si>
    <t>Sleep and screensaver modes are low power modes that reduces electrical consumption while the system is not in use.</t>
  </si>
  <si>
    <t>The automatic login feature saves a user's system access credentials and bypasses the login screen, instead the system automatically loads to the user's desktop screen.</t>
  </si>
  <si>
    <t>OSX has a privilege that can be granted to any user that will allow that user to unlock active user's sessions.</t>
  </si>
  <si>
    <t>Logging out occurs when a user intentionally closes off their access to a computer system. Automatic logout closes off a user's access without their consent after a period of inactivity.</t>
  </si>
  <si>
    <t>Complex passwords contain one character from each of the following classes: English uppercase letters, English lowercase letters, Westernized Arabic numerals, and non-alphanumeric characters.</t>
  </si>
  <si>
    <t>A maximum password age is a set number of days a password can be used before the user is prompted by the system to change it.</t>
  </si>
  <si>
    <t>A minimum password length is the lowest amount of characters a password can contain to meet a system's requirements.</t>
  </si>
  <si>
    <t>Verifying newly created password content verifies that the user's password does not contain the user's account name and/or parts of the user's full name exceeding two consecutive characters.</t>
  </si>
  <si>
    <t>The account lockout duration specifies the amount of time that must pass between two successive login attempts to ensure a lockout will occur.</t>
  </si>
  <si>
    <t>The account lockout threshold specifies the amount of times a user can enter a wrong password before a lockout will occur.</t>
  </si>
  <si>
    <t>An access warning informs the user that the system is reserved for authorized use only, and that the use of the system may be monitored.</t>
  </si>
  <si>
    <t>Password hints help the user recall their passwords for various systems and/or accounts. In most cases, password hints are simple and closely related to the user's password.</t>
  </si>
  <si>
    <t>The login window prompts a user for his/her credentials, verifies their authorization level and then allows or denies the user access to the system.</t>
  </si>
  <si>
    <t>Password hints are user created text displayed when an incorrect password is used for an account.</t>
  </si>
  <si>
    <t>The guest account allows users access to the system without having to create an account or password. Guest users are unable to make setting changes, cannot remotely login to the system and all created files, caches, and passwords are deleted upon logging out.</t>
  </si>
  <si>
    <t>Allowing guests to connect to shared folders enables users to access selected shared folders and their contents from different computers on a network.</t>
  </si>
  <si>
    <t>A filename extension is a suffix added to a base filename that indicates the base filename's file format.</t>
  </si>
  <si>
    <t>Safari will automatically run or execute what it considers safe files. This can include installers and other files that execute on the operating system. Safari bases files safety on the files type. The files considered safe include word files, PDF documents, and picture files.</t>
  </si>
  <si>
    <t>Many aspects and features of OS X 10.8 can be restricted on a user-by-user basis via the Parental Controls feature. This includes computer usage time limits, application accessibility limitations, and website restrictions. Although this feature is called Parental Controls, these restrictions may be appropriate for corporate, government, or educational use.</t>
  </si>
  <si>
    <t>Perform the following to ensure the system is configured as prescribed:
* Open _System Preferences_
* Select _Software Update_
* Select _Check Now_
* Verify that all available updates and software patches are installed.
	Alternatively:
In Terminal, run the following:
	sudo softwareupdate -l</t>
  </si>
  <si>
    <t>sudo softwareupdate --schedule 
Make sure the result is: Automatic check is on</t>
  </si>
  <si>
    <t>sudo softwareupdate -l  
Result: No new software available</t>
  </si>
  <si>
    <t xml:space="preserve">Perform the following to ensure the system is configured as prescribed:
Open a terminal session and enter the following command:
sudo softwareupdate --schedule </t>
  </si>
  <si>
    <t>Perform the following to ensure the system is configured as:
* In Terminal, run the following command:
	defaults read /Library/Preferences/com.apple.Bluetooth ControllerPowerState * If the value returned is 0 the computer is compliant.
* If the value returned is 1 the computer is compliant only if paired devices exist
* If step 3 is 1 in Terminal, run the following command:
	system_profiler | grep -ir paired</t>
  </si>
  <si>
    <t>system_profiler | grep -ir paired
Output should include: (standard input): Paired: Yes</t>
  </si>
  <si>
    <t>system_profiler | grep -ir discoverable
Verify the value returned for discoverable is Off</t>
  </si>
  <si>
    <t>sudo defaults read com.apple.systemuiserver menuExtras | grep AirPort.menu 
Verify the value returned is: /System/Library/CoreServices/Menu Extras/Bluetooth.menu</t>
  </si>
  <si>
    <t xml:space="preserve"> cat /etc/hostconfig | grep TIMESYNC 
Verify that the results are: TIMESYNC=-YES-</t>
  </si>
  <si>
    <t xml:space="preserve">Perform the following to ensure the system is configured as:
* Run the following command in Terminal: 
	sudo defaults read com.apple.systemuiserver menuExtras | grep AirPort.menu </t>
  </si>
  <si>
    <t>Perform the following to ensure the system is configured as:
* Run the following command in Terminal:
	system_profiler | grep -ir discoverable</t>
  </si>
  <si>
    <t>Perform the following to ensure the system is configured as:
* In Terminal, run the following command:
	cat /etc/hostconfig | grep TIMESYNC</t>
  </si>
  <si>
    <t>Perform the following to ensure the system is configured as prescribed:
* In Terminal, run the following command:
	defaults -currentHost read com.apple.screensaver idleTime</t>
  </si>
  <si>
    <t>defaults -currentHost read com.apple.screensaver idleTime 
Verify the setting is 900 or less</t>
  </si>
  <si>
    <t xml:space="preserve">In System Preferences: Energy Saver, verify the slider for "Put the display(s) to sleep..." to a reasonable number, but longer than the screen saver setting. The Mac will display a warning if the number is too short.
	Alternatively, use the following command:
	pmset -g | grep displaysleep </t>
  </si>
  <si>
    <t>launchctl list | grep -I eppc 
There should be no results.</t>
  </si>
  <si>
    <t>Perform the following to ensure the system is configured as:
* Run the following command in Terminal: 
	launchctl list | grep -I eppc</t>
  </si>
  <si>
    <t>sudo defaults read /Library/Preferences/SystemConfiguration/com.apple.nat | 
grep -i Enabled
 Not output should be present.</t>
  </si>
  <si>
    <t>Perform the following to ensure the system is configured as:
* Run the following command in Terminal: 
	sudo defaults read /Library/Preferences/SystemConfiguration/com.apple.nat | 
grep -i Enabled</t>
  </si>
  <si>
    <t>sudo launchctl load /System/Library/LaunchDaemons/com.apple.screensharing.plist
Verify the value returned is nothing found to load</t>
  </si>
  <si>
    <t>Perform the following to ensure the system is configured as:
* Run the following command in Terminal:
	sudo launchctl load /System/Library/LaunchDaemons/com.apple.screensharing.plist</t>
  </si>
  <si>
    <t>system_profiler SPPrintersDataType 
 The output should show "Shared: No" for all printers. If no printers are present, the above command will yield "Status: The printers list is empty."</t>
  </si>
  <si>
    <t xml:space="preserve">Perform the following to ensure the system is configured as:
* Run the following command in Terminal: 
	system_profiler SPPrintersDataType </t>
  </si>
  <si>
    <t>ssh localhost 
Verify the value returned is ssh: connect to host localhost port 22: Connection refused</t>
  </si>
  <si>
    <t>Perform the following to ensure the system is configured as:
* Run the following command in Terminal: 
	ssh localhost</t>
  </si>
  <si>
    <t>sudo launchctl list | egrep ODSAgent</t>
  </si>
  <si>
    <t>defaults read /Library/Preferences/com.apple.Bluetooth PANServices 
Verify the value returned is 0</t>
  </si>
  <si>
    <t>Perform the following to ensure the system is configured as:
* Run the following command in Terminal: 
	defaults read /Library/Preferences/com.apple.Bluetooth PANServices</t>
  </si>
  <si>
    <t xml:space="preserve"> sudo launchctl list | egrep '(ftp|nmdb|smdb|AppleFileServer)'
Ensure no output is present</t>
  </si>
  <si>
    <t>Perform the following to ensure the system is configured as:
* Run the following command in Terminal: 
	sudo launchctl list | egrep '(ftp|nmdb|smdb|AppleFileServer)'</t>
  </si>
  <si>
    <t xml:space="preserve"> ps -ef | egrep ARDAgent
Ensure /System/Library/CoreServices/RemoteManagement/ARDAgent.app/Contents/MacOS/ARDAgent is not present</t>
  </si>
  <si>
    <t>Perform the following to ensure the system is configured as:
* Run the following command in Terminal: 
	ps -ef | egrep ARDAgent</t>
  </si>
  <si>
    <t>sudo spctl --status
Ensure the above command outputs "assessments enabled".</t>
  </si>
  <si>
    <t>Perform the following to ensure the system is configured as:
* Run the following command in Terminal: 
	sudo spctl --status</t>
  </si>
  <si>
    <t xml:space="preserve">Perform the following to ensure the system is configured as prescribed:
* Run the following command in Terminal: 
	ls -l 
/System/Library/CoreServices/CoreTypes.bundle/Contents/Resources/XProtect.plist </t>
  </si>
  <si>
    <t>ls -l 
/System/Library/CoreServices/CoreTypes.bundle/Contents/Resources/XProtect.plist 
Check the date on the last update of the plist file for an update in the last four months</t>
  </si>
  <si>
    <t>defaults read /Library/Preferences/com.apple.alf globalstate 
Verify the value returned is 1 or 2</t>
  </si>
  <si>
    <t xml:space="preserve">Perform the following to ensure the system is configured as:
* Run the following command in Terminal: 
	defaults read /Library/Preferences/com.apple.alf globalstate </t>
  </si>
  <si>
    <t>defaults read /Library/Preferences/com.apple.driver.AppleIRController 
Verify the value returned for DeviceEnabled = 0; If the value returned is DeviceEnabled = 1, then verify the value returned for the UIDFilter does not equal none</t>
  </si>
  <si>
    <t>defaults read -app Terminal SecureKeyboardEntry 
Verify the value returned is 1.</t>
  </si>
  <si>
    <t>Perform the following to ensure the system is configured as:
* Run the following command in Terminal:
	defaults read /Library/Preferences/com.apple.driver.AppleIRController</t>
  </si>
  <si>
    <t>Perform the following to ensure the system is configured as:
* Run the following command in Terminal:
	defaults read -app Terminal SecureKeyboardEntry</t>
  </si>
  <si>
    <t>sudo launchctl list | grep -i auditd 
Verify "com.apple.auditd" appears.</t>
  </si>
  <si>
    <t>Perform the following to ensure the system is configured as:
* Run the following command in Terminal: 
	sudo launchctl list | grep -i auditd</t>
  </si>
  <si>
    <t xml:space="preserve"> egrep "^flags:" /etc/security/audit_control
Ensure at least the following flags are present:
* lo - audit successful/failed login/logout events
* ad - audit successful/failed administrative events
* fd - audit successful/failed file deletion events
* fm - audit successful/failed file attribute modification events
* -all - audit all failed events across all audit classes 
Note: excluding potentially noisy audit events may be ideal, depending on your use-case. For example, DISA recommends filtering failed file attribute access events (^-fa), failed file creation events (^-fc), and failed file closure events (^-cl).</t>
  </si>
  <si>
    <t>Perform the following to ensure the system is configured as:
* Run the following command in Terminal: 
	egrep "^flags:" /etc/security/audit_control</t>
  </si>
  <si>
    <t>Perform the following to ensure the system is configured as:
* Run the following command in Terminal: 
	sudo defaults read com.apple.systemuiserver menuExtras | grep AirPort.menu</t>
  </si>
  <si>
    <t xml:space="preserve">	sudo defaults read com.apple.systemuiserver menuExtras | grep AirPort.menu
Verify the value returned is: /System/Library/CoreServices/Menu Extras/AirPort.menu</t>
  </si>
  <si>
    <t xml:space="preserve">* Run the following commands in Terminal: 
	ifconfig en0 | grep -ir inet6
ifconfig en1 | grep -ir inet6
</t>
  </si>
  <si>
    <t xml:space="preserve"> 	ifconfig en0 | grep -ir inet6
ifconfig en1 | grep -ir inet6
Neither output should contain "inet6" followed by an address</t>
  </si>
  <si>
    <t xml:space="preserve">	sudo cat /etc/sudoers | grep timestamp 
Verify the value returned is: 
	Defaults timestamp_timeout=0</t>
  </si>
  <si>
    <t>Perform the following to ensure the system is configured as:
* Run the following command in Terminal: 
	sudo cat /etc/sudoers | grep timestamp</t>
  </si>
  <si>
    <t>Perform the following to implement the prescribed state:
* Run the following command in Terminal: 
	security show-keychain-info</t>
  </si>
  <si>
    <t xml:space="preserve">	security show-keychain-info
Verify the value returned is: Keychain "" lock-on-sleep timeout=900s</t>
  </si>
  <si>
    <t xml:space="preserve">Perform the following to ensure the system is configured as recommended above:
* Run the following command in Terminal:
	ls -l /Users/  </t>
  </si>
  <si>
    <t xml:space="preserve">	ls -l /Users/  
Verify the value returned is:
drwx------</t>
  </si>
  <si>
    <t xml:space="preserve">Perform the following to ensure the system is configured as:
* Run the following command in Terminal: 
	defaults read com.apple.screensaver askForPassword </t>
  </si>
  <si>
    <t>Run the following command in Terminal: 
	defaults read com.apple.screensaver askForPassword 
Verify the value returned is 1.</t>
  </si>
  <si>
    <t xml:space="preserve">	defaults read /Library/Preferences/.GlobalPreferences 
com.apple.userspref.DisableAutoLogin* 
Verify the value returned is 1.</t>
  </si>
  <si>
    <t>Perform the following to ensure the system is configured as prescribed:
* Run the following command in Terminal:
	defaults read /Library/Preferences/.GlobalPreferences 
com.apple.userspref.DisableAutoLogin</t>
  </si>
  <si>
    <t xml:space="preserve">Perform the following to ensure the system is configured as:
* Run the following command in Terminal: 
	grep -ir "authenticate-session-owner-or-admin" 
/etc/authorization </t>
  </si>
  <si>
    <t xml:space="preserve">	grep -ir "authenticate-session-owner-or-admin" 
/etc/authorization 
No results will be returned if the system is configured as recommended.</t>
  </si>
  <si>
    <t xml:space="preserve">Perform the following to ensure the system is configured as:
* Run the following command in Terminal:
	grep Defaults /etc/sudoers </t>
  </si>
  <si>
    <t xml:space="preserve">	grep Defaults /etc/sudoers 
Ensure the following items exist: "Defaults tty_tickets" and "Defaults timestamp_timeout=0"</t>
  </si>
  <si>
    <t>Perform the following to ensure the system is configured as:
* Run the following command in Terminal: 
	defaults read /Library/Preferences/.GlobalPreferences 
com.apple.autologout.AutoLogOutDelay</t>
  </si>
  <si>
    <t xml:space="preserve">	defaults read /Library/Preferences/.GlobalPreferences 
com.apple.autologout.AutoLogOutDelay 
Verify the value returned is 0.</t>
  </si>
  <si>
    <r>
      <t xml:space="preserve">Perform the following to ensure the system is configured as:
</t>
    </r>
    <r>
      <rPr>
        <b/>
        <sz val="10"/>
        <color indexed="8"/>
        <rFont val="Arial"/>
        <family val="2"/>
      </rPr>
      <t xml:space="preserve">	For a managed system</t>
    </r>
    <r>
      <rPr>
        <sz val="10"/>
        <color indexed="8"/>
        <rFont val="Arial"/>
        <family val="2"/>
      </rPr>
      <t xml:space="preserve">:
* Run the following command in Terminal:
	pwpolicy -n -getglobalpolicy | tr " " "n" | grep requiresAlpha 
</t>
    </r>
    <r>
      <rPr>
        <b/>
        <sz val="10"/>
        <color indexed="8"/>
        <rFont val="Arial"/>
        <family val="2"/>
      </rPr>
      <t xml:space="preserve">	For a non-managed system:</t>
    </r>
    <r>
      <rPr>
        <sz val="10"/>
        <color indexed="8"/>
        <rFont val="Arial"/>
        <family val="2"/>
      </rPr>
      <t xml:space="preserve">
* Run the following command in Terminal: 
	pwpolicy -n /Local/Default -getglobalpolicy | tr " " "n" | grep requiresAlpha</t>
    </r>
  </si>
  <si>
    <r>
      <rPr>
        <b/>
        <sz val="10"/>
        <color indexed="8"/>
        <rFont val="Arial"/>
        <family val="2"/>
      </rPr>
      <t xml:space="preserve">	For a managed system:</t>
    </r>
    <r>
      <rPr>
        <sz val="10"/>
        <color indexed="8"/>
        <rFont val="Arial"/>
        <family val="2"/>
      </rPr>
      <t xml:space="preserve">
	pwpolicy -n -getglobalpolicy | tr " " "n" | grep requiresAlpha 
Verify the value for requiresAlpha returned is 1
</t>
    </r>
    <r>
      <rPr>
        <b/>
        <sz val="10"/>
        <color indexed="8"/>
        <rFont val="Arial"/>
        <family val="2"/>
      </rPr>
      <t xml:space="preserve">
	For a non-managed system:</t>
    </r>
    <r>
      <rPr>
        <sz val="10"/>
        <color indexed="8"/>
        <rFont val="Arial"/>
        <family val="2"/>
      </rPr>
      <t xml:space="preserve">
	pwpolicy -n /Local/Default -getglobalpolicy | tr " " "n" | grep requiresAlpha 
Verify the value for requiresAlpha returned is 1</t>
    </r>
  </si>
  <si>
    <r>
      <t xml:space="preserve">Perform the following to ensure the system is configured as:
</t>
    </r>
    <r>
      <rPr>
        <b/>
        <sz val="10"/>
        <color indexed="8"/>
        <rFont val="Arial"/>
        <family val="2"/>
      </rPr>
      <t xml:space="preserve">	For a managed system:</t>
    </r>
    <r>
      <rPr>
        <sz val="10"/>
        <color indexed="8"/>
        <rFont val="Arial"/>
        <family val="2"/>
      </rPr>
      <t xml:space="preserve">
* Run the following command in Terminal: 
	pwpolicy -n -getglobalpolicy | tr " " "n" | grep requiresSymbol 
	</t>
    </r>
    <r>
      <rPr>
        <b/>
        <sz val="10"/>
        <color indexed="8"/>
        <rFont val="Arial"/>
        <family val="2"/>
      </rPr>
      <t>For a non-managed system:</t>
    </r>
    <r>
      <rPr>
        <sz val="10"/>
        <color indexed="8"/>
        <rFont val="Arial"/>
        <family val="2"/>
      </rPr>
      <t xml:space="preserve">
* Run the following command in Terminal:
	pwpolicy -n /Local/Default -getglobalpolicy | tr " " "n" | 
grep requiresSymbol </t>
    </r>
  </si>
  <si>
    <r>
      <rPr>
        <b/>
        <sz val="10"/>
        <color indexed="8"/>
        <rFont val="Arial"/>
        <family val="2"/>
      </rPr>
      <t xml:space="preserve">	For a managed system:</t>
    </r>
    <r>
      <rPr>
        <sz val="10"/>
        <color indexed="8"/>
        <rFont val="Arial"/>
        <family val="2"/>
      </rPr>
      <t xml:space="preserve">
	pwpolicy -n -getglobalpolicy | tr " " "n" | grep requiresSymbol 
Verify the value returned for requireSymbol is 1
</t>
    </r>
    <r>
      <rPr>
        <b/>
        <sz val="10"/>
        <color indexed="8"/>
        <rFont val="Arial"/>
        <family val="2"/>
      </rPr>
      <t xml:space="preserve">	For a non-managed system:</t>
    </r>
    <r>
      <rPr>
        <sz val="10"/>
        <color indexed="8"/>
        <rFont val="Arial"/>
        <family val="2"/>
      </rPr>
      <t xml:space="preserve">
	pwpolicy -n /Local/Default -getglobalpolicy | tr " " "n" | 
grep requiresSymbol  
Verify the value returned for requireSymbol is 1</t>
    </r>
  </si>
  <si>
    <r>
      <t xml:space="preserve">Perform the following to ensure the system is configured as:
</t>
    </r>
    <r>
      <rPr>
        <b/>
        <sz val="10"/>
        <color indexed="8"/>
        <rFont val="Arial"/>
        <family val="2"/>
      </rPr>
      <t xml:space="preserve">	For a managed system:</t>
    </r>
    <r>
      <rPr>
        <sz val="10"/>
        <color indexed="8"/>
        <rFont val="Arial"/>
        <family val="2"/>
      </rPr>
      <t xml:space="preserve">
* Run the following command in Terminal: 
	sudo pwpolicy -n -getglobalpolicy | tr " " "n" | 
grep maxMinutesUntilChangePassword
</t>
    </r>
    <r>
      <rPr>
        <b/>
        <sz val="10"/>
        <color indexed="8"/>
        <rFont val="Arial"/>
        <family val="2"/>
      </rPr>
      <t xml:space="preserve">	For a non-managed system:</t>
    </r>
    <r>
      <rPr>
        <sz val="10"/>
        <color indexed="8"/>
        <rFont val="Arial"/>
        <family val="2"/>
      </rPr>
      <t xml:space="preserve">
* Run the following command in Terminal: 
	pwpolicy -n /Local/Default -getglobalpolicy | tr " " "n" | 
grep maxMinutesUntilChangePassword</t>
    </r>
  </si>
  <si>
    <r>
      <rPr>
        <b/>
        <sz val="10"/>
        <color indexed="8"/>
        <rFont val="Arial"/>
        <family val="2"/>
      </rPr>
      <t xml:space="preserve">	For a managed system:</t>
    </r>
    <r>
      <rPr>
        <sz val="10"/>
        <color indexed="8"/>
        <rFont val="Arial"/>
        <family val="2"/>
      </rPr>
      <t xml:space="preserve">
	sudo pwpolicy -n -getglobalpolicy | tr " " "n" | 
grep maxMinutesUntilChangePassword
Verify the value returned for maxMinutesUntilChangePassword is greater than 86400 or set to 0
</t>
    </r>
    <r>
      <rPr>
        <b/>
        <sz val="10"/>
        <color indexed="8"/>
        <rFont val="Arial"/>
        <family val="2"/>
      </rPr>
      <t xml:space="preserve">	For a non-managed system:</t>
    </r>
    <r>
      <rPr>
        <sz val="10"/>
        <color indexed="8"/>
        <rFont val="Arial"/>
        <family val="2"/>
      </rPr>
      <t xml:space="preserve">
	pwpolicy -n /Local/Default -getglobalpolicy | tr " " "n" | 
grep maxMinutesUntilChangePassword* 
Verify the value returned for maxMinutesUntilChangePassword is greater than 86400</t>
    </r>
  </si>
  <si>
    <r>
      <t xml:space="preserve">Perform the following to ensure the system is configured as:
</t>
    </r>
    <r>
      <rPr>
        <b/>
        <sz val="10"/>
        <color indexed="8"/>
        <rFont val="Arial"/>
        <family val="2"/>
      </rPr>
      <t xml:space="preserve">	For a managed system:</t>
    </r>
    <r>
      <rPr>
        <sz val="10"/>
        <color indexed="8"/>
        <rFont val="Arial"/>
        <family val="2"/>
      </rPr>
      <t xml:space="preserve">
* Run the following command in Terminal:
	sudo pwpolicy -n -getglobalpolicy | tr " " "n" | grep minChars 
</t>
    </r>
    <r>
      <rPr>
        <b/>
        <sz val="10"/>
        <color indexed="8"/>
        <rFont val="Arial"/>
        <family val="2"/>
      </rPr>
      <t xml:space="preserve">	For a non-managed system:</t>
    </r>
    <r>
      <rPr>
        <sz val="10"/>
        <color indexed="8"/>
        <rFont val="Arial"/>
        <family val="2"/>
      </rPr>
      <t xml:space="preserve">
* Run the following command in Terminal: 
	pwpolicy -n /Local/Default -getglobalpolicy | tr " " "n" | grep minChars</t>
    </r>
  </si>
  <si>
    <r>
      <rPr>
        <b/>
        <sz val="10"/>
        <color indexed="8"/>
        <rFont val="Arial"/>
        <family val="2"/>
      </rPr>
      <t xml:space="preserve">	For a managed system:</t>
    </r>
    <r>
      <rPr>
        <sz val="10"/>
        <color indexed="8"/>
        <rFont val="Arial"/>
        <family val="2"/>
      </rPr>
      <t xml:space="preserve">
	sudo pwpolicy -n -getglobalpolicy | tr " " "n" | grep minChars 
Verify the value returned for minChars is 8 or more
</t>
    </r>
    <r>
      <rPr>
        <b/>
        <sz val="10"/>
        <color indexed="8"/>
        <rFont val="Arial"/>
        <family val="2"/>
      </rPr>
      <t xml:space="preserve">
	For a non-managed system</t>
    </r>
    <r>
      <rPr>
        <sz val="10"/>
        <color indexed="8"/>
        <rFont val="Arial"/>
        <family val="2"/>
      </rPr>
      <t>: 
	pwpolicy -n /Local/Default -getglobalpolicy | tr " " "n" | grep minChars * 
Verify the value returned for minChars is more than 8 or more</t>
    </r>
  </si>
  <si>
    <r>
      <t xml:space="preserve">Perform the following to ensure the system is configured as:
</t>
    </r>
    <r>
      <rPr>
        <b/>
        <sz val="10"/>
        <color indexed="8"/>
        <rFont val="Arial"/>
        <family val="2"/>
      </rPr>
      <t xml:space="preserve">	For a managed system:</t>
    </r>
    <r>
      <rPr>
        <sz val="10"/>
        <color indexed="8"/>
        <rFont val="Arial"/>
        <family val="2"/>
      </rPr>
      <t xml:space="preserve">
* Run the following command in Terminal: 
	sudo pwpolicy -n -getglobalpolicy | tr " " "n" | grep passwordCannotBeName 
</t>
    </r>
    <r>
      <rPr>
        <b/>
        <sz val="10"/>
        <color indexed="8"/>
        <rFont val="Arial"/>
        <family val="2"/>
      </rPr>
      <t xml:space="preserve">	For a non-managed system:</t>
    </r>
    <r>
      <rPr>
        <sz val="10"/>
        <color indexed="8"/>
        <rFont val="Arial"/>
        <family val="2"/>
      </rPr>
      <t xml:space="preserve"> 
* Run the following command in Terminal:
	pwpolicy -n/Local/Default -getglobalpolicy | tr " " "n" | 
grep passwordCannotBeName </t>
    </r>
  </si>
  <si>
    <r>
      <rPr>
        <b/>
        <sz val="10"/>
        <color indexed="8"/>
        <rFont val="Arial"/>
        <family val="2"/>
      </rPr>
      <t xml:space="preserve">	For a managed system:</t>
    </r>
    <r>
      <rPr>
        <sz val="10"/>
        <color indexed="8"/>
        <rFont val="Arial"/>
        <family val="2"/>
      </rPr>
      <t xml:space="preserve"> 
	sudo pwpolicy -n -getglobalpolicy | tr " " "n" | grep passwordCannotBeName * 
Verify the value returned for passwordCannotBeName is 1
</t>
    </r>
    <r>
      <rPr>
        <b/>
        <sz val="10"/>
        <color indexed="8"/>
        <rFont val="Arial"/>
        <family val="2"/>
      </rPr>
      <t xml:space="preserve">	For a non-managed system: </t>
    </r>
    <r>
      <rPr>
        <sz val="10"/>
        <color indexed="8"/>
        <rFont val="Arial"/>
        <family val="2"/>
      </rPr>
      <t xml:space="preserve">
	pwpolicy -n/Local/Default -getglobalpolicy | tr " " "n" | 
grep passwordCannotBeName 
Verify the value returned for passwordCannotBeName is 1</t>
    </r>
  </si>
  <si>
    <r>
      <t xml:space="preserve">Perform the following to ensure the system is configured as:
</t>
    </r>
    <r>
      <rPr>
        <b/>
        <sz val="10"/>
        <color indexed="8"/>
        <rFont val="Arial"/>
        <family val="2"/>
      </rPr>
      <t xml:space="preserve">	For a managed system:</t>
    </r>
    <r>
      <rPr>
        <sz val="10"/>
        <color indexed="8"/>
        <rFont val="Arial"/>
        <family val="2"/>
      </rPr>
      <t xml:space="preserve">
* Run the following command in Terminal:
	sudo pwpolicy -n -getglobalpolicy | tr " " "n" | 
grep minutesUntilFailedLoginReset 
</t>
    </r>
    <r>
      <rPr>
        <b/>
        <sz val="10"/>
        <color indexed="8"/>
        <rFont val="Arial"/>
        <family val="2"/>
      </rPr>
      <t xml:space="preserve">
	For a non-managed system:</t>
    </r>
    <r>
      <rPr>
        <sz val="10"/>
        <color indexed="8"/>
        <rFont val="Arial"/>
        <family val="2"/>
      </rPr>
      <t xml:space="preserve">
* Run the following command in Terminal:
	pwpolicy -n /Local/Default -getglobalpolicy | tr " " "n" | 
grep minutesUntilFailedLoginReset </t>
    </r>
  </si>
  <si>
    <r>
      <rPr>
        <b/>
        <sz val="10"/>
        <color indexed="8"/>
        <rFont val="Arial"/>
        <family val="2"/>
      </rPr>
      <t xml:space="preserve">	For a managed system:</t>
    </r>
    <r>
      <rPr>
        <sz val="10"/>
        <color indexed="8"/>
        <rFont val="Arial"/>
        <family val="2"/>
      </rPr>
      <t xml:space="preserve">
	sudo pwpolicy -n -getglobalpolicy | tr " " "n" | 
grep minutesUntilFailedLoginReset 
Verify the value returned for minutesUntilFailedLoginReset is 0
</t>
    </r>
    <r>
      <rPr>
        <b/>
        <sz val="10"/>
        <color indexed="8"/>
        <rFont val="Arial"/>
        <family val="2"/>
      </rPr>
      <t xml:space="preserve">	For a non-managed system:</t>
    </r>
    <r>
      <rPr>
        <sz val="10"/>
        <color indexed="8"/>
        <rFont val="Arial"/>
        <family val="2"/>
      </rPr>
      <t xml:space="preserve">
	pwpolicy -n /Local/Default -getglobalpolicy | tr " " "n" | 
grep minutesUntilFailedLoginReset 
Verify the value returned for minutesUntilFailedLoginReset is 0</t>
    </r>
  </si>
  <si>
    <r>
      <t xml:space="preserve">Perform the following to ensure the system is configured as:
</t>
    </r>
    <r>
      <rPr>
        <b/>
        <sz val="10"/>
        <color indexed="8"/>
        <rFont val="Arial"/>
        <family val="2"/>
      </rPr>
      <t xml:space="preserve">	For a managed system:</t>
    </r>
    <r>
      <rPr>
        <sz val="10"/>
        <color indexed="8"/>
        <rFont val="Arial"/>
        <family val="2"/>
      </rPr>
      <t xml:space="preserve">
* Run the following command in Terminal:
	sudo pwpolicy -n -getglobalpolicy | tr " " "n" | grep maxFailedLoginAttempts 
</t>
    </r>
    <r>
      <rPr>
        <b/>
        <sz val="10"/>
        <color indexed="8"/>
        <rFont val="Arial"/>
        <family val="2"/>
      </rPr>
      <t xml:space="preserve">
	For a non-managed system:</t>
    </r>
    <r>
      <rPr>
        <sz val="10"/>
        <color indexed="8"/>
        <rFont val="Arial"/>
        <family val="2"/>
      </rPr>
      <t xml:space="preserve">
* Run the following command in Terminal:
	pwpolicy -n /Local/Default -getglobalpolicy | tr " " "n" | 
grep maxFailedLoginAttempts </t>
    </r>
  </si>
  <si>
    <r>
      <rPr>
        <b/>
        <sz val="10"/>
        <color indexed="8"/>
        <rFont val="Arial"/>
        <family val="2"/>
      </rPr>
      <t xml:space="preserve">	For a managed system:</t>
    </r>
    <r>
      <rPr>
        <sz val="10"/>
        <color indexed="8"/>
        <rFont val="Arial"/>
        <family val="2"/>
      </rPr>
      <t xml:space="preserve">
	sudo pwpolicy -n -getglobalpolicy | tr " " "n" | grep maxFailedLoginAttempts 
Verify the value returned for maxFailedLoginAttempts is between 1 and 3
</t>
    </r>
    <r>
      <rPr>
        <b/>
        <sz val="10"/>
        <color indexed="8"/>
        <rFont val="Arial"/>
        <family val="2"/>
      </rPr>
      <t xml:space="preserve">	For a non-managed system:</t>
    </r>
    <r>
      <rPr>
        <sz val="10"/>
        <color indexed="8"/>
        <rFont val="Arial"/>
        <family val="2"/>
      </rPr>
      <t xml:space="preserve">
	pwpolicy -n /Local/Default -getglobalpolicy | tr " " "n" | 
grep maxFailedLoginAttempts 
Verify the value returned for maxFailedLoginAttempts is between 1 and 3</t>
    </r>
  </si>
  <si>
    <t>* Open System Preferences
* Select Users &amp; Groups
* Highlight the user
* Select Change Password</t>
  </si>
  <si>
    <t xml:space="preserve">Perform the following to ensure the system is configured as:
* Run the following command in Terminal: 
	defaults read /Library/Preferences/com.apple.loginwindow SHOWFULLNAME </t>
  </si>
  <si>
    <t>defaults read /Library/Preferences/com.apple.loginwindow SHOWFULLNAME 
Make sure the value returned is 1.</t>
  </si>
  <si>
    <t xml:space="preserve">Perform the following to ensure the system is configured as:
* Run the following command in Terminal: 
	defaults read /Library/Preferences/com.apple.loginwindow RetriesUntilHint </t>
  </si>
  <si>
    <t xml:space="preserve">	defaults read /Library/Preferences/com.apple.loginwindow RetriesUntilHint 
Make sure the value returned is 0</t>
  </si>
  <si>
    <t>Perform the following to ensure the system is configured as:
* Run the following command in Terminal: 
	dscl . -read /Users/Guest AuthenticationAuthority</t>
  </si>
  <si>
    <t xml:space="preserve">	dscl . -read /Users/Guest AuthenticationAuthority 
Make sure the value returned is:
	AuthenticationAuthority: ;basic;</t>
  </si>
  <si>
    <r>
      <t xml:space="preserve">Perform the following to ensure the system is configured as:
</t>
    </r>
    <r>
      <rPr>
        <b/>
        <sz val="10"/>
        <color indexed="8"/>
        <rFont val="Arial"/>
        <family val="2"/>
      </rPr>
      <t xml:space="preserve">
	For AFP sharing:</t>
    </r>
    <r>
      <rPr>
        <sz val="10"/>
        <color indexed="8"/>
        <rFont val="Arial"/>
        <family val="2"/>
      </rPr>
      <t xml:space="preserve">
* Run the following command in Terminal: 
	defaults read /Library/Preferences/com.apple.AppleFileServer 
guestAccess 
</t>
    </r>
    <r>
      <rPr>
        <b/>
        <sz val="10"/>
        <color indexed="8"/>
        <rFont val="Arial"/>
        <family val="2"/>
      </rPr>
      <t xml:space="preserve">	For SMB sharing:</t>
    </r>
    <r>
      <rPr>
        <sz val="10"/>
        <color indexed="8"/>
        <rFont val="Arial"/>
        <family val="2"/>
      </rPr>
      <t xml:space="preserve">
* Run the following command in Terminal: 
	defaults read /Library/Preferences/SystemConfiguration/com.apple.smb.server 
AllowGuestAccess </t>
    </r>
  </si>
  <si>
    <r>
      <rPr>
        <b/>
        <sz val="10"/>
        <color indexed="8"/>
        <rFont val="Arial"/>
        <family val="2"/>
      </rPr>
      <t xml:space="preserve">	For AFP sharing:</t>
    </r>
    <r>
      <rPr>
        <sz val="10"/>
        <color indexed="8"/>
        <rFont val="Arial"/>
        <family val="2"/>
      </rPr>
      <t xml:space="preserve"> 
	defaults read /Library/Preferences/com.apple.AppleFileServer 
guestAccess 
Make sure the value returned is 0
</t>
    </r>
    <r>
      <rPr>
        <b/>
        <sz val="10"/>
        <color indexed="8"/>
        <rFont val="Arial"/>
        <family val="2"/>
      </rPr>
      <t xml:space="preserve">	For SMB sharing:</t>
    </r>
    <r>
      <rPr>
        <sz val="10"/>
        <color indexed="8"/>
        <rFont val="Arial"/>
        <family val="2"/>
      </rPr>
      <t xml:space="preserve">
	defaults read /Library/Preferences/SystemConfiguration/com.apple.smb.server 
AllowGuestAccess 
Make sure the value returned is 0</t>
    </r>
  </si>
  <si>
    <t xml:space="preserve">Perform the following to ensure the system is configured as:
* Run the following command in Terminal: 
	defaults read NSGlobalDomain AppleShowAllExtensions </t>
  </si>
  <si>
    <t>defaults read NSGlobalDomain AppleShowAllExtensions 
The output should be 1</t>
  </si>
  <si>
    <t xml:space="preserve">Perform the following to ensure the system is configured as:
* Run the following command in Terminal:
	 defaults read com.apple.Safari AutoOpenSafeDownloads </t>
  </si>
  <si>
    <t>defaults read com.apple.Safari AutoOpenSafeDownloads 
The result should be 0</t>
  </si>
  <si>
    <t>Verify that no text is entered in the Password hint box</t>
  </si>
  <si>
    <t>Verify that the box next to Enable parental controls is checked
Verify restricted items are selected within Parental Controls feature</t>
  </si>
  <si>
    <t>Vendor recommended security patches are have not been installed.</t>
  </si>
  <si>
    <t>SI-2</t>
  </si>
  <si>
    <t>Flaw Remediation</t>
  </si>
  <si>
    <t>CM-7</t>
  </si>
  <si>
    <t>Least Functionality</t>
  </si>
  <si>
    <t>CM-6</t>
  </si>
  <si>
    <t>Configuration Settings</t>
  </si>
  <si>
    <t xml:space="preserve">AU-8
</t>
  </si>
  <si>
    <t>Time Stamps</t>
  </si>
  <si>
    <t>AC-11</t>
  </si>
  <si>
    <t>Session Lock</t>
  </si>
  <si>
    <t>AC-3</t>
  </si>
  <si>
    <t xml:space="preserve">Access Enforcement </t>
  </si>
  <si>
    <t>AC-17</t>
  </si>
  <si>
    <t>Remote Access</t>
  </si>
  <si>
    <t>AC-4</t>
  </si>
  <si>
    <t>Information Flow Enforcement</t>
  </si>
  <si>
    <t>AU-2</t>
  </si>
  <si>
    <t>Audit Events</t>
  </si>
  <si>
    <t>Access Enforcement</t>
  </si>
  <si>
    <t>AC-14</t>
  </si>
  <si>
    <t>Permitted Actions without Identification or Authentication</t>
  </si>
  <si>
    <t>IA-5</t>
  </si>
  <si>
    <t>Authenticator Management</t>
  </si>
  <si>
    <t>AC-7</t>
  </si>
  <si>
    <t>Unsuccessful Logon Attempts</t>
  </si>
  <si>
    <t>AC-8</t>
  </si>
  <si>
    <t>System Use Notification</t>
  </si>
  <si>
    <t xml:space="preserve">Vendor recommended security patches are not installed during regular intervals. </t>
  </si>
  <si>
    <t>The Bluetooth device is open to allow unauthorized system connections.</t>
  </si>
  <si>
    <t>pmset -g | grep displaysleep 
Verify the value returned is longer than the Screen Saver, if the Screen Saver is used to lock the screen.</t>
  </si>
  <si>
    <t xml:space="preserve">The screen is not locked after 15 minutes of inactivity since the screen saver triggers a lock. </t>
  </si>
  <si>
    <t xml:space="preserve">Internet Sharing has not been disabled.  </t>
  </si>
  <si>
    <t xml:space="preserve">Remote Apple Events has not been disabled.  </t>
  </si>
  <si>
    <t xml:space="preserve">Screen Sharing has not been disabled.  </t>
  </si>
  <si>
    <t xml:space="preserve">Printer Sharing has not been disabled.  </t>
  </si>
  <si>
    <t xml:space="preserve">Remote Login has not been disabled.  </t>
  </si>
  <si>
    <t xml:space="preserve">DVD or CD Sharing has not been disabled.  </t>
  </si>
  <si>
    <t xml:space="preserve">Bluetooth Sharing has not been disabled.  </t>
  </si>
  <si>
    <t xml:space="preserve">File Sharing has not been disabled.  </t>
  </si>
  <si>
    <t xml:space="preserve">Remote Management has not been disabled.  </t>
  </si>
  <si>
    <t xml:space="preserve">Downloaded applications are allowed to run unrestricted. </t>
  </si>
  <si>
    <t xml:space="preserve">A safe downloads list is not updated regularly. </t>
  </si>
  <si>
    <t xml:space="preserve">The system is not protected by a firewall. </t>
  </si>
  <si>
    <t xml:space="preserve">An unauthorized infrared connection is present on the system. </t>
  </si>
  <si>
    <t xml:space="preserve">Keyboard signals are not protected from interception. </t>
  </si>
  <si>
    <t xml:space="preserve">Auditing is not enabled on the system. </t>
  </si>
  <si>
    <t xml:space="preserve">The auditing flags are not set to capture the appropriate data. </t>
  </si>
  <si>
    <t xml:space="preserve">The Wireless status is not known to the user. </t>
  </si>
  <si>
    <t>An unnecessary protocol, IPV6, is installed on the system.</t>
  </si>
  <si>
    <t xml:space="preserve">Elevated and privileged sessions are not set to timeout. </t>
  </si>
  <si>
    <t xml:space="preserve">Passwords are allowed to be accessed for a time longer than 15 minutes. </t>
  </si>
  <si>
    <t xml:space="preserve">Users Home Folder permissions are not configured securely. </t>
  </si>
  <si>
    <t xml:space="preserve">Passwords are not required when the system resumes from sleep. </t>
  </si>
  <si>
    <t xml:space="preserve">Automatic Logins are enabled. </t>
  </si>
  <si>
    <t xml:space="preserve">Users can log into one another's sessions on the system. </t>
  </si>
  <si>
    <t xml:space="preserve">Users are logged out after of inactivity. </t>
  </si>
  <si>
    <t>Complex passwords contain one character from each of the following classes: English uppercase letters, English lowercase letters, numerals and non-alphanumeric characters.</t>
  </si>
  <si>
    <t xml:space="preserve">The system's password policy does not meet IRS Publication 1075 requirements. </t>
  </si>
  <si>
    <t xml:space="preserve">A warning banner does not exist or is not in compliance with IRS Publication 1075.  </t>
  </si>
  <si>
    <t xml:space="preserve">Password Hints are enabled on the system. </t>
  </si>
  <si>
    <t xml:space="preserve">Entering a username is not required before logging into the system. </t>
  </si>
  <si>
    <t xml:space="preserve">Guests are allowed to connect to shared folders on the system. </t>
  </si>
  <si>
    <t xml:space="preserve">Filename extensions are disabled on the system, making the user to more susceptible to clicking on a malicious executable. </t>
  </si>
  <si>
    <t xml:space="preserve">Files are allowed to be automatically ran from a browser. </t>
  </si>
  <si>
    <t>N/A if Managed</t>
  </si>
  <si>
    <t xml:space="preserve">For an unmanaged system, parental controls are not enabled. </t>
  </si>
  <si>
    <t xml:space="preserve">The system is not set to synchronize time with a valid time source. </t>
  </si>
  <si>
    <t>Multiple sudo instances and access terminals are configured.</t>
  </si>
  <si>
    <t>Perform the following to implement the prescribed state:
* Run the following command in Terminal: to set the values in the /etc/sudoers file:
	VISUAL=pico visudo * Enter the following two lines in the file: Defaults tty_tickets Defaults timestamp_timeout=0 
* Save and exit the file.</t>
  </si>
  <si>
    <t xml:space="preserve">The system is not set to lock out accounts after unsuccessful login attempts. </t>
  </si>
  <si>
    <t xml:space="preserve">A default account, guest, is enabled on the system. </t>
  </si>
  <si>
    <t xml:space="preserve">	defaults read /Library/Preferences/com.apple.loginwindow.plist
contains the following 4 elements:
-  the system contains US government information
-  users actions are monitored and audited
-  unauthorized use of the system is prohibited 
-  unauthorized use of the system is subject to criminal and civil penalties</t>
  </si>
  <si>
    <t>Perform the following to implement the prescribed state:
* To add text with elevated privileges:
	sudo defaults write /Library/Preferences/com.apple.loginwindow 
LoginwindowText 
Add the following 4 elements:
-  the system contains US government information
-  users actions are monitored and audited
-  unauthorized use of the system is prohibited 
-  unauthorized use of the system is subject to criminal and civil penalties</t>
  </si>
  <si>
    <t>All SCSEM Test Results</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</si>
  <si>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</si>
  <si>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</si>
  <si>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</si>
  <si>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</si>
  <si>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</si>
  <si>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</si>
  <si>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Total Number of Tests Performed</t>
  </si>
  <si>
    <t>Weighted Pass Rate</t>
  </si>
  <si>
    <t>Totals</t>
  </si>
  <si>
    <t>Weighted Score</t>
  </si>
  <si>
    <t>Risk Rating</t>
  </si>
  <si>
    <t>Test Cases</t>
  </si>
  <si>
    <t>Weight</t>
  </si>
  <si>
    <t>Possible</t>
  </si>
  <si>
    <t>Actual</t>
  </si>
  <si>
    <t>-</t>
  </si>
  <si>
    <t>Device Weighted Score:</t>
  </si>
  <si>
    <t>Sections below are automatically calculated.</t>
  </si>
  <si>
    <t>Criticality</t>
  </si>
  <si>
    <t>Issue Code Mapping</t>
  </si>
  <si>
    <t>Critical</t>
  </si>
  <si>
    <t>Moderate</t>
  </si>
  <si>
    <t>Significant</t>
  </si>
  <si>
    <t>Limited</t>
  </si>
  <si>
    <t>Criticality Rating (Do Not Edit)</t>
  </si>
  <si>
    <t>`</t>
  </si>
  <si>
    <t>Criticality Ratings</t>
  </si>
  <si>
    <t>▪ Criticality</t>
  </si>
  <si>
    <t>The risk category has been pre-populated next to each control to assist agencies in establishing priorities for corrective action.  The reviewer has the discretion to change the prioritization to accurately reflect the risk and the overall security posture based on environment specific testing.</t>
  </si>
  <si>
    <t xml:space="preserve"> ▪ SCSEM Version: 1.1</t>
  </si>
  <si>
    <t>Added baseline Criticality Score and Issue Codes, weighted test cases based on criticality, and updated Results Tab</t>
  </si>
  <si>
    <t>HSI2</t>
  </si>
  <si>
    <t>HCM9</t>
  </si>
  <si>
    <t xml:space="preserve">HCM9
HCM10
</t>
  </si>
  <si>
    <t>HAU12</t>
  </si>
  <si>
    <t>HAC2</t>
  </si>
  <si>
    <t>HCM10</t>
  </si>
  <si>
    <t>HAC11</t>
  </si>
  <si>
    <t>HCM1</t>
  </si>
  <si>
    <t>HAC29</t>
  </si>
  <si>
    <t>HAU2</t>
  </si>
  <si>
    <t xml:space="preserve">HAU4
HAU6
</t>
  </si>
  <si>
    <t>HAC13</t>
  </si>
  <si>
    <t>HAC100</t>
  </si>
  <si>
    <t>HPW12</t>
  </si>
  <si>
    <t>HPW4</t>
  </si>
  <si>
    <t>HPW3</t>
  </si>
  <si>
    <t>HAC15</t>
  </si>
  <si>
    <t>HAC14</t>
  </si>
  <si>
    <t>HAC27</t>
  </si>
  <si>
    <t xml:space="preserve"> ▪ SCSEM Release Date: March 31,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</si>
</sst>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d/yyyy;@"/>
    <numFmt numFmtId="165" formatCode="[&lt;=9999999]###\-####;\(###\)\ ###\-####"/>
    <numFmt numFmtId="166" formatCode="0.0"/>
  </numFmts>
  <fonts count="17" x14ac:knownFonts="1">
    <font>
      <sz val="11"/>
      <color indexed="8"/>
      <name val="Calibri"/>
    </font>
    <font>
      <sz val="11"/>
      <color indexed="8"/>
      <name val="Calibri"/>
      <family val="2"/>
    </font>
    <font>
      <b/>
      <sz val="12"/>
      <name val="Arial"/>
      <family val="2"/>
    </font>
    <font>
      <sz val="10"/>
      <name val="Arial"/>
      <family val="2"/>
    </font>
    <font>
      <sz val="12"/>
      <name val="Arial"/>
      <family val="2"/>
    </font>
    <font>
      <sz val="10"/>
      <color indexed="8"/>
      <name val="Arial"/>
      <family val="2"/>
    </font>
    <font>
      <b/>
      <sz val="10"/>
      <name val="Arial"/>
      <family val="2"/>
    </font>
    <font>
      <i/>
      <sz val="10"/>
      <name val="Arial"/>
      <family val="2"/>
    </font>
    <font>
      <i/>
      <sz val="9"/>
      <name val="Arial"/>
      <family val="2"/>
    </font>
    <font>
      <sz val="10"/>
      <color indexed="8"/>
      <name val="Arial"/>
      <family val="2"/>
    </font>
    <font>
      <sz val="10"/>
      <color indexed="8"/>
      <name val="Arial"/>
      <family val="2"/>
    </font>
    <font>
      <b/>
      <sz val="10"/>
      <color indexed="8"/>
      <name val="Arial"/>
      <family val="2"/>
    </font>
    <font>
      <b/>
      <sz val="11"/>
      <color indexed="8"/>
      <name val="Calibri"/>
      <family val="2"/>
    </font>
    <font>
      <sz val="11"/>
      <color theme="1"/>
      <name val="Calibri"/>
      <family val="2"/>
      <scheme val="minor"/>
    </font>
    <font>
      <sz val="10"/>
      <color rgb="FF000000"/>
      <name val="Arial"/>
      <family val="2"/>
    </font>
    <font>
      <b/>
      <sz val="10"/>
      <color rgb="FF000000"/>
      <name val="Arial"/>
      <family val="2"/>
    </font>
    <font>
      <b/>
      <sz val="10"/>
      <color theme="1"/>
      <name val="Arial"/>
      <family val="2"/>
    </font>
  </fonts>
  <fills count="1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55"/>
        <bgColor indexed="64"/>
      </patternFill>
    </fill>
    <fill>
      <patternFill patternType="solid">
        <fgColor rgb="FFFF0000"/>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AFD7FF"/>
        <bgColor indexed="64"/>
      </patternFill>
    </fill>
    <fill>
      <patternFill patternType="solid">
        <fgColor theme="0" tint="-0.249977111117893"/>
        <bgColor indexed="64"/>
      </patternFill>
    </fill>
    <fill>
      <patternFill patternType="solid">
        <fgColor rgb="FFB2B2B2"/>
        <bgColor indexed="64"/>
      </patternFill>
    </fill>
  </fills>
  <borders count="43">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4"/>
      </right>
      <top style="thin">
        <color indexed="63"/>
      </top>
      <bottom/>
      <diagonal/>
    </border>
    <border>
      <left style="thin">
        <color indexed="63"/>
      </left>
      <right/>
      <top/>
      <bottom/>
      <diagonal/>
    </border>
    <border>
      <left/>
      <right style="thin">
        <color indexed="64"/>
      </right>
      <top/>
      <bottom/>
      <diagonal/>
    </border>
    <border>
      <left style="thin">
        <color indexed="63"/>
      </left>
      <right/>
      <top/>
      <bottom style="thin">
        <color indexed="63"/>
      </bottom>
      <diagonal/>
    </border>
    <border>
      <left/>
      <right/>
      <top/>
      <bottom style="thin">
        <color indexed="63"/>
      </bottom>
      <diagonal/>
    </border>
    <border>
      <left/>
      <right style="thin">
        <color indexed="64"/>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right style="thin">
        <color indexed="63"/>
      </right>
      <top style="thin">
        <color indexed="63"/>
      </top>
      <bottom/>
      <diagonal/>
    </border>
    <border>
      <left/>
      <right style="thin">
        <color indexed="63"/>
      </right>
      <top/>
      <bottom/>
      <diagonal/>
    </border>
    <border>
      <left/>
      <right style="thin">
        <color indexed="63"/>
      </right>
      <top/>
      <bottom style="thin">
        <color indexed="63"/>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3"/>
      </left>
      <right style="thin">
        <color indexed="63"/>
      </right>
      <top/>
      <bottom style="thin">
        <color indexed="63"/>
      </bottom>
      <diagonal/>
    </border>
  </borders>
  <cellStyleXfs count="8">
    <xf numFmtId="0" fontId="0" fillId="0" borderId="0" applyFill="0" applyProtection="0"/>
    <xf numFmtId="0" fontId="3" fillId="0" borderId="0"/>
    <xf numFmtId="0" fontId="3" fillId="0" borderId="0"/>
    <xf numFmtId="0" fontId="3" fillId="0" borderId="0"/>
    <xf numFmtId="0" fontId="1" fillId="0" borderId="0" applyFill="0" applyProtection="0"/>
    <xf numFmtId="0" fontId="1" fillId="0" borderId="0" applyFill="0" applyProtection="0"/>
    <xf numFmtId="0" fontId="13" fillId="0" borderId="0"/>
    <xf numFmtId="0" fontId="5" fillId="0" borderId="0"/>
  </cellStyleXfs>
  <cellXfs count="279">
    <xf numFmtId="0" fontId="0" fillId="0" borderId="0" xfId="0" applyFill="1" applyProtection="1"/>
    <xf numFmtId="0" fontId="0" fillId="0" borderId="0" xfId="0" applyProtection="1"/>
    <xf numFmtId="0" fontId="2" fillId="2" borderId="2" xfId="0" applyFont="1" applyFill="1" applyBorder="1" applyAlignment="1" applyProtection="1"/>
    <xf numFmtId="0" fontId="3" fillId="2" borderId="3" xfId="0" applyFont="1" applyFill="1" applyBorder="1" applyProtection="1"/>
    <xf numFmtId="0" fontId="3" fillId="2" borderId="4" xfId="0" applyFont="1" applyFill="1" applyBorder="1" applyProtection="1"/>
    <xf numFmtId="0" fontId="2" fillId="2" borderId="5" xfId="0" applyFont="1" applyFill="1" applyBorder="1" applyAlignment="1" applyProtection="1"/>
    <xf numFmtId="0" fontId="4" fillId="2" borderId="0" xfId="0" applyFont="1" applyFill="1" applyBorder="1" applyAlignment="1" applyProtection="1"/>
    <xf numFmtId="0" fontId="4" fillId="2" borderId="6" xfId="0" applyFont="1" applyFill="1" applyBorder="1" applyAlignment="1" applyProtection="1"/>
    <xf numFmtId="0" fontId="10" fillId="2" borderId="5" xfId="0" applyFont="1" applyFill="1" applyBorder="1" applyAlignment="1" applyProtection="1"/>
    <xf numFmtId="0" fontId="3" fillId="2" borderId="0" xfId="0" applyFont="1" applyFill="1" applyBorder="1" applyProtection="1"/>
    <xf numFmtId="0" fontId="3" fillId="2" borderId="6" xfId="0" applyFont="1" applyFill="1" applyBorder="1" applyProtection="1"/>
    <xf numFmtId="0" fontId="3" fillId="2" borderId="0" xfId="0" applyFont="1" applyFill="1" applyBorder="1" applyAlignment="1" applyProtection="1"/>
    <xf numFmtId="0" fontId="3" fillId="2" borderId="6" xfId="0" applyFont="1" applyFill="1" applyBorder="1" applyAlignment="1" applyProtection="1"/>
    <xf numFmtId="0" fontId="0" fillId="2" borderId="7" xfId="0" applyFill="1" applyBorder="1" applyProtection="1"/>
    <xf numFmtId="0" fontId="3" fillId="2" borderId="8" xfId="0" applyFont="1" applyFill="1" applyBorder="1" applyProtection="1"/>
    <xf numFmtId="0" fontId="3" fillId="2" borderId="9" xfId="0" applyFont="1" applyFill="1" applyBorder="1" applyProtection="1"/>
    <xf numFmtId="0" fontId="6" fillId="3" borderId="2" xfId="0" applyFont="1" applyFill="1" applyBorder="1" applyAlignment="1" applyProtection="1">
      <alignment vertical="center"/>
    </xf>
    <xf numFmtId="0" fontId="6" fillId="3" borderId="3" xfId="0" applyFont="1" applyFill="1" applyBorder="1" applyAlignment="1" applyProtection="1">
      <alignment vertical="center"/>
    </xf>
    <xf numFmtId="0" fontId="6" fillId="3" borderId="4" xfId="0" applyFont="1" applyFill="1" applyBorder="1" applyAlignment="1" applyProtection="1">
      <alignment vertical="center"/>
    </xf>
    <xf numFmtId="0" fontId="3" fillId="3" borderId="5" xfId="0" applyFont="1" applyFill="1" applyBorder="1" applyAlignment="1" applyProtection="1">
      <alignment vertical="top"/>
    </xf>
    <xf numFmtId="0" fontId="0" fillId="3" borderId="0" xfId="0" applyFill="1" applyBorder="1" applyAlignment="1" applyProtection="1">
      <alignment vertical="top"/>
    </xf>
    <xf numFmtId="0" fontId="0" fillId="3" borderId="6" xfId="0" applyFill="1" applyBorder="1" applyAlignment="1" applyProtection="1">
      <alignment vertical="top"/>
    </xf>
    <xf numFmtId="0" fontId="0" fillId="3" borderId="7" xfId="0" applyFill="1" applyBorder="1" applyAlignment="1" applyProtection="1">
      <alignment vertical="top"/>
    </xf>
    <xf numFmtId="0" fontId="0" fillId="3" borderId="8" xfId="0" applyFill="1" applyBorder="1" applyAlignment="1" applyProtection="1">
      <alignment vertical="top"/>
    </xf>
    <xf numFmtId="0" fontId="0" fillId="3" borderId="9" xfId="0" applyFill="1" applyBorder="1" applyAlignment="1" applyProtection="1">
      <alignment vertical="top"/>
    </xf>
    <xf numFmtId="0" fontId="6" fillId="4" borderId="10" xfId="0" applyFont="1" applyFill="1" applyBorder="1" applyAlignment="1" applyProtection="1">
      <alignment vertical="center"/>
    </xf>
    <xf numFmtId="0" fontId="6" fillId="4" borderId="11" xfId="0" applyFont="1" applyFill="1" applyBorder="1" applyAlignment="1" applyProtection="1">
      <alignment vertical="center"/>
    </xf>
    <xf numFmtId="0" fontId="6" fillId="4" borderId="12" xfId="0" applyFont="1" applyFill="1" applyBorder="1" applyAlignment="1" applyProtection="1">
      <alignment vertical="center"/>
    </xf>
    <xf numFmtId="0" fontId="6" fillId="0" borderId="10" xfId="0" applyFont="1" applyBorder="1" applyAlignment="1" applyProtection="1">
      <alignment vertical="center"/>
    </xf>
    <xf numFmtId="0" fontId="6" fillId="0" borderId="13" xfId="0" applyFont="1" applyBorder="1" applyAlignment="1" applyProtection="1">
      <alignment vertical="center"/>
    </xf>
    <xf numFmtId="0" fontId="3" fillId="0" borderId="14" xfId="0" applyFont="1" applyBorder="1" applyAlignment="1" applyProtection="1">
      <alignment horizontal="left" vertical="center"/>
      <protection locked="0"/>
    </xf>
    <xf numFmtId="164" fontId="3" fillId="0" borderId="14" xfId="0" applyNumberFormat="1" applyFont="1" applyBorder="1" applyAlignment="1" applyProtection="1">
      <alignment horizontal="left" vertical="center"/>
      <protection locked="0"/>
    </xf>
    <xf numFmtId="0" fontId="0" fillId="2" borderId="10" xfId="0" applyFill="1" applyBorder="1" applyAlignment="1" applyProtection="1">
      <alignment vertical="center"/>
    </xf>
    <xf numFmtId="0" fontId="0" fillId="2" borderId="11" xfId="0" applyFill="1" applyBorder="1" applyAlignment="1" applyProtection="1">
      <alignment vertical="center"/>
    </xf>
    <xf numFmtId="0" fontId="0" fillId="2" borderId="12" xfId="0" applyFill="1" applyBorder="1" applyAlignment="1" applyProtection="1">
      <alignment vertical="center"/>
    </xf>
    <xf numFmtId="0" fontId="10" fillId="0" borderId="12" xfId="0" applyFont="1" applyBorder="1" applyAlignment="1" applyProtection="1">
      <alignment vertical="center"/>
      <protection locked="0"/>
    </xf>
    <xf numFmtId="165" fontId="10" fillId="0" borderId="12" xfId="0" applyNumberFormat="1" applyFont="1" applyBorder="1" applyAlignment="1" applyProtection="1">
      <alignment vertical="center"/>
      <protection locked="0"/>
    </xf>
    <xf numFmtId="0" fontId="6" fillId="4" borderId="10" xfId="0" applyFont="1" applyFill="1" applyBorder="1" applyAlignment="1"/>
    <xf numFmtId="0" fontId="6" fillId="4" borderId="11" xfId="0" applyFont="1" applyFill="1" applyBorder="1" applyAlignment="1"/>
    <xf numFmtId="0" fontId="6" fillId="4" borderId="13" xfId="0" applyFont="1" applyFill="1" applyBorder="1" applyAlignment="1"/>
    <xf numFmtId="0" fontId="0" fillId="0" borderId="0" xfId="0"/>
    <xf numFmtId="0" fontId="0" fillId="0" borderId="0" xfId="0" applyFill="1"/>
    <xf numFmtId="0" fontId="0" fillId="0" borderId="0" xfId="0" applyBorder="1"/>
    <xf numFmtId="0" fontId="0" fillId="0" borderId="0" xfId="0" applyAlignment="1"/>
    <xf numFmtId="0" fontId="6" fillId="4" borderId="10" xfId="0" applyFont="1" applyFill="1" applyBorder="1" applyAlignment="1" applyProtection="1"/>
    <xf numFmtId="0" fontId="6" fillId="4" borderId="11" xfId="0" applyFont="1" applyFill="1" applyBorder="1" applyAlignment="1" applyProtection="1"/>
    <xf numFmtId="0" fontId="6" fillId="4" borderId="13" xfId="0" applyFont="1" applyFill="1" applyBorder="1" applyAlignment="1" applyProtection="1"/>
    <xf numFmtId="0" fontId="0" fillId="0" borderId="0" xfId="0" applyAlignment="1" applyProtection="1"/>
    <xf numFmtId="0" fontId="6" fillId="2" borderId="10" xfId="0" applyFont="1" applyFill="1" applyBorder="1" applyAlignment="1" applyProtection="1">
      <alignment vertical="center"/>
    </xf>
    <xf numFmtId="0" fontId="6" fillId="2" borderId="11" xfId="0" applyFont="1" applyFill="1" applyBorder="1" applyAlignment="1" applyProtection="1">
      <alignment vertical="center"/>
    </xf>
    <xf numFmtId="0" fontId="6" fillId="2" borderId="13" xfId="0" applyFont="1" applyFill="1" applyBorder="1" applyAlignment="1" applyProtection="1">
      <alignment vertical="center"/>
    </xf>
    <xf numFmtId="0" fontId="0" fillId="0" borderId="0" xfId="0" applyFill="1" applyAlignment="1" applyProtection="1"/>
    <xf numFmtId="0" fontId="3" fillId="0" borderId="0" xfId="0" applyFont="1" applyFill="1" applyAlignment="1" applyProtection="1"/>
    <xf numFmtId="0" fontId="3" fillId="0" borderId="0" xfId="0" applyFont="1" applyAlignment="1" applyProtection="1"/>
    <xf numFmtId="0" fontId="6" fillId="3" borderId="2" xfId="0" applyFont="1" applyFill="1" applyBorder="1" applyAlignment="1" applyProtection="1">
      <alignment vertical="top"/>
    </xf>
    <xf numFmtId="0" fontId="6" fillId="3" borderId="3" xfId="0" applyFont="1" applyFill="1" applyBorder="1" applyAlignment="1" applyProtection="1">
      <alignment vertical="top"/>
    </xf>
    <xf numFmtId="0" fontId="6" fillId="3" borderId="15" xfId="0" applyFont="1" applyFill="1" applyBorder="1" applyAlignment="1" applyProtection="1">
      <alignment vertical="top"/>
    </xf>
    <xf numFmtId="0" fontId="6" fillId="3" borderId="7" xfId="0" applyFont="1" applyFill="1" applyBorder="1" applyAlignment="1" applyProtection="1">
      <alignment vertical="top"/>
    </xf>
    <xf numFmtId="0" fontId="6" fillId="3" borderId="8" xfId="0" applyFont="1" applyFill="1" applyBorder="1" applyAlignment="1" applyProtection="1">
      <alignment vertical="top"/>
    </xf>
    <xf numFmtId="0" fontId="6" fillId="3" borderId="17" xfId="0" applyFont="1" applyFill="1" applyBorder="1" applyAlignment="1" applyProtection="1">
      <alignment vertical="top"/>
    </xf>
    <xf numFmtId="0" fontId="6" fillId="3" borderId="10" xfId="0" applyFont="1" applyFill="1" applyBorder="1" applyAlignment="1" applyProtection="1">
      <alignment vertical="top"/>
    </xf>
    <xf numFmtId="0" fontId="6" fillId="3" borderId="11" xfId="0" applyFont="1" applyFill="1" applyBorder="1" applyAlignment="1" applyProtection="1">
      <alignment vertical="top"/>
    </xf>
    <xf numFmtId="0" fontId="6" fillId="3" borderId="13" xfId="0" applyFont="1" applyFill="1" applyBorder="1" applyAlignment="1" applyProtection="1">
      <alignment vertical="top"/>
    </xf>
    <xf numFmtId="0" fontId="6" fillId="3" borderId="5" xfId="0" applyFont="1" applyFill="1" applyBorder="1" applyAlignment="1" applyProtection="1">
      <alignment vertical="top"/>
    </xf>
    <xf numFmtId="0" fontId="6" fillId="3" borderId="0" xfId="0" applyFont="1" applyFill="1" applyBorder="1" applyAlignment="1" applyProtection="1">
      <alignment vertical="top"/>
    </xf>
    <xf numFmtId="0" fontId="6" fillId="3" borderId="16" xfId="0" applyFont="1" applyFill="1" applyBorder="1" applyAlignment="1" applyProtection="1">
      <alignment vertical="top"/>
    </xf>
    <xf numFmtId="49" fontId="6" fillId="4" borderId="11" xfId="0" applyNumberFormat="1" applyFont="1" applyFill="1" applyBorder="1" applyAlignment="1"/>
    <xf numFmtId="0" fontId="6" fillId="2" borderId="1" xfId="0" applyFont="1" applyFill="1" applyBorder="1" applyAlignment="1">
      <alignment horizontal="left" vertical="center" wrapText="1"/>
    </xf>
    <xf numFmtId="49" fontId="6" fillId="2" borderId="1" xfId="0" applyNumberFormat="1" applyFont="1" applyFill="1" applyBorder="1" applyAlignment="1">
      <alignment horizontal="left" vertical="center" wrapText="1"/>
    </xf>
    <xf numFmtId="166" fontId="3" fillId="0" borderId="1" xfId="1" applyNumberFormat="1" applyBorder="1" applyAlignment="1">
      <alignment horizontal="left" vertical="top" wrapText="1"/>
    </xf>
    <xf numFmtId="14" fontId="3" fillId="0" borderId="10" xfId="1" applyNumberFormat="1" applyBorder="1" applyAlignment="1">
      <alignment horizontal="left" vertical="top" wrapText="1"/>
    </xf>
    <xf numFmtId="49" fontId="3" fillId="0" borderId="1" xfId="1" applyNumberFormat="1" applyBorder="1" applyAlignment="1">
      <alignment horizontal="left" vertical="top" wrapText="1"/>
    </xf>
    <xf numFmtId="0" fontId="3" fillId="0" borderId="1" xfId="0" applyFont="1" applyBorder="1" applyAlignment="1">
      <alignment horizontal="left" vertical="top"/>
    </xf>
    <xf numFmtId="49" fontId="0" fillId="0" borderId="0" xfId="0" applyNumberFormat="1"/>
    <xf numFmtId="0" fontId="6" fillId="2" borderId="10" xfId="0" applyFont="1" applyFill="1" applyBorder="1" applyAlignment="1">
      <alignment vertical="center"/>
    </xf>
    <xf numFmtId="0" fontId="6" fillId="2" borderId="11" xfId="0" applyFont="1" applyFill="1" applyBorder="1" applyAlignment="1">
      <alignment vertical="center"/>
    </xf>
    <xf numFmtId="0" fontId="6" fillId="2" borderId="13" xfId="0" applyFont="1" applyFill="1" applyBorder="1" applyAlignment="1">
      <alignment vertical="center"/>
    </xf>
    <xf numFmtId="0" fontId="0" fillId="0" borderId="0" xfId="0" applyFill="1" applyAlignment="1"/>
    <xf numFmtId="0" fontId="6" fillId="2" borderId="2" xfId="0" applyFont="1" applyFill="1" applyBorder="1" applyAlignment="1">
      <alignment vertical="center"/>
    </xf>
    <xf numFmtId="0" fontId="6" fillId="2" borderId="3" xfId="0" applyFont="1" applyFill="1" applyBorder="1" applyAlignment="1">
      <alignment vertical="center"/>
    </xf>
    <xf numFmtId="0" fontId="6" fillId="2" borderId="15" xfId="0" applyFont="1" applyFill="1" applyBorder="1" applyAlignment="1">
      <alignment vertical="center"/>
    </xf>
    <xf numFmtId="0" fontId="3" fillId="2" borderId="7" xfId="0" applyFont="1" applyFill="1" applyBorder="1" applyAlignment="1">
      <alignment vertical="center"/>
    </xf>
    <xf numFmtId="0" fontId="3" fillId="2" borderId="8" xfId="0" applyFont="1" applyFill="1" applyBorder="1" applyAlignment="1">
      <alignment vertical="center"/>
    </xf>
    <xf numFmtId="0" fontId="3" fillId="2" borderId="17" xfId="0" applyFont="1" applyFill="1" applyBorder="1" applyAlignment="1">
      <alignment vertical="center"/>
    </xf>
    <xf numFmtId="0" fontId="6" fillId="2" borderId="18" xfId="0" applyFont="1" applyFill="1" applyBorder="1" applyAlignment="1" applyProtection="1">
      <alignment horizontal="center" vertical="top" wrapText="1"/>
    </xf>
    <xf numFmtId="0" fontId="9" fillId="0" borderId="19" xfId="0" applyFont="1" applyFill="1" applyBorder="1" applyAlignment="1" applyProtection="1">
      <alignment horizontal="left" vertical="top" wrapText="1"/>
    </xf>
    <xf numFmtId="0" fontId="5" fillId="0" borderId="19" xfId="0" applyFont="1" applyFill="1" applyBorder="1" applyAlignment="1" applyProtection="1">
      <alignment horizontal="left" vertical="top" wrapText="1"/>
    </xf>
    <xf numFmtId="0" fontId="5" fillId="0" borderId="19" xfId="0" applyFont="1" applyFill="1" applyBorder="1" applyAlignment="1" applyProtection="1">
      <alignment vertical="top" wrapText="1"/>
    </xf>
    <xf numFmtId="0" fontId="3" fillId="0" borderId="1" xfId="0" applyFont="1" applyFill="1" applyBorder="1" applyAlignment="1" applyProtection="1">
      <alignment vertical="top" wrapText="1"/>
      <protection locked="0"/>
    </xf>
    <xf numFmtId="0" fontId="5" fillId="0" borderId="0" xfId="0" applyFont="1" applyProtection="1"/>
    <xf numFmtId="0" fontId="6" fillId="3" borderId="18" xfId="0" applyFont="1" applyFill="1" applyBorder="1" applyAlignment="1" applyProtection="1">
      <alignment horizontal="center" vertical="top" wrapText="1"/>
    </xf>
    <xf numFmtId="0" fontId="6" fillId="2" borderId="2" xfId="0" applyFont="1" applyFill="1" applyBorder="1" applyAlignment="1" applyProtection="1">
      <alignment vertical="center"/>
    </xf>
    <xf numFmtId="0" fontId="6" fillId="2" borderId="3" xfId="0" applyFont="1" applyFill="1" applyBorder="1" applyAlignment="1" applyProtection="1">
      <alignment vertical="center"/>
    </xf>
    <xf numFmtId="0" fontId="6" fillId="2" borderId="15" xfId="0" applyFont="1" applyFill="1" applyBorder="1" applyAlignment="1" applyProtection="1">
      <alignment vertical="center"/>
    </xf>
    <xf numFmtId="0" fontId="10" fillId="0" borderId="19" xfId="0" applyFont="1" applyFill="1" applyBorder="1" applyAlignment="1" applyProtection="1">
      <alignment horizontal="left" vertical="top" wrapText="1"/>
    </xf>
    <xf numFmtId="0" fontId="10" fillId="0" borderId="19" xfId="0" applyFont="1" applyFill="1" applyBorder="1" applyAlignment="1" applyProtection="1">
      <alignment vertical="top" wrapText="1"/>
    </xf>
    <xf numFmtId="0" fontId="9" fillId="0" borderId="0" xfId="0" applyFont="1" applyFill="1" applyBorder="1" applyAlignment="1" applyProtection="1">
      <alignment vertical="top" wrapText="1"/>
    </xf>
    <xf numFmtId="0" fontId="9" fillId="0" borderId="0" xfId="0" applyFont="1" applyFill="1" applyAlignment="1" applyProtection="1">
      <alignment vertical="top" wrapText="1"/>
    </xf>
    <xf numFmtId="10" fontId="9" fillId="0" borderId="0" xfId="0" applyNumberFormat="1" applyFont="1" applyFill="1" applyAlignment="1" applyProtection="1">
      <alignment vertical="top" wrapText="1"/>
    </xf>
    <xf numFmtId="10" fontId="6" fillId="2" borderId="18" xfId="0" applyNumberFormat="1" applyFont="1" applyFill="1" applyBorder="1" applyAlignment="1" applyProtection="1">
      <alignment horizontal="center" vertical="top" wrapText="1"/>
    </xf>
    <xf numFmtId="0" fontId="6" fillId="2" borderId="1" xfId="0" applyFont="1" applyFill="1" applyBorder="1" applyAlignment="1" applyProtection="1">
      <alignment horizontal="center" vertical="top" wrapText="1"/>
    </xf>
    <xf numFmtId="0" fontId="9" fillId="0" borderId="0" xfId="0" applyFont="1" applyFill="1" applyBorder="1" applyAlignment="1" applyProtection="1">
      <alignment horizontal="center" vertical="top" wrapText="1"/>
    </xf>
    <xf numFmtId="0" fontId="9" fillId="0" borderId="0" xfId="0" applyFont="1" applyFill="1" applyAlignment="1" applyProtection="1">
      <alignment horizontal="center" vertical="top" wrapText="1"/>
    </xf>
    <xf numFmtId="0" fontId="5" fillId="0" borderId="19" xfId="4" applyFont="1" applyFill="1" applyBorder="1" applyAlignment="1" applyProtection="1">
      <alignment horizontal="left" vertical="top" wrapText="1"/>
    </xf>
    <xf numFmtId="0" fontId="3" fillId="0" borderId="19" xfId="4" applyFont="1" applyFill="1" applyBorder="1" applyAlignment="1" applyProtection="1">
      <alignment vertical="top"/>
    </xf>
    <xf numFmtId="10" fontId="3" fillId="0" borderId="0" xfId="7" applyNumberFormat="1" applyFont="1" applyFill="1" applyBorder="1" applyAlignment="1">
      <alignment horizontal="left" vertical="top" wrapText="1"/>
    </xf>
    <xf numFmtId="0" fontId="3" fillId="0" borderId="19" xfId="4" applyFont="1" applyFill="1" applyBorder="1" applyAlignment="1" applyProtection="1">
      <alignment vertical="top" wrapText="1"/>
    </xf>
    <xf numFmtId="10" fontId="3" fillId="0" borderId="19" xfId="4" applyNumberFormat="1" applyFont="1" applyFill="1" applyBorder="1" applyAlignment="1" applyProtection="1">
      <alignment vertical="top" wrapText="1"/>
    </xf>
    <xf numFmtId="0" fontId="3" fillId="0" borderId="19" xfId="0" applyFont="1" applyFill="1" applyBorder="1" applyAlignment="1" applyProtection="1">
      <alignment vertical="top"/>
    </xf>
    <xf numFmtId="10" fontId="3" fillId="0" borderId="19" xfId="7" applyNumberFormat="1" applyFont="1" applyFill="1" applyBorder="1" applyAlignment="1">
      <alignment horizontal="left" vertical="top" wrapText="1"/>
    </xf>
    <xf numFmtId="0" fontId="6" fillId="5" borderId="18" xfId="0" applyFont="1" applyFill="1" applyBorder="1" applyAlignment="1" applyProtection="1">
      <alignment horizontal="center" vertical="top" wrapText="1"/>
    </xf>
    <xf numFmtId="0" fontId="10" fillId="6" borderId="19" xfId="0" applyFont="1" applyFill="1" applyBorder="1" applyAlignment="1" applyProtection="1">
      <alignment horizontal="left" vertical="top" wrapText="1"/>
    </xf>
    <xf numFmtId="0" fontId="9" fillId="6" borderId="19" xfId="0" applyFont="1" applyFill="1" applyBorder="1" applyAlignment="1" applyProtection="1">
      <alignment horizontal="left" vertical="top" wrapText="1"/>
    </xf>
    <xf numFmtId="0" fontId="3" fillId="6" borderId="1" xfId="0" applyFont="1" applyFill="1" applyBorder="1" applyAlignment="1" applyProtection="1">
      <alignment vertical="top" wrapText="1"/>
      <protection locked="0"/>
    </xf>
    <xf numFmtId="0" fontId="9" fillId="6" borderId="0" xfId="0" applyFont="1" applyFill="1" applyBorder="1" applyAlignment="1" applyProtection="1">
      <alignment vertical="top" wrapText="1"/>
    </xf>
    <xf numFmtId="0" fontId="9" fillId="6" borderId="0" xfId="0" applyFont="1" applyFill="1" applyAlignment="1" applyProtection="1">
      <alignment vertical="top" wrapText="1"/>
    </xf>
    <xf numFmtId="0" fontId="5" fillId="2" borderId="5" xfId="0" applyFont="1" applyFill="1" applyBorder="1" applyAlignment="1" applyProtection="1"/>
    <xf numFmtId="11" fontId="14" fillId="7" borderId="19" xfId="0" applyNumberFormat="1" applyFont="1" applyFill="1" applyBorder="1" applyAlignment="1" applyProtection="1">
      <alignment horizontal="left" vertical="center" wrapText="1"/>
    </xf>
    <xf numFmtId="15" fontId="14" fillId="7" borderId="19" xfId="0" applyNumberFormat="1" applyFont="1" applyFill="1" applyBorder="1" applyAlignment="1" applyProtection="1">
      <alignment horizontal="left" vertical="center" wrapText="1"/>
    </xf>
    <xf numFmtId="0" fontId="14" fillId="8" borderId="19" xfId="0" applyFont="1" applyFill="1" applyBorder="1" applyAlignment="1" applyProtection="1">
      <alignment horizontal="left" vertical="center" wrapText="1"/>
    </xf>
    <xf numFmtId="15" fontId="14" fillId="8" borderId="19" xfId="0" applyNumberFormat="1" applyFont="1" applyFill="1" applyBorder="1" applyAlignment="1" applyProtection="1">
      <alignment horizontal="left" vertical="center" wrapText="1"/>
    </xf>
    <xf numFmtId="0" fontId="15" fillId="6" borderId="19" xfId="0" applyFont="1" applyFill="1" applyBorder="1" applyAlignment="1" applyProtection="1">
      <alignment horizontal="center" vertical="center" wrapText="1"/>
    </xf>
    <xf numFmtId="0" fontId="12" fillId="6" borderId="19" xfId="0" applyFont="1" applyFill="1" applyBorder="1" applyAlignment="1" applyProtection="1">
      <alignment horizontal="center"/>
    </xf>
    <xf numFmtId="0" fontId="10" fillId="6" borderId="19" xfId="0" applyFont="1" applyFill="1" applyBorder="1" applyAlignment="1" applyProtection="1">
      <alignment vertical="top" wrapText="1"/>
    </xf>
    <xf numFmtId="0" fontId="5" fillId="6" borderId="19" xfId="0" applyFont="1" applyFill="1" applyBorder="1" applyAlignment="1" applyProtection="1">
      <alignment horizontal="left" vertical="top" wrapText="1"/>
    </xf>
    <xf numFmtId="0" fontId="11" fillId="6" borderId="19" xfId="0" applyFont="1" applyFill="1" applyBorder="1" applyAlignment="1" applyProtection="1">
      <alignment horizontal="left" vertical="top" wrapText="1"/>
    </xf>
    <xf numFmtId="0" fontId="14" fillId="7" borderId="19" xfId="0" applyFont="1" applyFill="1" applyBorder="1" applyAlignment="1" applyProtection="1">
      <alignment horizontal="left" vertical="center" wrapText="1"/>
    </xf>
    <xf numFmtId="15" fontId="14" fillId="7" borderId="19" xfId="0" applyNumberFormat="1" applyFont="1" applyFill="1" applyBorder="1" applyAlignment="1" applyProtection="1">
      <alignment horizontal="left" vertical="center" wrapText="1"/>
    </xf>
    <xf numFmtId="10" fontId="3" fillId="0" borderId="27" xfId="7" applyNumberFormat="1" applyFont="1" applyFill="1" applyBorder="1" applyAlignment="1">
      <alignment horizontal="left" vertical="top" wrapText="1"/>
    </xf>
    <xf numFmtId="0" fontId="5" fillId="6" borderId="19" xfId="4" applyFont="1" applyFill="1" applyBorder="1" applyAlignment="1" applyProtection="1">
      <alignment horizontal="left" vertical="top" wrapText="1"/>
    </xf>
    <xf numFmtId="0" fontId="5" fillId="6" borderId="19" xfId="0" applyFont="1" applyFill="1" applyBorder="1" applyAlignment="1" applyProtection="1">
      <alignment vertical="top" wrapText="1"/>
    </xf>
    <xf numFmtId="0" fontId="3" fillId="6" borderId="19" xfId="4" applyFont="1" applyFill="1" applyBorder="1" applyAlignment="1" applyProtection="1">
      <alignment vertical="top"/>
    </xf>
    <xf numFmtId="10" fontId="3" fillId="6" borderId="27" xfId="7" applyNumberFormat="1" applyFont="1" applyFill="1" applyBorder="1" applyAlignment="1">
      <alignment horizontal="left" vertical="top" wrapText="1"/>
    </xf>
    <xf numFmtId="0" fontId="5" fillId="7" borderId="19" xfId="0" applyFont="1" applyFill="1" applyBorder="1" applyProtection="1"/>
    <xf numFmtId="0" fontId="3" fillId="6" borderId="19" xfId="4" applyFont="1" applyFill="1" applyBorder="1" applyAlignment="1" applyProtection="1">
      <alignment vertical="top" wrapText="1"/>
    </xf>
    <xf numFmtId="10" fontId="3" fillId="6" borderId="19" xfId="4" applyNumberFormat="1" applyFont="1" applyFill="1" applyBorder="1" applyAlignment="1" applyProtection="1">
      <alignment vertical="top" wrapText="1"/>
    </xf>
    <xf numFmtId="0" fontId="5" fillId="0" borderId="0" xfId="0" applyFont="1" applyFill="1" applyAlignment="1" applyProtection="1">
      <alignment vertical="top" wrapText="1"/>
    </xf>
    <xf numFmtId="0" fontId="0" fillId="6" borderId="0" xfId="0" applyFill="1" applyProtection="1"/>
    <xf numFmtId="0" fontId="0" fillId="6" borderId="6" xfId="0" applyFill="1" applyBorder="1" applyProtection="1"/>
    <xf numFmtId="0" fontId="6" fillId="6" borderId="10" xfId="0" applyFont="1" applyFill="1" applyBorder="1" applyAlignment="1" applyProtection="1">
      <alignment vertical="center"/>
    </xf>
    <xf numFmtId="0" fontId="10" fillId="6" borderId="12" xfId="0" applyFont="1" applyFill="1" applyBorder="1" applyAlignment="1" applyProtection="1">
      <alignment vertical="center" wrapText="1"/>
    </xf>
    <xf numFmtId="165" fontId="10" fillId="6" borderId="12" xfId="0" applyNumberFormat="1" applyFont="1" applyFill="1" applyBorder="1" applyAlignment="1" applyProtection="1">
      <alignment vertical="center" wrapText="1"/>
    </xf>
    <xf numFmtId="0" fontId="3" fillId="6" borderId="0" xfId="0" applyFont="1" applyFill="1" applyAlignment="1">
      <alignment vertical="center"/>
    </xf>
    <xf numFmtId="0" fontId="6" fillId="6" borderId="23" xfId="0" applyFont="1" applyFill="1" applyBorder="1" applyAlignment="1"/>
    <xf numFmtId="0" fontId="6" fillId="9" borderId="20" xfId="0" applyFont="1" applyFill="1" applyBorder="1" applyAlignment="1"/>
    <xf numFmtId="0" fontId="6" fillId="9" borderId="21" xfId="0" applyFont="1" applyFill="1" applyBorder="1" applyAlignment="1"/>
    <xf numFmtId="0" fontId="6" fillId="9" borderId="22" xfId="0" applyFont="1" applyFill="1" applyBorder="1" applyAlignment="1"/>
    <xf numFmtId="0" fontId="7" fillId="6" borderId="23" xfId="0" applyFont="1" applyFill="1" applyBorder="1" applyAlignment="1"/>
    <xf numFmtId="0" fontId="0" fillId="10" borderId="29" xfId="0" applyFill="1" applyBorder="1"/>
    <xf numFmtId="0" fontId="6" fillId="3" borderId="29" xfId="0" applyFont="1" applyFill="1" applyBorder="1" applyAlignment="1"/>
    <xf numFmtId="0" fontId="0" fillId="10" borderId="30" xfId="0" applyFill="1" applyBorder="1"/>
    <xf numFmtId="0" fontId="6" fillId="3" borderId="32" xfId="0" applyFont="1" applyFill="1" applyBorder="1" applyAlignment="1"/>
    <xf numFmtId="0" fontId="6" fillId="3" borderId="33" xfId="0" applyFont="1" applyFill="1" applyBorder="1" applyAlignment="1"/>
    <xf numFmtId="0" fontId="0" fillId="6" borderId="23" xfId="0" applyFill="1" applyBorder="1"/>
    <xf numFmtId="0" fontId="8" fillId="9" borderId="34" xfId="0" applyFont="1" applyFill="1" applyBorder="1" applyAlignment="1">
      <alignment horizontal="center" vertical="center" wrapText="1"/>
    </xf>
    <xf numFmtId="0" fontId="8" fillId="9" borderId="35" xfId="0" applyFont="1" applyFill="1" applyBorder="1" applyAlignment="1">
      <alignment horizontal="center" vertical="center" wrapText="1"/>
    </xf>
    <xf numFmtId="0" fontId="8" fillId="9" borderId="36" xfId="0" applyFont="1" applyFill="1" applyBorder="1" applyAlignment="1">
      <alignment horizontal="center" vertical="center" wrapText="1"/>
    </xf>
    <xf numFmtId="0" fontId="3" fillId="9" borderId="37" xfId="0" applyFont="1" applyFill="1" applyBorder="1" applyAlignment="1">
      <alignment vertical="center"/>
    </xf>
    <xf numFmtId="0" fontId="0" fillId="9" borderId="13" xfId="0" applyFill="1" applyBorder="1" applyAlignment="1">
      <alignment vertical="center"/>
    </xf>
    <xf numFmtId="0" fontId="8" fillId="9" borderId="1" xfId="0" applyFont="1" applyFill="1" applyBorder="1" applyAlignment="1">
      <alignment horizontal="center" vertical="center"/>
    </xf>
    <xf numFmtId="0" fontId="8" fillId="9" borderId="14" xfId="0" applyFont="1" applyFill="1" applyBorder="1" applyAlignment="1">
      <alignment horizontal="center" vertical="center"/>
    </xf>
    <xf numFmtId="0" fontId="7" fillId="6" borderId="23" xfId="0" applyFont="1" applyFill="1" applyBorder="1" applyAlignment="1">
      <alignment vertical="top"/>
    </xf>
    <xf numFmtId="0" fontId="7" fillId="0" borderId="19" xfId="0" applyFont="1" applyBorder="1" applyAlignment="1">
      <alignment horizontal="center" vertical="center"/>
    </xf>
    <xf numFmtId="0" fontId="7" fillId="0" borderId="19" xfId="0" applyFont="1" applyBorder="1" applyAlignment="1">
      <alignment horizontal="center" vertical="center" wrapText="1"/>
    </xf>
    <xf numFmtId="1" fontId="6" fillId="0" borderId="19" xfId="0" applyNumberFormat="1" applyFont="1" applyFill="1" applyBorder="1" applyAlignment="1">
      <alignment horizontal="center" vertical="center"/>
    </xf>
    <xf numFmtId="0" fontId="3" fillId="0" borderId="40" xfId="0" applyNumberFormat="1" applyFont="1" applyBorder="1" applyAlignment="1">
      <alignment horizontal="center" vertical="center"/>
    </xf>
    <xf numFmtId="0" fontId="3" fillId="0" borderId="41" xfId="0" applyNumberFormat="1" applyFont="1" applyBorder="1" applyAlignment="1">
      <alignment horizontal="center" vertical="center"/>
    </xf>
    <xf numFmtId="0" fontId="6" fillId="3" borderId="30" xfId="0" applyFont="1" applyFill="1" applyBorder="1" applyAlignment="1"/>
    <xf numFmtId="0" fontId="8" fillId="9" borderId="27" xfId="0" applyFont="1" applyFill="1" applyBorder="1" applyAlignment="1">
      <alignment horizontal="center" vertical="center"/>
    </xf>
    <xf numFmtId="0" fontId="8" fillId="6" borderId="0" xfId="0" applyFont="1" applyFill="1" applyBorder="1" applyAlignment="1">
      <alignment horizontal="center" vertical="center"/>
    </xf>
    <xf numFmtId="0" fontId="3" fillId="0" borderId="19" xfId="0" applyFont="1" applyBorder="1" applyAlignment="1">
      <alignment horizontal="center" vertical="center"/>
    </xf>
    <xf numFmtId="0" fontId="7" fillId="0" borderId="19" xfId="0" applyFont="1" applyFill="1" applyBorder="1" applyAlignment="1">
      <alignment horizontal="center" vertical="top" wrapText="1"/>
    </xf>
    <xf numFmtId="0" fontId="3" fillId="0" borderId="19" xfId="0" applyNumberFormat="1" applyFont="1" applyFill="1" applyBorder="1" applyAlignment="1">
      <alignment horizontal="center" vertical="top" wrapText="1"/>
    </xf>
    <xf numFmtId="0" fontId="3" fillId="6" borderId="28" xfId="0" applyFont="1" applyFill="1" applyBorder="1" applyAlignment="1"/>
    <xf numFmtId="0" fontId="6" fillId="6" borderId="2" xfId="0" applyFont="1" applyFill="1" applyBorder="1" applyAlignment="1">
      <alignment vertical="center"/>
    </xf>
    <xf numFmtId="0" fontId="6" fillId="6" borderId="3" xfId="0" applyFont="1" applyFill="1" applyBorder="1" applyAlignment="1">
      <alignment vertical="center"/>
    </xf>
    <xf numFmtId="0" fontId="6" fillId="6" borderId="15" xfId="0" applyFont="1" applyFill="1" applyBorder="1" applyAlignment="1">
      <alignment vertical="center"/>
    </xf>
    <xf numFmtId="0" fontId="0" fillId="6" borderId="0" xfId="0" applyFill="1"/>
    <xf numFmtId="0" fontId="3" fillId="6" borderId="5" xfId="0" applyFont="1" applyFill="1" applyBorder="1" applyAlignment="1">
      <alignment vertical="top"/>
    </xf>
    <xf numFmtId="0" fontId="3" fillId="6" borderId="0" xfId="0" applyFont="1" applyFill="1" applyBorder="1" applyAlignment="1">
      <alignment vertical="top"/>
    </xf>
    <xf numFmtId="0" fontId="3" fillId="6" borderId="16" xfId="0" applyFont="1" applyFill="1" applyBorder="1" applyAlignment="1">
      <alignment vertical="top"/>
    </xf>
    <xf numFmtId="0" fontId="3" fillId="6" borderId="7" xfId="0" applyFont="1" applyFill="1" applyBorder="1" applyAlignment="1">
      <alignment vertical="top"/>
    </xf>
    <xf numFmtId="0" fontId="3" fillId="6" borderId="8" xfId="0" applyFont="1" applyFill="1" applyBorder="1" applyAlignment="1">
      <alignment vertical="top"/>
    </xf>
    <xf numFmtId="0" fontId="3" fillId="6" borderId="17" xfId="0" applyFont="1" applyFill="1" applyBorder="1" applyAlignment="1">
      <alignment vertical="top"/>
    </xf>
    <xf numFmtId="0" fontId="0" fillId="6" borderId="20" xfId="0" applyFill="1" applyBorder="1"/>
    <xf numFmtId="0" fontId="0" fillId="6" borderId="21" xfId="0" applyFill="1" applyBorder="1"/>
    <xf numFmtId="0" fontId="0" fillId="6" borderId="22" xfId="0" applyFill="1" applyBorder="1"/>
    <xf numFmtId="0" fontId="0" fillId="6" borderId="6" xfId="0" applyFill="1" applyBorder="1"/>
    <xf numFmtId="0" fontId="6" fillId="6" borderId="38" xfId="0" applyFont="1" applyFill="1" applyBorder="1" applyAlignment="1">
      <alignment vertical="center"/>
    </xf>
    <xf numFmtId="0" fontId="6" fillId="6" borderId="39" xfId="0" applyFont="1" applyFill="1" applyBorder="1" applyAlignment="1">
      <alignment vertical="center"/>
    </xf>
    <xf numFmtId="0" fontId="0" fillId="6" borderId="6" xfId="0" applyFill="1" applyBorder="1" applyAlignment="1"/>
    <xf numFmtId="0" fontId="6" fillId="6" borderId="0" xfId="0" applyFont="1" applyFill="1" applyBorder="1"/>
    <xf numFmtId="0" fontId="0" fillId="6" borderId="0" xfId="0" applyFill="1" applyBorder="1"/>
    <xf numFmtId="0" fontId="7" fillId="6" borderId="0" xfId="0" applyFont="1" applyFill="1" applyBorder="1" applyAlignment="1">
      <alignment vertical="top"/>
    </xf>
    <xf numFmtId="0" fontId="7" fillId="6" borderId="0" xfId="0" applyFont="1" applyFill="1" applyBorder="1" applyAlignment="1">
      <alignment vertical="top" wrapText="1"/>
    </xf>
    <xf numFmtId="0" fontId="3" fillId="6" borderId="29" xfId="0" applyFont="1" applyFill="1" applyBorder="1"/>
    <xf numFmtId="2" fontId="6" fillId="6" borderId="30" xfId="0" applyNumberFormat="1" applyFont="1" applyFill="1" applyBorder="1" applyAlignment="1">
      <alignment horizontal="center"/>
    </xf>
    <xf numFmtId="0" fontId="0" fillId="6" borderId="24" xfId="0" applyFill="1" applyBorder="1"/>
    <xf numFmtId="0" fontId="0" fillId="6" borderId="25" xfId="0" applyFill="1" applyBorder="1"/>
    <xf numFmtId="0" fontId="7" fillId="6" borderId="25" xfId="0" applyFont="1" applyFill="1" applyBorder="1" applyAlignment="1">
      <alignment vertical="top" wrapText="1"/>
    </xf>
    <xf numFmtId="0" fontId="0" fillId="6" borderId="26" xfId="0" applyFill="1" applyBorder="1"/>
    <xf numFmtId="0" fontId="6" fillId="9" borderId="30" xfId="0" applyFont="1" applyFill="1" applyBorder="1" applyAlignment="1" applyProtection="1">
      <alignment vertical="top" wrapText="1"/>
      <protection locked="0"/>
    </xf>
    <xf numFmtId="0" fontId="6" fillId="9" borderId="19" xfId="0" applyFont="1" applyFill="1" applyBorder="1" applyAlignment="1" applyProtection="1">
      <alignment vertical="top" wrapText="1"/>
      <protection locked="0"/>
    </xf>
    <xf numFmtId="0" fontId="3" fillId="0" borderId="42" xfId="0" applyFont="1" applyBorder="1" applyAlignment="1" applyProtection="1">
      <alignment horizontal="left" vertical="top" wrapText="1"/>
      <protection locked="0"/>
    </xf>
    <xf numFmtId="0" fontId="0" fillId="0" borderId="19" xfId="0" applyBorder="1" applyAlignment="1" applyProtection="1">
      <alignment vertical="top"/>
      <protection locked="0"/>
    </xf>
    <xf numFmtId="0" fontId="3" fillId="0" borderId="1" xfId="0" applyFont="1" applyBorder="1" applyAlignment="1" applyProtection="1">
      <alignment horizontal="left" vertical="top" wrapText="1"/>
      <protection locked="0"/>
    </xf>
    <xf numFmtId="0" fontId="0" fillId="0" borderId="19" xfId="0" applyBorder="1" applyAlignment="1" applyProtection="1">
      <alignment vertical="top" wrapText="1"/>
      <protection locked="0"/>
    </xf>
    <xf numFmtId="0" fontId="3" fillId="0" borderId="18" xfId="0" applyFont="1" applyBorder="1" applyAlignment="1" applyProtection="1">
      <alignment horizontal="left" vertical="top" wrapText="1"/>
      <protection locked="0"/>
    </xf>
    <xf numFmtId="0" fontId="5" fillId="3" borderId="0" xfId="0" applyFont="1" applyFill="1" applyProtection="1"/>
    <xf numFmtId="0" fontId="0" fillId="0" borderId="0" xfId="0" applyProtection="1">
      <protection locked="0"/>
    </xf>
    <xf numFmtId="0" fontId="3" fillId="0" borderId="19" xfId="1" applyNumberFormat="1" applyBorder="1" applyAlignment="1" applyProtection="1">
      <alignment horizontal="center" vertical="top"/>
    </xf>
    <xf numFmtId="0" fontId="3" fillId="0" borderId="0" xfId="0" applyFont="1" applyProtection="1">
      <protection locked="0"/>
    </xf>
    <xf numFmtId="0" fontId="16" fillId="11" borderId="20" xfId="0" applyFont="1" applyFill="1" applyBorder="1" applyAlignment="1" applyProtection="1">
      <alignment vertical="top"/>
    </xf>
    <xf numFmtId="0" fontId="6" fillId="11" borderId="21" xfId="0" applyFont="1" applyFill="1" applyBorder="1" applyAlignment="1" applyProtection="1">
      <alignment vertical="top"/>
    </xf>
    <xf numFmtId="0" fontId="6" fillId="11" borderId="22" xfId="0" applyFont="1" applyFill="1" applyBorder="1" applyAlignment="1" applyProtection="1">
      <alignment vertical="top"/>
    </xf>
    <xf numFmtId="0" fontId="6" fillId="11" borderId="23" xfId="0" applyFont="1" applyFill="1" applyBorder="1" applyAlignment="1" applyProtection="1">
      <alignment vertical="top"/>
    </xf>
    <xf numFmtId="0" fontId="6" fillId="11" borderId="0" xfId="0" applyFont="1" applyFill="1" applyBorder="1" applyAlignment="1" applyProtection="1">
      <alignment vertical="top"/>
    </xf>
    <xf numFmtId="0" fontId="6" fillId="11" borderId="6" xfId="0" applyFont="1" applyFill="1" applyBorder="1" applyAlignment="1" applyProtection="1">
      <alignment vertical="top"/>
    </xf>
    <xf numFmtId="0" fontId="6" fillId="11" borderId="24" xfId="0" applyFont="1" applyFill="1" applyBorder="1" applyAlignment="1" applyProtection="1">
      <alignment vertical="top"/>
    </xf>
    <xf numFmtId="0" fontId="6" fillId="11" borderId="25" xfId="0" applyFont="1" applyFill="1" applyBorder="1" applyAlignment="1" applyProtection="1">
      <alignment vertical="top"/>
    </xf>
    <xf numFmtId="0" fontId="6" fillId="11" borderId="26" xfId="0" applyFont="1" applyFill="1" applyBorder="1" applyAlignment="1" applyProtection="1">
      <alignment vertical="top"/>
    </xf>
    <xf numFmtId="0" fontId="0" fillId="6" borderId="0" xfId="0" applyFill="1" applyAlignment="1" applyProtection="1"/>
    <xf numFmtId="0" fontId="3" fillId="6" borderId="0" xfId="0" applyFont="1" applyFill="1" applyAlignment="1" applyProtection="1"/>
    <xf numFmtId="0" fontId="3" fillId="6" borderId="8" xfId="0" applyFont="1" applyFill="1" applyBorder="1" applyAlignment="1" applyProtection="1">
      <alignment horizontal="center" vertical="top"/>
    </xf>
    <xf numFmtId="0" fontId="3" fillId="6" borderId="2" xfId="0" applyFont="1" applyFill="1" applyBorder="1" applyAlignment="1" applyProtection="1">
      <alignment vertical="top"/>
    </xf>
    <xf numFmtId="0" fontId="3" fillId="6" borderId="3" xfId="0" applyFont="1" applyFill="1" applyBorder="1" applyAlignment="1" applyProtection="1">
      <alignment vertical="top"/>
    </xf>
    <xf numFmtId="0" fontId="3" fillId="6" borderId="15" xfId="0" applyFont="1" applyFill="1" applyBorder="1" applyAlignment="1" applyProtection="1">
      <alignment vertical="top"/>
    </xf>
    <xf numFmtId="0" fontId="3" fillId="6" borderId="7" xfId="0" applyFont="1" applyFill="1" applyBorder="1" applyAlignment="1" applyProtection="1">
      <alignment vertical="top"/>
    </xf>
    <xf numFmtId="0" fontId="3" fillId="6" borderId="8" xfId="0" applyFont="1" applyFill="1" applyBorder="1" applyAlignment="1" applyProtection="1">
      <alignment vertical="top"/>
    </xf>
    <xf numFmtId="0" fontId="3" fillId="6" borderId="17" xfId="0" applyFont="1" applyFill="1" applyBorder="1" applyAlignment="1" applyProtection="1">
      <alignment vertical="top"/>
    </xf>
    <xf numFmtId="0" fontId="3" fillId="6" borderId="10" xfId="0" applyFont="1" applyFill="1" applyBorder="1" applyAlignment="1" applyProtection="1">
      <alignment vertical="top"/>
    </xf>
    <xf numFmtId="0" fontId="3" fillId="6" borderId="11" xfId="0" applyFont="1" applyFill="1" applyBorder="1" applyAlignment="1" applyProtection="1">
      <alignment vertical="top"/>
    </xf>
    <xf numFmtId="0" fontId="3" fillId="6" borderId="13" xfId="0" applyFont="1" applyFill="1" applyBorder="1" applyAlignment="1" applyProtection="1">
      <alignment vertical="top"/>
    </xf>
    <xf numFmtId="0" fontId="3" fillId="6" borderId="5" xfId="0" applyFont="1" applyFill="1" applyBorder="1" applyAlignment="1" applyProtection="1">
      <alignment vertical="top"/>
    </xf>
    <xf numFmtId="0" fontId="3" fillId="6" borderId="0" xfId="0" applyFont="1" applyFill="1" applyBorder="1" applyAlignment="1" applyProtection="1">
      <alignment vertical="top"/>
    </xf>
    <xf numFmtId="0" fontId="3" fillId="6" borderId="16" xfId="0" applyFont="1" applyFill="1" applyBorder="1" applyAlignment="1" applyProtection="1">
      <alignment vertical="top"/>
    </xf>
    <xf numFmtId="14" fontId="0" fillId="6" borderId="0" xfId="0" applyNumberFormat="1" applyFill="1"/>
    <xf numFmtId="49" fontId="0" fillId="6" borderId="0" xfId="0" applyNumberFormat="1" applyFill="1"/>
    <xf numFmtId="0" fontId="3" fillId="0" borderId="0" xfId="0" applyFont="1" applyAlignment="1">
      <alignment wrapText="1"/>
    </xf>
    <xf numFmtId="0" fontId="3" fillId="6" borderId="2" xfId="0" applyFont="1" applyFill="1" applyBorder="1" applyAlignment="1">
      <alignment vertical="top"/>
    </xf>
    <xf numFmtId="0" fontId="3" fillId="6" borderId="3" xfId="0" applyFont="1" applyFill="1" applyBorder="1" applyAlignment="1">
      <alignment vertical="top"/>
    </xf>
    <xf numFmtId="0" fontId="3" fillId="6" borderId="15" xfId="0" applyFont="1" applyFill="1" applyBorder="1" applyAlignment="1">
      <alignment vertical="top"/>
    </xf>
    <xf numFmtId="0" fontId="0" fillId="6" borderId="0" xfId="0" applyFill="1" applyAlignment="1"/>
    <xf numFmtId="0" fontId="6" fillId="3" borderId="28" xfId="0" applyFont="1" applyFill="1" applyBorder="1" applyAlignment="1">
      <alignment vertical="center"/>
    </xf>
    <xf numFmtId="0" fontId="6" fillId="3" borderId="31" xfId="0" applyFont="1" applyFill="1" applyBorder="1" applyAlignment="1">
      <alignment vertical="center"/>
    </xf>
    <xf numFmtId="0" fontId="3" fillId="0" borderId="19" xfId="0" applyFont="1" applyBorder="1" applyAlignment="1" applyProtection="1">
      <alignment horizontal="left" vertical="top" wrapText="1"/>
      <protection locked="0"/>
    </xf>
    <xf numFmtId="14" fontId="3" fillId="0" borderId="14" xfId="1" applyNumberFormat="1" applyBorder="1" applyAlignment="1">
      <alignment horizontal="left" vertical="top" wrapText="1"/>
    </xf>
    <xf numFmtId="0" fontId="3" fillId="0" borderId="20" xfId="0" applyFont="1" applyFill="1" applyBorder="1" applyAlignment="1" applyProtection="1">
      <alignment horizontal="left" vertical="top" wrapText="1"/>
    </xf>
    <xf numFmtId="0" fontId="3" fillId="0" borderId="21" xfId="0" applyFont="1" applyFill="1" applyBorder="1" applyAlignment="1" applyProtection="1">
      <alignment horizontal="left" vertical="top"/>
    </xf>
    <xf numFmtId="0" fontId="3" fillId="0" borderId="22" xfId="0" applyFont="1" applyFill="1" applyBorder="1" applyAlignment="1" applyProtection="1">
      <alignment horizontal="left" vertical="top"/>
    </xf>
    <xf numFmtId="0" fontId="3" fillId="0" borderId="23" xfId="0" applyFont="1" applyFill="1" applyBorder="1" applyAlignment="1" applyProtection="1">
      <alignment horizontal="left" vertical="top"/>
    </xf>
    <xf numFmtId="0" fontId="3" fillId="0" borderId="0" xfId="0" applyFont="1" applyFill="1" applyBorder="1" applyAlignment="1" applyProtection="1">
      <alignment horizontal="left" vertical="top"/>
    </xf>
    <xf numFmtId="0" fontId="3" fillId="0" borderId="6" xfId="0" applyFont="1" applyFill="1" applyBorder="1" applyAlignment="1" applyProtection="1">
      <alignment horizontal="left" vertical="top"/>
    </xf>
    <xf numFmtId="0" fontId="3" fillId="0" borderId="24" xfId="0" applyFont="1" applyFill="1" applyBorder="1" applyAlignment="1" applyProtection="1">
      <alignment horizontal="left" vertical="top"/>
    </xf>
    <xf numFmtId="0" fontId="3" fillId="0" borderId="25" xfId="0" applyFont="1" applyFill="1" applyBorder="1" applyAlignment="1" applyProtection="1">
      <alignment horizontal="left" vertical="top"/>
    </xf>
    <xf numFmtId="0" fontId="3" fillId="0" borderId="26" xfId="0" applyFont="1" applyFill="1" applyBorder="1" applyAlignment="1" applyProtection="1">
      <alignment horizontal="left" vertical="top"/>
    </xf>
    <xf numFmtId="0" fontId="3" fillId="6" borderId="2" xfId="0" applyFont="1" applyFill="1" applyBorder="1" applyAlignment="1" applyProtection="1">
      <alignment horizontal="left" vertical="top" wrapText="1"/>
    </xf>
    <xf numFmtId="0" fontId="3" fillId="6" borderId="3" xfId="0" applyFont="1" applyFill="1" applyBorder="1" applyAlignment="1" applyProtection="1">
      <alignment horizontal="left" vertical="top"/>
    </xf>
    <xf numFmtId="0" fontId="3" fillId="6" borderId="15" xfId="0" applyFont="1" applyFill="1" applyBorder="1" applyAlignment="1" applyProtection="1">
      <alignment horizontal="left" vertical="top"/>
    </xf>
    <xf numFmtId="0" fontId="3" fillId="6" borderId="5" xfId="0" applyFont="1" applyFill="1" applyBorder="1" applyAlignment="1" applyProtection="1">
      <alignment horizontal="left" vertical="top"/>
    </xf>
    <xf numFmtId="0" fontId="3" fillId="6" borderId="0" xfId="0" applyFont="1" applyFill="1" applyBorder="1" applyAlignment="1" applyProtection="1">
      <alignment horizontal="left" vertical="top"/>
    </xf>
    <xf numFmtId="0" fontId="3" fillId="6" borderId="16" xfId="0" applyFont="1" applyFill="1" applyBorder="1" applyAlignment="1" applyProtection="1">
      <alignment horizontal="left" vertical="top"/>
    </xf>
    <xf numFmtId="0" fontId="3" fillId="6" borderId="7" xfId="0" applyFont="1" applyFill="1" applyBorder="1" applyAlignment="1" applyProtection="1">
      <alignment horizontal="left" vertical="top"/>
    </xf>
    <xf numFmtId="0" fontId="3" fillId="6" borderId="8" xfId="0" applyFont="1" applyFill="1" applyBorder="1" applyAlignment="1" applyProtection="1">
      <alignment horizontal="left" vertical="top"/>
    </xf>
    <xf numFmtId="0" fontId="3" fillId="6" borderId="17" xfId="0" applyFont="1" applyFill="1" applyBorder="1" applyAlignment="1" applyProtection="1">
      <alignment horizontal="left" vertical="top"/>
    </xf>
    <xf numFmtId="0" fontId="3" fillId="6" borderId="20" xfId="0" applyFont="1" applyFill="1" applyBorder="1" applyAlignment="1" applyProtection="1">
      <alignment horizontal="left" vertical="top" wrapText="1"/>
    </xf>
    <xf numFmtId="0" fontId="3" fillId="6" borderId="21" xfId="0" applyFont="1" applyFill="1" applyBorder="1" applyAlignment="1" applyProtection="1">
      <alignment horizontal="left" vertical="top" wrapText="1"/>
    </xf>
    <xf numFmtId="0" fontId="3" fillId="6" borderId="22" xfId="0" applyFont="1" applyFill="1" applyBorder="1" applyAlignment="1" applyProtection="1">
      <alignment horizontal="left" vertical="top" wrapText="1"/>
    </xf>
    <xf numFmtId="0" fontId="3" fillId="6" borderId="23" xfId="0" applyFont="1" applyFill="1" applyBorder="1" applyAlignment="1" applyProtection="1">
      <alignment horizontal="left" vertical="top" wrapText="1"/>
    </xf>
    <xf numFmtId="0" fontId="3" fillId="6" borderId="0" xfId="0" applyFont="1" applyFill="1" applyBorder="1" applyAlignment="1" applyProtection="1">
      <alignment horizontal="left" vertical="top" wrapText="1"/>
    </xf>
    <xf numFmtId="0" fontId="3" fillId="6" borderId="6" xfId="0" applyFont="1" applyFill="1" applyBorder="1" applyAlignment="1" applyProtection="1">
      <alignment horizontal="left" vertical="top" wrapText="1"/>
    </xf>
    <xf numFmtId="0" fontId="3" fillId="6" borderId="24" xfId="0" applyFont="1" applyFill="1" applyBorder="1" applyAlignment="1" applyProtection="1">
      <alignment horizontal="left" vertical="top" wrapText="1"/>
    </xf>
    <xf numFmtId="0" fontId="3" fillId="6" borderId="25" xfId="0" applyFont="1" applyFill="1" applyBorder="1" applyAlignment="1" applyProtection="1">
      <alignment horizontal="left" vertical="top" wrapText="1"/>
    </xf>
    <xf numFmtId="0" fontId="3" fillId="6" borderId="26" xfId="0" applyFont="1" applyFill="1" applyBorder="1" applyAlignment="1" applyProtection="1">
      <alignment horizontal="left" vertical="top" wrapText="1"/>
    </xf>
    <xf numFmtId="0" fontId="14" fillId="7" borderId="19" xfId="0" applyFont="1" applyFill="1" applyBorder="1" applyAlignment="1" applyProtection="1">
      <alignment horizontal="left" vertical="center" wrapText="1"/>
    </xf>
    <xf numFmtId="15" fontId="14" fillId="7" borderId="19" xfId="0" applyNumberFormat="1" applyFont="1" applyFill="1" applyBorder="1" applyAlignment="1" applyProtection="1">
      <alignment horizontal="left" vertical="center" wrapText="1"/>
    </xf>
    <xf numFmtId="49" fontId="14" fillId="7" borderId="19" xfId="0" applyNumberFormat="1" applyFont="1" applyFill="1" applyBorder="1" applyAlignment="1" applyProtection="1">
      <alignment horizontal="left" vertical="center" wrapText="1"/>
    </xf>
    <xf numFmtId="0" fontId="14" fillId="8" borderId="19" xfId="0" applyFont="1" applyFill="1" applyBorder="1" applyAlignment="1" applyProtection="1">
      <alignment horizontal="left" vertical="center" wrapText="1"/>
    </xf>
    <xf numFmtId="15" fontId="14" fillId="8" borderId="19" xfId="0" applyNumberFormat="1" applyFont="1" applyFill="1" applyBorder="1" applyAlignment="1" applyProtection="1">
      <alignment horizontal="left" vertical="center" wrapText="1"/>
    </xf>
  </cellXfs>
  <cellStyles count="8">
    <cellStyle name="Normal" xfId="0" builtinId="0"/>
    <cellStyle name="Normal 2" xfId="1"/>
    <cellStyle name="Normal 3" xfId="2"/>
    <cellStyle name="Normal 4" xfId="3"/>
    <cellStyle name="Normal 5" xfId="4"/>
    <cellStyle name="Normal 5 2" xfId="5"/>
    <cellStyle name="Normal 6" xfId="6"/>
    <cellStyle name="Normal_Sheet1" xfId="7"/>
  </cellStyles>
  <dxfs count="4">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0"/>
      </font>
      <fill>
        <patternFill>
          <bgColor indexed="43"/>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1E5FE"/>
      <rgbColor rgb="00A4BED4"/>
      <rgbColor rgb="00E3E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6012180</xdr:colOff>
      <xdr:row>0</xdr:row>
      <xdr:rowOff>76200</xdr:rowOff>
    </xdr:from>
    <xdr:to>
      <xdr:col>2</xdr:col>
      <xdr:colOff>7252866</xdr:colOff>
      <xdr:row>6</xdr:row>
      <xdr:rowOff>59074</xdr:rowOff>
    </xdr:to>
    <xdr:pic>
      <xdr:nvPicPr>
        <xdr:cNvPr id="2" name="Picture 1" descr="The official logo of the IRS" title="IRS Logo"/>
        <xdr:cNvPicPr>
          <a:picLocks noChangeAspect="1"/>
        </xdr:cNvPicPr>
      </xdr:nvPicPr>
      <xdr:blipFill>
        <a:blip xmlns:r="http://schemas.openxmlformats.org/officeDocument/2006/relationships" r:embed="rId1"/>
        <a:srcRect/>
        <a:stretch>
          <a:fillRect/>
        </a:stretch>
      </xdr:blipFill>
      <xdr:spPr bwMode="auto">
        <a:xfrm>
          <a:off x="7077075" y="76200"/>
          <a:ext cx="119062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389"/>
  <sheetViews>
    <sheetView tabSelected="1" zoomScale="90" zoomScaleNormal="90" workbookViewId="0">
      <selection activeCell="A7" sqref="A7"/>
    </sheetView>
  </sheetViews>
  <sheetFormatPr defaultColWidth="9.140625" defaultRowHeight="15" x14ac:dyDescent="0.25"/>
  <cols>
    <col min="1" max="2" width="9.140625" style="1"/>
    <col min="3" max="3" width="110.28515625" style="1" customWidth="1"/>
    <col min="4" max="50" width="9.140625" style="137"/>
    <col min="51" max="16384" width="9.140625" style="1"/>
  </cols>
  <sheetData>
    <row r="1" spans="1:3" ht="15.75" x14ac:dyDescent="0.25">
      <c r="A1" s="2" t="s">
        <v>4</v>
      </c>
      <c r="B1" s="3"/>
      <c r="C1" s="4"/>
    </row>
    <row r="2" spans="1:3" ht="15.75" x14ac:dyDescent="0.25">
      <c r="A2" s="5" t="s">
        <v>5</v>
      </c>
      <c r="B2" s="6"/>
      <c r="C2" s="7"/>
    </row>
    <row r="3" spans="1:3" x14ac:dyDescent="0.25">
      <c r="A3" s="8"/>
      <c r="B3" s="9"/>
      <c r="C3" s="10"/>
    </row>
    <row r="4" spans="1:3" x14ac:dyDescent="0.25">
      <c r="A4" s="116" t="s">
        <v>126</v>
      </c>
      <c r="B4" s="11"/>
      <c r="C4" s="12"/>
    </row>
    <row r="5" spans="1:3" x14ac:dyDescent="0.25">
      <c r="A5" s="116" t="s">
        <v>627</v>
      </c>
      <c r="B5" s="11"/>
      <c r="C5" s="12"/>
    </row>
    <row r="6" spans="1:3" x14ac:dyDescent="0.25">
      <c r="A6" s="116" t="s">
        <v>648</v>
      </c>
      <c r="B6" s="11"/>
      <c r="C6" s="12"/>
    </row>
    <row r="7" spans="1:3" x14ac:dyDescent="0.25">
      <c r="A7" s="13"/>
      <c r="B7" s="14"/>
      <c r="C7" s="15"/>
    </row>
    <row r="8" spans="1:3" ht="18" customHeight="1" x14ac:dyDescent="0.25">
      <c r="A8" s="16" t="s">
        <v>6</v>
      </c>
      <c r="B8" s="17"/>
      <c r="C8" s="18"/>
    </row>
    <row r="9" spans="1:3" ht="12.75" customHeight="1" x14ac:dyDescent="0.25">
      <c r="A9" s="19" t="s">
        <v>7</v>
      </c>
      <c r="B9" s="20"/>
      <c r="C9" s="21"/>
    </row>
    <row r="10" spans="1:3" x14ac:dyDescent="0.25">
      <c r="A10" s="19" t="s">
        <v>8</v>
      </c>
      <c r="B10" s="20"/>
      <c r="C10" s="21"/>
    </row>
    <row r="11" spans="1:3" x14ac:dyDescent="0.25">
      <c r="A11" s="19" t="s">
        <v>9</v>
      </c>
      <c r="B11" s="20"/>
      <c r="C11" s="21"/>
    </row>
    <row r="12" spans="1:3" x14ac:dyDescent="0.25">
      <c r="A12" s="19" t="s">
        <v>10</v>
      </c>
      <c r="B12" s="20"/>
      <c r="C12" s="21"/>
    </row>
    <row r="13" spans="1:3" x14ac:dyDescent="0.25">
      <c r="A13" s="19" t="s">
        <v>11</v>
      </c>
      <c r="B13" s="20"/>
      <c r="C13" s="21"/>
    </row>
    <row r="14" spans="1:3" ht="5.25" customHeight="1" x14ac:dyDescent="0.25">
      <c r="A14" s="22"/>
      <c r="B14" s="23"/>
      <c r="C14" s="24"/>
    </row>
    <row r="15" spans="1:3" s="137" customFormat="1" x14ac:dyDescent="0.25">
      <c r="C15" s="138"/>
    </row>
    <row r="16" spans="1:3" x14ac:dyDescent="0.25">
      <c r="A16" s="25" t="s">
        <v>12</v>
      </c>
      <c r="B16" s="26"/>
      <c r="C16" s="27"/>
    </row>
    <row r="17" spans="1:3" x14ac:dyDescent="0.25">
      <c r="A17" s="28" t="s">
        <v>13</v>
      </c>
      <c r="B17" s="29"/>
      <c r="C17" s="30"/>
    </row>
    <row r="18" spans="1:3" x14ac:dyDescent="0.25">
      <c r="A18" s="28" t="s">
        <v>14</v>
      </c>
      <c r="B18" s="29"/>
      <c r="C18" s="30"/>
    </row>
    <row r="19" spans="1:3" x14ac:dyDescent="0.25">
      <c r="A19" s="28" t="s">
        <v>15</v>
      </c>
      <c r="B19" s="29"/>
      <c r="C19" s="31"/>
    </row>
    <row r="20" spans="1:3" x14ac:dyDescent="0.25">
      <c r="A20" s="28" t="s">
        <v>16</v>
      </c>
      <c r="B20" s="29"/>
      <c r="C20" s="30"/>
    </row>
    <row r="21" spans="1:3" x14ac:dyDescent="0.25">
      <c r="A21" s="28" t="s">
        <v>17</v>
      </c>
      <c r="B21" s="29"/>
      <c r="C21" s="30"/>
    </row>
    <row r="22" spans="1:3" x14ac:dyDescent="0.25">
      <c r="A22" s="28" t="s">
        <v>18</v>
      </c>
      <c r="B22" s="29"/>
      <c r="C22" s="30"/>
    </row>
    <row r="23" spans="1:3" x14ac:dyDescent="0.25">
      <c r="A23" s="28" t="s">
        <v>19</v>
      </c>
      <c r="B23" s="29"/>
      <c r="C23" s="30"/>
    </row>
    <row r="24" spans="1:3" x14ac:dyDescent="0.25">
      <c r="A24" s="28" t="s">
        <v>20</v>
      </c>
      <c r="B24" s="29"/>
      <c r="C24" s="30"/>
    </row>
    <row r="25" spans="1:3" x14ac:dyDescent="0.25">
      <c r="A25" s="28" t="s">
        <v>21</v>
      </c>
      <c r="B25" s="29"/>
      <c r="C25" s="30"/>
    </row>
    <row r="26" spans="1:3" s="137" customFormat="1" x14ac:dyDescent="0.25">
      <c r="C26" s="138"/>
    </row>
    <row r="27" spans="1:3" x14ac:dyDescent="0.25">
      <c r="A27" s="25" t="s">
        <v>22</v>
      </c>
      <c r="B27" s="26"/>
      <c r="C27" s="27"/>
    </row>
    <row r="28" spans="1:3" x14ac:dyDescent="0.25">
      <c r="A28" s="32"/>
      <c r="B28" s="33"/>
      <c r="C28" s="34"/>
    </row>
    <row r="29" spans="1:3" x14ac:dyDescent="0.25">
      <c r="A29" s="139" t="s">
        <v>23</v>
      </c>
      <c r="B29" s="140"/>
      <c r="C29" s="35"/>
    </row>
    <row r="30" spans="1:3" x14ac:dyDescent="0.25">
      <c r="A30" s="139" t="s">
        <v>24</v>
      </c>
      <c r="B30" s="140"/>
      <c r="C30" s="35"/>
    </row>
    <row r="31" spans="1:3" ht="12.75" customHeight="1" x14ac:dyDescent="0.25">
      <c r="A31" s="139" t="s">
        <v>25</v>
      </c>
      <c r="B31" s="140"/>
      <c r="C31" s="35"/>
    </row>
    <row r="32" spans="1:3" ht="12.75" customHeight="1" x14ac:dyDescent="0.25">
      <c r="A32" s="139" t="s">
        <v>26</v>
      </c>
      <c r="B32" s="141"/>
      <c r="C32" s="36"/>
    </row>
    <row r="33" spans="1:3" x14ac:dyDescent="0.25">
      <c r="A33" s="139" t="s">
        <v>27</v>
      </c>
      <c r="B33" s="140"/>
      <c r="C33" s="35"/>
    </row>
    <row r="34" spans="1:3" x14ac:dyDescent="0.25">
      <c r="A34" s="32"/>
      <c r="B34" s="33"/>
      <c r="C34" s="34"/>
    </row>
    <row r="35" spans="1:3" x14ac:dyDescent="0.25">
      <c r="A35" s="139" t="s">
        <v>23</v>
      </c>
      <c r="B35" s="140"/>
      <c r="C35" s="35"/>
    </row>
    <row r="36" spans="1:3" x14ac:dyDescent="0.25">
      <c r="A36" s="139" t="s">
        <v>24</v>
      </c>
      <c r="B36" s="140"/>
      <c r="C36" s="35"/>
    </row>
    <row r="37" spans="1:3" x14ac:dyDescent="0.25">
      <c r="A37" s="139" t="s">
        <v>25</v>
      </c>
      <c r="B37" s="140"/>
      <c r="C37" s="35"/>
    </row>
    <row r="38" spans="1:3" x14ac:dyDescent="0.25">
      <c r="A38" s="139" t="s">
        <v>26</v>
      </c>
      <c r="B38" s="141"/>
      <c r="C38" s="36"/>
    </row>
    <row r="39" spans="1:3" x14ac:dyDescent="0.25">
      <c r="A39" s="139" t="s">
        <v>27</v>
      </c>
      <c r="B39" s="140"/>
      <c r="C39" s="35"/>
    </row>
    <row r="40" spans="1:3" s="137" customFormat="1" x14ac:dyDescent="0.25"/>
    <row r="41" spans="1:3" s="137" customFormat="1" x14ac:dyDescent="0.25">
      <c r="A41" s="142" t="s">
        <v>28</v>
      </c>
    </row>
    <row r="42" spans="1:3" s="137" customFormat="1" x14ac:dyDescent="0.25">
      <c r="A42" s="142" t="s">
        <v>29</v>
      </c>
    </row>
    <row r="43" spans="1:3" s="137" customFormat="1" x14ac:dyDescent="0.25">
      <c r="A43" s="142" t="s">
        <v>30</v>
      </c>
    </row>
    <row r="44" spans="1:3" s="137" customFormat="1" x14ac:dyDescent="0.25"/>
    <row r="45" spans="1:3" s="137" customFormat="1" ht="12.75" hidden="1" customHeight="1" x14ac:dyDescent="0.25">
      <c r="B45" s="137" t="s">
        <v>31</v>
      </c>
    </row>
    <row r="46" spans="1:3" s="137" customFormat="1" ht="12.75" hidden="1" customHeight="1" x14ac:dyDescent="0.25">
      <c r="B46" s="137" t="s">
        <v>32</v>
      </c>
    </row>
    <row r="47" spans="1:3" s="137" customFormat="1" ht="12.75" hidden="1" customHeight="1" x14ac:dyDescent="0.25">
      <c r="B47" s="137" t="s">
        <v>33</v>
      </c>
    </row>
    <row r="48" spans="1:3" s="137" customFormat="1" x14ac:dyDescent="0.25"/>
    <row r="49" s="137" customFormat="1" x14ac:dyDescent="0.25"/>
    <row r="50" s="137" customFormat="1" x14ac:dyDescent="0.25"/>
    <row r="51" s="137" customFormat="1" x14ac:dyDescent="0.25"/>
    <row r="52" s="137" customFormat="1" x14ac:dyDescent="0.25"/>
    <row r="53" s="137" customFormat="1" x14ac:dyDescent="0.25"/>
    <row r="54" s="137" customFormat="1" x14ac:dyDescent="0.25"/>
    <row r="55" s="137" customFormat="1" x14ac:dyDescent="0.25"/>
    <row r="56" s="137" customFormat="1" x14ac:dyDescent="0.25"/>
    <row r="57" s="137" customFormat="1" x14ac:dyDescent="0.25"/>
    <row r="58" s="137" customFormat="1" x14ac:dyDescent="0.25"/>
    <row r="59" s="137" customFormat="1" x14ac:dyDescent="0.25"/>
    <row r="60" s="137" customFormat="1" x14ac:dyDescent="0.25"/>
    <row r="61" s="137" customFormat="1" x14ac:dyDescent="0.25"/>
    <row r="62" s="137" customFormat="1" x14ac:dyDescent="0.25"/>
    <row r="63" s="137" customFormat="1" x14ac:dyDescent="0.25"/>
    <row r="64" s="137" customFormat="1" x14ac:dyDescent="0.25"/>
    <row r="65" s="137" customFormat="1" x14ac:dyDescent="0.25"/>
    <row r="66" s="137" customFormat="1" x14ac:dyDescent="0.25"/>
    <row r="67" s="137" customFormat="1" x14ac:dyDescent="0.25"/>
    <row r="68" s="137" customFormat="1" x14ac:dyDescent="0.25"/>
    <row r="69" s="137" customFormat="1" x14ac:dyDescent="0.25"/>
    <row r="70" s="137" customFormat="1" x14ac:dyDescent="0.25"/>
    <row r="71" s="137" customFormat="1" x14ac:dyDescent="0.25"/>
    <row r="72" s="137" customFormat="1" x14ac:dyDescent="0.25"/>
    <row r="73" s="137" customFormat="1" x14ac:dyDescent="0.25"/>
    <row r="74" s="137" customFormat="1" x14ac:dyDescent="0.25"/>
    <row r="75" s="137" customFormat="1" x14ac:dyDescent="0.25"/>
    <row r="76" s="137" customFormat="1" x14ac:dyDescent="0.25"/>
    <row r="77" s="137" customFormat="1" x14ac:dyDescent="0.25"/>
    <row r="78" s="137" customFormat="1" x14ac:dyDescent="0.25"/>
    <row r="79" s="137" customFormat="1" x14ac:dyDescent="0.25"/>
    <row r="80" s="137" customFormat="1" x14ac:dyDescent="0.25"/>
    <row r="81" s="137" customFormat="1" x14ac:dyDescent="0.25"/>
    <row r="82" s="137" customFormat="1" x14ac:dyDescent="0.25"/>
    <row r="83" s="137" customFormat="1" x14ac:dyDescent="0.25"/>
    <row r="84" s="137" customFormat="1" x14ac:dyDescent="0.25"/>
    <row r="85" s="137" customFormat="1" x14ac:dyDescent="0.25"/>
    <row r="86" s="137" customFormat="1" x14ac:dyDescent="0.25"/>
    <row r="87" s="137" customFormat="1" x14ac:dyDescent="0.25"/>
    <row r="88" s="137" customFormat="1" x14ac:dyDescent="0.25"/>
    <row r="89" s="137" customFormat="1" x14ac:dyDescent="0.25"/>
    <row r="90" s="137" customFormat="1" x14ac:dyDescent="0.25"/>
    <row r="91" s="137" customFormat="1" x14ac:dyDescent="0.25"/>
    <row r="92" s="137" customFormat="1" x14ac:dyDescent="0.25"/>
    <row r="93" s="137" customFormat="1" x14ac:dyDescent="0.25"/>
    <row r="94" s="137" customFormat="1" x14ac:dyDescent="0.25"/>
    <row r="95" s="137" customFormat="1" x14ac:dyDescent="0.25"/>
    <row r="96" s="137" customFormat="1" x14ac:dyDescent="0.25"/>
    <row r="97" s="137" customFormat="1" x14ac:dyDescent="0.25"/>
    <row r="98" s="137" customFormat="1" x14ac:dyDescent="0.25"/>
    <row r="99" s="137" customFormat="1" x14ac:dyDescent="0.25"/>
    <row r="100" s="137" customFormat="1" x14ac:dyDescent="0.25"/>
    <row r="101" s="137" customFormat="1" x14ac:dyDescent="0.25"/>
    <row r="102" s="137" customFormat="1" x14ac:dyDescent="0.25"/>
    <row r="103" s="137" customFormat="1" x14ac:dyDescent="0.25"/>
    <row r="104" s="137" customFormat="1" x14ac:dyDescent="0.25"/>
    <row r="105" s="137" customFormat="1" x14ac:dyDescent="0.25"/>
    <row r="106" s="137" customFormat="1" x14ac:dyDescent="0.25"/>
    <row r="107" s="137" customFormat="1" x14ac:dyDescent="0.25"/>
    <row r="108" s="137" customFormat="1" x14ac:dyDescent="0.25"/>
    <row r="109" s="137" customFormat="1" x14ac:dyDescent="0.25"/>
    <row r="110" s="137" customFormat="1" x14ac:dyDescent="0.25"/>
    <row r="111" s="137" customFormat="1" x14ac:dyDescent="0.25"/>
    <row r="112" s="137" customFormat="1" x14ac:dyDescent="0.25"/>
    <row r="113" s="137" customFormat="1" x14ac:dyDescent="0.25"/>
    <row r="114" s="137" customFormat="1" x14ac:dyDescent="0.25"/>
    <row r="115" s="137" customFormat="1" x14ac:dyDescent="0.25"/>
    <row r="116" s="137" customFormat="1" x14ac:dyDescent="0.25"/>
    <row r="117" s="137" customFormat="1" x14ac:dyDescent="0.25"/>
    <row r="118" s="137" customFormat="1" x14ac:dyDescent="0.25"/>
    <row r="119" s="137" customFormat="1" x14ac:dyDescent="0.25"/>
    <row r="120" s="137" customFormat="1" x14ac:dyDescent="0.25"/>
    <row r="121" s="137" customFormat="1" x14ac:dyDescent="0.25"/>
    <row r="122" s="137" customFormat="1" x14ac:dyDescent="0.25"/>
    <row r="123" s="137" customFormat="1" x14ac:dyDescent="0.25"/>
    <row r="124" s="137" customFormat="1" x14ac:dyDescent="0.25"/>
    <row r="125" s="137" customFormat="1" x14ac:dyDescent="0.25"/>
    <row r="126" s="137" customFormat="1" x14ac:dyDescent="0.25"/>
    <row r="127" s="137" customFormat="1" x14ac:dyDescent="0.25"/>
    <row r="128" s="137" customFormat="1" x14ac:dyDescent="0.25"/>
    <row r="129" s="137" customFormat="1" x14ac:dyDescent="0.25"/>
    <row r="130" s="137" customFormat="1" x14ac:dyDescent="0.25"/>
    <row r="131" s="137" customFormat="1" x14ac:dyDescent="0.25"/>
    <row r="132" s="137" customFormat="1" x14ac:dyDescent="0.25"/>
    <row r="133" s="137" customFormat="1" x14ac:dyDescent="0.25"/>
    <row r="134" s="137" customFormat="1" x14ac:dyDescent="0.25"/>
    <row r="135" s="137" customFormat="1" x14ac:dyDescent="0.25"/>
    <row r="136" s="137" customFormat="1" x14ac:dyDescent="0.25"/>
    <row r="137" s="137" customFormat="1" x14ac:dyDescent="0.25"/>
    <row r="138" s="137" customFormat="1" x14ac:dyDescent="0.25"/>
    <row r="139" s="137" customFormat="1" x14ac:dyDescent="0.25"/>
    <row r="140" s="137" customFormat="1" x14ac:dyDescent="0.25"/>
    <row r="141" s="137" customFormat="1" x14ac:dyDescent="0.25"/>
    <row r="142" s="137" customFormat="1" x14ac:dyDescent="0.25"/>
    <row r="143" s="137" customFormat="1" x14ac:dyDescent="0.25"/>
    <row r="144" s="137" customFormat="1" x14ac:dyDescent="0.25"/>
    <row r="145" s="137" customFormat="1" x14ac:dyDescent="0.25"/>
    <row r="146" s="137" customFormat="1" x14ac:dyDescent="0.25"/>
    <row r="147" s="137" customFormat="1" x14ac:dyDescent="0.25"/>
    <row r="148" s="137" customFormat="1" x14ac:dyDescent="0.25"/>
    <row r="149" s="137" customFormat="1" x14ac:dyDescent="0.25"/>
    <row r="150" s="137" customFormat="1" x14ac:dyDescent="0.25"/>
    <row r="151" s="137" customFormat="1" x14ac:dyDescent="0.25"/>
    <row r="152" s="137" customFormat="1" x14ac:dyDescent="0.25"/>
    <row r="153" s="137" customFormat="1" x14ac:dyDescent="0.25"/>
    <row r="154" s="137" customFormat="1" x14ac:dyDescent="0.25"/>
    <row r="155" s="137" customFormat="1" x14ac:dyDescent="0.25"/>
    <row r="156" s="137" customFormat="1" x14ac:dyDescent="0.25"/>
    <row r="157" s="137" customFormat="1" x14ac:dyDescent="0.25"/>
    <row r="158" s="137" customFormat="1" x14ac:dyDescent="0.25"/>
    <row r="159" s="137" customFormat="1" x14ac:dyDescent="0.25"/>
    <row r="160" s="137" customFormat="1" x14ac:dyDescent="0.25"/>
    <row r="161" s="137" customFormat="1" x14ac:dyDescent="0.25"/>
    <row r="162" s="137" customFormat="1" x14ac:dyDescent="0.25"/>
    <row r="163" s="137" customFormat="1" x14ac:dyDescent="0.25"/>
    <row r="164" s="137" customFormat="1" x14ac:dyDescent="0.25"/>
    <row r="165" s="137" customFormat="1" x14ac:dyDescent="0.25"/>
    <row r="166" s="137" customFormat="1" x14ac:dyDescent="0.25"/>
    <row r="167" s="137" customFormat="1" x14ac:dyDescent="0.25"/>
    <row r="168" s="137" customFormat="1" x14ac:dyDescent="0.25"/>
    <row r="169" s="137" customFormat="1" x14ac:dyDescent="0.25"/>
    <row r="170" s="137" customFormat="1" x14ac:dyDescent="0.25"/>
    <row r="171" s="137" customFormat="1" x14ac:dyDescent="0.25"/>
    <row r="172" s="137" customFormat="1" x14ac:dyDescent="0.25"/>
    <row r="173" s="137" customFormat="1" x14ac:dyDescent="0.25"/>
    <row r="174" s="137" customFormat="1" x14ac:dyDescent="0.25"/>
    <row r="175" s="137" customFormat="1" x14ac:dyDescent="0.25"/>
    <row r="176" s="137" customFormat="1" x14ac:dyDescent="0.25"/>
    <row r="177" s="137" customFormat="1" x14ac:dyDescent="0.25"/>
    <row r="178" s="137" customFormat="1" x14ac:dyDescent="0.25"/>
    <row r="179" s="137" customFormat="1" x14ac:dyDescent="0.25"/>
    <row r="180" s="137" customFormat="1" x14ac:dyDescent="0.25"/>
    <row r="181" s="137" customFormat="1" x14ac:dyDescent="0.25"/>
    <row r="182" s="137" customFormat="1" x14ac:dyDescent="0.25"/>
    <row r="183" s="137" customFormat="1" x14ac:dyDescent="0.25"/>
    <row r="184" s="137" customFormat="1" x14ac:dyDescent="0.25"/>
    <row r="185" s="137" customFormat="1" x14ac:dyDescent="0.25"/>
    <row r="186" s="137" customFormat="1" x14ac:dyDescent="0.25"/>
    <row r="187" s="137" customFormat="1" x14ac:dyDescent="0.25"/>
    <row r="188" s="137" customFormat="1" x14ac:dyDescent="0.25"/>
    <row r="189" s="137" customFormat="1" x14ac:dyDescent="0.25"/>
    <row r="190" s="137" customFormat="1" x14ac:dyDescent="0.25"/>
    <row r="191" s="137" customFormat="1" x14ac:dyDescent="0.25"/>
    <row r="192" s="137" customFormat="1" x14ac:dyDescent="0.25"/>
    <row r="193" s="137" customFormat="1" x14ac:dyDescent="0.25"/>
    <row r="194" s="137" customFormat="1" x14ac:dyDescent="0.25"/>
    <row r="195" s="137" customFormat="1" x14ac:dyDescent="0.25"/>
    <row r="196" s="137" customFormat="1" x14ac:dyDescent="0.25"/>
    <row r="197" s="137" customFormat="1" x14ac:dyDescent="0.25"/>
    <row r="198" s="137" customFormat="1" x14ac:dyDescent="0.25"/>
    <row r="199" s="137" customFormat="1" x14ac:dyDescent="0.25"/>
    <row r="200" s="137" customFormat="1" x14ac:dyDescent="0.25"/>
    <row r="201" s="137" customFormat="1" x14ac:dyDescent="0.25"/>
    <row r="202" s="137" customFormat="1" x14ac:dyDescent="0.25"/>
    <row r="203" s="137" customFormat="1" x14ac:dyDescent="0.25"/>
    <row r="204" s="137" customFormat="1" x14ac:dyDescent="0.25"/>
    <row r="205" s="137" customFormat="1" x14ac:dyDescent="0.25"/>
    <row r="206" s="137" customFormat="1" x14ac:dyDescent="0.25"/>
    <row r="207" s="137" customFormat="1" x14ac:dyDescent="0.25"/>
    <row r="208" s="137" customFormat="1" x14ac:dyDescent="0.25"/>
    <row r="209" s="137" customFormat="1" x14ac:dyDescent="0.25"/>
    <row r="210" s="137" customFormat="1" x14ac:dyDescent="0.25"/>
    <row r="211" s="137" customFormat="1" x14ac:dyDescent="0.25"/>
    <row r="212" s="137" customFormat="1" x14ac:dyDescent="0.25"/>
    <row r="213" s="137" customFormat="1" x14ac:dyDescent="0.25"/>
    <row r="214" s="137" customFormat="1" x14ac:dyDescent="0.25"/>
    <row r="215" s="137" customFormat="1" x14ac:dyDescent="0.25"/>
    <row r="216" s="137" customFormat="1" x14ac:dyDescent="0.25"/>
    <row r="217" s="137" customFormat="1" x14ac:dyDescent="0.25"/>
    <row r="218" s="137" customFormat="1" x14ac:dyDescent="0.25"/>
    <row r="219" s="137" customFormat="1" x14ac:dyDescent="0.25"/>
    <row r="220" s="137" customFormat="1" x14ac:dyDescent="0.25"/>
    <row r="221" s="137" customFormat="1" x14ac:dyDescent="0.25"/>
    <row r="222" s="137" customFormat="1" x14ac:dyDescent="0.25"/>
    <row r="223" s="137" customFormat="1" x14ac:dyDescent="0.25"/>
    <row r="224" s="137" customFormat="1" x14ac:dyDescent="0.25"/>
    <row r="225" s="137" customFormat="1" x14ac:dyDescent="0.25"/>
    <row r="226" s="137" customFormat="1" x14ac:dyDescent="0.25"/>
    <row r="227" s="137" customFormat="1" x14ac:dyDescent="0.25"/>
    <row r="228" s="137" customFormat="1" x14ac:dyDescent="0.25"/>
    <row r="229" s="137" customFormat="1" x14ac:dyDescent="0.25"/>
    <row r="230" s="137" customFormat="1" x14ac:dyDescent="0.25"/>
    <row r="231" s="137" customFormat="1" x14ac:dyDescent="0.25"/>
    <row r="232" s="137" customFormat="1" x14ac:dyDescent="0.25"/>
    <row r="233" s="137" customFormat="1" x14ac:dyDescent="0.25"/>
    <row r="234" s="137" customFormat="1" x14ac:dyDescent="0.25"/>
    <row r="235" s="137" customFormat="1" x14ac:dyDescent="0.25"/>
    <row r="236" s="137" customFormat="1" x14ac:dyDescent="0.25"/>
    <row r="237" s="137" customFormat="1" x14ac:dyDescent="0.25"/>
    <row r="238" s="137" customFormat="1" x14ac:dyDescent="0.25"/>
    <row r="239" s="137" customFormat="1" x14ac:dyDescent="0.25"/>
    <row r="240" s="137" customFormat="1" x14ac:dyDescent="0.25"/>
    <row r="241" s="137" customFormat="1" x14ac:dyDescent="0.25"/>
    <row r="242" s="137" customFormat="1" x14ac:dyDescent="0.25"/>
    <row r="243" s="137" customFormat="1" x14ac:dyDescent="0.25"/>
    <row r="244" s="137" customFormat="1" x14ac:dyDescent="0.25"/>
    <row r="245" s="137" customFormat="1" x14ac:dyDescent="0.25"/>
    <row r="246" s="137" customFormat="1" x14ac:dyDescent="0.25"/>
    <row r="247" s="137" customFormat="1" x14ac:dyDescent="0.25"/>
    <row r="248" s="137" customFormat="1" x14ac:dyDescent="0.25"/>
    <row r="249" s="137" customFormat="1" x14ac:dyDescent="0.25"/>
    <row r="250" s="137" customFormat="1" x14ac:dyDescent="0.25"/>
    <row r="251" s="137" customFormat="1" x14ac:dyDescent="0.25"/>
    <row r="252" s="137" customFormat="1" x14ac:dyDescent="0.25"/>
    <row r="253" s="137" customFormat="1" x14ac:dyDescent="0.25"/>
    <row r="254" s="137" customFormat="1" x14ac:dyDescent="0.25"/>
    <row r="255" s="137" customFormat="1" x14ac:dyDescent="0.25"/>
    <row r="256" s="137" customFormat="1" x14ac:dyDescent="0.25"/>
    <row r="257" s="137" customFormat="1" x14ac:dyDescent="0.25"/>
    <row r="258" s="137" customFormat="1" x14ac:dyDescent="0.25"/>
    <row r="259" s="137" customFormat="1" x14ac:dyDescent="0.25"/>
    <row r="260" s="137" customFormat="1" x14ac:dyDescent="0.25"/>
    <row r="261" s="137" customFormat="1" x14ac:dyDescent="0.25"/>
    <row r="262" s="137" customFormat="1" x14ac:dyDescent="0.25"/>
    <row r="263" s="137" customFormat="1" x14ac:dyDescent="0.25"/>
    <row r="264" s="137" customFormat="1" x14ac:dyDescent="0.25"/>
    <row r="265" s="137" customFormat="1" x14ac:dyDescent="0.25"/>
    <row r="266" s="137" customFormat="1" x14ac:dyDescent="0.25"/>
    <row r="267" s="137" customFormat="1" x14ac:dyDescent="0.25"/>
    <row r="268" s="137" customFormat="1" x14ac:dyDescent="0.25"/>
    <row r="269" s="137" customFormat="1" x14ac:dyDescent="0.25"/>
    <row r="270" s="137" customFormat="1" x14ac:dyDescent="0.25"/>
    <row r="271" s="137" customFormat="1" x14ac:dyDescent="0.25"/>
    <row r="272" s="137" customFormat="1" x14ac:dyDescent="0.25"/>
    <row r="273" s="137" customFormat="1" x14ac:dyDescent="0.25"/>
    <row r="274" s="137" customFormat="1" x14ac:dyDescent="0.25"/>
    <row r="275" s="137" customFormat="1" x14ac:dyDescent="0.25"/>
    <row r="276" s="137" customFormat="1" x14ac:dyDescent="0.25"/>
    <row r="277" s="137" customFormat="1" x14ac:dyDescent="0.25"/>
    <row r="278" s="137" customFormat="1" x14ac:dyDescent="0.25"/>
    <row r="279" s="137" customFormat="1" x14ac:dyDescent="0.25"/>
    <row r="280" s="137" customFormat="1" x14ac:dyDescent="0.25"/>
    <row r="281" s="137" customFormat="1" x14ac:dyDescent="0.25"/>
    <row r="282" s="137" customFormat="1" x14ac:dyDescent="0.25"/>
    <row r="283" s="137" customFormat="1" x14ac:dyDescent="0.25"/>
    <row r="284" s="137" customFormat="1" x14ac:dyDescent="0.25"/>
    <row r="285" s="137" customFormat="1" x14ac:dyDescent="0.25"/>
    <row r="286" s="137" customFormat="1" x14ac:dyDescent="0.25"/>
    <row r="287" s="137" customFormat="1" x14ac:dyDescent="0.25"/>
    <row r="288" s="137" customFormat="1" x14ac:dyDescent="0.25"/>
    <row r="289" s="137" customFormat="1" x14ac:dyDescent="0.25"/>
    <row r="290" s="137" customFormat="1" x14ac:dyDescent="0.25"/>
    <row r="291" s="137" customFormat="1" x14ac:dyDescent="0.25"/>
    <row r="292" s="137" customFormat="1" x14ac:dyDescent="0.25"/>
    <row r="293" s="137" customFormat="1" x14ac:dyDescent="0.25"/>
    <row r="294" s="137" customFormat="1" x14ac:dyDescent="0.25"/>
    <row r="295" s="137" customFormat="1" x14ac:dyDescent="0.25"/>
    <row r="296" s="137" customFormat="1" x14ac:dyDescent="0.25"/>
    <row r="297" s="137" customFormat="1" x14ac:dyDescent="0.25"/>
    <row r="298" s="137" customFormat="1" x14ac:dyDescent="0.25"/>
    <row r="299" s="137" customFormat="1" x14ac:dyDescent="0.25"/>
    <row r="300" s="137" customFormat="1" x14ac:dyDescent="0.25"/>
    <row r="301" s="137" customFormat="1" x14ac:dyDescent="0.25"/>
    <row r="302" s="137" customFormat="1" x14ac:dyDescent="0.25"/>
    <row r="303" s="137" customFormat="1" x14ac:dyDescent="0.25"/>
    <row r="304" s="137" customFormat="1" x14ac:dyDescent="0.25"/>
    <row r="305" s="137" customFormat="1" x14ac:dyDescent="0.25"/>
    <row r="306" s="137" customFormat="1" x14ac:dyDescent="0.25"/>
    <row r="307" s="137" customFormat="1" x14ac:dyDescent="0.25"/>
    <row r="308" s="137" customFormat="1" x14ac:dyDescent="0.25"/>
    <row r="309" s="137" customFormat="1" x14ac:dyDescent="0.25"/>
    <row r="310" s="137" customFormat="1" x14ac:dyDescent="0.25"/>
    <row r="311" s="137" customFormat="1" x14ac:dyDescent="0.25"/>
    <row r="312" s="137" customFormat="1" x14ac:dyDescent="0.25"/>
    <row r="313" s="137" customFormat="1" x14ac:dyDescent="0.25"/>
    <row r="314" s="137" customFormat="1" x14ac:dyDescent="0.25"/>
    <row r="315" s="137" customFormat="1" x14ac:dyDescent="0.25"/>
    <row r="316" s="137" customFormat="1" x14ac:dyDescent="0.25"/>
    <row r="317" s="137" customFormat="1" x14ac:dyDescent="0.25"/>
    <row r="318" s="137" customFormat="1" x14ac:dyDescent="0.25"/>
    <row r="319" s="137" customFormat="1" x14ac:dyDescent="0.25"/>
    <row r="320" s="137" customFormat="1" x14ac:dyDescent="0.25"/>
    <row r="321" s="137" customFormat="1" x14ac:dyDescent="0.25"/>
    <row r="322" s="137" customFormat="1" x14ac:dyDescent="0.25"/>
    <row r="323" s="137" customFormat="1" x14ac:dyDescent="0.25"/>
    <row r="324" s="137" customFormat="1" x14ac:dyDescent="0.25"/>
    <row r="325" s="137" customFormat="1" x14ac:dyDescent="0.25"/>
    <row r="326" s="137" customFormat="1" x14ac:dyDescent="0.25"/>
    <row r="327" s="137" customFormat="1" x14ac:dyDescent="0.25"/>
    <row r="328" s="137" customFormat="1" x14ac:dyDescent="0.25"/>
    <row r="329" s="137" customFormat="1" x14ac:dyDescent="0.25"/>
    <row r="330" s="137" customFormat="1" x14ac:dyDescent="0.25"/>
    <row r="331" s="137" customFormat="1" x14ac:dyDescent="0.25"/>
    <row r="332" s="137" customFormat="1" x14ac:dyDescent="0.25"/>
    <row r="333" s="137" customFormat="1" x14ac:dyDescent="0.25"/>
    <row r="334" s="137" customFormat="1" x14ac:dyDescent="0.25"/>
    <row r="335" s="137" customFormat="1" x14ac:dyDescent="0.25"/>
    <row r="336" s="137" customFormat="1" x14ac:dyDescent="0.25"/>
    <row r="337" s="137" customFormat="1" x14ac:dyDescent="0.25"/>
    <row r="338" s="137" customFormat="1" x14ac:dyDescent="0.25"/>
    <row r="339" s="137" customFormat="1" x14ac:dyDescent="0.25"/>
    <row r="340" s="137" customFormat="1" x14ac:dyDescent="0.25"/>
    <row r="341" s="137" customFormat="1" x14ac:dyDescent="0.25"/>
    <row r="342" s="137" customFormat="1" x14ac:dyDescent="0.25"/>
    <row r="343" s="137" customFormat="1" x14ac:dyDescent="0.25"/>
    <row r="344" s="137" customFormat="1" x14ac:dyDescent="0.25"/>
    <row r="345" s="137" customFormat="1" x14ac:dyDescent="0.25"/>
    <row r="346" s="137" customFormat="1" x14ac:dyDescent="0.25"/>
    <row r="347" s="137" customFormat="1" x14ac:dyDescent="0.25"/>
    <row r="348" s="137" customFormat="1" x14ac:dyDescent="0.25"/>
    <row r="349" s="137" customFormat="1" x14ac:dyDescent="0.25"/>
    <row r="350" s="137" customFormat="1" x14ac:dyDescent="0.25"/>
    <row r="351" s="137" customFormat="1" x14ac:dyDescent="0.25"/>
    <row r="352" s="137" customFormat="1" x14ac:dyDescent="0.25"/>
    <row r="353" s="137" customFormat="1" x14ac:dyDescent="0.25"/>
    <row r="354" s="137" customFormat="1" x14ac:dyDescent="0.25"/>
    <row r="355" s="137" customFormat="1" x14ac:dyDescent="0.25"/>
    <row r="356" s="137" customFormat="1" x14ac:dyDescent="0.25"/>
    <row r="357" s="137" customFormat="1" x14ac:dyDescent="0.25"/>
    <row r="358" s="137" customFormat="1" x14ac:dyDescent="0.25"/>
    <row r="359" s="137" customFormat="1" x14ac:dyDescent="0.25"/>
    <row r="360" s="137" customFormat="1" x14ac:dyDescent="0.25"/>
    <row r="361" s="137" customFormat="1" x14ac:dyDescent="0.25"/>
    <row r="362" s="137" customFormat="1" x14ac:dyDescent="0.25"/>
    <row r="363" s="137" customFormat="1" x14ac:dyDescent="0.25"/>
    <row r="364" s="137" customFormat="1" x14ac:dyDescent="0.25"/>
    <row r="365" s="137" customFormat="1" x14ac:dyDescent="0.25"/>
    <row r="366" s="137" customFormat="1" x14ac:dyDescent="0.25"/>
    <row r="367" s="137" customFormat="1" x14ac:dyDescent="0.25"/>
    <row r="368" s="137" customFormat="1" x14ac:dyDescent="0.25"/>
    <row r="369" s="137" customFormat="1" x14ac:dyDescent="0.25"/>
    <row r="370" s="137" customFormat="1" x14ac:dyDescent="0.25"/>
    <row r="371" s="137" customFormat="1" x14ac:dyDescent="0.25"/>
    <row r="372" s="137" customFormat="1" x14ac:dyDescent="0.25"/>
    <row r="373" s="137" customFormat="1" x14ac:dyDescent="0.25"/>
    <row r="374" s="137" customFormat="1" x14ac:dyDescent="0.25"/>
    <row r="375" s="137" customFormat="1" x14ac:dyDescent="0.25"/>
    <row r="376" s="137" customFormat="1" x14ac:dyDescent="0.25"/>
    <row r="377" s="137" customFormat="1" x14ac:dyDescent="0.25"/>
    <row r="378" s="137" customFormat="1" x14ac:dyDescent="0.25"/>
    <row r="379" s="137" customFormat="1" x14ac:dyDescent="0.25"/>
    <row r="380" s="137" customFormat="1" x14ac:dyDescent="0.25"/>
    <row r="381" s="137" customFormat="1" x14ac:dyDescent="0.25"/>
    <row r="382" s="137" customFormat="1" x14ac:dyDescent="0.25"/>
    <row r="383" s="137" customFormat="1" x14ac:dyDescent="0.25"/>
    <row r="384" s="137" customFormat="1" x14ac:dyDescent="0.25"/>
    <row r="385" s="137" customFormat="1" x14ac:dyDescent="0.25"/>
    <row r="386" s="137" customFormat="1" x14ac:dyDescent="0.25"/>
    <row r="387" s="137" customFormat="1" x14ac:dyDescent="0.25"/>
    <row r="388" s="137" customFormat="1" x14ac:dyDescent="0.25"/>
    <row r="389" s="137" customFormat="1" x14ac:dyDescent="0.25"/>
  </sheetData>
  <dataValidations disablePrompts="1" count="2">
    <dataValidation allowBlank="1" showInputMessage="1" showErrorMessage="1" prompt="Insert tester name and organization" sqref="C20:C25"/>
    <dataValidation allowBlank="1" showInputMessage="1" showErrorMessage="1" prompt="Insert City, State and address or building" sqref="C18"/>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481"/>
  <sheetViews>
    <sheetView zoomScale="90" zoomScaleNormal="90" workbookViewId="0">
      <selection activeCell="O27" sqref="O27"/>
    </sheetView>
  </sheetViews>
  <sheetFormatPr defaultColWidth="9.140625" defaultRowHeight="15" x14ac:dyDescent="0.25"/>
  <cols>
    <col min="1" max="1" width="9.140625" style="40"/>
    <col min="2" max="2" width="10.7109375" style="40" customWidth="1"/>
    <col min="3" max="3" width="11.85546875" style="40" customWidth="1"/>
    <col min="4" max="4" width="12.28515625" style="40" customWidth="1"/>
    <col min="5" max="5" width="11.85546875" style="40" customWidth="1"/>
    <col min="6" max="6" width="13.140625" style="40" customWidth="1"/>
    <col min="7" max="7" width="11.28515625" style="40" customWidth="1"/>
    <col min="8" max="9" width="0" style="40" hidden="1" customWidth="1"/>
    <col min="10" max="12" width="9.140625" style="40"/>
    <col min="13" max="13" width="9.140625" style="40" customWidth="1"/>
    <col min="14" max="16" width="9.140625" style="40"/>
    <col min="17" max="63" width="9.140625" style="177"/>
    <col min="64" max="16384" width="9.140625" style="40"/>
  </cols>
  <sheetData>
    <row r="1" spans="1:63" x14ac:dyDescent="0.25">
      <c r="A1" s="37" t="s">
        <v>34</v>
      </c>
      <c r="B1" s="38"/>
      <c r="C1" s="38"/>
      <c r="D1" s="38"/>
      <c r="E1" s="38"/>
      <c r="F1" s="38"/>
      <c r="G1" s="38"/>
      <c r="H1" s="38"/>
      <c r="I1" s="38"/>
      <c r="J1" s="38"/>
      <c r="K1" s="38"/>
      <c r="L1" s="38"/>
      <c r="M1" s="38"/>
      <c r="N1" s="38"/>
      <c r="O1" s="38"/>
      <c r="P1" s="39"/>
    </row>
    <row r="2" spans="1:63" s="41" customFormat="1" ht="18" customHeight="1" x14ac:dyDescent="0.25">
      <c r="A2" s="174" t="s">
        <v>35</v>
      </c>
      <c r="B2" s="175"/>
      <c r="C2" s="175"/>
      <c r="D2" s="175"/>
      <c r="E2" s="175"/>
      <c r="F2" s="175"/>
      <c r="G2" s="175"/>
      <c r="H2" s="175"/>
      <c r="I2" s="175"/>
      <c r="J2" s="175"/>
      <c r="K2" s="175"/>
      <c r="L2" s="175"/>
      <c r="M2" s="175"/>
      <c r="N2" s="175"/>
      <c r="O2" s="175"/>
      <c r="P2" s="176"/>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7"/>
      <c r="AW2" s="177"/>
      <c r="AX2" s="177"/>
      <c r="AY2" s="177"/>
      <c r="AZ2" s="177"/>
      <c r="BA2" s="177"/>
      <c r="BB2" s="177"/>
      <c r="BC2" s="177"/>
      <c r="BD2" s="177"/>
      <c r="BE2" s="177"/>
      <c r="BF2" s="177"/>
      <c r="BG2" s="177"/>
      <c r="BH2" s="177"/>
      <c r="BI2" s="177"/>
      <c r="BJ2" s="177"/>
      <c r="BK2" s="177"/>
    </row>
    <row r="3" spans="1:63" s="41" customFormat="1" ht="12.75" customHeight="1" x14ac:dyDescent="0.25">
      <c r="A3" s="178" t="s">
        <v>615</v>
      </c>
      <c r="B3" s="179"/>
      <c r="C3" s="179"/>
      <c r="D3" s="179"/>
      <c r="E3" s="179"/>
      <c r="F3" s="179"/>
      <c r="G3" s="179"/>
      <c r="H3" s="179"/>
      <c r="I3" s="179"/>
      <c r="J3" s="179"/>
      <c r="K3" s="179"/>
      <c r="L3" s="179"/>
      <c r="M3" s="179"/>
      <c r="N3" s="179"/>
      <c r="O3" s="179"/>
      <c r="P3" s="180"/>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c r="AV3" s="177"/>
      <c r="AW3" s="177"/>
      <c r="AX3" s="177"/>
      <c r="AY3" s="177"/>
      <c r="AZ3" s="177"/>
      <c r="BA3" s="177"/>
      <c r="BB3" s="177"/>
      <c r="BC3" s="177"/>
      <c r="BD3" s="177"/>
      <c r="BE3" s="177"/>
      <c r="BF3" s="177"/>
      <c r="BG3" s="177"/>
      <c r="BH3" s="177"/>
      <c r="BI3" s="177"/>
      <c r="BJ3" s="177"/>
      <c r="BK3" s="177"/>
    </row>
    <row r="4" spans="1:63" s="41" customFormat="1" x14ac:dyDescent="0.25">
      <c r="A4" s="178"/>
      <c r="B4" s="179"/>
      <c r="C4" s="179"/>
      <c r="D4" s="179"/>
      <c r="E4" s="179"/>
      <c r="F4" s="179"/>
      <c r="G4" s="179"/>
      <c r="H4" s="179"/>
      <c r="I4" s="179"/>
      <c r="J4" s="179"/>
      <c r="K4" s="179"/>
      <c r="L4" s="179"/>
      <c r="M4" s="179"/>
      <c r="N4" s="179"/>
      <c r="O4" s="179"/>
      <c r="P4" s="180"/>
      <c r="Q4" s="177"/>
      <c r="R4" s="177"/>
      <c r="S4" s="177"/>
      <c r="T4" s="177"/>
      <c r="U4" s="177"/>
      <c r="V4" s="177"/>
      <c r="W4" s="177"/>
      <c r="X4" s="177"/>
      <c r="Y4" s="177"/>
      <c r="Z4" s="177"/>
      <c r="AA4" s="177"/>
      <c r="AB4" s="177"/>
      <c r="AC4" s="177"/>
      <c r="AD4" s="177"/>
      <c r="AE4" s="177"/>
      <c r="AF4" s="177"/>
      <c r="AG4" s="177"/>
      <c r="AH4" s="177"/>
      <c r="AI4" s="177"/>
      <c r="AJ4" s="177"/>
      <c r="AK4" s="177"/>
      <c r="AL4" s="177"/>
      <c r="AM4" s="177"/>
      <c r="AN4" s="177"/>
      <c r="AO4" s="177"/>
      <c r="AP4" s="177"/>
      <c r="AQ4" s="177"/>
      <c r="AR4" s="177"/>
      <c r="AS4" s="177"/>
      <c r="AT4" s="177"/>
      <c r="AU4" s="177"/>
      <c r="AV4" s="177"/>
      <c r="AW4" s="177"/>
      <c r="AX4" s="177"/>
      <c r="AY4" s="177"/>
      <c r="AZ4" s="177"/>
      <c r="BA4" s="177"/>
      <c r="BB4" s="177"/>
      <c r="BC4" s="177"/>
      <c r="BD4" s="177"/>
      <c r="BE4" s="177"/>
      <c r="BF4" s="177"/>
      <c r="BG4" s="177"/>
      <c r="BH4" s="177"/>
      <c r="BI4" s="177"/>
      <c r="BJ4" s="177"/>
      <c r="BK4" s="177"/>
    </row>
    <row r="5" spans="1:63" s="41" customFormat="1" x14ac:dyDescent="0.25">
      <c r="A5" s="178" t="s">
        <v>36</v>
      </c>
      <c r="B5" s="179"/>
      <c r="C5" s="179"/>
      <c r="D5" s="179"/>
      <c r="E5" s="179"/>
      <c r="F5" s="179"/>
      <c r="G5" s="179"/>
      <c r="H5" s="179"/>
      <c r="I5" s="179"/>
      <c r="J5" s="179"/>
      <c r="K5" s="179"/>
      <c r="L5" s="179"/>
      <c r="M5" s="179"/>
      <c r="N5" s="179"/>
      <c r="O5" s="179"/>
      <c r="P5" s="180"/>
      <c r="Q5" s="177"/>
      <c r="R5" s="177"/>
      <c r="S5" s="177"/>
      <c r="T5" s="177"/>
      <c r="U5" s="177"/>
      <c r="V5" s="177"/>
      <c r="W5" s="177"/>
      <c r="X5" s="177"/>
      <c r="Y5" s="177"/>
      <c r="Z5" s="177"/>
      <c r="AA5" s="177"/>
      <c r="AB5" s="177"/>
      <c r="AC5" s="177"/>
      <c r="AD5" s="177"/>
      <c r="AE5" s="177"/>
      <c r="AF5" s="177"/>
      <c r="AG5" s="177"/>
      <c r="AH5" s="177"/>
      <c r="AI5" s="177"/>
      <c r="AJ5" s="177"/>
      <c r="AK5" s="177"/>
      <c r="AL5" s="177"/>
      <c r="AM5" s="177"/>
      <c r="AN5" s="177"/>
      <c r="AO5" s="177"/>
      <c r="AP5" s="177"/>
      <c r="AQ5" s="177"/>
      <c r="AR5" s="177"/>
      <c r="AS5" s="177"/>
      <c r="AT5" s="177"/>
      <c r="AU5" s="177"/>
      <c r="AV5" s="177"/>
      <c r="AW5" s="177"/>
      <c r="AX5" s="177"/>
      <c r="AY5" s="177"/>
      <c r="AZ5" s="177"/>
      <c r="BA5" s="177"/>
      <c r="BB5" s="177"/>
      <c r="BC5" s="177"/>
      <c r="BD5" s="177"/>
      <c r="BE5" s="177"/>
      <c r="BF5" s="177"/>
      <c r="BG5" s="177"/>
      <c r="BH5" s="177"/>
      <c r="BI5" s="177"/>
      <c r="BJ5" s="177"/>
      <c r="BK5" s="177"/>
    </row>
    <row r="6" spans="1:63" s="41" customFormat="1" x14ac:dyDescent="0.25">
      <c r="A6" s="178" t="s">
        <v>37</v>
      </c>
      <c r="B6" s="179"/>
      <c r="C6" s="179"/>
      <c r="D6" s="179"/>
      <c r="E6" s="179"/>
      <c r="F6" s="179"/>
      <c r="G6" s="179"/>
      <c r="H6" s="179"/>
      <c r="I6" s="179"/>
      <c r="J6" s="179"/>
      <c r="K6" s="179"/>
      <c r="L6" s="179"/>
      <c r="M6" s="179"/>
      <c r="N6" s="179"/>
      <c r="O6" s="179"/>
      <c r="P6" s="180"/>
      <c r="Q6" s="177"/>
      <c r="R6" s="177"/>
      <c r="S6" s="177"/>
      <c r="T6" s="177"/>
      <c r="U6" s="177"/>
      <c r="V6" s="177"/>
      <c r="W6" s="177"/>
      <c r="X6" s="177"/>
      <c r="Y6" s="177"/>
      <c r="Z6" s="177"/>
      <c r="AA6" s="177"/>
      <c r="AB6" s="177"/>
      <c r="AC6" s="177"/>
      <c r="AD6" s="177"/>
      <c r="AE6" s="177"/>
      <c r="AF6" s="177"/>
      <c r="AG6" s="177"/>
      <c r="AH6" s="177"/>
      <c r="AI6" s="177"/>
      <c r="AJ6" s="177"/>
      <c r="AK6" s="177"/>
      <c r="AL6" s="177"/>
      <c r="AM6" s="177"/>
      <c r="AN6" s="177"/>
      <c r="AO6" s="177"/>
      <c r="AP6" s="177"/>
      <c r="AQ6" s="177"/>
      <c r="AR6" s="177"/>
      <c r="AS6" s="177"/>
      <c r="AT6" s="177"/>
      <c r="AU6" s="177"/>
      <c r="AV6" s="177"/>
      <c r="AW6" s="177"/>
      <c r="AX6" s="177"/>
      <c r="AY6" s="177"/>
      <c r="AZ6" s="177"/>
      <c r="BA6" s="177"/>
      <c r="BB6" s="177"/>
      <c r="BC6" s="177"/>
      <c r="BD6" s="177"/>
      <c r="BE6" s="177"/>
      <c r="BF6" s="177"/>
      <c r="BG6" s="177"/>
      <c r="BH6" s="177"/>
      <c r="BI6" s="177"/>
      <c r="BJ6" s="177"/>
      <c r="BK6" s="177"/>
    </row>
    <row r="7" spans="1:63" s="41" customFormat="1" x14ac:dyDescent="0.25">
      <c r="A7" s="181"/>
      <c r="B7" s="182"/>
      <c r="C7" s="182"/>
      <c r="D7" s="182"/>
      <c r="E7" s="182"/>
      <c r="F7" s="182"/>
      <c r="G7" s="182"/>
      <c r="H7" s="182"/>
      <c r="I7" s="182"/>
      <c r="J7" s="182"/>
      <c r="K7" s="182"/>
      <c r="L7" s="182"/>
      <c r="M7" s="182"/>
      <c r="N7" s="182"/>
      <c r="O7" s="182"/>
      <c r="P7" s="183"/>
      <c r="Q7" s="177"/>
      <c r="R7" s="177"/>
      <c r="S7" s="177"/>
      <c r="T7" s="177"/>
      <c r="U7" s="177"/>
      <c r="V7" s="177"/>
      <c r="W7" s="177"/>
      <c r="X7" s="177"/>
      <c r="Y7" s="177"/>
      <c r="Z7" s="177"/>
      <c r="AA7" s="177"/>
      <c r="AB7" s="177"/>
      <c r="AC7" s="177"/>
      <c r="AD7" s="177"/>
      <c r="AE7" s="177"/>
      <c r="AF7" s="177"/>
      <c r="AG7" s="177"/>
      <c r="AH7" s="177"/>
      <c r="AI7" s="177"/>
      <c r="AJ7" s="177"/>
      <c r="AK7" s="177"/>
      <c r="AL7" s="177"/>
      <c r="AM7" s="177"/>
      <c r="AN7" s="177"/>
      <c r="AO7" s="177"/>
      <c r="AP7" s="177"/>
      <c r="AQ7" s="177"/>
      <c r="AR7" s="177"/>
      <c r="AS7" s="177"/>
      <c r="AT7" s="177"/>
      <c r="AU7" s="177"/>
      <c r="AV7" s="177"/>
      <c r="AW7" s="177"/>
      <c r="AX7" s="177"/>
      <c r="AY7" s="177"/>
      <c r="AZ7" s="177"/>
      <c r="BA7" s="177"/>
      <c r="BB7" s="177"/>
      <c r="BC7" s="177"/>
      <c r="BD7" s="177"/>
      <c r="BE7" s="177"/>
      <c r="BF7" s="177"/>
      <c r="BG7" s="177"/>
      <c r="BH7" s="177"/>
      <c r="BI7" s="177"/>
      <c r="BJ7" s="177"/>
      <c r="BK7" s="177"/>
    </row>
    <row r="8" spans="1:63" x14ac:dyDescent="0.25">
      <c r="A8" s="184"/>
      <c r="B8" s="185"/>
      <c r="C8" s="185"/>
      <c r="D8" s="185"/>
      <c r="E8" s="185"/>
      <c r="F8" s="185"/>
      <c r="G8" s="185"/>
      <c r="H8" s="185"/>
      <c r="I8" s="185"/>
      <c r="J8" s="185"/>
      <c r="K8" s="185"/>
      <c r="L8" s="185"/>
      <c r="M8" s="185"/>
      <c r="N8" s="185"/>
      <c r="O8" s="185"/>
      <c r="P8" s="186"/>
    </row>
    <row r="9" spans="1:63" x14ac:dyDescent="0.25">
      <c r="A9" s="143"/>
      <c r="B9" s="144" t="s">
        <v>597</v>
      </c>
      <c r="C9" s="145"/>
      <c r="D9" s="145"/>
      <c r="E9" s="145"/>
      <c r="F9" s="145"/>
      <c r="G9" s="146"/>
      <c r="H9" s="177"/>
      <c r="I9" s="177"/>
      <c r="J9" s="177"/>
      <c r="K9" s="177"/>
      <c r="L9" s="177"/>
      <c r="M9" s="177"/>
      <c r="N9" s="177"/>
      <c r="O9" s="177"/>
      <c r="P9" s="187"/>
    </row>
    <row r="10" spans="1:63" s="41" customFormat="1" ht="12.75" customHeight="1" x14ac:dyDescent="0.25">
      <c r="A10" s="147" t="s">
        <v>598</v>
      </c>
      <c r="B10" s="243" t="s">
        <v>599</v>
      </c>
      <c r="C10" s="148"/>
      <c r="D10" s="149"/>
      <c r="E10" s="149"/>
      <c r="F10" s="149"/>
      <c r="G10" s="150"/>
      <c r="H10" s="177"/>
      <c r="I10" s="177"/>
      <c r="J10" s="177"/>
      <c r="K10" s="244" t="s">
        <v>600</v>
      </c>
      <c r="L10" s="151"/>
      <c r="M10" s="151"/>
      <c r="N10" s="151"/>
      <c r="O10" s="152"/>
      <c r="P10" s="187"/>
      <c r="Q10" s="177"/>
      <c r="R10" s="177"/>
      <c r="S10" s="177"/>
      <c r="T10" s="177"/>
      <c r="U10" s="177"/>
      <c r="V10" s="177"/>
      <c r="W10" s="177"/>
      <c r="X10" s="177"/>
      <c r="Y10" s="177"/>
      <c r="Z10" s="177"/>
      <c r="AA10" s="177"/>
      <c r="AB10" s="177"/>
      <c r="AC10" s="177"/>
      <c r="AD10" s="177"/>
      <c r="AE10" s="177"/>
      <c r="AF10" s="177"/>
      <c r="AG10" s="177"/>
      <c r="AH10" s="177"/>
      <c r="AI10" s="177"/>
      <c r="AJ10" s="177"/>
      <c r="AK10" s="177"/>
      <c r="AL10" s="177"/>
      <c r="AM10" s="177"/>
      <c r="AN10" s="177"/>
      <c r="AO10" s="177"/>
      <c r="AP10" s="177"/>
      <c r="AQ10" s="177"/>
      <c r="AR10" s="177"/>
      <c r="AS10" s="177"/>
      <c r="AT10" s="177"/>
      <c r="AU10" s="177"/>
      <c r="AV10" s="177"/>
      <c r="AW10" s="177"/>
      <c r="AX10" s="177"/>
      <c r="AY10" s="177"/>
      <c r="AZ10" s="177"/>
      <c r="BA10" s="177"/>
      <c r="BB10" s="177"/>
      <c r="BC10" s="177"/>
      <c r="BD10" s="177"/>
      <c r="BE10" s="177"/>
      <c r="BF10" s="177"/>
      <c r="BG10" s="177"/>
      <c r="BH10" s="177"/>
      <c r="BI10" s="177"/>
      <c r="BJ10" s="177"/>
      <c r="BK10" s="177"/>
    </row>
    <row r="11" spans="1:63" s="41" customFormat="1" ht="36" x14ac:dyDescent="0.25">
      <c r="A11" s="153"/>
      <c r="B11" s="154" t="s">
        <v>601</v>
      </c>
      <c r="C11" s="155" t="s">
        <v>602</v>
      </c>
      <c r="D11" s="155" t="s">
        <v>603</v>
      </c>
      <c r="E11" s="155" t="s">
        <v>45</v>
      </c>
      <c r="F11" s="155" t="s">
        <v>604</v>
      </c>
      <c r="G11" s="156" t="s">
        <v>605</v>
      </c>
      <c r="H11" s="177"/>
      <c r="I11" s="177"/>
      <c r="J11" s="177"/>
      <c r="K11" s="157" t="s">
        <v>41</v>
      </c>
      <c r="L11" s="158"/>
      <c r="M11" s="159" t="s">
        <v>38</v>
      </c>
      <c r="N11" s="159" t="s">
        <v>39</v>
      </c>
      <c r="O11" s="160" t="s">
        <v>40</v>
      </c>
      <c r="P11" s="187"/>
      <c r="Q11" s="177"/>
      <c r="R11" s="177"/>
      <c r="S11" s="177"/>
      <c r="T11" s="177"/>
      <c r="U11" s="177"/>
      <c r="V11" s="177"/>
      <c r="W11" s="177"/>
      <c r="X11" s="177"/>
      <c r="Y11" s="177"/>
      <c r="Z11" s="177"/>
      <c r="AA11" s="177"/>
      <c r="AB11" s="177"/>
      <c r="AC11" s="177"/>
      <c r="AD11" s="177"/>
      <c r="AE11" s="177"/>
      <c r="AF11" s="177"/>
      <c r="AG11" s="177"/>
      <c r="AH11" s="177"/>
      <c r="AI11" s="177"/>
      <c r="AJ11" s="177"/>
      <c r="AK11" s="177"/>
      <c r="AL11" s="177"/>
      <c r="AM11" s="177"/>
      <c r="AN11" s="177"/>
      <c r="AO11" s="177"/>
      <c r="AP11" s="177"/>
      <c r="AQ11" s="177"/>
      <c r="AR11" s="177"/>
      <c r="AS11" s="177"/>
      <c r="AT11" s="177"/>
      <c r="AU11" s="177"/>
      <c r="AV11" s="177"/>
      <c r="AW11" s="177"/>
      <c r="AX11" s="177"/>
      <c r="AY11" s="177"/>
      <c r="AZ11" s="177"/>
      <c r="BA11" s="177"/>
      <c r="BB11" s="177"/>
      <c r="BC11" s="177"/>
      <c r="BD11" s="177"/>
      <c r="BE11" s="177"/>
      <c r="BF11" s="177"/>
      <c r="BG11" s="177"/>
      <c r="BH11" s="177"/>
      <c r="BI11" s="177"/>
      <c r="BJ11" s="177"/>
      <c r="BK11" s="177"/>
    </row>
    <row r="12" spans="1:63" ht="12.75" customHeight="1" x14ac:dyDescent="0.25">
      <c r="A12" s="161"/>
      <c r="B12" s="162">
        <f>COUNTIF('Test Cases'!J2:J311,"Pass")</f>
        <v>0</v>
      </c>
      <c r="C12" s="163">
        <f>COUNTIF('Test Cases'!J2:J311,"Fail")</f>
        <v>0</v>
      </c>
      <c r="D12" s="162">
        <f>COUNTIF('Test Cases'!J2:J311,"Info")</f>
        <v>0</v>
      </c>
      <c r="E12" s="162">
        <f>COUNTIF('Test Cases'!J2:J311,"N/A")</f>
        <v>0</v>
      </c>
      <c r="F12" s="162">
        <f>B12+C12</f>
        <v>0</v>
      </c>
      <c r="G12" s="164">
        <f>D20</f>
        <v>0</v>
      </c>
      <c r="H12" s="177"/>
      <c r="I12" s="177"/>
      <c r="J12" s="177"/>
      <c r="K12" s="188" t="s">
        <v>606</v>
      </c>
      <c r="L12" s="189"/>
      <c r="M12" s="165">
        <f>COUNTA('Test Cases'!J2:J311)</f>
        <v>0</v>
      </c>
      <c r="N12" s="165">
        <f>O12-M12</f>
        <v>50</v>
      </c>
      <c r="O12" s="166">
        <f>COUNTA('Test Cases'!A2:A311)</f>
        <v>50</v>
      </c>
      <c r="P12" s="190"/>
    </row>
    <row r="13" spans="1:63" ht="12.75" customHeight="1" x14ac:dyDescent="0.25">
      <c r="A13" s="161"/>
      <c r="B13" s="191"/>
      <c r="C13" s="192"/>
      <c r="D13" s="192"/>
      <c r="E13" s="192"/>
      <c r="F13" s="192"/>
      <c r="G13" s="192"/>
      <c r="H13" s="177"/>
      <c r="I13" s="177"/>
      <c r="J13" s="177"/>
      <c r="K13" s="193"/>
      <c r="L13" s="193"/>
      <c r="M13" s="193"/>
      <c r="N13" s="193"/>
      <c r="O13" s="193"/>
      <c r="P13" s="190"/>
    </row>
    <row r="14" spans="1:63" ht="12.75" customHeight="1" x14ac:dyDescent="0.25">
      <c r="A14" s="161"/>
      <c r="B14" s="243" t="s">
        <v>607</v>
      </c>
      <c r="C14" s="149"/>
      <c r="D14" s="149"/>
      <c r="E14" s="149"/>
      <c r="F14" s="149"/>
      <c r="G14" s="167"/>
      <c r="H14" s="177"/>
      <c r="I14" s="177"/>
      <c r="J14" s="177"/>
      <c r="K14" s="193"/>
      <c r="L14" s="193"/>
      <c r="M14" s="193"/>
      <c r="N14" s="193"/>
      <c r="O14" s="193"/>
      <c r="P14" s="190"/>
    </row>
    <row r="15" spans="1:63" ht="12.75" customHeight="1" x14ac:dyDescent="0.25">
      <c r="A15" s="153"/>
      <c r="B15" s="168" t="s">
        <v>608</v>
      </c>
      <c r="C15" s="168" t="s">
        <v>609</v>
      </c>
      <c r="D15" s="168" t="s">
        <v>42</v>
      </c>
      <c r="E15" s="168" t="s">
        <v>43</v>
      </c>
      <c r="F15" s="168" t="s">
        <v>45</v>
      </c>
      <c r="G15" s="168" t="s">
        <v>610</v>
      </c>
      <c r="H15" s="169" t="s">
        <v>611</v>
      </c>
      <c r="I15" s="169" t="s">
        <v>612</v>
      </c>
      <c r="J15" s="177"/>
      <c r="K15" s="194"/>
      <c r="L15" s="194"/>
      <c r="M15" s="194"/>
      <c r="N15" s="194"/>
      <c r="O15" s="194"/>
      <c r="P15" s="187"/>
    </row>
    <row r="16" spans="1:63" ht="12.75" customHeight="1" x14ac:dyDescent="0.25">
      <c r="A16" s="153"/>
      <c r="B16" s="170">
        <v>4</v>
      </c>
      <c r="C16" s="171">
        <f>COUNTIF('Test Cases'!AA:AA,B16)</f>
        <v>0</v>
      </c>
      <c r="D16" s="162">
        <f>COUNTIFS('Test Cases'!AA:AA,B16,'Test Cases'!J:J,$D$15)</f>
        <v>0</v>
      </c>
      <c r="E16" s="162">
        <f>COUNTIFS('Test Cases'!AA:AA,B16,'Test Cases'!J:J,$E$15)</f>
        <v>0</v>
      </c>
      <c r="F16" s="162">
        <f>COUNTIFS('Test Cases'!AA:AA,B16,'Test Cases'!J:J,$F$15)</f>
        <v>0</v>
      </c>
      <c r="G16" s="172" t="s">
        <v>613</v>
      </c>
      <c r="H16" s="177"/>
      <c r="I16" s="177"/>
      <c r="J16" s="177"/>
      <c r="K16" s="192"/>
      <c r="L16" s="192"/>
      <c r="M16" s="192"/>
      <c r="N16" s="192"/>
      <c r="O16" s="192"/>
      <c r="P16" s="187"/>
    </row>
    <row r="17" spans="1:63" ht="12.75" customHeight="1" x14ac:dyDescent="0.25">
      <c r="A17" s="153"/>
      <c r="B17" s="170">
        <v>3</v>
      </c>
      <c r="C17" s="171">
        <f>COUNTIF('Test Cases'!AA:AA,B17)</f>
        <v>35</v>
      </c>
      <c r="D17" s="162">
        <f>COUNTIFS('Test Cases'!AA:AA,B17,'Test Cases'!J:J,$D$15)</f>
        <v>0</v>
      </c>
      <c r="E17" s="162">
        <f>COUNTIFS('Test Cases'!AA:AA,B17,'Test Cases'!J:J,$E$15)</f>
        <v>0</v>
      </c>
      <c r="F17" s="162">
        <f>COUNTIFS('Test Cases'!AA:AA,B17,'Test Cases'!J:J,$F$15)</f>
        <v>0</v>
      </c>
      <c r="G17" s="172">
        <v>10</v>
      </c>
      <c r="H17" s="177">
        <f>(C17-F17)*(G17)</f>
        <v>350</v>
      </c>
      <c r="I17" s="177">
        <f>D17*G17</f>
        <v>0</v>
      </c>
      <c r="J17" s="177"/>
      <c r="K17" s="192"/>
      <c r="L17" s="192"/>
      <c r="M17" s="192"/>
      <c r="N17" s="192"/>
      <c r="O17" s="192"/>
      <c r="P17" s="187"/>
    </row>
    <row r="18" spans="1:63" ht="12.75" customHeight="1" x14ac:dyDescent="0.25">
      <c r="A18" s="153"/>
      <c r="B18" s="170">
        <v>2</v>
      </c>
      <c r="C18" s="171">
        <f>COUNTIF('Test Cases'!AA:AA,B18)</f>
        <v>14</v>
      </c>
      <c r="D18" s="162">
        <f>COUNTIFS('Test Cases'!AA:AA,B18,'Test Cases'!J:J,$D$15)</f>
        <v>0</v>
      </c>
      <c r="E18" s="162">
        <f>COUNTIFS('Test Cases'!AA:AA,B18,'Test Cases'!J:J,$E$15)</f>
        <v>0</v>
      </c>
      <c r="F18" s="162">
        <f>COUNTIFS('Test Cases'!AA:AA,B18,'Test Cases'!J:J,$F$15)</f>
        <v>0</v>
      </c>
      <c r="G18" s="172">
        <v>2.5</v>
      </c>
      <c r="H18" s="177">
        <f>(C18-F18)*(G18)</f>
        <v>35</v>
      </c>
      <c r="I18" s="177">
        <f>D18*G18</f>
        <v>0</v>
      </c>
      <c r="J18" s="177"/>
      <c r="K18" s="192"/>
      <c r="L18" s="192"/>
      <c r="M18" s="192"/>
      <c r="N18" s="192"/>
      <c r="O18" s="192"/>
      <c r="P18" s="187"/>
    </row>
    <row r="19" spans="1:63" ht="12.75" customHeight="1" x14ac:dyDescent="0.25">
      <c r="A19" s="153"/>
      <c r="B19" s="170">
        <v>1</v>
      </c>
      <c r="C19" s="171">
        <f>COUNTIF('Test Cases'!AA:AA,B19)</f>
        <v>1</v>
      </c>
      <c r="D19" s="162">
        <f>COUNTIFS('Test Cases'!AA:AA,B19,'Test Cases'!J:J,$D$15)</f>
        <v>0</v>
      </c>
      <c r="E19" s="162">
        <f>COUNTIFS('Test Cases'!AA:AA,B19,'Test Cases'!J:J,$E$15)</f>
        <v>0</v>
      </c>
      <c r="F19" s="162">
        <f>COUNTIFS('Test Cases'!AA:AA,B19,'Test Cases'!J:J,$F$15)</f>
        <v>0</v>
      </c>
      <c r="G19" s="172">
        <v>1</v>
      </c>
      <c r="H19" s="177">
        <f>(C19-F19)*(G19)</f>
        <v>1</v>
      </c>
      <c r="I19" s="177">
        <f>D19*G19</f>
        <v>0</v>
      </c>
      <c r="J19" s="177"/>
      <c r="K19" s="192"/>
      <c r="L19" s="192"/>
      <c r="M19" s="192"/>
      <c r="N19" s="192"/>
      <c r="O19" s="192"/>
      <c r="P19" s="187"/>
    </row>
    <row r="20" spans="1:63" ht="12.75" hidden="1" customHeight="1" x14ac:dyDescent="0.25">
      <c r="A20" s="153"/>
      <c r="B20" s="173" t="s">
        <v>614</v>
      </c>
      <c r="C20" s="195"/>
      <c r="D20" s="196">
        <f>IF(E16&gt;0,((SUM(I17:I19)/SUM(H17:H19))*100)*(0.5),SUM(I17:I19)/SUM(H17:H19)*100)</f>
        <v>0</v>
      </c>
      <c r="E20" s="177"/>
      <c r="F20" s="177"/>
      <c r="G20" s="177"/>
      <c r="H20" s="177"/>
      <c r="I20" s="177"/>
      <c r="J20" s="177"/>
      <c r="K20" s="192"/>
      <c r="L20" s="192"/>
      <c r="M20" s="192"/>
      <c r="N20" s="192"/>
      <c r="O20" s="192"/>
      <c r="P20" s="187"/>
    </row>
    <row r="21" spans="1:63" x14ac:dyDescent="0.25">
      <c r="A21" s="197"/>
      <c r="B21" s="198"/>
      <c r="C21" s="198"/>
      <c r="D21" s="198"/>
      <c r="E21" s="198"/>
      <c r="F21" s="198"/>
      <c r="G21" s="198"/>
      <c r="H21" s="198"/>
      <c r="I21" s="198"/>
      <c r="J21" s="198"/>
      <c r="K21" s="199"/>
      <c r="L21" s="199"/>
      <c r="M21" s="199"/>
      <c r="N21" s="199"/>
      <c r="O21" s="199"/>
      <c r="P21" s="200"/>
    </row>
    <row r="22" spans="1:63" x14ac:dyDescent="0.25">
      <c r="A22" s="161"/>
      <c r="B22" s="193"/>
      <c r="C22" s="193"/>
      <c r="D22" s="193"/>
      <c r="E22" s="193"/>
      <c r="F22" s="192"/>
      <c r="G22" s="192"/>
      <c r="H22" s="192"/>
      <c r="I22" s="192"/>
      <c r="J22" s="192"/>
      <c r="K22" s="192"/>
      <c r="L22" s="192"/>
      <c r="M22" s="192"/>
      <c r="N22" s="192"/>
      <c r="O22" s="192"/>
      <c r="P22" s="192"/>
    </row>
    <row r="23" spans="1:63" x14ac:dyDescent="0.25">
      <c r="A23" s="161"/>
      <c r="B23" s="193"/>
      <c r="C23" s="193"/>
      <c r="D23" s="193"/>
      <c r="E23" s="193"/>
      <c r="F23" s="192"/>
      <c r="G23" s="192"/>
      <c r="H23" s="192"/>
      <c r="I23" s="192"/>
      <c r="J23" s="192"/>
      <c r="K23" s="192"/>
      <c r="L23" s="192"/>
      <c r="M23" s="192"/>
      <c r="N23" s="192"/>
      <c r="O23" s="192"/>
      <c r="P23" s="192"/>
    </row>
    <row r="24" spans="1:63" ht="12.75" customHeight="1" x14ac:dyDescent="0.25">
      <c r="A24" s="161"/>
      <c r="B24" s="193"/>
      <c r="C24" s="193"/>
      <c r="D24" s="193"/>
      <c r="E24" s="193"/>
      <c r="F24" s="192"/>
      <c r="G24" s="192"/>
      <c r="H24" s="192"/>
      <c r="I24" s="192"/>
      <c r="J24" s="192"/>
      <c r="K24" s="192"/>
      <c r="L24" s="192"/>
      <c r="M24" s="192"/>
      <c r="N24" s="192"/>
      <c r="O24" s="192"/>
      <c r="P24" s="192"/>
    </row>
    <row r="25" spans="1:63" ht="12.75" customHeight="1" x14ac:dyDescent="0.25">
      <c r="A25" s="161"/>
      <c r="B25" s="193"/>
      <c r="C25" s="193"/>
      <c r="D25" s="193"/>
      <c r="E25" s="193"/>
      <c r="F25" s="192"/>
      <c r="G25" s="192"/>
      <c r="H25" s="192"/>
      <c r="I25" s="192"/>
      <c r="J25" s="192"/>
      <c r="K25" s="192"/>
      <c r="L25" s="192"/>
      <c r="M25" s="192"/>
      <c r="N25" s="192"/>
      <c r="O25" s="192"/>
      <c r="P25" s="192"/>
    </row>
    <row r="26" spans="1:63" ht="12.75" customHeight="1" x14ac:dyDescent="0.25">
      <c r="A26" s="153"/>
      <c r="B26" s="192"/>
      <c r="C26" s="192"/>
      <c r="D26" s="192"/>
      <c r="E26" s="192"/>
      <c r="F26" s="192"/>
      <c r="G26" s="192"/>
      <c r="H26" s="192"/>
      <c r="I26" s="192"/>
      <c r="J26" s="192"/>
      <c r="K26" s="192"/>
      <c r="L26" s="192"/>
      <c r="M26" s="192"/>
      <c r="N26" s="192"/>
      <c r="O26" s="192"/>
      <c r="P26" s="192"/>
    </row>
    <row r="27" spans="1:63" x14ac:dyDescent="0.25">
      <c r="A27" s="153"/>
      <c r="B27" s="192"/>
      <c r="C27" s="192"/>
      <c r="D27" s="192"/>
      <c r="E27" s="192"/>
      <c r="F27" s="192"/>
      <c r="G27" s="192"/>
      <c r="H27" s="192"/>
      <c r="I27" s="192"/>
      <c r="J27" s="192"/>
      <c r="K27" s="192"/>
      <c r="L27" s="192"/>
      <c r="M27" s="192"/>
      <c r="N27" s="192"/>
      <c r="O27" s="192"/>
      <c r="P27" s="192"/>
    </row>
    <row r="28" spans="1:63" s="42" customFormat="1" ht="11.25" customHeight="1" x14ac:dyDescent="0.25">
      <c r="A28" s="192"/>
      <c r="B28" s="192"/>
      <c r="C28" s="192"/>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192"/>
      <c r="AK28" s="192"/>
      <c r="AL28" s="192"/>
      <c r="AM28" s="192"/>
      <c r="AN28" s="192"/>
      <c r="AO28" s="192"/>
      <c r="AP28" s="192"/>
      <c r="AQ28" s="192"/>
      <c r="AR28" s="192"/>
      <c r="AS28" s="192"/>
      <c r="AT28" s="192"/>
      <c r="AU28" s="192"/>
      <c r="AV28" s="192"/>
      <c r="AW28" s="192"/>
      <c r="AX28" s="192"/>
      <c r="AY28" s="192"/>
      <c r="AZ28" s="192"/>
      <c r="BA28" s="192"/>
      <c r="BB28" s="192"/>
      <c r="BC28" s="192"/>
      <c r="BD28" s="192"/>
      <c r="BE28" s="192"/>
      <c r="BF28" s="192"/>
      <c r="BG28" s="192"/>
      <c r="BH28" s="192"/>
      <c r="BI28" s="192"/>
      <c r="BJ28" s="192"/>
      <c r="BK28" s="192"/>
    </row>
    <row r="29" spans="1:63" s="42" customFormat="1" ht="12.75" customHeight="1" x14ac:dyDescent="0.25">
      <c r="A29" s="192"/>
      <c r="B29" s="192"/>
      <c r="C29" s="192"/>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192"/>
      <c r="AL29" s="192"/>
      <c r="AM29" s="192"/>
      <c r="AN29" s="192"/>
      <c r="AO29" s="192"/>
      <c r="AP29" s="192"/>
      <c r="AQ29" s="192"/>
      <c r="AR29" s="192"/>
      <c r="AS29" s="192"/>
      <c r="AT29" s="192"/>
      <c r="AU29" s="192"/>
      <c r="AV29" s="192"/>
      <c r="AW29" s="192"/>
      <c r="AX29" s="192"/>
      <c r="AY29" s="192"/>
      <c r="AZ29" s="192"/>
      <c r="BA29" s="192"/>
      <c r="BB29" s="192"/>
      <c r="BC29" s="192"/>
      <c r="BD29" s="192"/>
      <c r="BE29" s="192"/>
      <c r="BF29" s="192"/>
      <c r="BG29" s="192"/>
      <c r="BH29" s="192"/>
      <c r="BI29" s="192"/>
      <c r="BJ29" s="192"/>
      <c r="BK29" s="192"/>
    </row>
    <row r="30" spans="1:63" ht="13.5" customHeight="1" x14ac:dyDescent="0.25">
      <c r="A30" s="177"/>
      <c r="B30" s="177"/>
      <c r="C30" s="177"/>
      <c r="D30" s="177"/>
      <c r="E30" s="177"/>
      <c r="F30" s="177"/>
      <c r="G30" s="177"/>
      <c r="H30" s="177"/>
      <c r="I30" s="177"/>
      <c r="J30" s="177"/>
      <c r="K30" s="177"/>
      <c r="L30" s="177"/>
      <c r="M30" s="177"/>
      <c r="N30" s="177"/>
      <c r="O30" s="177"/>
      <c r="P30" s="177"/>
    </row>
    <row r="31" spans="1:63" ht="14.25" customHeight="1" x14ac:dyDescent="0.25">
      <c r="A31" s="177"/>
      <c r="B31" s="177"/>
      <c r="C31" s="177"/>
      <c r="D31" s="177"/>
      <c r="E31" s="177"/>
      <c r="F31" s="177"/>
      <c r="G31" s="177"/>
      <c r="H31" s="177"/>
      <c r="I31" s="177"/>
      <c r="J31" s="177"/>
      <c r="K31" s="177"/>
      <c r="L31" s="177"/>
      <c r="M31" s="177"/>
      <c r="N31" s="177"/>
      <c r="O31" s="177"/>
      <c r="P31" s="177"/>
    </row>
    <row r="32" spans="1:63" x14ac:dyDescent="0.25">
      <c r="A32" s="177"/>
      <c r="B32" s="177"/>
      <c r="C32" s="177"/>
      <c r="D32" s="177"/>
      <c r="E32" s="177"/>
      <c r="F32" s="177"/>
      <c r="G32" s="177"/>
      <c r="H32" s="177"/>
      <c r="I32" s="177"/>
      <c r="J32" s="177"/>
      <c r="K32" s="177"/>
      <c r="L32" s="177"/>
      <c r="M32" s="177"/>
      <c r="N32" s="177"/>
      <c r="O32" s="177"/>
      <c r="P32" s="177"/>
    </row>
    <row r="33" spans="1:16" x14ac:dyDescent="0.25">
      <c r="A33" s="177"/>
      <c r="B33" s="177"/>
      <c r="C33" s="177"/>
      <c r="D33" s="177"/>
      <c r="E33" s="177"/>
      <c r="F33" s="177"/>
      <c r="G33" s="177"/>
      <c r="H33" s="177"/>
      <c r="I33" s="177"/>
      <c r="J33" s="177"/>
      <c r="K33" s="177"/>
      <c r="L33" s="177"/>
      <c r="M33" s="177"/>
      <c r="N33" s="177"/>
      <c r="O33" s="177"/>
      <c r="P33" s="177"/>
    </row>
    <row r="34" spans="1:16" s="177" customFormat="1" x14ac:dyDescent="0.25"/>
    <row r="35" spans="1:16" s="177" customFormat="1" x14ac:dyDescent="0.25"/>
    <row r="36" spans="1:16" s="177" customFormat="1" x14ac:dyDescent="0.25"/>
    <row r="37" spans="1:16" s="177" customFormat="1" x14ac:dyDescent="0.25"/>
    <row r="38" spans="1:16" s="177" customFormat="1" x14ac:dyDescent="0.25"/>
    <row r="39" spans="1:16" s="177" customFormat="1" x14ac:dyDescent="0.25"/>
    <row r="40" spans="1:16" s="177" customFormat="1" x14ac:dyDescent="0.25"/>
    <row r="41" spans="1:16" s="177" customFormat="1" x14ac:dyDescent="0.25"/>
    <row r="42" spans="1:16" s="177" customFormat="1" x14ac:dyDescent="0.25"/>
    <row r="43" spans="1:16" s="177" customFormat="1" x14ac:dyDescent="0.25"/>
    <row r="44" spans="1:16" s="177" customFormat="1" x14ac:dyDescent="0.25"/>
    <row r="45" spans="1:16" s="177" customFormat="1" x14ac:dyDescent="0.25"/>
    <row r="46" spans="1:16" s="177" customFormat="1" x14ac:dyDescent="0.25"/>
    <row r="47" spans="1:16" s="177" customFormat="1" x14ac:dyDescent="0.25"/>
    <row r="48" spans="1:16" s="177" customFormat="1" x14ac:dyDescent="0.25"/>
    <row r="49" s="177" customFormat="1" x14ac:dyDescent="0.25"/>
    <row r="50" s="177" customFormat="1" x14ac:dyDescent="0.25"/>
    <row r="51" s="177" customFormat="1" x14ac:dyDescent="0.25"/>
    <row r="52" s="177" customFormat="1" x14ac:dyDescent="0.25"/>
    <row r="53" s="177" customFormat="1" x14ac:dyDescent="0.25"/>
    <row r="54" s="177" customFormat="1" x14ac:dyDescent="0.25"/>
    <row r="55" s="177" customFormat="1" x14ac:dyDescent="0.25"/>
    <row r="56" s="177" customFormat="1" x14ac:dyDescent="0.25"/>
    <row r="57" s="177" customFormat="1" x14ac:dyDescent="0.25"/>
    <row r="58" s="177" customFormat="1" x14ac:dyDescent="0.25"/>
    <row r="59" s="177" customFormat="1" x14ac:dyDescent="0.25"/>
    <row r="60" s="177" customFormat="1" x14ac:dyDescent="0.25"/>
    <row r="61" s="177" customFormat="1" x14ac:dyDescent="0.25"/>
    <row r="62" s="177" customFormat="1" x14ac:dyDescent="0.25"/>
    <row r="63" s="177" customFormat="1" x14ac:dyDescent="0.25"/>
    <row r="64" s="177" customFormat="1" x14ac:dyDescent="0.25"/>
    <row r="65" s="177" customFormat="1" x14ac:dyDescent="0.25"/>
    <row r="66" s="177" customFormat="1" x14ac:dyDescent="0.25"/>
    <row r="67" s="177" customFormat="1" x14ac:dyDescent="0.25"/>
    <row r="68" s="177" customFormat="1" x14ac:dyDescent="0.25"/>
    <row r="69" s="177" customFormat="1" x14ac:dyDescent="0.25"/>
    <row r="70" s="177" customFormat="1" x14ac:dyDescent="0.25"/>
    <row r="71" s="177" customFormat="1" x14ac:dyDescent="0.25"/>
    <row r="72" s="177" customFormat="1" x14ac:dyDescent="0.25"/>
    <row r="73" s="177" customFormat="1" x14ac:dyDescent="0.25"/>
    <row r="74" s="177" customFormat="1" x14ac:dyDescent="0.25"/>
    <row r="75" s="177" customFormat="1" x14ac:dyDescent="0.25"/>
    <row r="76" s="177" customFormat="1" x14ac:dyDescent="0.25"/>
    <row r="77" s="177" customFormat="1" x14ac:dyDescent="0.25"/>
    <row r="78" s="177" customFormat="1" x14ac:dyDescent="0.25"/>
    <row r="79" s="177" customFormat="1" x14ac:dyDescent="0.25"/>
    <row r="80" s="177" customFormat="1" x14ac:dyDescent="0.25"/>
    <row r="81" s="177" customFormat="1" x14ac:dyDescent="0.25"/>
    <row r="82" s="177" customFormat="1" x14ac:dyDescent="0.25"/>
    <row r="83" s="177" customFormat="1" x14ac:dyDescent="0.25"/>
    <row r="84" s="177" customFormat="1" x14ac:dyDescent="0.25"/>
    <row r="85" s="177" customFormat="1" x14ac:dyDescent="0.25"/>
    <row r="86" s="177" customFormat="1" x14ac:dyDescent="0.25"/>
    <row r="87" s="177" customFormat="1" x14ac:dyDescent="0.25"/>
    <row r="88" s="177" customFormat="1" x14ac:dyDescent="0.25"/>
    <row r="89" s="177" customFormat="1" x14ac:dyDescent="0.25"/>
    <row r="90" s="177" customFormat="1" x14ac:dyDescent="0.25"/>
    <row r="91" s="177" customFormat="1" x14ac:dyDescent="0.25"/>
    <row r="92" s="177" customFormat="1" x14ac:dyDescent="0.25"/>
    <row r="93" s="177" customFormat="1" x14ac:dyDescent="0.25"/>
    <row r="94" s="177" customFormat="1" x14ac:dyDescent="0.25"/>
    <row r="95" s="177" customFormat="1" x14ac:dyDescent="0.25"/>
    <row r="96" s="177" customFormat="1" x14ac:dyDescent="0.25"/>
    <row r="97" s="177" customFormat="1" x14ac:dyDescent="0.25"/>
    <row r="98" s="177" customFormat="1" x14ac:dyDescent="0.25"/>
    <row r="99" s="177" customFormat="1" x14ac:dyDescent="0.25"/>
    <row r="100" s="177" customFormat="1" x14ac:dyDescent="0.25"/>
    <row r="101" s="177" customFormat="1" x14ac:dyDescent="0.25"/>
    <row r="102" s="177" customFormat="1" x14ac:dyDescent="0.25"/>
    <row r="103" s="177" customFormat="1" x14ac:dyDescent="0.25"/>
    <row r="104" s="177" customFormat="1" x14ac:dyDescent="0.25"/>
    <row r="105" s="177" customFormat="1" x14ac:dyDescent="0.25"/>
    <row r="106" s="177" customFormat="1" x14ac:dyDescent="0.25"/>
    <row r="107" s="177" customFormat="1" x14ac:dyDescent="0.25"/>
    <row r="108" s="177" customFormat="1" x14ac:dyDescent="0.25"/>
    <row r="109" s="177" customFormat="1" x14ac:dyDescent="0.25"/>
    <row r="110" s="177" customFormat="1" x14ac:dyDescent="0.25"/>
    <row r="111" s="177" customFormat="1" x14ac:dyDescent="0.25"/>
    <row r="112" s="177" customFormat="1" x14ac:dyDescent="0.25"/>
    <row r="113" s="177" customFormat="1" x14ac:dyDescent="0.25"/>
    <row r="114" s="177" customFormat="1" x14ac:dyDescent="0.25"/>
    <row r="115" s="177" customFormat="1" x14ac:dyDescent="0.25"/>
    <row r="116" s="177" customFormat="1" x14ac:dyDescent="0.25"/>
    <row r="117" s="177" customFormat="1" x14ac:dyDescent="0.25"/>
    <row r="118" s="177" customFormat="1" x14ac:dyDescent="0.25"/>
    <row r="119" s="177" customFormat="1" x14ac:dyDescent="0.25"/>
    <row r="120" s="177" customFormat="1" x14ac:dyDescent="0.25"/>
    <row r="121" s="177" customFormat="1" x14ac:dyDescent="0.25"/>
    <row r="122" s="177" customFormat="1" x14ac:dyDescent="0.25"/>
    <row r="123" s="177" customFormat="1" x14ac:dyDescent="0.25"/>
    <row r="124" s="177" customFormat="1" x14ac:dyDescent="0.25"/>
    <row r="125" s="177" customFormat="1" x14ac:dyDescent="0.25"/>
    <row r="126" s="177" customFormat="1" x14ac:dyDescent="0.25"/>
    <row r="127" s="177" customFormat="1" x14ac:dyDescent="0.25"/>
    <row r="128" s="177" customFormat="1" x14ac:dyDescent="0.25"/>
    <row r="129" s="177" customFormat="1" x14ac:dyDescent="0.25"/>
    <row r="130" s="177" customFormat="1" x14ac:dyDescent="0.25"/>
    <row r="131" s="177" customFormat="1" x14ac:dyDescent="0.25"/>
    <row r="132" s="177" customFormat="1" x14ac:dyDescent="0.25"/>
    <row r="133" s="177" customFormat="1" x14ac:dyDescent="0.25"/>
    <row r="134" s="177" customFormat="1" x14ac:dyDescent="0.25"/>
    <row r="135" s="177" customFormat="1" x14ac:dyDescent="0.25"/>
    <row r="136" s="177" customFormat="1" x14ac:dyDescent="0.25"/>
    <row r="137" s="177" customFormat="1" x14ac:dyDescent="0.25"/>
    <row r="138" s="177" customFormat="1" x14ac:dyDescent="0.25"/>
    <row r="139" s="177" customFormat="1" x14ac:dyDescent="0.25"/>
    <row r="140" s="177" customFormat="1" x14ac:dyDescent="0.25"/>
    <row r="141" s="177" customFormat="1" x14ac:dyDescent="0.25"/>
    <row r="142" s="177" customFormat="1" x14ac:dyDescent="0.25"/>
    <row r="143" s="177" customFormat="1" x14ac:dyDescent="0.25"/>
    <row r="144" s="177" customFormat="1" x14ac:dyDescent="0.25"/>
    <row r="145" s="177" customFormat="1" x14ac:dyDescent="0.25"/>
    <row r="146" s="177" customFormat="1" x14ac:dyDescent="0.25"/>
    <row r="147" s="177" customFormat="1" x14ac:dyDescent="0.25"/>
    <row r="148" s="177" customFormat="1" x14ac:dyDescent="0.25"/>
    <row r="149" s="177" customFormat="1" x14ac:dyDescent="0.25"/>
    <row r="150" s="177" customFormat="1" x14ac:dyDescent="0.25"/>
    <row r="151" s="177" customFormat="1" x14ac:dyDescent="0.25"/>
    <row r="152" s="177" customFormat="1" x14ac:dyDescent="0.25"/>
    <row r="153" s="177" customFormat="1" x14ac:dyDescent="0.25"/>
    <row r="154" s="177" customFormat="1" x14ac:dyDescent="0.25"/>
    <row r="155" s="177" customFormat="1" x14ac:dyDescent="0.25"/>
    <row r="156" s="177" customFormat="1" x14ac:dyDescent="0.25"/>
    <row r="157" s="177" customFormat="1" x14ac:dyDescent="0.25"/>
    <row r="158" s="177" customFormat="1" x14ac:dyDescent="0.25"/>
    <row r="159" s="177" customFormat="1" x14ac:dyDescent="0.25"/>
    <row r="160" s="177" customFormat="1" x14ac:dyDescent="0.25"/>
    <row r="161" s="177" customFormat="1" x14ac:dyDescent="0.25"/>
    <row r="162" s="177" customFormat="1" x14ac:dyDescent="0.25"/>
    <row r="163" s="177" customFormat="1" x14ac:dyDescent="0.25"/>
    <row r="164" s="177" customFormat="1" x14ac:dyDescent="0.25"/>
    <row r="165" s="177" customFormat="1" x14ac:dyDescent="0.25"/>
    <row r="166" s="177" customFormat="1" x14ac:dyDescent="0.25"/>
    <row r="167" s="177" customFormat="1" x14ac:dyDescent="0.25"/>
    <row r="168" s="177" customFormat="1" x14ac:dyDescent="0.25"/>
    <row r="169" s="177" customFormat="1" x14ac:dyDescent="0.25"/>
    <row r="170" s="177" customFormat="1" x14ac:dyDescent="0.25"/>
    <row r="171" s="177" customFormat="1" x14ac:dyDescent="0.25"/>
    <row r="172" s="177" customFormat="1" x14ac:dyDescent="0.25"/>
    <row r="173" s="177" customFormat="1" x14ac:dyDescent="0.25"/>
    <row r="174" s="177" customFormat="1" x14ac:dyDescent="0.25"/>
    <row r="175" s="177" customFormat="1" x14ac:dyDescent="0.25"/>
    <row r="176" s="177" customFormat="1" x14ac:dyDescent="0.25"/>
    <row r="177" s="177" customFormat="1" x14ac:dyDescent="0.25"/>
    <row r="178" s="177" customFormat="1" x14ac:dyDescent="0.25"/>
    <row r="179" s="177" customFormat="1" x14ac:dyDescent="0.25"/>
    <row r="180" s="177" customFormat="1" x14ac:dyDescent="0.25"/>
    <row r="181" s="177" customFormat="1" x14ac:dyDescent="0.25"/>
    <row r="182" s="177" customFormat="1" x14ac:dyDescent="0.25"/>
    <row r="183" s="177" customFormat="1" x14ac:dyDescent="0.25"/>
    <row r="184" s="177" customFormat="1" x14ac:dyDescent="0.25"/>
    <row r="185" s="177" customFormat="1" x14ac:dyDescent="0.25"/>
    <row r="186" s="177" customFormat="1" x14ac:dyDescent="0.25"/>
    <row r="187" s="177" customFormat="1" x14ac:dyDescent="0.25"/>
    <row r="188" s="177" customFormat="1" x14ac:dyDescent="0.25"/>
    <row r="189" s="177" customFormat="1" x14ac:dyDescent="0.25"/>
    <row r="190" s="177" customFormat="1" x14ac:dyDescent="0.25"/>
    <row r="191" s="177" customFormat="1" x14ac:dyDescent="0.25"/>
    <row r="192" s="177" customFormat="1" x14ac:dyDescent="0.25"/>
    <row r="193" s="177" customFormat="1" x14ac:dyDescent="0.25"/>
    <row r="194" s="177" customFormat="1" x14ac:dyDescent="0.25"/>
    <row r="195" s="177" customFormat="1" x14ac:dyDescent="0.25"/>
    <row r="196" s="177" customFormat="1" x14ac:dyDescent="0.25"/>
    <row r="197" s="177" customFormat="1" x14ac:dyDescent="0.25"/>
    <row r="198" s="177" customFormat="1" x14ac:dyDescent="0.25"/>
    <row r="199" s="177" customFormat="1" x14ac:dyDescent="0.25"/>
    <row r="200" s="177" customFormat="1" x14ac:dyDescent="0.25"/>
    <row r="201" s="177" customFormat="1" x14ac:dyDescent="0.25"/>
    <row r="202" s="177" customFormat="1" x14ac:dyDescent="0.25"/>
    <row r="203" s="177" customFormat="1" x14ac:dyDescent="0.25"/>
    <row r="204" s="177" customFormat="1" x14ac:dyDescent="0.25"/>
    <row r="205" s="177" customFormat="1" x14ac:dyDescent="0.25"/>
    <row r="206" s="177" customFormat="1" x14ac:dyDescent="0.25"/>
    <row r="207" s="177" customFormat="1" x14ac:dyDescent="0.25"/>
    <row r="208" s="177" customFormat="1" x14ac:dyDescent="0.25"/>
    <row r="209" s="177" customFormat="1" x14ac:dyDescent="0.25"/>
    <row r="210" s="177" customFormat="1" x14ac:dyDescent="0.25"/>
    <row r="211" s="177" customFormat="1" x14ac:dyDescent="0.25"/>
    <row r="212" s="177" customFormat="1" x14ac:dyDescent="0.25"/>
    <row r="213" s="177" customFormat="1" x14ac:dyDescent="0.25"/>
    <row r="214" s="177" customFormat="1" x14ac:dyDescent="0.25"/>
    <row r="215" s="177" customFormat="1" x14ac:dyDescent="0.25"/>
    <row r="216" s="177" customFormat="1" x14ac:dyDescent="0.25"/>
    <row r="217" s="177" customFormat="1" x14ac:dyDescent="0.25"/>
    <row r="218" s="177" customFormat="1" x14ac:dyDescent="0.25"/>
    <row r="219" s="177" customFormat="1" x14ac:dyDescent="0.25"/>
    <row r="220" s="177" customFormat="1" x14ac:dyDescent="0.25"/>
    <row r="221" s="177" customFormat="1" x14ac:dyDescent="0.25"/>
    <row r="222" s="177" customFormat="1" x14ac:dyDescent="0.25"/>
    <row r="223" s="177" customFormat="1" x14ac:dyDescent="0.25"/>
    <row r="224" s="177" customFormat="1" x14ac:dyDescent="0.25"/>
    <row r="225" s="177" customFormat="1" x14ac:dyDescent="0.25"/>
    <row r="226" s="177" customFormat="1" x14ac:dyDescent="0.25"/>
    <row r="227" s="177" customFormat="1" x14ac:dyDescent="0.25"/>
    <row r="228" s="177" customFormat="1" x14ac:dyDescent="0.25"/>
    <row r="229" s="177" customFormat="1" x14ac:dyDescent="0.25"/>
    <row r="230" s="177" customFormat="1" x14ac:dyDescent="0.25"/>
    <row r="231" s="177" customFormat="1" x14ac:dyDescent="0.25"/>
    <row r="232" s="177" customFormat="1" x14ac:dyDescent="0.25"/>
    <row r="233" s="177" customFormat="1" x14ac:dyDescent="0.25"/>
    <row r="234" s="177" customFormat="1" x14ac:dyDescent="0.25"/>
    <row r="235" s="177" customFormat="1" x14ac:dyDescent="0.25"/>
    <row r="236" s="177" customFormat="1" x14ac:dyDescent="0.25"/>
    <row r="237" s="177" customFormat="1" x14ac:dyDescent="0.25"/>
    <row r="238" s="177" customFormat="1" x14ac:dyDescent="0.25"/>
    <row r="239" s="177" customFormat="1" x14ac:dyDescent="0.25"/>
    <row r="240" s="177" customFormat="1" x14ac:dyDescent="0.25"/>
    <row r="241" s="177" customFormat="1" x14ac:dyDescent="0.25"/>
    <row r="242" s="177" customFormat="1" x14ac:dyDescent="0.25"/>
    <row r="243" s="177" customFormat="1" x14ac:dyDescent="0.25"/>
    <row r="244" s="177" customFormat="1" x14ac:dyDescent="0.25"/>
    <row r="245" s="177" customFormat="1" x14ac:dyDescent="0.25"/>
    <row r="246" s="177" customFormat="1" x14ac:dyDescent="0.25"/>
    <row r="247" s="177" customFormat="1" x14ac:dyDescent="0.25"/>
    <row r="248" s="177" customFormat="1" x14ac:dyDescent="0.25"/>
    <row r="249" s="177" customFormat="1" x14ac:dyDescent="0.25"/>
    <row r="250" s="177" customFormat="1" x14ac:dyDescent="0.25"/>
    <row r="251" s="177" customFormat="1" x14ac:dyDescent="0.25"/>
    <row r="252" s="177" customFormat="1" x14ac:dyDescent="0.25"/>
    <row r="253" s="177" customFormat="1" x14ac:dyDescent="0.25"/>
    <row r="254" s="177" customFormat="1" x14ac:dyDescent="0.25"/>
    <row r="255" s="177" customFormat="1" x14ac:dyDescent="0.25"/>
    <row r="256" s="177" customFormat="1" x14ac:dyDescent="0.25"/>
    <row r="257" s="177" customFormat="1" x14ac:dyDescent="0.25"/>
    <row r="258" s="177" customFormat="1" x14ac:dyDescent="0.25"/>
    <row r="259" s="177" customFormat="1" x14ac:dyDescent="0.25"/>
    <row r="260" s="177" customFormat="1" x14ac:dyDescent="0.25"/>
    <row r="261" s="177" customFormat="1" x14ac:dyDescent="0.25"/>
    <row r="262" s="177" customFormat="1" x14ac:dyDescent="0.25"/>
    <row r="263" s="177" customFormat="1" x14ac:dyDescent="0.25"/>
    <row r="264" s="177" customFormat="1" x14ac:dyDescent="0.25"/>
    <row r="265" s="177" customFormat="1" x14ac:dyDescent="0.25"/>
    <row r="266" s="177" customFormat="1" x14ac:dyDescent="0.25"/>
    <row r="267" s="177" customFormat="1" x14ac:dyDescent="0.25"/>
    <row r="268" s="177" customFormat="1" x14ac:dyDescent="0.25"/>
    <row r="269" s="177" customFormat="1" x14ac:dyDescent="0.25"/>
    <row r="270" s="177" customFormat="1" x14ac:dyDescent="0.25"/>
    <row r="271" s="177" customFormat="1" x14ac:dyDescent="0.25"/>
    <row r="272" s="177" customFormat="1" x14ac:dyDescent="0.25"/>
    <row r="273" s="177" customFormat="1" x14ac:dyDescent="0.25"/>
    <row r="274" s="177" customFormat="1" x14ac:dyDescent="0.25"/>
    <row r="275" s="177" customFormat="1" x14ac:dyDescent="0.25"/>
    <row r="276" s="177" customFormat="1" x14ac:dyDescent="0.25"/>
    <row r="277" s="177" customFormat="1" x14ac:dyDescent="0.25"/>
    <row r="278" s="177" customFormat="1" x14ac:dyDescent="0.25"/>
    <row r="279" s="177" customFormat="1" x14ac:dyDescent="0.25"/>
    <row r="280" s="177" customFormat="1" x14ac:dyDescent="0.25"/>
    <row r="281" s="177" customFormat="1" x14ac:dyDescent="0.25"/>
    <row r="282" s="177" customFormat="1" x14ac:dyDescent="0.25"/>
    <row r="283" s="177" customFormat="1" x14ac:dyDescent="0.25"/>
    <row r="284" s="177" customFormat="1" x14ac:dyDescent="0.25"/>
    <row r="285" s="177" customFormat="1" x14ac:dyDescent="0.25"/>
    <row r="286" s="177" customFormat="1" x14ac:dyDescent="0.25"/>
    <row r="287" s="177" customFormat="1" x14ac:dyDescent="0.25"/>
    <row r="288" s="177" customFormat="1" x14ac:dyDescent="0.25"/>
    <row r="289" s="177" customFormat="1" x14ac:dyDescent="0.25"/>
    <row r="290" s="177" customFormat="1" x14ac:dyDescent="0.25"/>
    <row r="291" s="177" customFormat="1" x14ac:dyDescent="0.25"/>
    <row r="292" s="177" customFormat="1" x14ac:dyDescent="0.25"/>
    <row r="293" s="177" customFormat="1" x14ac:dyDescent="0.25"/>
    <row r="294" s="177" customFormat="1" x14ac:dyDescent="0.25"/>
    <row r="295" s="177" customFormat="1" x14ac:dyDescent="0.25"/>
    <row r="296" s="177" customFormat="1" x14ac:dyDescent="0.25"/>
    <row r="297" s="177" customFormat="1" x14ac:dyDescent="0.25"/>
    <row r="298" s="177" customFormat="1" x14ac:dyDescent="0.25"/>
    <row r="299" s="177" customFormat="1" x14ac:dyDescent="0.25"/>
    <row r="300" s="177" customFormat="1" x14ac:dyDescent="0.25"/>
    <row r="301" s="177" customFormat="1" x14ac:dyDescent="0.25"/>
    <row r="302" s="177" customFormat="1" x14ac:dyDescent="0.25"/>
    <row r="303" s="177" customFormat="1" x14ac:dyDescent="0.25"/>
    <row r="304" s="177" customFormat="1" x14ac:dyDescent="0.25"/>
    <row r="305" s="177" customFormat="1" x14ac:dyDescent="0.25"/>
    <row r="306" s="177" customFormat="1" x14ac:dyDescent="0.25"/>
    <row r="307" s="177" customFormat="1" x14ac:dyDescent="0.25"/>
    <row r="308" s="177" customFormat="1" x14ac:dyDescent="0.25"/>
    <row r="309" s="177" customFormat="1" x14ac:dyDescent="0.25"/>
    <row r="310" s="177" customFormat="1" x14ac:dyDescent="0.25"/>
    <row r="311" s="177" customFormat="1" x14ac:dyDescent="0.25"/>
    <row r="312" s="177" customFormat="1" x14ac:dyDescent="0.25"/>
    <row r="313" s="177" customFormat="1" x14ac:dyDescent="0.25"/>
    <row r="314" s="177" customFormat="1" x14ac:dyDescent="0.25"/>
    <row r="315" s="177" customFormat="1" x14ac:dyDescent="0.25"/>
    <row r="316" s="177" customFormat="1" x14ac:dyDescent="0.25"/>
    <row r="317" s="177" customFormat="1" x14ac:dyDescent="0.25"/>
    <row r="318" s="177" customFormat="1" x14ac:dyDescent="0.25"/>
    <row r="319" s="177" customFormat="1" x14ac:dyDescent="0.25"/>
    <row r="320" s="177" customFormat="1" x14ac:dyDescent="0.25"/>
    <row r="321" s="177" customFormat="1" x14ac:dyDescent="0.25"/>
    <row r="322" s="177" customFormat="1" x14ac:dyDescent="0.25"/>
    <row r="323" s="177" customFormat="1" x14ac:dyDescent="0.25"/>
    <row r="324" s="177" customFormat="1" x14ac:dyDescent="0.25"/>
    <row r="325" s="177" customFormat="1" x14ac:dyDescent="0.25"/>
    <row r="326" s="177" customFormat="1" x14ac:dyDescent="0.25"/>
    <row r="327" s="177" customFormat="1" x14ac:dyDescent="0.25"/>
    <row r="328" s="177" customFormat="1" x14ac:dyDescent="0.25"/>
    <row r="329" s="177" customFormat="1" x14ac:dyDescent="0.25"/>
    <row r="330" s="177" customFormat="1" x14ac:dyDescent="0.25"/>
    <row r="331" s="177" customFormat="1" x14ac:dyDescent="0.25"/>
    <row r="332" s="177" customFormat="1" x14ac:dyDescent="0.25"/>
    <row r="333" s="177" customFormat="1" x14ac:dyDescent="0.25"/>
    <row r="334" s="177" customFormat="1" x14ac:dyDescent="0.25"/>
    <row r="335" s="177" customFormat="1" x14ac:dyDescent="0.25"/>
    <row r="336" s="177" customFormat="1" x14ac:dyDescent="0.25"/>
    <row r="337" s="177" customFormat="1" x14ac:dyDescent="0.25"/>
    <row r="338" s="177" customFormat="1" x14ac:dyDescent="0.25"/>
    <row r="339" s="177" customFormat="1" x14ac:dyDescent="0.25"/>
    <row r="340" s="177" customFormat="1" x14ac:dyDescent="0.25"/>
    <row r="341" s="177" customFormat="1" x14ac:dyDescent="0.25"/>
    <row r="342" s="177" customFormat="1" x14ac:dyDescent="0.25"/>
    <row r="343" s="177" customFormat="1" x14ac:dyDescent="0.25"/>
    <row r="344" s="177" customFormat="1" x14ac:dyDescent="0.25"/>
    <row r="345" s="177" customFormat="1" x14ac:dyDescent="0.25"/>
    <row r="346" s="177" customFormat="1" x14ac:dyDescent="0.25"/>
    <row r="347" s="177" customFormat="1" x14ac:dyDescent="0.25"/>
    <row r="348" s="177" customFormat="1" x14ac:dyDescent="0.25"/>
    <row r="349" s="177" customFormat="1" x14ac:dyDescent="0.25"/>
    <row r="350" s="177" customFormat="1" x14ac:dyDescent="0.25"/>
    <row r="351" s="177" customFormat="1" x14ac:dyDescent="0.25"/>
    <row r="352" s="177" customFormat="1" x14ac:dyDescent="0.25"/>
    <row r="353" s="177" customFormat="1" x14ac:dyDescent="0.25"/>
    <row r="354" s="177" customFormat="1" x14ac:dyDescent="0.25"/>
    <row r="355" s="177" customFormat="1" x14ac:dyDescent="0.25"/>
    <row r="356" s="177" customFormat="1" x14ac:dyDescent="0.25"/>
    <row r="357" s="177" customFormat="1" x14ac:dyDescent="0.25"/>
    <row r="358" s="177" customFormat="1" x14ac:dyDescent="0.25"/>
    <row r="359" s="177" customFormat="1" x14ac:dyDescent="0.25"/>
    <row r="360" s="177" customFormat="1" x14ac:dyDescent="0.25"/>
    <row r="361" s="177" customFormat="1" x14ac:dyDescent="0.25"/>
    <row r="362" s="177" customFormat="1" x14ac:dyDescent="0.25"/>
    <row r="363" s="177" customFormat="1" x14ac:dyDescent="0.25"/>
    <row r="364" s="177" customFormat="1" x14ac:dyDescent="0.25"/>
    <row r="365" s="177" customFormat="1" x14ac:dyDescent="0.25"/>
    <row r="366" s="177" customFormat="1" x14ac:dyDescent="0.25"/>
    <row r="367" s="177" customFormat="1" x14ac:dyDescent="0.25"/>
    <row r="368" s="177" customFormat="1" x14ac:dyDescent="0.25"/>
    <row r="369" s="177" customFormat="1" x14ac:dyDescent="0.25"/>
    <row r="370" s="177" customFormat="1" x14ac:dyDescent="0.25"/>
    <row r="371" s="177" customFormat="1" x14ac:dyDescent="0.25"/>
    <row r="372" s="177" customFormat="1" x14ac:dyDescent="0.25"/>
    <row r="373" s="177" customFormat="1" x14ac:dyDescent="0.25"/>
    <row r="374" s="177" customFormat="1" x14ac:dyDescent="0.25"/>
    <row r="375" s="177" customFormat="1" x14ac:dyDescent="0.25"/>
    <row r="376" s="177" customFormat="1" x14ac:dyDescent="0.25"/>
    <row r="377" s="177" customFormat="1" x14ac:dyDescent="0.25"/>
    <row r="378" s="177" customFormat="1" x14ac:dyDescent="0.25"/>
    <row r="379" s="177" customFormat="1" x14ac:dyDescent="0.25"/>
    <row r="380" s="177" customFormat="1" x14ac:dyDescent="0.25"/>
    <row r="381" s="177" customFormat="1" x14ac:dyDescent="0.25"/>
    <row r="382" s="177" customFormat="1" x14ac:dyDescent="0.25"/>
    <row r="383" s="177" customFormat="1" x14ac:dyDescent="0.25"/>
    <row r="384" s="177" customFormat="1" x14ac:dyDescent="0.25"/>
    <row r="385" s="177" customFormat="1" x14ac:dyDescent="0.25"/>
    <row r="386" s="177" customFormat="1" x14ac:dyDescent="0.25"/>
    <row r="387" s="177" customFormat="1" x14ac:dyDescent="0.25"/>
    <row r="388" s="177" customFormat="1" x14ac:dyDescent="0.25"/>
    <row r="389" s="177" customFormat="1" x14ac:dyDescent="0.25"/>
    <row r="390" s="177" customFormat="1" x14ac:dyDescent="0.25"/>
    <row r="391" s="177" customFormat="1" x14ac:dyDescent="0.25"/>
    <row r="392" s="177" customFormat="1" x14ac:dyDescent="0.25"/>
    <row r="393" s="177" customFormat="1" x14ac:dyDescent="0.25"/>
    <row r="394" s="177" customFormat="1" x14ac:dyDescent="0.25"/>
    <row r="395" s="177" customFormat="1" x14ac:dyDescent="0.25"/>
    <row r="396" s="177" customFormat="1" x14ac:dyDescent="0.25"/>
    <row r="397" s="177" customFormat="1" x14ac:dyDescent="0.25"/>
    <row r="398" s="177" customFormat="1" x14ac:dyDescent="0.25"/>
    <row r="399" s="177" customFormat="1" x14ac:dyDescent="0.25"/>
    <row r="400" s="177" customFormat="1" x14ac:dyDescent="0.25"/>
    <row r="401" s="177" customFormat="1" x14ac:dyDescent="0.25"/>
    <row r="402" s="177" customFormat="1" x14ac:dyDescent="0.25"/>
    <row r="403" s="177" customFormat="1" x14ac:dyDescent="0.25"/>
    <row r="404" s="177" customFormat="1" x14ac:dyDescent="0.25"/>
    <row r="405" s="177" customFormat="1" x14ac:dyDescent="0.25"/>
    <row r="406" s="177" customFormat="1" x14ac:dyDescent="0.25"/>
    <row r="407" s="177" customFormat="1" x14ac:dyDescent="0.25"/>
    <row r="408" s="177" customFormat="1" x14ac:dyDescent="0.25"/>
    <row r="409" s="177" customFormat="1" x14ac:dyDescent="0.25"/>
    <row r="410" s="177" customFormat="1" x14ac:dyDescent="0.25"/>
    <row r="411" s="177" customFormat="1" x14ac:dyDescent="0.25"/>
    <row r="412" s="177" customFormat="1" x14ac:dyDescent="0.25"/>
    <row r="413" s="177" customFormat="1" x14ac:dyDescent="0.25"/>
    <row r="414" s="177" customFormat="1" x14ac:dyDescent="0.25"/>
    <row r="415" s="177" customFormat="1" x14ac:dyDescent="0.25"/>
    <row r="416" s="177" customFormat="1" x14ac:dyDescent="0.25"/>
    <row r="417" s="177" customFormat="1" x14ac:dyDescent="0.25"/>
    <row r="418" s="177" customFormat="1" x14ac:dyDescent="0.25"/>
    <row r="419" s="177" customFormat="1" x14ac:dyDescent="0.25"/>
    <row r="420" s="177" customFormat="1" x14ac:dyDescent="0.25"/>
    <row r="421" s="177" customFormat="1" x14ac:dyDescent="0.25"/>
    <row r="422" s="177" customFormat="1" x14ac:dyDescent="0.25"/>
    <row r="423" s="177" customFormat="1" x14ac:dyDescent="0.25"/>
    <row r="424" s="177" customFormat="1" x14ac:dyDescent="0.25"/>
    <row r="425" s="177" customFormat="1" x14ac:dyDescent="0.25"/>
    <row r="426" s="177" customFormat="1" x14ac:dyDescent="0.25"/>
    <row r="427" s="177" customFormat="1" x14ac:dyDescent="0.25"/>
    <row r="428" s="177" customFormat="1" x14ac:dyDescent="0.25"/>
    <row r="429" s="177" customFormat="1" x14ac:dyDescent="0.25"/>
    <row r="430" s="177" customFormat="1" x14ac:dyDescent="0.25"/>
    <row r="431" s="177" customFormat="1" x14ac:dyDescent="0.25"/>
    <row r="432" s="177" customFormat="1" x14ac:dyDescent="0.25"/>
    <row r="433" s="177" customFormat="1" x14ac:dyDescent="0.25"/>
    <row r="434" s="177" customFormat="1" x14ac:dyDescent="0.25"/>
    <row r="435" s="177" customFormat="1" x14ac:dyDescent="0.25"/>
    <row r="436" s="177" customFormat="1" x14ac:dyDescent="0.25"/>
    <row r="437" s="177" customFormat="1" x14ac:dyDescent="0.25"/>
    <row r="438" s="177" customFormat="1" x14ac:dyDescent="0.25"/>
    <row r="439" s="177" customFormat="1" x14ac:dyDescent="0.25"/>
    <row r="440" s="177" customFormat="1" x14ac:dyDescent="0.25"/>
    <row r="441" s="177" customFormat="1" x14ac:dyDescent="0.25"/>
    <row r="442" s="177" customFormat="1" x14ac:dyDescent="0.25"/>
    <row r="443" s="177" customFormat="1" x14ac:dyDescent="0.25"/>
    <row r="444" s="177" customFormat="1" x14ac:dyDescent="0.25"/>
    <row r="445" s="177" customFormat="1" x14ac:dyDescent="0.25"/>
    <row r="446" s="177" customFormat="1" x14ac:dyDescent="0.25"/>
    <row r="447" s="177" customFormat="1" x14ac:dyDescent="0.25"/>
    <row r="448" s="177" customFormat="1" x14ac:dyDescent="0.25"/>
    <row r="449" s="177" customFormat="1" x14ac:dyDescent="0.25"/>
    <row r="450" s="177" customFormat="1" x14ac:dyDescent="0.25"/>
    <row r="451" s="177" customFormat="1" x14ac:dyDescent="0.25"/>
    <row r="452" s="177" customFormat="1" x14ac:dyDescent="0.25"/>
    <row r="453" s="177" customFormat="1" x14ac:dyDescent="0.25"/>
    <row r="454" s="177" customFormat="1" x14ac:dyDescent="0.25"/>
    <row r="455" s="177" customFormat="1" x14ac:dyDescent="0.25"/>
    <row r="456" s="177" customFormat="1" x14ac:dyDescent="0.25"/>
    <row r="457" s="177" customFormat="1" x14ac:dyDescent="0.25"/>
    <row r="458" s="177" customFormat="1" x14ac:dyDescent="0.25"/>
    <row r="459" s="177" customFormat="1" x14ac:dyDescent="0.25"/>
    <row r="460" s="177" customFormat="1" x14ac:dyDescent="0.25"/>
    <row r="461" s="177" customFormat="1" x14ac:dyDescent="0.25"/>
    <row r="462" s="177" customFormat="1" x14ac:dyDescent="0.25"/>
    <row r="463" s="177" customFormat="1" x14ac:dyDescent="0.25"/>
    <row r="464" s="177" customFormat="1" x14ac:dyDescent="0.25"/>
    <row r="465" s="177" customFormat="1" x14ac:dyDescent="0.25"/>
    <row r="466" s="177" customFormat="1" x14ac:dyDescent="0.25"/>
    <row r="467" s="177" customFormat="1" x14ac:dyDescent="0.25"/>
    <row r="468" s="177" customFormat="1" x14ac:dyDescent="0.25"/>
    <row r="469" s="177" customFormat="1" x14ac:dyDescent="0.25"/>
    <row r="470" s="177" customFormat="1" x14ac:dyDescent="0.25"/>
    <row r="471" s="177" customFormat="1" x14ac:dyDescent="0.25"/>
    <row r="472" s="177" customFormat="1" x14ac:dyDescent="0.25"/>
    <row r="473" s="177" customFormat="1" x14ac:dyDescent="0.25"/>
    <row r="474" s="177" customFormat="1" x14ac:dyDescent="0.25"/>
    <row r="475" s="177" customFormat="1" x14ac:dyDescent="0.25"/>
    <row r="476" s="177" customFormat="1" x14ac:dyDescent="0.25"/>
    <row r="477" s="177" customFormat="1" x14ac:dyDescent="0.25"/>
    <row r="478" s="177" customFormat="1" x14ac:dyDescent="0.25"/>
    <row r="479" s="177" customFormat="1" x14ac:dyDescent="0.25"/>
    <row r="480" s="177" customFormat="1" x14ac:dyDescent="0.25"/>
    <row r="481" s="177" customFormat="1" x14ac:dyDescent="0.25"/>
  </sheetData>
  <sheetProtection sheet="1" objects="1" scenarios="1"/>
  <conditionalFormatting sqref="N12">
    <cfRule type="cellIs" dxfId="3" priority="1" stopIfTrue="1" operator="less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315"/>
  <sheetViews>
    <sheetView zoomScale="90" zoomScaleNormal="90" workbookViewId="0">
      <selection activeCell="P16" sqref="P16"/>
    </sheetView>
  </sheetViews>
  <sheetFormatPr defaultColWidth="9.140625" defaultRowHeight="15" x14ac:dyDescent="0.25"/>
  <cols>
    <col min="1" max="13" width="9.140625" style="47"/>
    <col min="14" max="14" width="9.140625" style="47" customWidth="1"/>
    <col min="15" max="49" width="9.140625" style="221"/>
    <col min="50" max="57" width="9.140625" style="51"/>
    <col min="58" max="16384" width="9.140625" style="47"/>
  </cols>
  <sheetData>
    <row r="1" spans="1:57" x14ac:dyDescent="0.25">
      <c r="A1" s="44" t="s">
        <v>46</v>
      </c>
      <c r="B1" s="45"/>
      <c r="C1" s="45"/>
      <c r="D1" s="45"/>
      <c r="E1" s="45"/>
      <c r="F1" s="45"/>
      <c r="G1" s="45"/>
      <c r="H1" s="45"/>
      <c r="I1" s="45"/>
      <c r="J1" s="45"/>
      <c r="K1" s="45"/>
      <c r="L1" s="45"/>
      <c r="M1" s="45"/>
      <c r="N1" s="46"/>
    </row>
    <row r="2" spans="1:57" s="51" customFormat="1" ht="12.75" customHeight="1" x14ac:dyDescent="0.25">
      <c r="A2" s="91" t="s">
        <v>47</v>
      </c>
      <c r="B2" s="92"/>
      <c r="C2" s="92"/>
      <c r="D2" s="92"/>
      <c r="E2" s="92"/>
      <c r="F2" s="92"/>
      <c r="G2" s="92"/>
      <c r="H2" s="92"/>
      <c r="I2" s="92"/>
      <c r="J2" s="92"/>
      <c r="K2" s="92"/>
      <c r="L2" s="92"/>
      <c r="M2" s="92"/>
      <c r="N2" s="93"/>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row>
    <row r="3" spans="1:57" s="52" customFormat="1" ht="12.75" customHeight="1" x14ac:dyDescent="0.2">
      <c r="A3" s="247" t="s">
        <v>127</v>
      </c>
      <c r="B3" s="248"/>
      <c r="C3" s="248"/>
      <c r="D3" s="248"/>
      <c r="E3" s="248"/>
      <c r="F3" s="248"/>
      <c r="G3" s="248"/>
      <c r="H3" s="248"/>
      <c r="I3" s="248"/>
      <c r="J3" s="248"/>
      <c r="K3" s="248"/>
      <c r="L3" s="248"/>
      <c r="M3" s="248"/>
      <c r="N3" s="249"/>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row>
    <row r="4" spans="1:57" s="52" customFormat="1" ht="12.75" x14ac:dyDescent="0.2">
      <c r="A4" s="250"/>
      <c r="B4" s="251"/>
      <c r="C4" s="251"/>
      <c r="D4" s="251"/>
      <c r="E4" s="251"/>
      <c r="F4" s="251"/>
      <c r="G4" s="251"/>
      <c r="H4" s="251"/>
      <c r="I4" s="251"/>
      <c r="J4" s="251"/>
      <c r="K4" s="251"/>
      <c r="L4" s="251"/>
      <c r="M4" s="251"/>
      <c r="N4" s="25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2"/>
      <c r="AV4" s="222"/>
      <c r="AW4" s="222"/>
    </row>
    <row r="5" spans="1:57" s="52" customFormat="1" ht="12.75" x14ac:dyDescent="0.2">
      <c r="A5" s="250"/>
      <c r="B5" s="251"/>
      <c r="C5" s="251"/>
      <c r="D5" s="251"/>
      <c r="E5" s="251"/>
      <c r="F5" s="251"/>
      <c r="G5" s="251"/>
      <c r="H5" s="251"/>
      <c r="I5" s="251"/>
      <c r="J5" s="251"/>
      <c r="K5" s="251"/>
      <c r="L5" s="251"/>
      <c r="M5" s="251"/>
      <c r="N5" s="25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2"/>
      <c r="AN5" s="222"/>
      <c r="AO5" s="222"/>
      <c r="AP5" s="222"/>
      <c r="AQ5" s="222"/>
      <c r="AR5" s="222"/>
      <c r="AS5" s="222"/>
      <c r="AT5" s="222"/>
      <c r="AU5" s="222"/>
      <c r="AV5" s="222"/>
      <c r="AW5" s="222"/>
    </row>
    <row r="6" spans="1:57" s="52" customFormat="1" ht="12.75" x14ac:dyDescent="0.2">
      <c r="A6" s="250"/>
      <c r="B6" s="251"/>
      <c r="C6" s="251"/>
      <c r="D6" s="251"/>
      <c r="E6" s="251"/>
      <c r="F6" s="251"/>
      <c r="G6" s="251"/>
      <c r="H6" s="251"/>
      <c r="I6" s="251"/>
      <c r="J6" s="251"/>
      <c r="K6" s="251"/>
      <c r="L6" s="251"/>
      <c r="M6" s="251"/>
      <c r="N6" s="252"/>
      <c r="O6" s="222"/>
      <c r="P6" s="222"/>
      <c r="Q6" s="222"/>
      <c r="R6" s="222"/>
      <c r="S6" s="222"/>
      <c r="T6" s="222"/>
      <c r="U6" s="222"/>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row>
    <row r="7" spans="1:57" s="52" customFormat="1" ht="12.75" x14ac:dyDescent="0.2">
      <c r="A7" s="250"/>
      <c r="B7" s="251"/>
      <c r="C7" s="251"/>
      <c r="D7" s="251"/>
      <c r="E7" s="251"/>
      <c r="F7" s="251"/>
      <c r="G7" s="251"/>
      <c r="H7" s="251"/>
      <c r="I7" s="251"/>
      <c r="J7" s="251"/>
      <c r="K7" s="251"/>
      <c r="L7" s="251"/>
      <c r="M7" s="251"/>
      <c r="N7" s="252"/>
      <c r="O7" s="222"/>
      <c r="P7" s="222"/>
      <c r="Q7" s="222"/>
      <c r="R7" s="222"/>
      <c r="S7" s="222"/>
      <c r="T7" s="222"/>
      <c r="U7" s="222"/>
      <c r="V7" s="222"/>
      <c r="W7" s="222"/>
      <c r="X7" s="222"/>
      <c r="Y7" s="222"/>
      <c r="Z7" s="222"/>
      <c r="AA7" s="222"/>
      <c r="AB7" s="222"/>
      <c r="AC7" s="222"/>
      <c r="AD7" s="222"/>
      <c r="AE7" s="222"/>
      <c r="AF7" s="222"/>
      <c r="AG7" s="222"/>
      <c r="AH7" s="222"/>
      <c r="AI7" s="222"/>
      <c r="AJ7" s="222"/>
      <c r="AK7" s="222"/>
      <c r="AL7" s="222"/>
      <c r="AM7" s="222"/>
      <c r="AN7" s="222"/>
      <c r="AO7" s="222"/>
      <c r="AP7" s="222"/>
      <c r="AQ7" s="222"/>
      <c r="AR7" s="222"/>
      <c r="AS7" s="222"/>
      <c r="AT7" s="222"/>
      <c r="AU7" s="222"/>
      <c r="AV7" s="222"/>
      <c r="AW7" s="222"/>
    </row>
    <row r="8" spans="1:57" s="52" customFormat="1" ht="12.75" x14ac:dyDescent="0.2">
      <c r="A8" s="250"/>
      <c r="B8" s="251"/>
      <c r="C8" s="251"/>
      <c r="D8" s="251"/>
      <c r="E8" s="251"/>
      <c r="F8" s="251"/>
      <c r="G8" s="251"/>
      <c r="H8" s="251"/>
      <c r="I8" s="251"/>
      <c r="J8" s="251"/>
      <c r="K8" s="251"/>
      <c r="L8" s="251"/>
      <c r="M8" s="251"/>
      <c r="N8" s="252"/>
      <c r="O8" s="222"/>
      <c r="P8" s="222"/>
      <c r="Q8" s="222"/>
      <c r="R8" s="222"/>
      <c r="S8" s="222"/>
      <c r="T8" s="222"/>
      <c r="U8" s="222"/>
      <c r="V8" s="222"/>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row>
    <row r="9" spans="1:57" s="52" customFormat="1" ht="6" customHeight="1" x14ac:dyDescent="0.2">
      <c r="A9" s="250"/>
      <c r="B9" s="251"/>
      <c r="C9" s="251"/>
      <c r="D9" s="251"/>
      <c r="E9" s="251"/>
      <c r="F9" s="251"/>
      <c r="G9" s="251"/>
      <c r="H9" s="251"/>
      <c r="I9" s="251"/>
      <c r="J9" s="251"/>
      <c r="K9" s="251"/>
      <c r="L9" s="251"/>
      <c r="M9" s="251"/>
      <c r="N9" s="252"/>
      <c r="O9" s="222"/>
      <c r="P9" s="222"/>
      <c r="Q9" s="222"/>
      <c r="R9" s="222"/>
      <c r="S9" s="222"/>
      <c r="T9" s="222"/>
      <c r="U9" s="222"/>
      <c r="V9" s="222"/>
      <c r="W9" s="222"/>
      <c r="X9" s="222"/>
      <c r="Y9" s="222"/>
      <c r="Z9" s="222"/>
      <c r="AA9" s="222"/>
      <c r="AB9" s="222"/>
      <c r="AC9" s="222"/>
      <c r="AD9" s="222"/>
      <c r="AE9" s="222"/>
      <c r="AF9" s="222"/>
      <c r="AG9" s="222"/>
      <c r="AH9" s="222"/>
      <c r="AI9" s="222"/>
      <c r="AJ9" s="222"/>
      <c r="AK9" s="222"/>
      <c r="AL9" s="222"/>
      <c r="AM9" s="222"/>
      <c r="AN9" s="222"/>
      <c r="AO9" s="222"/>
      <c r="AP9" s="222"/>
      <c r="AQ9" s="222"/>
      <c r="AR9" s="222"/>
      <c r="AS9" s="222"/>
      <c r="AT9" s="222"/>
      <c r="AU9" s="222"/>
      <c r="AV9" s="222"/>
      <c r="AW9" s="222"/>
    </row>
    <row r="10" spans="1:57" s="52" customFormat="1" ht="0.75" hidden="1" customHeight="1" x14ac:dyDescent="0.2">
      <c r="A10" s="250"/>
      <c r="B10" s="251"/>
      <c r="C10" s="251"/>
      <c r="D10" s="251"/>
      <c r="E10" s="251"/>
      <c r="F10" s="251"/>
      <c r="G10" s="251"/>
      <c r="H10" s="251"/>
      <c r="I10" s="251"/>
      <c r="J10" s="251"/>
      <c r="K10" s="251"/>
      <c r="L10" s="251"/>
      <c r="M10" s="251"/>
      <c r="N10" s="252"/>
      <c r="O10" s="222"/>
      <c r="P10" s="222"/>
      <c r="Q10" s="222"/>
      <c r="R10" s="222"/>
      <c r="S10" s="222"/>
      <c r="T10" s="222"/>
      <c r="U10" s="222"/>
      <c r="V10" s="222"/>
      <c r="W10" s="222"/>
      <c r="X10" s="222"/>
      <c r="Y10" s="222"/>
      <c r="Z10" s="222"/>
      <c r="AA10" s="222"/>
      <c r="AB10" s="222"/>
      <c r="AC10" s="222"/>
      <c r="AD10" s="222"/>
      <c r="AE10" s="222"/>
      <c r="AF10" s="222"/>
      <c r="AG10" s="222"/>
      <c r="AH10" s="222"/>
      <c r="AI10" s="222"/>
      <c r="AJ10" s="222"/>
      <c r="AK10" s="222"/>
      <c r="AL10" s="222"/>
      <c r="AM10" s="222"/>
      <c r="AN10" s="222"/>
      <c r="AO10" s="222"/>
      <c r="AP10" s="222"/>
      <c r="AQ10" s="222"/>
      <c r="AR10" s="222"/>
      <c r="AS10" s="222"/>
      <c r="AT10" s="222"/>
      <c r="AU10" s="222"/>
      <c r="AV10" s="222"/>
      <c r="AW10" s="222"/>
    </row>
    <row r="11" spans="1:57" s="53" customFormat="1" ht="12.75" x14ac:dyDescent="0.2">
      <c r="A11" s="253"/>
      <c r="B11" s="254"/>
      <c r="C11" s="254"/>
      <c r="D11" s="254"/>
      <c r="E11" s="254"/>
      <c r="F11" s="254"/>
      <c r="G11" s="254"/>
      <c r="H11" s="254"/>
      <c r="I11" s="254"/>
      <c r="J11" s="254"/>
      <c r="K11" s="254"/>
      <c r="L11" s="254"/>
      <c r="M11" s="254"/>
      <c r="N11" s="255"/>
      <c r="O11" s="222"/>
      <c r="P11" s="222"/>
      <c r="Q11" s="222"/>
      <c r="R11" s="222"/>
      <c r="S11" s="222"/>
      <c r="T11" s="222"/>
      <c r="U11" s="222"/>
      <c r="V11" s="222"/>
      <c r="W11" s="222"/>
      <c r="X11" s="222"/>
      <c r="Y11" s="222"/>
      <c r="Z11" s="222"/>
      <c r="AA11" s="222"/>
      <c r="AB11" s="222"/>
      <c r="AC11" s="222"/>
      <c r="AD11" s="222"/>
      <c r="AE11" s="222"/>
      <c r="AF11" s="222"/>
      <c r="AG11" s="222"/>
      <c r="AH11" s="222"/>
      <c r="AI11" s="222"/>
      <c r="AJ11" s="222"/>
      <c r="AK11" s="222"/>
      <c r="AL11" s="222"/>
      <c r="AM11" s="222"/>
      <c r="AN11" s="222"/>
      <c r="AO11" s="222"/>
      <c r="AP11" s="222"/>
      <c r="AQ11" s="222"/>
      <c r="AR11" s="222"/>
      <c r="AS11" s="222"/>
      <c r="AT11" s="222"/>
      <c r="AU11" s="222"/>
      <c r="AV11" s="222"/>
      <c r="AW11" s="222"/>
      <c r="AX11" s="52"/>
      <c r="AY11" s="52"/>
      <c r="AZ11" s="52"/>
      <c r="BA11" s="52"/>
      <c r="BB11" s="52"/>
      <c r="BC11" s="52"/>
      <c r="BD11" s="52"/>
      <c r="BE11" s="52"/>
    </row>
    <row r="12" spans="1:57" s="222" customFormat="1" ht="12.75" x14ac:dyDescent="0.2">
      <c r="A12" s="223"/>
      <c r="B12" s="223"/>
      <c r="C12" s="223"/>
      <c r="D12" s="223"/>
      <c r="E12" s="223"/>
      <c r="F12" s="223"/>
      <c r="G12" s="223"/>
      <c r="H12" s="223"/>
      <c r="I12" s="223"/>
      <c r="J12" s="223"/>
      <c r="K12" s="223"/>
      <c r="L12" s="223"/>
      <c r="M12" s="223"/>
      <c r="N12" s="223"/>
    </row>
    <row r="13" spans="1:57" s="53" customFormat="1" ht="12.75" customHeight="1" x14ac:dyDescent="0.2">
      <c r="A13" s="48" t="s">
        <v>48</v>
      </c>
      <c r="B13" s="49"/>
      <c r="C13" s="49"/>
      <c r="D13" s="49"/>
      <c r="E13" s="49"/>
      <c r="F13" s="49"/>
      <c r="G13" s="49"/>
      <c r="H13" s="49"/>
      <c r="I13" s="49"/>
      <c r="J13" s="49"/>
      <c r="K13" s="49"/>
      <c r="L13" s="49"/>
      <c r="M13" s="49"/>
      <c r="N13" s="50"/>
      <c r="O13" s="222"/>
      <c r="P13" s="222"/>
      <c r="Q13" s="222"/>
      <c r="R13" s="222"/>
      <c r="S13" s="222"/>
      <c r="T13" s="222"/>
      <c r="U13" s="222"/>
      <c r="V13" s="222"/>
      <c r="W13" s="222"/>
      <c r="X13" s="222"/>
      <c r="Y13" s="222"/>
      <c r="Z13" s="222"/>
      <c r="AA13" s="222"/>
      <c r="AB13" s="222"/>
      <c r="AC13" s="222"/>
      <c r="AD13" s="222"/>
      <c r="AE13" s="222"/>
      <c r="AF13" s="222"/>
      <c r="AG13" s="222"/>
      <c r="AH13" s="222"/>
      <c r="AI13" s="222"/>
      <c r="AJ13" s="222"/>
      <c r="AK13" s="222"/>
      <c r="AL13" s="222"/>
      <c r="AM13" s="222"/>
      <c r="AN13" s="222"/>
      <c r="AO13" s="222"/>
      <c r="AP13" s="222"/>
      <c r="AQ13" s="222"/>
      <c r="AR13" s="222"/>
      <c r="AS13" s="222"/>
      <c r="AT13" s="222"/>
      <c r="AU13" s="222"/>
      <c r="AV13" s="222"/>
      <c r="AW13" s="222"/>
      <c r="AX13" s="52"/>
      <c r="AY13" s="52"/>
      <c r="AZ13" s="52"/>
      <c r="BA13" s="52"/>
      <c r="BB13" s="52"/>
      <c r="BC13" s="52"/>
      <c r="BD13" s="52"/>
      <c r="BE13" s="52"/>
    </row>
    <row r="14" spans="1:57" s="53" customFormat="1" ht="12.75" customHeight="1" x14ac:dyDescent="0.2">
      <c r="A14" s="54" t="s">
        <v>49</v>
      </c>
      <c r="B14" s="55"/>
      <c r="C14" s="56"/>
      <c r="D14" s="224" t="s">
        <v>50</v>
      </c>
      <c r="E14" s="225"/>
      <c r="F14" s="225"/>
      <c r="G14" s="225"/>
      <c r="H14" s="225"/>
      <c r="I14" s="225"/>
      <c r="J14" s="225"/>
      <c r="K14" s="225"/>
      <c r="L14" s="225"/>
      <c r="M14" s="225"/>
      <c r="N14" s="226"/>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c r="AM14" s="222"/>
      <c r="AN14" s="222"/>
      <c r="AO14" s="222"/>
      <c r="AP14" s="222"/>
      <c r="AQ14" s="222"/>
      <c r="AR14" s="222"/>
      <c r="AS14" s="222"/>
      <c r="AT14" s="222"/>
      <c r="AU14" s="222"/>
      <c r="AV14" s="222"/>
      <c r="AW14" s="222"/>
      <c r="AX14" s="52"/>
      <c r="AY14" s="52"/>
      <c r="AZ14" s="52"/>
      <c r="BA14" s="52"/>
      <c r="BB14" s="52"/>
      <c r="BC14" s="52"/>
      <c r="BD14" s="52"/>
      <c r="BE14" s="52"/>
    </row>
    <row r="15" spans="1:57" s="53" customFormat="1" ht="12.75" x14ac:dyDescent="0.2">
      <c r="A15" s="57"/>
      <c r="B15" s="58"/>
      <c r="C15" s="59"/>
      <c r="D15" s="227" t="s">
        <v>51</v>
      </c>
      <c r="E15" s="228"/>
      <c r="F15" s="228"/>
      <c r="G15" s="228"/>
      <c r="H15" s="228"/>
      <c r="I15" s="228"/>
      <c r="J15" s="228"/>
      <c r="K15" s="228"/>
      <c r="L15" s="228"/>
      <c r="M15" s="228"/>
      <c r="N15" s="229"/>
      <c r="O15" s="222"/>
      <c r="P15" s="222"/>
      <c r="Q15" s="222"/>
      <c r="R15" s="222"/>
      <c r="S15" s="222"/>
      <c r="T15" s="222"/>
      <c r="U15" s="222"/>
      <c r="V15" s="222"/>
      <c r="W15" s="222"/>
      <c r="X15" s="222"/>
      <c r="Y15" s="222"/>
      <c r="Z15" s="222"/>
      <c r="AA15" s="222"/>
      <c r="AB15" s="222"/>
      <c r="AC15" s="222"/>
      <c r="AD15" s="222"/>
      <c r="AE15" s="222"/>
      <c r="AF15" s="222"/>
      <c r="AG15" s="222"/>
      <c r="AH15" s="222"/>
      <c r="AI15" s="222"/>
      <c r="AJ15" s="222"/>
      <c r="AK15" s="222"/>
      <c r="AL15" s="222"/>
      <c r="AM15" s="222"/>
      <c r="AN15" s="222"/>
      <c r="AO15" s="222"/>
      <c r="AP15" s="222"/>
      <c r="AQ15" s="222"/>
      <c r="AR15" s="222"/>
      <c r="AS15" s="222"/>
      <c r="AT15" s="222"/>
      <c r="AU15" s="222"/>
      <c r="AV15" s="222"/>
      <c r="AW15" s="222"/>
      <c r="AX15" s="52"/>
      <c r="AY15" s="52"/>
      <c r="AZ15" s="52"/>
      <c r="BA15" s="52"/>
      <c r="BB15" s="52"/>
      <c r="BC15" s="52"/>
      <c r="BD15" s="52"/>
      <c r="BE15" s="52"/>
    </row>
    <row r="16" spans="1:57" s="53" customFormat="1" ht="12.75" customHeight="1" x14ac:dyDescent="0.2">
      <c r="A16" s="60" t="s">
        <v>52</v>
      </c>
      <c r="B16" s="61"/>
      <c r="C16" s="62"/>
      <c r="D16" s="230" t="s">
        <v>53</v>
      </c>
      <c r="E16" s="231"/>
      <c r="F16" s="231"/>
      <c r="G16" s="231"/>
      <c r="H16" s="231"/>
      <c r="I16" s="231"/>
      <c r="J16" s="231"/>
      <c r="K16" s="231"/>
      <c r="L16" s="231"/>
      <c r="M16" s="231"/>
      <c r="N16" s="23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2"/>
      <c r="AN16" s="222"/>
      <c r="AO16" s="222"/>
      <c r="AP16" s="222"/>
      <c r="AQ16" s="222"/>
      <c r="AR16" s="222"/>
      <c r="AS16" s="222"/>
      <c r="AT16" s="222"/>
      <c r="AU16" s="222"/>
      <c r="AV16" s="222"/>
      <c r="AW16" s="222"/>
      <c r="AX16" s="52"/>
      <c r="AY16" s="52"/>
      <c r="AZ16" s="52"/>
      <c r="BA16" s="52"/>
      <c r="BB16" s="52"/>
      <c r="BC16" s="52"/>
      <c r="BD16" s="52"/>
      <c r="BE16" s="52"/>
    </row>
    <row r="17" spans="1:57" ht="12.75" customHeight="1" x14ac:dyDescent="0.25">
      <c r="A17" s="54" t="s">
        <v>54</v>
      </c>
      <c r="B17" s="55"/>
      <c r="C17" s="56"/>
      <c r="D17" s="224" t="s">
        <v>55</v>
      </c>
      <c r="E17" s="225"/>
      <c r="F17" s="225"/>
      <c r="G17" s="225"/>
      <c r="H17" s="225"/>
      <c r="I17" s="225"/>
      <c r="J17" s="225"/>
      <c r="K17" s="225"/>
      <c r="L17" s="225"/>
      <c r="M17" s="225"/>
      <c r="N17" s="226"/>
    </row>
    <row r="18" spans="1:57" s="53" customFormat="1" ht="12.75" customHeight="1" x14ac:dyDescent="0.2">
      <c r="A18" s="54" t="s">
        <v>56</v>
      </c>
      <c r="B18" s="55"/>
      <c r="C18" s="56"/>
      <c r="D18" s="256" t="s">
        <v>117</v>
      </c>
      <c r="E18" s="257"/>
      <c r="F18" s="257"/>
      <c r="G18" s="257"/>
      <c r="H18" s="257"/>
      <c r="I18" s="257"/>
      <c r="J18" s="257"/>
      <c r="K18" s="257"/>
      <c r="L18" s="257"/>
      <c r="M18" s="257"/>
      <c r="N18" s="258"/>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2"/>
      <c r="AM18" s="222"/>
      <c r="AN18" s="222"/>
      <c r="AO18" s="222"/>
      <c r="AP18" s="222"/>
      <c r="AQ18" s="222"/>
      <c r="AR18" s="222"/>
      <c r="AS18" s="222"/>
      <c r="AT18" s="222"/>
      <c r="AU18" s="222"/>
      <c r="AV18" s="222"/>
      <c r="AW18" s="222"/>
      <c r="AX18" s="52"/>
      <c r="AY18" s="52"/>
      <c r="AZ18" s="52"/>
      <c r="BA18" s="52"/>
      <c r="BB18" s="52"/>
      <c r="BC18" s="52"/>
      <c r="BD18" s="52"/>
      <c r="BE18" s="52"/>
    </row>
    <row r="19" spans="1:57" s="53" customFormat="1" ht="12.75" x14ac:dyDescent="0.2">
      <c r="A19" s="63"/>
      <c r="B19" s="64"/>
      <c r="C19" s="65"/>
      <c r="D19" s="259"/>
      <c r="E19" s="260"/>
      <c r="F19" s="260"/>
      <c r="G19" s="260"/>
      <c r="H19" s="260"/>
      <c r="I19" s="260"/>
      <c r="J19" s="260"/>
      <c r="K19" s="260"/>
      <c r="L19" s="260"/>
      <c r="M19" s="260"/>
      <c r="N19" s="261"/>
      <c r="O19" s="222"/>
      <c r="P19" s="222"/>
      <c r="Q19" s="222"/>
      <c r="R19" s="222"/>
      <c r="S19" s="222"/>
      <c r="T19" s="222"/>
      <c r="U19" s="222"/>
      <c r="V19" s="222"/>
      <c r="W19" s="222"/>
      <c r="X19" s="222"/>
      <c r="Y19" s="222"/>
      <c r="Z19" s="222"/>
      <c r="AA19" s="222"/>
      <c r="AB19" s="222"/>
      <c r="AC19" s="222"/>
      <c r="AD19" s="222"/>
      <c r="AE19" s="222"/>
      <c r="AF19" s="222"/>
      <c r="AG19" s="222"/>
      <c r="AH19" s="222"/>
      <c r="AI19" s="222"/>
      <c r="AJ19" s="222"/>
      <c r="AK19" s="222"/>
      <c r="AL19" s="222"/>
      <c r="AM19" s="222"/>
      <c r="AN19" s="222"/>
      <c r="AO19" s="222"/>
      <c r="AP19" s="222"/>
      <c r="AQ19" s="222"/>
      <c r="AR19" s="222"/>
      <c r="AS19" s="222"/>
      <c r="AT19" s="222"/>
      <c r="AU19" s="222"/>
      <c r="AV19" s="222"/>
      <c r="AW19" s="222"/>
      <c r="AX19" s="52"/>
      <c r="AY19" s="52"/>
      <c r="AZ19" s="52"/>
      <c r="BA19" s="52"/>
      <c r="BB19" s="52"/>
      <c r="BC19" s="52"/>
      <c r="BD19" s="52"/>
      <c r="BE19" s="52"/>
    </row>
    <row r="20" spans="1:57" s="53" customFormat="1" ht="12.75" customHeight="1" x14ac:dyDescent="0.2">
      <c r="A20" s="57"/>
      <c r="B20" s="58"/>
      <c r="C20" s="59"/>
      <c r="D20" s="262"/>
      <c r="E20" s="263"/>
      <c r="F20" s="263"/>
      <c r="G20" s="263"/>
      <c r="H20" s="263"/>
      <c r="I20" s="263"/>
      <c r="J20" s="263"/>
      <c r="K20" s="263"/>
      <c r="L20" s="263"/>
      <c r="M20" s="263"/>
      <c r="N20" s="264"/>
      <c r="O20" s="222"/>
      <c r="P20" s="222"/>
      <c r="Q20" s="222"/>
      <c r="R20" s="222"/>
      <c r="S20" s="222"/>
      <c r="T20" s="222"/>
      <c r="U20" s="222"/>
      <c r="V20" s="222"/>
      <c r="W20" s="222"/>
      <c r="X20" s="222"/>
      <c r="Y20" s="222"/>
      <c r="Z20" s="222"/>
      <c r="AA20" s="222"/>
      <c r="AB20" s="222"/>
      <c r="AC20" s="222"/>
      <c r="AD20" s="222"/>
      <c r="AE20" s="222"/>
      <c r="AF20" s="222"/>
      <c r="AG20" s="222"/>
      <c r="AH20" s="222"/>
      <c r="AI20" s="222"/>
      <c r="AJ20" s="222"/>
      <c r="AK20" s="222"/>
      <c r="AL20" s="222"/>
      <c r="AM20" s="222"/>
      <c r="AN20" s="222"/>
      <c r="AO20" s="222"/>
      <c r="AP20" s="222"/>
      <c r="AQ20" s="222"/>
      <c r="AR20" s="222"/>
      <c r="AS20" s="222"/>
      <c r="AT20" s="222"/>
      <c r="AU20" s="222"/>
      <c r="AV20" s="222"/>
      <c r="AW20" s="222"/>
      <c r="AX20" s="52"/>
      <c r="AY20" s="52"/>
      <c r="AZ20" s="52"/>
      <c r="BA20" s="52"/>
      <c r="BB20" s="52"/>
      <c r="BC20" s="52"/>
      <c r="BD20" s="52"/>
      <c r="BE20" s="52"/>
    </row>
    <row r="21" spans="1:57" ht="12.75" customHeight="1" x14ac:dyDescent="0.25">
      <c r="A21" s="54" t="s">
        <v>118</v>
      </c>
      <c r="B21" s="55"/>
      <c r="C21" s="56"/>
      <c r="D21" s="224" t="s">
        <v>57</v>
      </c>
      <c r="E21" s="225"/>
      <c r="F21" s="225"/>
      <c r="G21" s="225"/>
      <c r="H21" s="225"/>
      <c r="I21" s="225"/>
      <c r="J21" s="225"/>
      <c r="K21" s="225"/>
      <c r="L21" s="225"/>
      <c r="M21" s="225"/>
      <c r="N21" s="226"/>
    </row>
    <row r="22" spans="1:57" x14ac:dyDescent="0.25">
      <c r="A22" s="57"/>
      <c r="B22" s="58"/>
      <c r="C22" s="59"/>
      <c r="D22" s="227" t="s">
        <v>58</v>
      </c>
      <c r="E22" s="228"/>
      <c r="F22" s="228"/>
      <c r="G22" s="228"/>
      <c r="H22" s="228"/>
      <c r="I22" s="228"/>
      <c r="J22" s="228"/>
      <c r="K22" s="228"/>
      <c r="L22" s="228"/>
      <c r="M22" s="228"/>
      <c r="N22" s="229"/>
    </row>
    <row r="23" spans="1:57" ht="12.75" customHeight="1" x14ac:dyDescent="0.25">
      <c r="A23" s="54" t="s">
        <v>59</v>
      </c>
      <c r="B23" s="55"/>
      <c r="C23" s="56"/>
      <c r="D23" s="224" t="s">
        <v>60</v>
      </c>
      <c r="E23" s="225"/>
      <c r="F23" s="225"/>
      <c r="G23" s="225"/>
      <c r="H23" s="225"/>
      <c r="I23" s="225"/>
      <c r="J23" s="225"/>
      <c r="K23" s="225"/>
      <c r="L23" s="225"/>
      <c r="M23" s="225"/>
      <c r="N23" s="226"/>
    </row>
    <row r="24" spans="1:57" x14ac:dyDescent="0.25">
      <c r="A24" s="57"/>
      <c r="B24" s="58"/>
      <c r="C24" s="59"/>
      <c r="D24" s="227" t="s">
        <v>119</v>
      </c>
      <c r="E24" s="228"/>
      <c r="F24" s="228"/>
      <c r="G24" s="228"/>
      <c r="H24" s="228"/>
      <c r="I24" s="228"/>
      <c r="J24" s="228"/>
      <c r="K24" s="228"/>
      <c r="L24" s="228"/>
      <c r="M24" s="228"/>
      <c r="N24" s="229"/>
    </row>
    <row r="25" spans="1:57" ht="12.75" customHeight="1" x14ac:dyDescent="0.25">
      <c r="A25" s="60" t="s">
        <v>61</v>
      </c>
      <c r="B25" s="61"/>
      <c r="C25" s="62"/>
      <c r="D25" s="230" t="s">
        <v>62</v>
      </c>
      <c r="E25" s="231"/>
      <c r="F25" s="231"/>
      <c r="G25" s="231"/>
      <c r="H25" s="231"/>
      <c r="I25" s="231"/>
      <c r="J25" s="231"/>
      <c r="K25" s="231"/>
      <c r="L25" s="231"/>
      <c r="M25" s="231"/>
      <c r="N25" s="232"/>
    </row>
    <row r="26" spans="1:57" ht="12.75" customHeight="1" x14ac:dyDescent="0.25">
      <c r="A26" s="54" t="s">
        <v>63</v>
      </c>
      <c r="B26" s="55"/>
      <c r="C26" s="56"/>
      <c r="D26" s="224" t="s">
        <v>64</v>
      </c>
      <c r="E26" s="225"/>
      <c r="F26" s="225"/>
      <c r="G26" s="225"/>
      <c r="H26" s="225"/>
      <c r="I26" s="225"/>
      <c r="J26" s="225"/>
      <c r="K26" s="225"/>
      <c r="L26" s="225"/>
      <c r="M26" s="225"/>
      <c r="N26" s="226"/>
    </row>
    <row r="27" spans="1:57" x14ac:dyDescent="0.25">
      <c r="A27" s="57"/>
      <c r="B27" s="58"/>
      <c r="C27" s="59"/>
      <c r="D27" s="227" t="s">
        <v>65</v>
      </c>
      <c r="E27" s="228"/>
      <c r="F27" s="228"/>
      <c r="G27" s="228"/>
      <c r="H27" s="228"/>
      <c r="I27" s="228"/>
      <c r="J27" s="228"/>
      <c r="K27" s="228"/>
      <c r="L27" s="228"/>
      <c r="M27" s="228"/>
      <c r="N27" s="229"/>
    </row>
    <row r="28" spans="1:57" ht="12.75" customHeight="1" x14ac:dyDescent="0.25">
      <c r="A28" s="54" t="s">
        <v>66</v>
      </c>
      <c r="B28" s="55"/>
      <c r="C28" s="56"/>
      <c r="D28" s="224" t="s">
        <v>67</v>
      </c>
      <c r="E28" s="225"/>
      <c r="F28" s="225"/>
      <c r="G28" s="225"/>
      <c r="H28" s="225"/>
      <c r="I28" s="225"/>
      <c r="J28" s="225"/>
      <c r="K28" s="225"/>
      <c r="L28" s="225"/>
      <c r="M28" s="225"/>
      <c r="N28" s="226"/>
    </row>
    <row r="29" spans="1:57" x14ac:dyDescent="0.25">
      <c r="A29" s="63"/>
      <c r="B29" s="64"/>
      <c r="C29" s="65"/>
      <c r="D29" s="233" t="s">
        <v>68</v>
      </c>
      <c r="E29" s="234"/>
      <c r="F29" s="234"/>
      <c r="G29" s="234"/>
      <c r="H29" s="234"/>
      <c r="I29" s="234"/>
      <c r="J29" s="234"/>
      <c r="K29" s="234"/>
      <c r="L29" s="234"/>
      <c r="M29" s="234"/>
      <c r="N29" s="235"/>
    </row>
    <row r="30" spans="1:57" x14ac:dyDescent="0.25">
      <c r="A30" s="63"/>
      <c r="B30" s="64"/>
      <c r="C30" s="65"/>
      <c r="D30" s="233" t="s">
        <v>69</v>
      </c>
      <c r="E30" s="234"/>
      <c r="F30" s="234"/>
      <c r="G30" s="234"/>
      <c r="H30" s="234"/>
      <c r="I30" s="234"/>
      <c r="J30" s="234"/>
      <c r="K30" s="234"/>
      <c r="L30" s="234"/>
      <c r="M30" s="234"/>
      <c r="N30" s="235"/>
    </row>
    <row r="31" spans="1:57" x14ac:dyDescent="0.25">
      <c r="A31" s="63"/>
      <c r="B31" s="64"/>
      <c r="C31" s="65"/>
      <c r="D31" s="233" t="s">
        <v>70</v>
      </c>
      <c r="E31" s="234"/>
      <c r="F31" s="234"/>
      <c r="G31" s="234"/>
      <c r="H31" s="234"/>
      <c r="I31" s="234"/>
      <c r="J31" s="234"/>
      <c r="K31" s="234"/>
      <c r="L31" s="234"/>
      <c r="M31" s="234"/>
      <c r="N31" s="235"/>
    </row>
    <row r="32" spans="1:57" x14ac:dyDescent="0.25">
      <c r="A32" s="57"/>
      <c r="B32" s="58"/>
      <c r="C32" s="59"/>
      <c r="D32" s="227" t="s">
        <v>71</v>
      </c>
      <c r="E32" s="228"/>
      <c r="F32" s="228"/>
      <c r="G32" s="228"/>
      <c r="H32" s="228"/>
      <c r="I32" s="228"/>
      <c r="J32" s="228"/>
      <c r="K32" s="228"/>
      <c r="L32" s="228"/>
      <c r="M32" s="228"/>
      <c r="N32" s="229"/>
    </row>
    <row r="33" spans="1:14" ht="12.75" customHeight="1" x14ac:dyDescent="0.25">
      <c r="A33" s="54" t="s">
        <v>72</v>
      </c>
      <c r="B33" s="55"/>
      <c r="C33" s="56"/>
      <c r="D33" s="224" t="s">
        <v>73</v>
      </c>
      <c r="E33" s="225"/>
      <c r="F33" s="225"/>
      <c r="G33" s="225"/>
      <c r="H33" s="225"/>
      <c r="I33" s="225"/>
      <c r="J33" s="225"/>
      <c r="K33" s="225"/>
      <c r="L33" s="225"/>
      <c r="M33" s="225"/>
      <c r="N33" s="226"/>
    </row>
    <row r="34" spans="1:14" x14ac:dyDescent="0.25">
      <c r="A34" s="57"/>
      <c r="B34" s="58"/>
      <c r="C34" s="59"/>
      <c r="D34" s="227" t="s">
        <v>74</v>
      </c>
      <c r="E34" s="228"/>
      <c r="F34" s="228"/>
      <c r="G34" s="228"/>
      <c r="H34" s="228"/>
      <c r="I34" s="228"/>
      <c r="J34" s="228"/>
      <c r="K34" s="228"/>
      <c r="L34" s="228"/>
      <c r="M34" s="228"/>
      <c r="N34" s="229"/>
    </row>
    <row r="35" spans="1:14" x14ac:dyDescent="0.25">
      <c r="A35" s="212" t="s">
        <v>625</v>
      </c>
      <c r="B35" s="213"/>
      <c r="C35" s="214"/>
      <c r="D35" s="265" t="s">
        <v>626</v>
      </c>
      <c r="E35" s="266"/>
      <c r="F35" s="266"/>
      <c r="G35" s="266"/>
      <c r="H35" s="266"/>
      <c r="I35" s="266"/>
      <c r="J35" s="266"/>
      <c r="K35" s="266"/>
      <c r="L35" s="266"/>
      <c r="M35" s="266"/>
      <c r="N35" s="267"/>
    </row>
    <row r="36" spans="1:14" x14ac:dyDescent="0.25">
      <c r="A36" s="215"/>
      <c r="B36" s="216"/>
      <c r="C36" s="217"/>
      <c r="D36" s="268"/>
      <c r="E36" s="269"/>
      <c r="F36" s="269"/>
      <c r="G36" s="269"/>
      <c r="H36" s="269"/>
      <c r="I36" s="269"/>
      <c r="J36" s="269"/>
      <c r="K36" s="269"/>
      <c r="L36" s="269"/>
      <c r="M36" s="269"/>
      <c r="N36" s="270"/>
    </row>
    <row r="37" spans="1:14" x14ac:dyDescent="0.25">
      <c r="A37" s="218"/>
      <c r="B37" s="219"/>
      <c r="C37" s="220"/>
      <c r="D37" s="271"/>
      <c r="E37" s="272"/>
      <c r="F37" s="272"/>
      <c r="G37" s="272"/>
      <c r="H37" s="272"/>
      <c r="I37" s="272"/>
      <c r="J37" s="272"/>
      <c r="K37" s="272"/>
      <c r="L37" s="272"/>
      <c r="M37" s="272"/>
      <c r="N37" s="273"/>
    </row>
    <row r="38" spans="1:14" s="221" customFormat="1" x14ac:dyDescent="0.25"/>
    <row r="39" spans="1:14" s="221" customFormat="1" x14ac:dyDescent="0.25"/>
    <row r="40" spans="1:14" s="221" customFormat="1" x14ac:dyDescent="0.25"/>
    <row r="41" spans="1:14" s="221" customFormat="1" x14ac:dyDescent="0.25"/>
    <row r="42" spans="1:14" s="221" customFormat="1" x14ac:dyDescent="0.25"/>
    <row r="43" spans="1:14" s="221" customFormat="1" x14ac:dyDescent="0.25"/>
    <row r="44" spans="1:14" s="221" customFormat="1" x14ac:dyDescent="0.25"/>
    <row r="45" spans="1:14" s="221" customFormat="1" x14ac:dyDescent="0.25"/>
    <row r="46" spans="1:14" s="221" customFormat="1" x14ac:dyDescent="0.25"/>
    <row r="47" spans="1:14" s="221" customFormat="1" x14ac:dyDescent="0.25"/>
    <row r="48" spans="1:14" s="221" customFormat="1" x14ac:dyDescent="0.25"/>
    <row r="49" s="221" customFormat="1" x14ac:dyDescent="0.25"/>
    <row r="50" s="221" customFormat="1" x14ac:dyDescent="0.25"/>
    <row r="51" s="221" customFormat="1" x14ac:dyDescent="0.25"/>
    <row r="52" s="221" customFormat="1" x14ac:dyDescent="0.25"/>
    <row r="53" s="221" customFormat="1" x14ac:dyDescent="0.25"/>
    <row r="54" s="221" customFormat="1" x14ac:dyDescent="0.25"/>
    <row r="55" s="221" customFormat="1" x14ac:dyDescent="0.25"/>
    <row r="56" s="221" customFormat="1" x14ac:dyDescent="0.25"/>
    <row r="57" s="221" customFormat="1" x14ac:dyDescent="0.25"/>
    <row r="58" s="221" customFormat="1" x14ac:dyDescent="0.25"/>
    <row r="59" s="221" customFormat="1" x14ac:dyDescent="0.25"/>
    <row r="60" s="221" customFormat="1" x14ac:dyDescent="0.25"/>
    <row r="61" s="221" customFormat="1" x14ac:dyDescent="0.25"/>
    <row r="62" s="221" customFormat="1" x14ac:dyDescent="0.25"/>
    <row r="63" s="221" customFormat="1" x14ac:dyDescent="0.25"/>
    <row r="64" s="221" customFormat="1" x14ac:dyDescent="0.25"/>
    <row r="65" s="221" customFormat="1" x14ac:dyDescent="0.25"/>
    <row r="66" s="221" customFormat="1" x14ac:dyDescent="0.25"/>
    <row r="67" s="221" customFormat="1" x14ac:dyDescent="0.25"/>
    <row r="68" s="221" customFormat="1" x14ac:dyDescent="0.25"/>
    <row r="69" s="221" customFormat="1" x14ac:dyDescent="0.25"/>
    <row r="70" s="221" customFormat="1" x14ac:dyDescent="0.25"/>
    <row r="71" s="221" customFormat="1" x14ac:dyDescent="0.25"/>
    <row r="72" s="221" customFormat="1" x14ac:dyDescent="0.25"/>
    <row r="73" s="221" customFormat="1" x14ac:dyDescent="0.25"/>
    <row r="74" s="221" customFormat="1" x14ac:dyDescent="0.25"/>
    <row r="75" s="221" customFormat="1" x14ac:dyDescent="0.25"/>
    <row r="76" s="221" customFormat="1" x14ac:dyDescent="0.25"/>
    <row r="77" s="221" customFormat="1" x14ac:dyDescent="0.25"/>
    <row r="78" s="221" customFormat="1" x14ac:dyDescent="0.25"/>
    <row r="79" s="221" customFormat="1" x14ac:dyDescent="0.25"/>
    <row r="80" s="221" customFormat="1" x14ac:dyDescent="0.25"/>
    <row r="81" s="221" customFormat="1" x14ac:dyDescent="0.25"/>
    <row r="82" s="221" customFormat="1" x14ac:dyDescent="0.25"/>
    <row r="83" s="221" customFormat="1" x14ac:dyDescent="0.25"/>
    <row r="84" s="221" customFormat="1" x14ac:dyDescent="0.25"/>
    <row r="85" s="221" customFormat="1" x14ac:dyDescent="0.25"/>
    <row r="86" s="221" customFormat="1" x14ac:dyDescent="0.25"/>
    <row r="87" s="221" customFormat="1" x14ac:dyDescent="0.25"/>
    <row r="88" s="221" customFormat="1" x14ac:dyDescent="0.25"/>
    <row r="89" s="221" customFormat="1" x14ac:dyDescent="0.25"/>
    <row r="90" s="221" customFormat="1" x14ac:dyDescent="0.25"/>
    <row r="91" s="221" customFormat="1" x14ac:dyDescent="0.25"/>
    <row r="92" s="221" customFormat="1" x14ac:dyDescent="0.25"/>
    <row r="93" s="221" customFormat="1" x14ac:dyDescent="0.25"/>
    <row r="94" s="221" customFormat="1" x14ac:dyDescent="0.25"/>
    <row r="95" s="221" customFormat="1" x14ac:dyDescent="0.25"/>
    <row r="96" s="221" customFormat="1" x14ac:dyDescent="0.25"/>
    <row r="97" s="221" customFormat="1" x14ac:dyDescent="0.25"/>
    <row r="98" s="221" customFormat="1" x14ac:dyDescent="0.25"/>
    <row r="99" s="221" customFormat="1" x14ac:dyDescent="0.25"/>
    <row r="100" s="221" customFormat="1" x14ac:dyDescent="0.25"/>
    <row r="101" s="221" customFormat="1" x14ac:dyDescent="0.25"/>
    <row r="102" s="221" customFormat="1" x14ac:dyDescent="0.25"/>
    <row r="103" s="221" customFormat="1" x14ac:dyDescent="0.25"/>
    <row r="104" s="221" customFormat="1" x14ac:dyDescent="0.25"/>
    <row r="105" s="221" customFormat="1" x14ac:dyDescent="0.25"/>
    <row r="106" s="221" customFormat="1" x14ac:dyDescent="0.25"/>
    <row r="107" s="221" customFormat="1" x14ac:dyDescent="0.25"/>
    <row r="108" s="221" customFormat="1" x14ac:dyDescent="0.25"/>
    <row r="109" s="221" customFormat="1" x14ac:dyDescent="0.25"/>
    <row r="110" s="221" customFormat="1" x14ac:dyDescent="0.25"/>
    <row r="111" s="221" customFormat="1" x14ac:dyDescent="0.25"/>
    <row r="112" s="221" customFormat="1" x14ac:dyDescent="0.25"/>
    <row r="113" s="221" customFormat="1" x14ac:dyDescent="0.25"/>
    <row r="114" s="221" customFormat="1" x14ac:dyDescent="0.25"/>
    <row r="115" s="221" customFormat="1" x14ac:dyDescent="0.25"/>
    <row r="116" s="221" customFormat="1" x14ac:dyDescent="0.25"/>
    <row r="117" s="221" customFormat="1" x14ac:dyDescent="0.25"/>
    <row r="118" s="221" customFormat="1" x14ac:dyDescent="0.25"/>
    <row r="119" s="221" customFormat="1" x14ac:dyDescent="0.25"/>
    <row r="120" s="221" customFormat="1" x14ac:dyDescent="0.25"/>
    <row r="121" s="221" customFormat="1" x14ac:dyDescent="0.25"/>
    <row r="122" s="221" customFormat="1" x14ac:dyDescent="0.25"/>
    <row r="123" s="221" customFormat="1" x14ac:dyDescent="0.25"/>
    <row r="124" s="221" customFormat="1" x14ac:dyDescent="0.25"/>
    <row r="125" s="221" customFormat="1" x14ac:dyDescent="0.25"/>
    <row r="126" s="221" customFormat="1" x14ac:dyDescent="0.25"/>
    <row r="127" s="221" customFormat="1" x14ac:dyDescent="0.25"/>
    <row r="128" s="221" customFormat="1" x14ac:dyDescent="0.25"/>
    <row r="129" s="221" customFormat="1" x14ac:dyDescent="0.25"/>
    <row r="130" s="221" customFormat="1" x14ac:dyDescent="0.25"/>
    <row r="131" s="221" customFormat="1" x14ac:dyDescent="0.25"/>
    <row r="132" s="221" customFormat="1" x14ac:dyDescent="0.25"/>
    <row r="133" s="221" customFormat="1" x14ac:dyDescent="0.25"/>
    <row r="134" s="221" customFormat="1" x14ac:dyDescent="0.25"/>
    <row r="135" s="221" customFormat="1" x14ac:dyDescent="0.25"/>
    <row r="136" s="221" customFormat="1" x14ac:dyDescent="0.25"/>
    <row r="137" s="221" customFormat="1" x14ac:dyDescent="0.25"/>
    <row r="138" s="221" customFormat="1" x14ac:dyDescent="0.25"/>
    <row r="139" s="221" customFormat="1" x14ac:dyDescent="0.25"/>
    <row r="140" s="221" customFormat="1" x14ac:dyDescent="0.25"/>
    <row r="141" s="221" customFormat="1" x14ac:dyDescent="0.25"/>
    <row r="142" s="221" customFormat="1" x14ac:dyDescent="0.25"/>
    <row r="143" s="221" customFormat="1" x14ac:dyDescent="0.25"/>
    <row r="144" s="221" customFormat="1" x14ac:dyDescent="0.25"/>
    <row r="145" s="221" customFormat="1" x14ac:dyDescent="0.25"/>
    <row r="146" s="221" customFormat="1" x14ac:dyDescent="0.25"/>
    <row r="147" s="221" customFormat="1" x14ac:dyDescent="0.25"/>
    <row r="148" s="221" customFormat="1" x14ac:dyDescent="0.25"/>
    <row r="149" s="221" customFormat="1" x14ac:dyDescent="0.25"/>
    <row r="150" s="221" customFormat="1" x14ac:dyDescent="0.25"/>
    <row r="151" s="221" customFormat="1" x14ac:dyDescent="0.25"/>
    <row r="152" s="221" customFormat="1" x14ac:dyDescent="0.25"/>
    <row r="153" s="221" customFormat="1" x14ac:dyDescent="0.25"/>
    <row r="154" s="221" customFormat="1" x14ac:dyDescent="0.25"/>
    <row r="155" s="221" customFormat="1" x14ac:dyDescent="0.25"/>
    <row r="156" s="221" customFormat="1" x14ac:dyDescent="0.25"/>
    <row r="157" s="221" customFormat="1" x14ac:dyDescent="0.25"/>
    <row r="158" s="221" customFormat="1" x14ac:dyDescent="0.25"/>
    <row r="159" s="221" customFormat="1" x14ac:dyDescent="0.25"/>
    <row r="160" s="221" customFormat="1" x14ac:dyDescent="0.25"/>
    <row r="161" s="221" customFormat="1" x14ac:dyDescent="0.25"/>
    <row r="162" s="221" customFormat="1" x14ac:dyDescent="0.25"/>
    <row r="163" s="221" customFormat="1" x14ac:dyDescent="0.25"/>
    <row r="164" s="221" customFormat="1" x14ac:dyDescent="0.25"/>
    <row r="165" s="221" customFormat="1" x14ac:dyDescent="0.25"/>
    <row r="166" s="221" customFormat="1" x14ac:dyDescent="0.25"/>
    <row r="167" s="221" customFormat="1" x14ac:dyDescent="0.25"/>
    <row r="168" s="221" customFormat="1" x14ac:dyDescent="0.25"/>
    <row r="169" s="221" customFormat="1" x14ac:dyDescent="0.25"/>
    <row r="170" s="221" customFormat="1" x14ac:dyDescent="0.25"/>
    <row r="171" s="221" customFormat="1" x14ac:dyDescent="0.25"/>
    <row r="172" s="221" customFormat="1" x14ac:dyDescent="0.25"/>
    <row r="173" s="221" customFormat="1" x14ac:dyDescent="0.25"/>
    <row r="174" s="221" customFormat="1" x14ac:dyDescent="0.25"/>
    <row r="175" s="221" customFormat="1" x14ac:dyDescent="0.25"/>
    <row r="176" s="221" customFormat="1" x14ac:dyDescent="0.25"/>
    <row r="177" s="221" customFormat="1" x14ac:dyDescent="0.25"/>
    <row r="178" s="221" customFormat="1" x14ac:dyDescent="0.25"/>
    <row r="179" s="221" customFormat="1" x14ac:dyDescent="0.25"/>
    <row r="180" s="221" customFormat="1" x14ac:dyDescent="0.25"/>
    <row r="181" s="221" customFormat="1" x14ac:dyDescent="0.25"/>
    <row r="182" s="221" customFormat="1" x14ac:dyDescent="0.25"/>
    <row r="183" s="221" customFormat="1" x14ac:dyDescent="0.25"/>
    <row r="184" s="221" customFormat="1" x14ac:dyDescent="0.25"/>
    <row r="185" s="221" customFormat="1" x14ac:dyDescent="0.25"/>
    <row r="186" s="221" customFormat="1" x14ac:dyDescent="0.25"/>
    <row r="187" s="221" customFormat="1" x14ac:dyDescent="0.25"/>
    <row r="188" s="221" customFormat="1" x14ac:dyDescent="0.25"/>
    <row r="189" s="221" customFormat="1" x14ac:dyDescent="0.25"/>
    <row r="190" s="221" customFormat="1" x14ac:dyDescent="0.25"/>
    <row r="191" s="221" customFormat="1" x14ac:dyDescent="0.25"/>
    <row r="192" s="221" customFormat="1" x14ac:dyDescent="0.25"/>
    <row r="193" s="221" customFormat="1" x14ac:dyDescent="0.25"/>
    <row r="194" s="221" customFormat="1" x14ac:dyDescent="0.25"/>
    <row r="195" s="221" customFormat="1" x14ac:dyDescent="0.25"/>
    <row r="196" s="221" customFormat="1" x14ac:dyDescent="0.25"/>
    <row r="197" s="221" customFormat="1" x14ac:dyDescent="0.25"/>
    <row r="198" s="221" customFormat="1" x14ac:dyDescent="0.25"/>
    <row r="199" s="221" customFormat="1" x14ac:dyDescent="0.25"/>
    <row r="200" s="221" customFormat="1" x14ac:dyDescent="0.25"/>
    <row r="201" s="221" customFormat="1" x14ac:dyDescent="0.25"/>
    <row r="202" s="221" customFormat="1" x14ac:dyDescent="0.25"/>
    <row r="203" s="221" customFormat="1" x14ac:dyDescent="0.25"/>
    <row r="204" s="221" customFormat="1" x14ac:dyDescent="0.25"/>
    <row r="205" s="221" customFormat="1" x14ac:dyDescent="0.25"/>
    <row r="206" s="221" customFormat="1" x14ac:dyDescent="0.25"/>
    <row r="207" s="221" customFormat="1" x14ac:dyDescent="0.25"/>
    <row r="208" s="221" customFormat="1" x14ac:dyDescent="0.25"/>
    <row r="209" s="221" customFormat="1" x14ac:dyDescent="0.25"/>
    <row r="210" s="221" customFormat="1" x14ac:dyDescent="0.25"/>
    <row r="211" s="221" customFormat="1" x14ac:dyDescent="0.25"/>
    <row r="212" s="221" customFormat="1" x14ac:dyDescent="0.25"/>
    <row r="213" s="221" customFormat="1" x14ac:dyDescent="0.25"/>
    <row r="214" s="221" customFormat="1" x14ac:dyDescent="0.25"/>
    <row r="215" s="221" customFormat="1" x14ac:dyDescent="0.25"/>
    <row r="216" s="221" customFormat="1" x14ac:dyDescent="0.25"/>
    <row r="217" s="221" customFormat="1" x14ac:dyDescent="0.25"/>
    <row r="218" s="221" customFormat="1" x14ac:dyDescent="0.25"/>
    <row r="219" s="221" customFormat="1" x14ac:dyDescent="0.25"/>
    <row r="220" s="221" customFormat="1" x14ac:dyDescent="0.25"/>
    <row r="221" s="221" customFormat="1" x14ac:dyDescent="0.25"/>
    <row r="222" s="221" customFormat="1" x14ac:dyDescent="0.25"/>
    <row r="223" s="221" customFormat="1" x14ac:dyDescent="0.25"/>
    <row r="224" s="221" customFormat="1" x14ac:dyDescent="0.25"/>
    <row r="225" s="221" customFormat="1" x14ac:dyDescent="0.25"/>
    <row r="226" s="221" customFormat="1" x14ac:dyDescent="0.25"/>
    <row r="227" s="221" customFormat="1" x14ac:dyDescent="0.25"/>
    <row r="228" s="221" customFormat="1" x14ac:dyDescent="0.25"/>
    <row r="229" s="221" customFormat="1" x14ac:dyDescent="0.25"/>
    <row r="230" s="221" customFormat="1" x14ac:dyDescent="0.25"/>
    <row r="231" s="221" customFormat="1" x14ac:dyDescent="0.25"/>
    <row r="232" s="221" customFormat="1" x14ac:dyDescent="0.25"/>
    <row r="233" s="221" customFormat="1" x14ac:dyDescent="0.25"/>
    <row r="234" s="221" customFormat="1" x14ac:dyDescent="0.25"/>
    <row r="235" s="221" customFormat="1" x14ac:dyDescent="0.25"/>
    <row r="236" s="221" customFormat="1" x14ac:dyDescent="0.25"/>
    <row r="237" s="221" customFormat="1" x14ac:dyDescent="0.25"/>
    <row r="238" s="221" customFormat="1" x14ac:dyDescent="0.25"/>
    <row r="239" s="221" customFormat="1" x14ac:dyDescent="0.25"/>
    <row r="240" s="221" customFormat="1" x14ac:dyDescent="0.25"/>
    <row r="241" s="221" customFormat="1" x14ac:dyDescent="0.25"/>
    <row r="242" s="221" customFormat="1" x14ac:dyDescent="0.25"/>
    <row r="243" s="221" customFormat="1" x14ac:dyDescent="0.25"/>
    <row r="244" s="221" customFormat="1" x14ac:dyDescent="0.25"/>
    <row r="245" s="221" customFormat="1" x14ac:dyDescent="0.25"/>
    <row r="246" s="221" customFormat="1" x14ac:dyDescent="0.25"/>
    <row r="247" s="221" customFormat="1" x14ac:dyDescent="0.25"/>
    <row r="248" s="221" customFormat="1" x14ac:dyDescent="0.25"/>
    <row r="249" s="221" customFormat="1" x14ac:dyDescent="0.25"/>
    <row r="250" s="221" customFormat="1" x14ac:dyDescent="0.25"/>
    <row r="251" s="221" customFormat="1" x14ac:dyDescent="0.25"/>
    <row r="252" s="221" customFormat="1" x14ac:dyDescent="0.25"/>
    <row r="253" s="221" customFormat="1" x14ac:dyDescent="0.25"/>
    <row r="254" s="221" customFormat="1" x14ac:dyDescent="0.25"/>
    <row r="255" s="221" customFormat="1" x14ac:dyDescent="0.25"/>
    <row r="256" s="221" customFormat="1" x14ac:dyDescent="0.25"/>
    <row r="257" s="221" customFormat="1" x14ac:dyDescent="0.25"/>
    <row r="258" s="221" customFormat="1" x14ac:dyDescent="0.25"/>
    <row r="259" s="221" customFormat="1" x14ac:dyDescent="0.25"/>
    <row r="260" s="221" customFormat="1" x14ac:dyDescent="0.25"/>
    <row r="261" s="221" customFormat="1" x14ac:dyDescent="0.25"/>
    <row r="262" s="221" customFormat="1" x14ac:dyDescent="0.25"/>
    <row r="263" s="221" customFormat="1" x14ac:dyDescent="0.25"/>
    <row r="264" s="221" customFormat="1" x14ac:dyDescent="0.25"/>
    <row r="265" s="221" customFormat="1" x14ac:dyDescent="0.25"/>
    <row r="266" s="221" customFormat="1" x14ac:dyDescent="0.25"/>
    <row r="267" s="221" customFormat="1" x14ac:dyDescent="0.25"/>
    <row r="268" s="221" customFormat="1" x14ac:dyDescent="0.25"/>
    <row r="269" s="221" customFormat="1" x14ac:dyDescent="0.25"/>
    <row r="270" s="221" customFormat="1" x14ac:dyDescent="0.25"/>
    <row r="271" s="221" customFormat="1" x14ac:dyDescent="0.25"/>
    <row r="272" s="221" customFormat="1" x14ac:dyDescent="0.25"/>
    <row r="273" s="221" customFormat="1" x14ac:dyDescent="0.25"/>
    <row r="274" s="221" customFormat="1" x14ac:dyDescent="0.25"/>
    <row r="275" s="221" customFormat="1" x14ac:dyDescent="0.25"/>
    <row r="276" s="221" customFormat="1" x14ac:dyDescent="0.25"/>
    <row r="277" s="221" customFormat="1" x14ac:dyDescent="0.25"/>
    <row r="278" s="221" customFormat="1" x14ac:dyDescent="0.25"/>
    <row r="279" s="221" customFormat="1" x14ac:dyDescent="0.25"/>
    <row r="280" s="221" customFormat="1" x14ac:dyDescent="0.25"/>
    <row r="281" s="221" customFormat="1" x14ac:dyDescent="0.25"/>
    <row r="282" s="221" customFormat="1" x14ac:dyDescent="0.25"/>
    <row r="283" s="221" customFormat="1" x14ac:dyDescent="0.25"/>
    <row r="284" s="221" customFormat="1" x14ac:dyDescent="0.25"/>
    <row r="285" s="221" customFormat="1" x14ac:dyDescent="0.25"/>
    <row r="286" s="221" customFormat="1" x14ac:dyDescent="0.25"/>
    <row r="287" s="221" customFormat="1" x14ac:dyDescent="0.25"/>
    <row r="288" s="221" customFormat="1" x14ac:dyDescent="0.25"/>
    <row r="289" s="221" customFormat="1" x14ac:dyDescent="0.25"/>
    <row r="290" s="221" customFormat="1" x14ac:dyDescent="0.25"/>
    <row r="291" s="221" customFormat="1" x14ac:dyDescent="0.25"/>
    <row r="292" s="221" customFormat="1" x14ac:dyDescent="0.25"/>
    <row r="293" s="221" customFormat="1" x14ac:dyDescent="0.25"/>
    <row r="294" s="221" customFormat="1" x14ac:dyDescent="0.25"/>
    <row r="295" s="221" customFormat="1" x14ac:dyDescent="0.25"/>
    <row r="296" s="221" customFormat="1" x14ac:dyDescent="0.25"/>
    <row r="297" s="221" customFormat="1" x14ac:dyDescent="0.25"/>
    <row r="298" s="221" customFormat="1" x14ac:dyDescent="0.25"/>
    <row r="299" s="221" customFormat="1" x14ac:dyDescent="0.25"/>
    <row r="300" s="221" customFormat="1" x14ac:dyDescent="0.25"/>
    <row r="301" s="221" customFormat="1" x14ac:dyDescent="0.25"/>
    <row r="302" s="221" customFormat="1" x14ac:dyDescent="0.25"/>
    <row r="303" s="221" customFormat="1" x14ac:dyDescent="0.25"/>
    <row r="304" s="221" customFormat="1" x14ac:dyDescent="0.25"/>
    <row r="305" s="221" customFormat="1" x14ac:dyDescent="0.25"/>
    <row r="306" s="221" customFormat="1" x14ac:dyDescent="0.25"/>
    <row r="307" s="221" customFormat="1" x14ac:dyDescent="0.25"/>
    <row r="308" s="221" customFormat="1" x14ac:dyDescent="0.25"/>
    <row r="309" s="221" customFormat="1" x14ac:dyDescent="0.25"/>
    <row r="310" s="221" customFormat="1" x14ac:dyDescent="0.25"/>
    <row r="311" s="221" customFormat="1" x14ac:dyDescent="0.25"/>
    <row r="312" s="221" customFormat="1" x14ac:dyDescent="0.25"/>
    <row r="313" s="221" customFormat="1" x14ac:dyDescent="0.25"/>
    <row r="314" s="221" customFormat="1" x14ac:dyDescent="0.25"/>
    <row r="315" s="221" customFormat="1" x14ac:dyDescent="0.25"/>
  </sheetData>
  <mergeCells count="3">
    <mergeCell ref="A3:N11"/>
    <mergeCell ref="D18:N20"/>
    <mergeCell ref="D35:N3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63"/>
  <sheetViews>
    <sheetView zoomScale="80" zoomScaleNormal="80" workbookViewId="0">
      <pane ySplit="1" topLeftCell="A2" activePane="bottomLeft" state="frozenSplit"/>
      <selection pane="bottomLeft" activeCell="L3" sqref="L3"/>
    </sheetView>
  </sheetViews>
  <sheetFormatPr defaultColWidth="9.140625" defaultRowHeight="15" x14ac:dyDescent="0.25"/>
  <cols>
    <col min="1" max="1" width="10.7109375" style="97" customWidth="1"/>
    <col min="2" max="2" width="10" style="97" customWidth="1"/>
    <col min="3" max="3" width="14" style="98" customWidth="1"/>
    <col min="4" max="4" width="16.5703125" style="97" customWidth="1"/>
    <col min="5" max="5" width="26.28515625" style="97" customWidth="1"/>
    <col min="6" max="6" width="38" style="97" customWidth="1"/>
    <col min="7" max="7" width="46.28515625" style="97" customWidth="1"/>
    <col min="8" max="8" width="36.7109375" style="97" customWidth="1"/>
    <col min="9" max="9" width="23" style="97" customWidth="1"/>
    <col min="10" max="10" width="16.28515625" style="97" customWidth="1"/>
    <col min="11" max="11" width="29.28515625" style="97" hidden="1" customWidth="1"/>
    <col min="12" max="12" width="23" style="97" customWidth="1"/>
    <col min="13" max="13" width="14.7109375" style="209" customWidth="1"/>
    <col min="14" max="14" width="14.42578125" style="209" hidden="1" customWidth="1"/>
    <col min="15" max="15" width="13" style="97" customWidth="1"/>
    <col min="16" max="16" width="14.85546875" style="97" customWidth="1"/>
    <col min="17" max="17" width="23" style="97" customWidth="1"/>
    <col min="18" max="18" width="11.7109375" style="97" customWidth="1"/>
    <col min="19" max="19" width="15" style="97" customWidth="1"/>
    <col min="20" max="20" width="43.85546875" style="97" customWidth="1"/>
    <col min="21" max="21" width="43.28515625" style="97" customWidth="1"/>
    <col min="22" max="23" width="15" style="97" customWidth="1"/>
    <col min="24" max="26" width="9.140625" style="97"/>
    <col min="27" max="27" width="15" style="1" hidden="1" customWidth="1"/>
    <col min="28" max="16384" width="9.140625" style="97"/>
  </cols>
  <sheetData>
    <row r="1" spans="1:74" s="102" customFormat="1" ht="42.4" customHeight="1" x14ac:dyDescent="0.25">
      <c r="A1" s="84" t="s">
        <v>101</v>
      </c>
      <c r="B1" s="84" t="s">
        <v>102</v>
      </c>
      <c r="C1" s="99" t="s">
        <v>103</v>
      </c>
      <c r="D1" s="84" t="s">
        <v>104</v>
      </c>
      <c r="E1" s="84" t="s">
        <v>107</v>
      </c>
      <c r="F1" s="84" t="s">
        <v>114</v>
      </c>
      <c r="G1" s="84" t="s">
        <v>112</v>
      </c>
      <c r="H1" s="100" t="s">
        <v>111</v>
      </c>
      <c r="I1" s="100" t="s">
        <v>108</v>
      </c>
      <c r="J1" s="100" t="s">
        <v>109</v>
      </c>
      <c r="K1" s="110" t="s">
        <v>116</v>
      </c>
      <c r="L1" s="100" t="s">
        <v>110</v>
      </c>
      <c r="M1" s="201" t="s">
        <v>616</v>
      </c>
      <c r="N1" s="202" t="s">
        <v>617</v>
      </c>
      <c r="O1" s="101"/>
      <c r="P1" s="90" t="s">
        <v>105</v>
      </c>
      <c r="Q1" s="90" t="s">
        <v>106</v>
      </c>
      <c r="R1" s="90" t="s">
        <v>0</v>
      </c>
      <c r="S1" s="90" t="s">
        <v>1</v>
      </c>
      <c r="T1" s="90" t="s">
        <v>115</v>
      </c>
      <c r="U1" s="90" t="s">
        <v>113</v>
      </c>
      <c r="V1" s="90" t="s">
        <v>2</v>
      </c>
      <c r="W1" s="90" t="s">
        <v>3</v>
      </c>
      <c r="AA1" s="202" t="s">
        <v>622</v>
      </c>
    </row>
    <row r="2" spans="1:74" s="115" customFormat="1" ht="150.75" customHeight="1" x14ac:dyDescent="0.25">
      <c r="A2" s="130" t="s">
        <v>278</v>
      </c>
      <c r="B2" s="131" t="s">
        <v>524</v>
      </c>
      <c r="C2" s="132" t="s">
        <v>525</v>
      </c>
      <c r="D2" s="123" t="s">
        <v>124</v>
      </c>
      <c r="E2" s="111" t="s">
        <v>328</v>
      </c>
      <c r="F2" s="111" t="s">
        <v>380</v>
      </c>
      <c r="G2" s="124" t="s">
        <v>428</v>
      </c>
      <c r="H2" s="129" t="s">
        <v>430</v>
      </c>
      <c r="I2" s="124"/>
      <c r="J2" s="113"/>
      <c r="K2" s="129" t="s">
        <v>523</v>
      </c>
      <c r="L2" s="112"/>
      <c r="M2" s="203" t="s">
        <v>620</v>
      </c>
      <c r="N2" s="204" t="s">
        <v>629</v>
      </c>
      <c r="O2" s="114"/>
      <c r="P2" s="111">
        <v>1</v>
      </c>
      <c r="Q2" s="111">
        <v>1.1000000000000001</v>
      </c>
      <c r="R2" s="111" t="s">
        <v>120</v>
      </c>
      <c r="S2" s="111" t="s">
        <v>121</v>
      </c>
      <c r="T2" s="111" t="s">
        <v>176</v>
      </c>
      <c r="U2" s="111" t="s">
        <v>177</v>
      </c>
      <c r="V2" s="112"/>
      <c r="W2" s="112"/>
      <c r="X2" s="97"/>
      <c r="Y2" s="97"/>
      <c r="Z2" s="97"/>
      <c r="AA2" s="210">
        <f>IF(M2="Critical",4,IF(M2="Significant",3,IF(M2="Moderate",2,IF(M2="Limited",1))))</f>
        <v>3</v>
      </c>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row>
    <row r="3" spans="1:74" ht="150.75" customHeight="1" x14ac:dyDescent="0.25">
      <c r="A3" s="87" t="s">
        <v>279</v>
      </c>
      <c r="B3" s="104" t="s">
        <v>524</v>
      </c>
      <c r="C3" s="128" t="s">
        <v>525</v>
      </c>
      <c r="D3" s="95" t="s">
        <v>124</v>
      </c>
      <c r="E3" s="94" t="s">
        <v>329</v>
      </c>
      <c r="F3" s="94" t="s">
        <v>381</v>
      </c>
      <c r="G3" s="86" t="s">
        <v>431</v>
      </c>
      <c r="H3" s="103" t="s">
        <v>429</v>
      </c>
      <c r="I3" s="85"/>
      <c r="J3" s="88"/>
      <c r="K3" s="129" t="s">
        <v>551</v>
      </c>
      <c r="L3" s="85"/>
      <c r="M3" s="205" t="s">
        <v>620</v>
      </c>
      <c r="N3" s="206" t="s">
        <v>629</v>
      </c>
      <c r="O3" s="96"/>
      <c r="P3" s="94">
        <v>1</v>
      </c>
      <c r="Q3" s="94">
        <v>1.2</v>
      </c>
      <c r="R3" s="94" t="s">
        <v>120</v>
      </c>
      <c r="S3" s="94" t="s">
        <v>121</v>
      </c>
      <c r="T3" s="94" t="s">
        <v>178</v>
      </c>
      <c r="U3" s="94" t="s">
        <v>179</v>
      </c>
      <c r="V3" s="85"/>
      <c r="W3" s="85"/>
      <c r="AA3" s="210">
        <f t="shared" ref="AA3:AA51" si="0">IF(M3="Critical",4,IF(M3="Significant",3,IF(M3="Moderate",2,IF(M3="Limited",1))))</f>
        <v>3</v>
      </c>
    </row>
    <row r="4" spans="1:74" ht="181.5" customHeight="1" x14ac:dyDescent="0.25">
      <c r="A4" s="87" t="s">
        <v>280</v>
      </c>
      <c r="B4" s="104" t="s">
        <v>526</v>
      </c>
      <c r="C4" s="105" t="s">
        <v>527</v>
      </c>
      <c r="D4" s="95" t="s">
        <v>124</v>
      </c>
      <c r="E4" s="94" t="s">
        <v>330</v>
      </c>
      <c r="F4" s="94" t="s">
        <v>382</v>
      </c>
      <c r="G4" s="86" t="s">
        <v>432</v>
      </c>
      <c r="H4" s="103" t="s">
        <v>433</v>
      </c>
      <c r="I4" s="85"/>
      <c r="J4" s="88"/>
      <c r="K4" s="103" t="s">
        <v>552</v>
      </c>
      <c r="L4" s="85"/>
      <c r="M4" s="205" t="s">
        <v>620</v>
      </c>
      <c r="N4" s="206" t="s">
        <v>631</v>
      </c>
      <c r="O4" s="96"/>
      <c r="P4" s="94">
        <v>2.1</v>
      </c>
      <c r="Q4" s="94" t="s">
        <v>154</v>
      </c>
      <c r="R4" s="94" t="s">
        <v>120</v>
      </c>
      <c r="S4" s="94" t="s">
        <v>121</v>
      </c>
      <c r="T4" s="94" t="s">
        <v>180</v>
      </c>
      <c r="U4" s="94" t="s">
        <v>181</v>
      </c>
      <c r="V4" s="85"/>
      <c r="W4" s="85"/>
      <c r="AA4" s="210">
        <f t="shared" si="0"/>
        <v>3</v>
      </c>
    </row>
    <row r="5" spans="1:74" ht="142.5" customHeight="1" x14ac:dyDescent="0.25">
      <c r="A5" s="87" t="s">
        <v>281</v>
      </c>
      <c r="B5" s="104" t="s">
        <v>526</v>
      </c>
      <c r="C5" s="109" t="s">
        <v>527</v>
      </c>
      <c r="D5" s="95" t="s">
        <v>124</v>
      </c>
      <c r="E5" s="94" t="s">
        <v>331</v>
      </c>
      <c r="F5" s="94" t="s">
        <v>383</v>
      </c>
      <c r="G5" s="86" t="s">
        <v>438</v>
      </c>
      <c r="H5" s="103" t="s">
        <v>434</v>
      </c>
      <c r="I5" s="85"/>
      <c r="J5" s="88"/>
      <c r="K5" s="103" t="s">
        <v>552</v>
      </c>
      <c r="L5" s="85"/>
      <c r="M5" s="205" t="s">
        <v>620</v>
      </c>
      <c r="N5" s="206" t="s">
        <v>631</v>
      </c>
      <c r="O5" s="96"/>
      <c r="P5" s="94">
        <v>2.1</v>
      </c>
      <c r="Q5" s="94" t="s">
        <v>155</v>
      </c>
      <c r="R5" s="94" t="s">
        <v>120</v>
      </c>
      <c r="S5" s="94" t="s">
        <v>121</v>
      </c>
      <c r="T5" s="94" t="s">
        <v>182</v>
      </c>
      <c r="U5" s="94" t="s">
        <v>183</v>
      </c>
      <c r="V5" s="85"/>
      <c r="W5" s="85"/>
      <c r="AA5" s="210">
        <f t="shared" si="0"/>
        <v>3</v>
      </c>
    </row>
    <row r="6" spans="1:74" ht="161.25" customHeight="1" x14ac:dyDescent="0.25">
      <c r="A6" s="87" t="s">
        <v>282</v>
      </c>
      <c r="B6" s="104" t="s">
        <v>528</v>
      </c>
      <c r="C6" s="107" t="s">
        <v>529</v>
      </c>
      <c r="D6" s="95" t="s">
        <v>124</v>
      </c>
      <c r="E6" s="94" t="s">
        <v>332</v>
      </c>
      <c r="F6" s="94" t="s">
        <v>384</v>
      </c>
      <c r="G6" s="86" t="s">
        <v>437</v>
      </c>
      <c r="H6" s="103" t="s">
        <v>435</v>
      </c>
      <c r="I6" s="85"/>
      <c r="J6" s="88"/>
      <c r="K6" s="103" t="s">
        <v>552</v>
      </c>
      <c r="L6" s="85"/>
      <c r="M6" s="205" t="s">
        <v>620</v>
      </c>
      <c r="N6" s="204" t="s">
        <v>630</v>
      </c>
      <c r="O6" s="96"/>
      <c r="P6" s="94">
        <v>2.1</v>
      </c>
      <c r="Q6" s="94" t="s">
        <v>156</v>
      </c>
      <c r="R6" s="94" t="s">
        <v>120</v>
      </c>
      <c r="S6" s="94" t="s">
        <v>121</v>
      </c>
      <c r="T6" s="94" t="s">
        <v>184</v>
      </c>
      <c r="U6" s="94" t="s">
        <v>185</v>
      </c>
      <c r="V6" s="85"/>
      <c r="W6" s="85"/>
      <c r="AA6" s="210">
        <f t="shared" si="0"/>
        <v>3</v>
      </c>
    </row>
    <row r="7" spans="1:74" ht="159" customHeight="1" x14ac:dyDescent="0.25">
      <c r="A7" s="87" t="s">
        <v>283</v>
      </c>
      <c r="B7" s="106" t="s">
        <v>530</v>
      </c>
      <c r="C7" s="107" t="s">
        <v>531</v>
      </c>
      <c r="D7" s="95" t="s">
        <v>124</v>
      </c>
      <c r="E7" s="94" t="s">
        <v>333</v>
      </c>
      <c r="F7" s="94" t="s">
        <v>385</v>
      </c>
      <c r="G7" s="86" t="s">
        <v>439</v>
      </c>
      <c r="H7" s="103" t="s">
        <v>436</v>
      </c>
      <c r="I7" s="85"/>
      <c r="J7" s="88"/>
      <c r="K7" s="103" t="s">
        <v>590</v>
      </c>
      <c r="L7" s="86"/>
      <c r="M7" s="205" t="s">
        <v>619</v>
      </c>
      <c r="N7" s="206" t="s">
        <v>632</v>
      </c>
      <c r="O7" s="96"/>
      <c r="P7" s="94">
        <v>2.2000000000000002</v>
      </c>
      <c r="Q7" s="94" t="s">
        <v>157</v>
      </c>
      <c r="R7" s="94" t="s">
        <v>120</v>
      </c>
      <c r="S7" s="94" t="s">
        <v>121</v>
      </c>
      <c r="T7" s="94" t="s">
        <v>186</v>
      </c>
      <c r="U7" s="94" t="s">
        <v>187</v>
      </c>
      <c r="V7" s="85" t="s">
        <v>272</v>
      </c>
      <c r="W7" s="85"/>
      <c r="AA7" s="210">
        <f t="shared" si="0"/>
        <v>2</v>
      </c>
    </row>
    <row r="8" spans="1:74" ht="167.25" customHeight="1" x14ac:dyDescent="0.25">
      <c r="A8" s="87" t="s">
        <v>284</v>
      </c>
      <c r="B8" s="106" t="s">
        <v>532</v>
      </c>
      <c r="C8" s="107" t="s">
        <v>533</v>
      </c>
      <c r="D8" s="95" t="s">
        <v>124</v>
      </c>
      <c r="E8" s="94" t="s">
        <v>334</v>
      </c>
      <c r="F8" s="94" t="s">
        <v>386</v>
      </c>
      <c r="G8" s="86" t="s">
        <v>440</v>
      </c>
      <c r="H8" s="103" t="s">
        <v>441</v>
      </c>
      <c r="I8" s="85"/>
      <c r="J8" s="88"/>
      <c r="K8" s="103" t="s">
        <v>554</v>
      </c>
      <c r="L8" s="86"/>
      <c r="M8" s="205" t="s">
        <v>619</v>
      </c>
      <c r="N8" s="206" t="s">
        <v>633</v>
      </c>
      <c r="O8" s="96"/>
      <c r="P8" s="94">
        <v>2.2999999999999998</v>
      </c>
      <c r="Q8" s="94" t="s">
        <v>158</v>
      </c>
      <c r="R8" s="94" t="s">
        <v>120</v>
      </c>
      <c r="S8" s="94" t="s">
        <v>121</v>
      </c>
      <c r="T8" s="94" t="s">
        <v>188</v>
      </c>
      <c r="U8" s="94" t="s">
        <v>189</v>
      </c>
      <c r="V8" s="85"/>
      <c r="W8" s="85"/>
      <c r="AA8" s="210">
        <f t="shared" si="0"/>
        <v>2</v>
      </c>
    </row>
    <row r="9" spans="1:74" ht="158.25" customHeight="1" x14ac:dyDescent="0.25">
      <c r="A9" s="87" t="s">
        <v>285</v>
      </c>
      <c r="B9" s="106" t="s">
        <v>532</v>
      </c>
      <c r="C9" s="107" t="s">
        <v>533</v>
      </c>
      <c r="D9" s="95" t="s">
        <v>124</v>
      </c>
      <c r="E9" s="94" t="s">
        <v>335</v>
      </c>
      <c r="F9" s="94" t="s">
        <v>387</v>
      </c>
      <c r="G9" s="86" t="s">
        <v>442</v>
      </c>
      <c r="H9" s="103" t="s">
        <v>553</v>
      </c>
      <c r="I9" s="86"/>
      <c r="J9" s="88"/>
      <c r="K9" s="103" t="s">
        <v>554</v>
      </c>
      <c r="L9" s="85"/>
      <c r="M9" s="205" t="s">
        <v>619</v>
      </c>
      <c r="N9" s="206" t="s">
        <v>633</v>
      </c>
      <c r="O9" s="96"/>
      <c r="P9" s="94">
        <v>2.2999999999999998</v>
      </c>
      <c r="Q9" s="94" t="s">
        <v>159</v>
      </c>
      <c r="R9" s="94" t="s">
        <v>120</v>
      </c>
      <c r="S9" s="94" t="s">
        <v>121</v>
      </c>
      <c r="T9" s="94" t="s">
        <v>190</v>
      </c>
      <c r="U9" s="94" t="s">
        <v>191</v>
      </c>
      <c r="V9" s="85"/>
      <c r="W9" s="85"/>
      <c r="AA9" s="210">
        <f t="shared" si="0"/>
        <v>2</v>
      </c>
    </row>
    <row r="10" spans="1:74" ht="139.5" customHeight="1" x14ac:dyDescent="0.25">
      <c r="A10" s="87" t="s">
        <v>286</v>
      </c>
      <c r="B10" s="104" t="s">
        <v>526</v>
      </c>
      <c r="C10" s="107" t="s">
        <v>527</v>
      </c>
      <c r="D10" s="95" t="s">
        <v>124</v>
      </c>
      <c r="E10" s="94" t="s">
        <v>336</v>
      </c>
      <c r="F10" s="94" t="s">
        <v>388</v>
      </c>
      <c r="G10" s="86" t="s">
        <v>444</v>
      </c>
      <c r="H10" s="103" t="s">
        <v>443</v>
      </c>
      <c r="I10" s="85"/>
      <c r="J10" s="88"/>
      <c r="K10" s="86" t="s">
        <v>556</v>
      </c>
      <c r="L10" s="86"/>
      <c r="M10" s="205" t="s">
        <v>620</v>
      </c>
      <c r="N10" s="206" t="s">
        <v>634</v>
      </c>
      <c r="O10" s="96"/>
      <c r="P10" s="94">
        <v>2.4</v>
      </c>
      <c r="Q10" s="94" t="s">
        <v>160</v>
      </c>
      <c r="R10" s="94" t="s">
        <v>120</v>
      </c>
      <c r="S10" s="94" t="s">
        <v>121</v>
      </c>
      <c r="T10" s="94" t="s">
        <v>192</v>
      </c>
      <c r="U10" s="94" t="s">
        <v>193</v>
      </c>
      <c r="V10" s="85"/>
      <c r="W10" s="85"/>
      <c r="AA10" s="210">
        <f t="shared" si="0"/>
        <v>3</v>
      </c>
    </row>
    <row r="11" spans="1:74" ht="147" customHeight="1" x14ac:dyDescent="0.25">
      <c r="A11" s="87" t="s">
        <v>287</v>
      </c>
      <c r="B11" s="104" t="s">
        <v>526</v>
      </c>
      <c r="C11" s="107" t="s">
        <v>527</v>
      </c>
      <c r="D11" s="95" t="s">
        <v>124</v>
      </c>
      <c r="E11" s="94" t="s">
        <v>337</v>
      </c>
      <c r="F11" s="94" t="s">
        <v>389</v>
      </c>
      <c r="G11" s="86" t="s">
        <v>446</v>
      </c>
      <c r="H11" s="103" t="s">
        <v>445</v>
      </c>
      <c r="I11" s="85"/>
      <c r="J11" s="88"/>
      <c r="K11" s="86" t="s">
        <v>555</v>
      </c>
      <c r="L11" s="86"/>
      <c r="M11" s="205" t="s">
        <v>620</v>
      </c>
      <c r="N11" s="204" t="s">
        <v>634</v>
      </c>
      <c r="O11" s="96"/>
      <c r="P11" s="94">
        <v>2.4</v>
      </c>
      <c r="Q11" s="94" t="s">
        <v>161</v>
      </c>
      <c r="R11" s="94" t="s">
        <v>120</v>
      </c>
      <c r="S11" s="94" t="s">
        <v>121</v>
      </c>
      <c r="T11" s="94" t="s">
        <v>194</v>
      </c>
      <c r="U11" s="94" t="s">
        <v>195</v>
      </c>
      <c r="V11" s="85"/>
      <c r="W11" s="85"/>
      <c r="AA11" s="210">
        <f t="shared" si="0"/>
        <v>3</v>
      </c>
    </row>
    <row r="12" spans="1:74" ht="157.5" customHeight="1" x14ac:dyDescent="0.25">
      <c r="A12" s="87" t="s">
        <v>288</v>
      </c>
      <c r="B12" s="104" t="s">
        <v>526</v>
      </c>
      <c r="C12" s="107" t="s">
        <v>527</v>
      </c>
      <c r="D12" s="95" t="s">
        <v>124</v>
      </c>
      <c r="E12" s="94" t="s">
        <v>338</v>
      </c>
      <c r="F12" s="94" t="s">
        <v>390</v>
      </c>
      <c r="G12" s="86" t="s">
        <v>448</v>
      </c>
      <c r="H12" s="103" t="s">
        <v>447</v>
      </c>
      <c r="I12" s="85"/>
      <c r="J12" s="88"/>
      <c r="K12" s="86" t="s">
        <v>557</v>
      </c>
      <c r="L12" s="86"/>
      <c r="M12" s="205" t="s">
        <v>620</v>
      </c>
      <c r="N12" s="206" t="s">
        <v>634</v>
      </c>
      <c r="O12" s="96"/>
      <c r="P12" s="94">
        <v>2.4</v>
      </c>
      <c r="Q12" s="94" t="s">
        <v>162</v>
      </c>
      <c r="R12" s="94" t="s">
        <v>120</v>
      </c>
      <c r="S12" s="94" t="s">
        <v>121</v>
      </c>
      <c r="T12" s="94" t="s">
        <v>196</v>
      </c>
      <c r="U12" s="94" t="s">
        <v>197</v>
      </c>
      <c r="V12" s="85"/>
      <c r="W12" s="85"/>
      <c r="AA12" s="210">
        <f t="shared" si="0"/>
        <v>3</v>
      </c>
    </row>
    <row r="13" spans="1:74" ht="146.25" customHeight="1" x14ac:dyDescent="0.25">
      <c r="A13" s="87" t="s">
        <v>289</v>
      </c>
      <c r="B13" s="104" t="s">
        <v>526</v>
      </c>
      <c r="C13" s="107" t="s">
        <v>527</v>
      </c>
      <c r="D13" s="95" t="s">
        <v>124</v>
      </c>
      <c r="E13" s="94" t="s">
        <v>339</v>
      </c>
      <c r="F13" s="94" t="s">
        <v>391</v>
      </c>
      <c r="G13" s="86" t="s">
        <v>450</v>
      </c>
      <c r="H13" s="103" t="s">
        <v>449</v>
      </c>
      <c r="I13" s="85"/>
      <c r="J13" s="88"/>
      <c r="K13" s="86" t="s">
        <v>558</v>
      </c>
      <c r="L13" s="85"/>
      <c r="M13" s="205" t="s">
        <v>620</v>
      </c>
      <c r="N13" s="206" t="s">
        <v>634</v>
      </c>
      <c r="O13" s="96"/>
      <c r="P13" s="94">
        <v>2.4</v>
      </c>
      <c r="Q13" s="94" t="s">
        <v>163</v>
      </c>
      <c r="R13" s="94" t="s">
        <v>120</v>
      </c>
      <c r="S13" s="94" t="s">
        <v>121</v>
      </c>
      <c r="T13" s="94" t="s">
        <v>198</v>
      </c>
      <c r="U13" s="94" t="s">
        <v>199</v>
      </c>
      <c r="V13" s="85"/>
      <c r="W13" s="85"/>
      <c r="AA13" s="210">
        <f t="shared" si="0"/>
        <v>3</v>
      </c>
    </row>
    <row r="14" spans="1:74" ht="240.75" customHeight="1" x14ac:dyDescent="0.25">
      <c r="A14" s="87" t="s">
        <v>290</v>
      </c>
      <c r="B14" s="106" t="s">
        <v>536</v>
      </c>
      <c r="C14" s="107" t="s">
        <v>537</v>
      </c>
      <c r="D14" s="95" t="s">
        <v>124</v>
      </c>
      <c r="E14" s="94" t="s">
        <v>340</v>
      </c>
      <c r="F14" s="94" t="s">
        <v>392</v>
      </c>
      <c r="G14" s="86" t="s">
        <v>452</v>
      </c>
      <c r="H14" s="103" t="s">
        <v>451</v>
      </c>
      <c r="I14" s="85"/>
      <c r="J14" s="88"/>
      <c r="K14" s="86" t="s">
        <v>559</v>
      </c>
      <c r="L14" s="86"/>
      <c r="M14" s="205" t="s">
        <v>620</v>
      </c>
      <c r="N14" s="206" t="s">
        <v>634</v>
      </c>
      <c r="O14" s="96"/>
      <c r="P14" s="94">
        <v>2.4</v>
      </c>
      <c r="Q14" s="94" t="s">
        <v>164</v>
      </c>
      <c r="R14" s="94" t="s">
        <v>120</v>
      </c>
      <c r="S14" s="94" t="s">
        <v>121</v>
      </c>
      <c r="T14" s="94" t="s">
        <v>200</v>
      </c>
      <c r="U14" s="94" t="s">
        <v>201</v>
      </c>
      <c r="V14" s="85" t="s">
        <v>273</v>
      </c>
      <c r="W14" s="85"/>
      <c r="AA14" s="210">
        <f t="shared" si="0"/>
        <v>3</v>
      </c>
    </row>
    <row r="15" spans="1:74" ht="159.75" customHeight="1" x14ac:dyDescent="0.25">
      <c r="A15" s="87" t="s">
        <v>291</v>
      </c>
      <c r="B15" s="104" t="s">
        <v>526</v>
      </c>
      <c r="C15" s="107" t="s">
        <v>527</v>
      </c>
      <c r="D15" s="95" t="s">
        <v>124</v>
      </c>
      <c r="E15" s="94" t="s">
        <v>341</v>
      </c>
      <c r="F15" s="94" t="s">
        <v>393</v>
      </c>
      <c r="G15" s="86" t="s">
        <v>377</v>
      </c>
      <c r="H15" s="103" t="s">
        <v>453</v>
      </c>
      <c r="I15" s="85"/>
      <c r="J15" s="88"/>
      <c r="K15" s="86" t="s">
        <v>560</v>
      </c>
      <c r="L15" s="85"/>
      <c r="M15" s="205" t="s">
        <v>620</v>
      </c>
      <c r="N15" s="206" t="s">
        <v>634</v>
      </c>
      <c r="O15" s="96"/>
      <c r="P15" s="94">
        <v>2.4</v>
      </c>
      <c r="Q15" s="94" t="s">
        <v>165</v>
      </c>
      <c r="R15" s="94" t="s">
        <v>120</v>
      </c>
      <c r="S15" s="94" t="s">
        <v>121</v>
      </c>
      <c r="T15" s="94" t="s">
        <v>202</v>
      </c>
      <c r="U15" s="94" t="s">
        <v>203</v>
      </c>
      <c r="V15" s="85"/>
      <c r="W15" s="85"/>
      <c r="AA15" s="210">
        <f t="shared" si="0"/>
        <v>3</v>
      </c>
    </row>
    <row r="16" spans="1:74" ht="153" customHeight="1" x14ac:dyDescent="0.25">
      <c r="A16" s="87" t="s">
        <v>292</v>
      </c>
      <c r="B16" s="104" t="s">
        <v>526</v>
      </c>
      <c r="C16" s="107" t="s">
        <v>527</v>
      </c>
      <c r="D16" s="95" t="s">
        <v>124</v>
      </c>
      <c r="E16" s="94" t="s">
        <v>342</v>
      </c>
      <c r="F16" s="94" t="s">
        <v>394</v>
      </c>
      <c r="G16" s="86" t="s">
        <v>455</v>
      </c>
      <c r="H16" s="103" t="s">
        <v>454</v>
      </c>
      <c r="I16" s="85"/>
      <c r="J16" s="88"/>
      <c r="K16" s="86" t="s">
        <v>561</v>
      </c>
      <c r="L16" s="85"/>
      <c r="M16" s="205" t="s">
        <v>620</v>
      </c>
      <c r="N16" s="206" t="s">
        <v>634</v>
      </c>
      <c r="O16" s="96"/>
      <c r="P16" s="94">
        <v>2.4</v>
      </c>
      <c r="Q16" s="94" t="s">
        <v>166</v>
      </c>
      <c r="R16" s="94" t="s">
        <v>120</v>
      </c>
      <c r="S16" s="94" t="s">
        <v>121</v>
      </c>
      <c r="T16" s="94" t="s">
        <v>204</v>
      </c>
      <c r="U16" s="94" t="s">
        <v>205</v>
      </c>
      <c r="V16" s="85"/>
      <c r="W16" s="85"/>
      <c r="AA16" s="210">
        <f t="shared" si="0"/>
        <v>3</v>
      </c>
    </row>
    <row r="17" spans="1:27" ht="171.75" customHeight="1" x14ac:dyDescent="0.25">
      <c r="A17" s="87" t="s">
        <v>293</v>
      </c>
      <c r="B17" s="104" t="s">
        <v>526</v>
      </c>
      <c r="C17" s="107" t="s">
        <v>527</v>
      </c>
      <c r="D17" s="95" t="s">
        <v>124</v>
      </c>
      <c r="E17" s="94" t="s">
        <v>343</v>
      </c>
      <c r="F17" s="94" t="s">
        <v>395</v>
      </c>
      <c r="G17" s="86" t="s">
        <v>457</v>
      </c>
      <c r="H17" s="103" t="s">
        <v>456</v>
      </c>
      <c r="I17" s="85"/>
      <c r="J17" s="88"/>
      <c r="K17" s="86" t="s">
        <v>562</v>
      </c>
      <c r="L17" s="85"/>
      <c r="M17" s="205" t="s">
        <v>620</v>
      </c>
      <c r="N17" s="206" t="s">
        <v>634</v>
      </c>
      <c r="O17" s="96"/>
      <c r="P17" s="94">
        <v>2.4</v>
      </c>
      <c r="Q17" s="94" t="s">
        <v>167</v>
      </c>
      <c r="R17" s="94" t="s">
        <v>120</v>
      </c>
      <c r="S17" s="94" t="s">
        <v>121</v>
      </c>
      <c r="T17" s="94" t="s">
        <v>206</v>
      </c>
      <c r="U17" s="94" t="s">
        <v>207</v>
      </c>
      <c r="V17" s="85"/>
      <c r="W17" s="85"/>
      <c r="AA17" s="210">
        <f t="shared" si="0"/>
        <v>3</v>
      </c>
    </row>
    <row r="18" spans="1:27" ht="139.5" customHeight="1" x14ac:dyDescent="0.25">
      <c r="A18" s="87" t="s">
        <v>294</v>
      </c>
      <c r="B18" s="106" t="s">
        <v>534</v>
      </c>
      <c r="C18" s="107" t="s">
        <v>535</v>
      </c>
      <c r="D18" s="95" t="s">
        <v>124</v>
      </c>
      <c r="E18" s="94" t="s">
        <v>344</v>
      </c>
      <c r="F18" s="94" t="s">
        <v>396</v>
      </c>
      <c r="G18" s="86" t="s">
        <v>459</v>
      </c>
      <c r="H18" s="103" t="s">
        <v>458</v>
      </c>
      <c r="I18" s="85"/>
      <c r="J18" s="88"/>
      <c r="K18" s="86" t="s">
        <v>563</v>
      </c>
      <c r="L18" s="85"/>
      <c r="M18" s="205" t="s">
        <v>620</v>
      </c>
      <c r="N18" s="206" t="s">
        <v>634</v>
      </c>
      <c r="O18" s="96"/>
      <c r="P18" s="94">
        <v>2.4</v>
      </c>
      <c r="Q18" s="94" t="s">
        <v>168</v>
      </c>
      <c r="R18" s="94" t="s">
        <v>120</v>
      </c>
      <c r="S18" s="94" t="s">
        <v>121</v>
      </c>
      <c r="T18" s="94" t="s">
        <v>208</v>
      </c>
      <c r="U18" s="94" t="s">
        <v>209</v>
      </c>
      <c r="V18" s="85"/>
      <c r="W18" s="85"/>
      <c r="AA18" s="210">
        <f t="shared" si="0"/>
        <v>3</v>
      </c>
    </row>
    <row r="19" spans="1:27" ht="142.15" customHeight="1" x14ac:dyDescent="0.25">
      <c r="A19" s="87" t="s">
        <v>295</v>
      </c>
      <c r="B19" s="106" t="s">
        <v>534</v>
      </c>
      <c r="C19" s="107" t="s">
        <v>535</v>
      </c>
      <c r="D19" s="95" t="s">
        <v>124</v>
      </c>
      <c r="E19" s="94" t="s">
        <v>345</v>
      </c>
      <c r="F19" s="94" t="s">
        <v>397</v>
      </c>
      <c r="G19" s="86" t="s">
        <v>461</v>
      </c>
      <c r="H19" s="103" t="s">
        <v>460</v>
      </c>
      <c r="I19" s="94"/>
      <c r="J19" s="88"/>
      <c r="K19" s="86" t="s">
        <v>564</v>
      </c>
      <c r="L19" s="86"/>
      <c r="M19" s="205" t="s">
        <v>620</v>
      </c>
      <c r="N19" s="206" t="s">
        <v>635</v>
      </c>
      <c r="O19" s="96"/>
      <c r="P19" s="94">
        <v>2.6</v>
      </c>
      <c r="Q19" s="94" t="s">
        <v>169</v>
      </c>
      <c r="R19" s="94" t="s">
        <v>120</v>
      </c>
      <c r="S19" s="94" t="s">
        <v>121</v>
      </c>
      <c r="T19" s="94" t="s">
        <v>210</v>
      </c>
      <c r="U19" s="94" t="s">
        <v>211</v>
      </c>
      <c r="V19" s="85"/>
      <c r="W19" s="85"/>
      <c r="AA19" s="210">
        <f t="shared" si="0"/>
        <v>3</v>
      </c>
    </row>
    <row r="20" spans="1:27" ht="120.75" customHeight="1" x14ac:dyDescent="0.25">
      <c r="A20" s="87" t="s">
        <v>296</v>
      </c>
      <c r="B20" s="106" t="s">
        <v>534</v>
      </c>
      <c r="C20" s="107" t="s">
        <v>535</v>
      </c>
      <c r="D20" s="95" t="s">
        <v>124</v>
      </c>
      <c r="E20" s="94" t="s">
        <v>346</v>
      </c>
      <c r="F20" s="94" t="s">
        <v>398</v>
      </c>
      <c r="G20" s="86" t="s">
        <v>462</v>
      </c>
      <c r="H20" s="103" t="s">
        <v>463</v>
      </c>
      <c r="I20" s="85"/>
      <c r="J20" s="88"/>
      <c r="K20" s="86" t="s">
        <v>565</v>
      </c>
      <c r="L20" s="85"/>
      <c r="M20" s="205" t="s">
        <v>619</v>
      </c>
      <c r="N20" s="206" t="s">
        <v>636</v>
      </c>
      <c r="O20" s="96"/>
      <c r="P20" s="94">
        <v>2.6</v>
      </c>
      <c r="Q20" s="94" t="s">
        <v>170</v>
      </c>
      <c r="R20" s="94" t="s">
        <v>120</v>
      </c>
      <c r="S20" s="94" t="s">
        <v>121</v>
      </c>
      <c r="T20" s="94" t="s">
        <v>212</v>
      </c>
      <c r="U20" s="94" t="s">
        <v>213</v>
      </c>
      <c r="V20" s="85"/>
      <c r="W20" s="85"/>
      <c r="AA20" s="210">
        <f t="shared" si="0"/>
        <v>2</v>
      </c>
    </row>
    <row r="21" spans="1:27" ht="105" customHeight="1" x14ac:dyDescent="0.25">
      <c r="A21" s="87" t="s">
        <v>297</v>
      </c>
      <c r="B21" s="108" t="s">
        <v>538</v>
      </c>
      <c r="C21" s="109" t="s">
        <v>539</v>
      </c>
      <c r="D21" s="95" t="s">
        <v>124</v>
      </c>
      <c r="E21" s="94" t="s">
        <v>347</v>
      </c>
      <c r="F21" s="94" t="s">
        <v>399</v>
      </c>
      <c r="G21" s="86" t="s">
        <v>465</v>
      </c>
      <c r="H21" s="103" t="s">
        <v>464</v>
      </c>
      <c r="I21" s="85"/>
      <c r="J21" s="88"/>
      <c r="K21" s="86" t="s">
        <v>566</v>
      </c>
      <c r="L21" s="85"/>
      <c r="M21" s="205" t="s">
        <v>620</v>
      </c>
      <c r="N21" s="206" t="s">
        <v>637</v>
      </c>
      <c r="O21" s="96"/>
      <c r="P21" s="94">
        <v>2.6</v>
      </c>
      <c r="Q21" s="94" t="s">
        <v>171</v>
      </c>
      <c r="R21" s="94" t="s">
        <v>120</v>
      </c>
      <c r="S21" s="94" t="s">
        <v>121</v>
      </c>
      <c r="T21" s="94" t="s">
        <v>214</v>
      </c>
      <c r="U21" s="94" t="s">
        <v>215</v>
      </c>
      <c r="V21" s="85"/>
      <c r="W21" s="85"/>
      <c r="AA21" s="210">
        <f t="shared" si="0"/>
        <v>3</v>
      </c>
    </row>
    <row r="22" spans="1:27" ht="163.9" customHeight="1" x14ac:dyDescent="0.25">
      <c r="A22" s="87" t="s">
        <v>298</v>
      </c>
      <c r="B22" s="104" t="s">
        <v>526</v>
      </c>
      <c r="C22" s="107" t="s">
        <v>527</v>
      </c>
      <c r="D22" s="95" t="s">
        <v>124</v>
      </c>
      <c r="E22" s="94" t="s">
        <v>348</v>
      </c>
      <c r="F22" s="94" t="s">
        <v>400</v>
      </c>
      <c r="G22" s="86" t="s">
        <v>468</v>
      </c>
      <c r="H22" s="103" t="s">
        <v>466</v>
      </c>
      <c r="I22" s="86"/>
      <c r="J22" s="88"/>
      <c r="K22" s="103" t="s">
        <v>567</v>
      </c>
      <c r="L22" s="85"/>
      <c r="M22" s="205" t="s">
        <v>620</v>
      </c>
      <c r="N22" s="206" t="s">
        <v>630</v>
      </c>
      <c r="O22" s="96"/>
      <c r="P22" s="94">
        <v>2</v>
      </c>
      <c r="Q22" s="94">
        <v>2.7</v>
      </c>
      <c r="R22" s="94" t="s">
        <v>120</v>
      </c>
      <c r="S22" s="94" t="s">
        <v>121</v>
      </c>
      <c r="T22" s="94" t="s">
        <v>216</v>
      </c>
      <c r="U22" s="94" t="s">
        <v>217</v>
      </c>
      <c r="V22" s="85"/>
      <c r="W22" s="85"/>
      <c r="AA22" s="210">
        <f t="shared" si="0"/>
        <v>3</v>
      </c>
    </row>
    <row r="23" spans="1:27" ht="150" customHeight="1" x14ac:dyDescent="0.25">
      <c r="A23" s="87" t="s">
        <v>299</v>
      </c>
      <c r="B23" s="108" t="s">
        <v>538</v>
      </c>
      <c r="C23" s="109" t="s">
        <v>539</v>
      </c>
      <c r="D23" s="95" t="s">
        <v>124</v>
      </c>
      <c r="E23" s="94" t="s">
        <v>349</v>
      </c>
      <c r="F23" s="94" t="s">
        <v>401</v>
      </c>
      <c r="G23" s="86" t="s">
        <v>469</v>
      </c>
      <c r="H23" s="103" t="s">
        <v>467</v>
      </c>
      <c r="I23" s="86"/>
      <c r="J23" s="88"/>
      <c r="K23" s="103" t="s">
        <v>568</v>
      </c>
      <c r="L23" s="85"/>
      <c r="M23" s="205" t="s">
        <v>620</v>
      </c>
      <c r="N23" s="206" t="s">
        <v>630</v>
      </c>
      <c r="O23" s="96"/>
      <c r="P23" s="94">
        <v>2</v>
      </c>
      <c r="Q23" s="94">
        <v>2.8</v>
      </c>
      <c r="R23" s="94" t="s">
        <v>120</v>
      </c>
      <c r="S23" s="94" t="s">
        <v>121</v>
      </c>
      <c r="T23" s="94" t="s">
        <v>218</v>
      </c>
      <c r="U23" s="94" t="s">
        <v>219</v>
      </c>
      <c r="V23" s="85"/>
      <c r="W23" s="85"/>
      <c r="AA23" s="210">
        <f t="shared" si="0"/>
        <v>3</v>
      </c>
    </row>
    <row r="24" spans="1:27" ht="133.5" customHeight="1" x14ac:dyDescent="0.25">
      <c r="A24" s="87" t="s">
        <v>300</v>
      </c>
      <c r="B24" s="106" t="s">
        <v>540</v>
      </c>
      <c r="C24" s="107" t="s">
        <v>541</v>
      </c>
      <c r="D24" s="95" t="s">
        <v>124</v>
      </c>
      <c r="E24" s="94" t="s">
        <v>350</v>
      </c>
      <c r="F24" s="94" t="s">
        <v>402</v>
      </c>
      <c r="G24" s="86" t="s">
        <v>471</v>
      </c>
      <c r="H24" s="103" t="s">
        <v>470</v>
      </c>
      <c r="I24" s="85"/>
      <c r="J24" s="88"/>
      <c r="K24" s="103" t="s">
        <v>569</v>
      </c>
      <c r="L24" s="86"/>
      <c r="M24" s="205" t="s">
        <v>620</v>
      </c>
      <c r="N24" s="206" t="s">
        <v>638</v>
      </c>
      <c r="O24" s="96"/>
      <c r="P24" s="94">
        <v>3</v>
      </c>
      <c r="Q24" s="94">
        <v>3.1</v>
      </c>
      <c r="R24" s="94" t="s">
        <v>120</v>
      </c>
      <c r="S24" s="94" t="s">
        <v>121</v>
      </c>
      <c r="T24" s="94" t="s">
        <v>220</v>
      </c>
      <c r="U24" s="94" t="s">
        <v>221</v>
      </c>
      <c r="V24" s="85"/>
      <c r="W24" s="85"/>
      <c r="AA24" s="210">
        <f t="shared" si="0"/>
        <v>3</v>
      </c>
    </row>
    <row r="25" spans="1:27" ht="156.75" customHeight="1" x14ac:dyDescent="0.25">
      <c r="A25" s="87" t="s">
        <v>301</v>
      </c>
      <c r="B25" s="106" t="s">
        <v>540</v>
      </c>
      <c r="C25" s="107" t="s">
        <v>541</v>
      </c>
      <c r="D25" s="95" t="s">
        <v>124</v>
      </c>
      <c r="E25" s="94" t="s">
        <v>351</v>
      </c>
      <c r="F25" s="94" t="s">
        <v>403</v>
      </c>
      <c r="G25" s="86" t="s">
        <v>473</v>
      </c>
      <c r="H25" s="103" t="s">
        <v>472</v>
      </c>
      <c r="I25" s="85"/>
      <c r="J25" s="88"/>
      <c r="K25" s="103" t="s">
        <v>570</v>
      </c>
      <c r="L25" s="85"/>
      <c r="M25" s="205" t="s">
        <v>619</v>
      </c>
      <c r="N25" s="206" t="s">
        <v>639</v>
      </c>
      <c r="O25" s="96"/>
      <c r="P25" s="94">
        <v>3</v>
      </c>
      <c r="Q25" s="94">
        <v>3.3</v>
      </c>
      <c r="R25" s="94" t="s">
        <v>120</v>
      </c>
      <c r="S25" s="94" t="s">
        <v>121</v>
      </c>
      <c r="T25" s="94" t="s">
        <v>222</v>
      </c>
      <c r="U25" s="94" t="s">
        <v>223</v>
      </c>
      <c r="V25" s="85"/>
      <c r="W25" s="85"/>
      <c r="AA25" s="210">
        <f t="shared" si="0"/>
        <v>2</v>
      </c>
    </row>
    <row r="26" spans="1:27" s="115" customFormat="1" ht="89.25" x14ac:dyDescent="0.25">
      <c r="A26" s="87" t="s">
        <v>302</v>
      </c>
      <c r="B26" s="104" t="s">
        <v>528</v>
      </c>
      <c r="C26" s="107" t="s">
        <v>529</v>
      </c>
      <c r="D26" s="123" t="s">
        <v>124</v>
      </c>
      <c r="E26" s="111" t="s">
        <v>352</v>
      </c>
      <c r="F26" s="111" t="s">
        <v>404</v>
      </c>
      <c r="G26" s="124" t="s">
        <v>474</v>
      </c>
      <c r="H26" s="124" t="s">
        <v>475</v>
      </c>
      <c r="I26" s="112"/>
      <c r="J26" s="88"/>
      <c r="K26" s="124" t="s">
        <v>571</v>
      </c>
      <c r="L26" s="125"/>
      <c r="M26" s="205" t="s">
        <v>619</v>
      </c>
      <c r="N26" s="206" t="s">
        <v>636</v>
      </c>
      <c r="O26" s="114"/>
      <c r="P26" s="111">
        <v>4</v>
      </c>
      <c r="Q26" s="111">
        <v>4.2</v>
      </c>
      <c r="R26" s="111" t="s">
        <v>120</v>
      </c>
      <c r="S26" s="111" t="s">
        <v>123</v>
      </c>
      <c r="T26" s="111" t="s">
        <v>224</v>
      </c>
      <c r="U26" s="111" t="s">
        <v>225</v>
      </c>
      <c r="V26" s="112"/>
      <c r="W26" s="112"/>
      <c r="AA26" s="210">
        <f t="shared" si="0"/>
        <v>2</v>
      </c>
    </row>
    <row r="27" spans="1:27" ht="172.5" customHeight="1" x14ac:dyDescent="0.25">
      <c r="A27" s="87" t="s">
        <v>303</v>
      </c>
      <c r="B27" s="104" t="s">
        <v>526</v>
      </c>
      <c r="C27" s="107" t="s">
        <v>527</v>
      </c>
      <c r="D27" s="95" t="s">
        <v>124</v>
      </c>
      <c r="E27" s="94" t="s">
        <v>122</v>
      </c>
      <c r="F27" s="94" t="s">
        <v>405</v>
      </c>
      <c r="G27" s="86" t="s">
        <v>476</v>
      </c>
      <c r="H27" s="86" t="s">
        <v>477</v>
      </c>
      <c r="I27" s="85"/>
      <c r="J27" s="88"/>
      <c r="K27" s="103" t="s">
        <v>572</v>
      </c>
      <c r="L27" s="85"/>
      <c r="M27" s="207" t="s">
        <v>620</v>
      </c>
      <c r="N27" s="204" t="s">
        <v>634</v>
      </c>
      <c r="O27" s="96"/>
      <c r="P27" s="94">
        <v>4</v>
      </c>
      <c r="Q27" s="94">
        <v>4.4000000000000004</v>
      </c>
      <c r="R27" s="94" t="s">
        <v>120</v>
      </c>
      <c r="S27" s="94" t="s">
        <v>121</v>
      </c>
      <c r="T27" s="94" t="s">
        <v>226</v>
      </c>
      <c r="U27" s="94" t="s">
        <v>227</v>
      </c>
      <c r="V27" s="85"/>
      <c r="W27" s="85"/>
      <c r="AA27" s="210">
        <f t="shared" si="0"/>
        <v>3</v>
      </c>
    </row>
    <row r="28" spans="1:27" ht="165" customHeight="1" x14ac:dyDescent="0.25">
      <c r="A28" s="87" t="s">
        <v>304</v>
      </c>
      <c r="B28" s="106" t="s">
        <v>532</v>
      </c>
      <c r="C28" s="107" t="s">
        <v>533</v>
      </c>
      <c r="D28" s="95" t="s">
        <v>124</v>
      </c>
      <c r="E28" s="94" t="s">
        <v>353</v>
      </c>
      <c r="F28" s="94" t="s">
        <v>406</v>
      </c>
      <c r="G28" s="86" t="s">
        <v>479</v>
      </c>
      <c r="H28" s="86" t="s">
        <v>478</v>
      </c>
      <c r="I28" s="85"/>
      <c r="J28" s="88"/>
      <c r="K28" s="86" t="s">
        <v>573</v>
      </c>
      <c r="L28" s="85"/>
      <c r="M28" s="207" t="s">
        <v>620</v>
      </c>
      <c r="N28" s="204" t="s">
        <v>630</v>
      </c>
      <c r="O28" s="96"/>
      <c r="P28" s="94">
        <v>5</v>
      </c>
      <c r="Q28" s="94">
        <v>5.0999999999999996</v>
      </c>
      <c r="R28" s="94" t="s">
        <v>120</v>
      </c>
      <c r="S28" s="94" t="s">
        <v>121</v>
      </c>
      <c r="T28" s="94" t="s">
        <v>228</v>
      </c>
      <c r="U28" s="94" t="s">
        <v>229</v>
      </c>
      <c r="V28" s="85"/>
      <c r="W28" s="85"/>
      <c r="AA28" s="210">
        <f t="shared" si="0"/>
        <v>3</v>
      </c>
    </row>
    <row r="29" spans="1:27" ht="156" customHeight="1" x14ac:dyDescent="0.25">
      <c r="A29" s="87" t="s">
        <v>305</v>
      </c>
      <c r="B29" s="106" t="s">
        <v>532</v>
      </c>
      <c r="C29" s="107" t="s">
        <v>533</v>
      </c>
      <c r="D29" s="95" t="s">
        <v>124</v>
      </c>
      <c r="E29" s="94" t="s">
        <v>354</v>
      </c>
      <c r="F29" s="94" t="s">
        <v>407</v>
      </c>
      <c r="G29" s="86" t="s">
        <v>480</v>
      </c>
      <c r="H29" s="86" t="s">
        <v>481</v>
      </c>
      <c r="I29" s="85"/>
      <c r="J29" s="88"/>
      <c r="K29" s="103" t="s">
        <v>574</v>
      </c>
      <c r="L29" s="85"/>
      <c r="M29" s="207" t="s">
        <v>619</v>
      </c>
      <c r="N29" s="206" t="s">
        <v>633</v>
      </c>
      <c r="O29" s="96"/>
      <c r="P29" s="94">
        <v>5</v>
      </c>
      <c r="Q29" s="94">
        <v>5.2</v>
      </c>
      <c r="R29" s="94" t="s">
        <v>120</v>
      </c>
      <c r="S29" s="94" t="s">
        <v>121</v>
      </c>
      <c r="T29" s="94" t="s">
        <v>230</v>
      </c>
      <c r="U29" s="94" t="s">
        <v>231</v>
      </c>
      <c r="V29" s="85" t="s">
        <v>274</v>
      </c>
      <c r="W29" s="85"/>
      <c r="AA29" s="210">
        <f t="shared" si="0"/>
        <v>2</v>
      </c>
    </row>
    <row r="30" spans="1:27" ht="99.75" customHeight="1" x14ac:dyDescent="0.25">
      <c r="A30" s="87" t="s">
        <v>306</v>
      </c>
      <c r="B30" s="106" t="s">
        <v>534</v>
      </c>
      <c r="C30" s="107" t="s">
        <v>542</v>
      </c>
      <c r="D30" s="95" t="s">
        <v>124</v>
      </c>
      <c r="E30" s="94" t="s">
        <v>355</v>
      </c>
      <c r="F30" s="94" t="s">
        <v>408</v>
      </c>
      <c r="G30" s="86" t="s">
        <v>482</v>
      </c>
      <c r="H30" s="86" t="s">
        <v>483</v>
      </c>
      <c r="I30" s="85"/>
      <c r="J30" s="88"/>
      <c r="K30" s="103" t="s">
        <v>575</v>
      </c>
      <c r="L30" s="85"/>
      <c r="M30" s="207" t="s">
        <v>619</v>
      </c>
      <c r="N30" s="204" t="s">
        <v>640</v>
      </c>
      <c r="O30" s="96"/>
      <c r="P30" s="94">
        <v>5</v>
      </c>
      <c r="Q30" s="94">
        <v>5.4</v>
      </c>
      <c r="R30" s="94" t="s">
        <v>120</v>
      </c>
      <c r="S30" s="94" t="s">
        <v>121</v>
      </c>
      <c r="T30" s="94" t="s">
        <v>232</v>
      </c>
      <c r="U30" s="94" t="s">
        <v>233</v>
      </c>
      <c r="V30" s="85" t="s">
        <v>275</v>
      </c>
      <c r="W30" s="85"/>
      <c r="AA30" s="210">
        <f t="shared" si="0"/>
        <v>2</v>
      </c>
    </row>
    <row r="31" spans="1:27" ht="247.5" customHeight="1" x14ac:dyDescent="0.25">
      <c r="A31" s="87" t="s">
        <v>307</v>
      </c>
      <c r="B31" s="106" t="s">
        <v>543</v>
      </c>
      <c r="C31" s="107" t="s">
        <v>544</v>
      </c>
      <c r="D31" s="95" t="s">
        <v>124</v>
      </c>
      <c r="E31" s="94" t="s">
        <v>356</v>
      </c>
      <c r="F31" s="94" t="s">
        <v>409</v>
      </c>
      <c r="G31" s="86" t="s">
        <v>484</v>
      </c>
      <c r="H31" s="86" t="s">
        <v>485</v>
      </c>
      <c r="I31" s="85"/>
      <c r="J31" s="88"/>
      <c r="K31" s="86" t="s">
        <v>576</v>
      </c>
      <c r="L31" s="85"/>
      <c r="M31" s="207" t="s">
        <v>620</v>
      </c>
      <c r="N31" s="204" t="s">
        <v>637</v>
      </c>
      <c r="O31" s="96"/>
      <c r="P31" s="94">
        <v>5</v>
      </c>
      <c r="Q31" s="94">
        <v>5.5</v>
      </c>
      <c r="R31" s="94" t="s">
        <v>120</v>
      </c>
      <c r="S31" s="94" t="s">
        <v>121</v>
      </c>
      <c r="T31" s="94" t="s">
        <v>234</v>
      </c>
      <c r="U31" s="94" t="s">
        <v>235</v>
      </c>
      <c r="V31" s="85"/>
      <c r="W31" s="85"/>
      <c r="AA31" s="210">
        <f t="shared" si="0"/>
        <v>3</v>
      </c>
    </row>
    <row r="32" spans="1:27" ht="102" x14ac:dyDescent="0.25">
      <c r="A32" s="87" t="s">
        <v>308</v>
      </c>
      <c r="B32" s="106" t="s">
        <v>543</v>
      </c>
      <c r="C32" s="107" t="s">
        <v>544</v>
      </c>
      <c r="D32" s="95" t="s">
        <v>124</v>
      </c>
      <c r="E32" s="94" t="s">
        <v>357</v>
      </c>
      <c r="F32" s="94" t="s">
        <v>410</v>
      </c>
      <c r="G32" s="86" t="s">
        <v>487</v>
      </c>
      <c r="H32" s="86" t="s">
        <v>486</v>
      </c>
      <c r="I32" s="85"/>
      <c r="J32" s="88"/>
      <c r="K32" s="86" t="s">
        <v>577</v>
      </c>
      <c r="L32" s="85"/>
      <c r="M32" s="207" t="s">
        <v>620</v>
      </c>
      <c r="N32" s="204" t="s">
        <v>637</v>
      </c>
      <c r="O32" s="96"/>
      <c r="P32" s="94">
        <v>5</v>
      </c>
      <c r="Q32" s="94">
        <v>5.7</v>
      </c>
      <c r="R32" s="94" t="s">
        <v>120</v>
      </c>
      <c r="S32" s="94" t="s">
        <v>121</v>
      </c>
      <c r="T32" s="94" t="s">
        <v>236</v>
      </c>
      <c r="U32" s="94" t="s">
        <v>237</v>
      </c>
      <c r="V32" s="85"/>
      <c r="W32" s="85"/>
      <c r="AA32" s="210">
        <f t="shared" si="0"/>
        <v>3</v>
      </c>
    </row>
    <row r="33" spans="1:27" ht="114.75" customHeight="1" x14ac:dyDescent="0.25">
      <c r="A33" s="87" t="s">
        <v>309</v>
      </c>
      <c r="B33" s="106" t="s">
        <v>543</v>
      </c>
      <c r="C33" s="107" t="s">
        <v>544</v>
      </c>
      <c r="D33" s="95" t="s">
        <v>124</v>
      </c>
      <c r="E33" s="94" t="s">
        <v>358</v>
      </c>
      <c r="F33" s="94" t="s">
        <v>411</v>
      </c>
      <c r="G33" s="86" t="s">
        <v>488</v>
      </c>
      <c r="H33" s="86" t="s">
        <v>489</v>
      </c>
      <c r="I33" s="85"/>
      <c r="J33" s="88"/>
      <c r="K33" s="86" t="s">
        <v>578</v>
      </c>
      <c r="L33" s="85"/>
      <c r="M33" s="207" t="s">
        <v>620</v>
      </c>
      <c r="N33" s="206" t="s">
        <v>637</v>
      </c>
      <c r="O33" s="96"/>
      <c r="P33" s="94">
        <v>5</v>
      </c>
      <c r="Q33" s="94">
        <v>5.9</v>
      </c>
      <c r="R33" s="94" t="s">
        <v>120</v>
      </c>
      <c r="S33" s="94" t="s">
        <v>121</v>
      </c>
      <c r="T33" s="94" t="s">
        <v>238</v>
      </c>
      <c r="U33" s="94" t="s">
        <v>239</v>
      </c>
      <c r="V33" s="85" t="s">
        <v>276</v>
      </c>
      <c r="W33" s="85"/>
      <c r="AA33" s="210">
        <f t="shared" si="0"/>
        <v>3</v>
      </c>
    </row>
    <row r="34" spans="1:27" ht="189.75" customHeight="1" x14ac:dyDescent="0.25">
      <c r="A34" s="87" t="s">
        <v>310</v>
      </c>
      <c r="B34" s="106" t="s">
        <v>534</v>
      </c>
      <c r="C34" s="107" t="s">
        <v>535</v>
      </c>
      <c r="D34" s="95" t="s">
        <v>124</v>
      </c>
      <c r="E34" s="94" t="s">
        <v>359</v>
      </c>
      <c r="F34" s="94" t="s">
        <v>406</v>
      </c>
      <c r="G34" s="86" t="s">
        <v>490</v>
      </c>
      <c r="H34" s="86" t="s">
        <v>491</v>
      </c>
      <c r="I34" s="85"/>
      <c r="J34" s="88"/>
      <c r="K34" s="103" t="s">
        <v>591</v>
      </c>
      <c r="L34" s="85"/>
      <c r="M34" s="207" t="s">
        <v>620</v>
      </c>
      <c r="N34" s="204" t="s">
        <v>635</v>
      </c>
      <c r="O34" s="96"/>
      <c r="P34" s="94">
        <v>5</v>
      </c>
      <c r="Q34" s="94">
        <v>5.0999999999999996</v>
      </c>
      <c r="R34" s="94" t="s">
        <v>120</v>
      </c>
      <c r="S34" s="94" t="s">
        <v>121</v>
      </c>
      <c r="T34" s="94" t="s">
        <v>240</v>
      </c>
      <c r="U34" s="86" t="s">
        <v>592</v>
      </c>
      <c r="V34" s="85"/>
      <c r="W34" s="85"/>
      <c r="AA34" s="210">
        <f t="shared" si="0"/>
        <v>3</v>
      </c>
    </row>
    <row r="35" spans="1:27" ht="103.5" customHeight="1" x14ac:dyDescent="0.25">
      <c r="A35" s="87" t="s">
        <v>311</v>
      </c>
      <c r="B35" s="106" t="s">
        <v>534</v>
      </c>
      <c r="C35" s="107" t="s">
        <v>535</v>
      </c>
      <c r="D35" s="95" t="s">
        <v>124</v>
      </c>
      <c r="E35" s="94" t="s">
        <v>360</v>
      </c>
      <c r="F35" s="94" t="s">
        <v>412</v>
      </c>
      <c r="G35" s="86" t="s">
        <v>492</v>
      </c>
      <c r="H35" s="86" t="s">
        <v>493</v>
      </c>
      <c r="I35" s="85"/>
      <c r="J35" s="88"/>
      <c r="K35" s="103" t="s">
        <v>579</v>
      </c>
      <c r="L35" s="85"/>
      <c r="M35" s="207" t="s">
        <v>619</v>
      </c>
      <c r="N35" s="204" t="s">
        <v>641</v>
      </c>
      <c r="O35" s="96"/>
      <c r="P35" s="94">
        <v>5</v>
      </c>
      <c r="Q35" s="94">
        <v>5.1100000000000003</v>
      </c>
      <c r="R35" s="94" t="s">
        <v>120</v>
      </c>
      <c r="S35" s="94" t="s">
        <v>121</v>
      </c>
      <c r="T35" s="94" t="s">
        <v>241</v>
      </c>
      <c r="U35" s="94" t="s">
        <v>242</v>
      </c>
      <c r="V35" s="85"/>
      <c r="W35" s="85"/>
      <c r="AA35" s="210">
        <f t="shared" si="0"/>
        <v>2</v>
      </c>
    </row>
    <row r="36" spans="1:27" ht="174" customHeight="1" x14ac:dyDescent="0.25">
      <c r="A36" s="87" t="s">
        <v>312</v>
      </c>
      <c r="B36" s="106" t="s">
        <v>545</v>
      </c>
      <c r="C36" s="107" t="s">
        <v>546</v>
      </c>
      <c r="D36" s="95" t="s">
        <v>124</v>
      </c>
      <c r="E36" s="94" t="s">
        <v>361</v>
      </c>
      <c r="F36" s="94" t="s">
        <v>413</v>
      </c>
      <c r="G36" s="86" t="s">
        <v>494</v>
      </c>
      <c r="H36" s="86" t="s">
        <v>495</v>
      </c>
      <c r="I36" s="85"/>
      <c r="J36" s="88"/>
      <c r="K36" s="103" t="s">
        <v>581</v>
      </c>
      <c r="L36" s="85"/>
      <c r="M36" s="207" t="s">
        <v>619</v>
      </c>
      <c r="N36" s="204" t="s">
        <v>642</v>
      </c>
      <c r="O36" s="96"/>
      <c r="P36" s="94">
        <v>5</v>
      </c>
      <c r="Q36" s="94">
        <v>5.12</v>
      </c>
      <c r="R36" s="94" t="s">
        <v>120</v>
      </c>
      <c r="S36" s="94" t="s">
        <v>121</v>
      </c>
      <c r="T36" s="94" t="s">
        <v>243</v>
      </c>
      <c r="U36" s="94" t="s">
        <v>244</v>
      </c>
      <c r="V36" s="85"/>
      <c r="W36" s="85"/>
      <c r="AA36" s="210">
        <f t="shared" si="0"/>
        <v>2</v>
      </c>
    </row>
    <row r="37" spans="1:27" ht="192" customHeight="1" x14ac:dyDescent="0.25">
      <c r="A37" s="87" t="s">
        <v>313</v>
      </c>
      <c r="B37" s="106" t="s">
        <v>545</v>
      </c>
      <c r="C37" s="107" t="s">
        <v>546</v>
      </c>
      <c r="D37" s="95" t="s">
        <v>124</v>
      </c>
      <c r="E37" s="94" t="s">
        <v>362</v>
      </c>
      <c r="F37" s="86" t="s">
        <v>580</v>
      </c>
      <c r="G37" s="86" t="s">
        <v>496</v>
      </c>
      <c r="H37" s="86" t="s">
        <v>497</v>
      </c>
      <c r="I37" s="85"/>
      <c r="J37" s="88"/>
      <c r="K37" s="103" t="s">
        <v>581</v>
      </c>
      <c r="L37" s="85"/>
      <c r="M37" s="207" t="s">
        <v>619</v>
      </c>
      <c r="N37" s="204" t="s">
        <v>642</v>
      </c>
      <c r="O37" s="96"/>
      <c r="P37" s="94">
        <v>5</v>
      </c>
      <c r="Q37" s="94">
        <v>5.13</v>
      </c>
      <c r="R37" s="94" t="s">
        <v>120</v>
      </c>
      <c r="S37" s="94" t="s">
        <v>121</v>
      </c>
      <c r="T37" s="94" t="s">
        <v>243</v>
      </c>
      <c r="U37" s="94" t="s">
        <v>245</v>
      </c>
      <c r="V37" s="85"/>
      <c r="W37" s="85"/>
      <c r="AA37" s="210">
        <f t="shared" si="0"/>
        <v>2</v>
      </c>
    </row>
    <row r="38" spans="1:27" s="115" customFormat="1" ht="191.25" customHeight="1" x14ac:dyDescent="0.25">
      <c r="A38" s="130" t="s">
        <v>314</v>
      </c>
      <c r="B38" s="134" t="s">
        <v>545</v>
      </c>
      <c r="C38" s="135" t="s">
        <v>546</v>
      </c>
      <c r="D38" s="123" t="s">
        <v>124</v>
      </c>
      <c r="E38" s="111" t="s">
        <v>363</v>
      </c>
      <c r="F38" s="111" t="s">
        <v>414</v>
      </c>
      <c r="G38" s="124" t="s">
        <v>498</v>
      </c>
      <c r="H38" s="124" t="s">
        <v>499</v>
      </c>
      <c r="I38" s="112"/>
      <c r="J38" s="113"/>
      <c r="K38" s="129" t="s">
        <v>581</v>
      </c>
      <c r="L38" s="112"/>
      <c r="M38" s="207" t="s">
        <v>620</v>
      </c>
      <c r="N38" s="204" t="s">
        <v>643</v>
      </c>
      <c r="O38" s="114"/>
      <c r="P38" s="111">
        <v>5</v>
      </c>
      <c r="Q38" s="111">
        <v>5.14</v>
      </c>
      <c r="R38" s="111" t="s">
        <v>120</v>
      </c>
      <c r="S38" s="111" t="s">
        <v>121</v>
      </c>
      <c r="T38" s="111" t="s">
        <v>246</v>
      </c>
      <c r="U38" s="124" t="s">
        <v>247</v>
      </c>
      <c r="V38" s="112"/>
      <c r="W38" s="112"/>
      <c r="AA38" s="210">
        <f t="shared" si="0"/>
        <v>3</v>
      </c>
    </row>
    <row r="39" spans="1:27" ht="216.75" customHeight="1" x14ac:dyDescent="0.25">
      <c r="A39" s="87" t="s">
        <v>315</v>
      </c>
      <c r="B39" s="106" t="s">
        <v>545</v>
      </c>
      <c r="C39" s="107" t="s">
        <v>546</v>
      </c>
      <c r="D39" s="95" t="s">
        <v>124</v>
      </c>
      <c r="E39" s="94" t="s">
        <v>364</v>
      </c>
      <c r="F39" s="94" t="s">
        <v>415</v>
      </c>
      <c r="G39" s="86" t="s">
        <v>500</v>
      </c>
      <c r="H39" s="86" t="s">
        <v>501</v>
      </c>
      <c r="I39" s="85"/>
      <c r="J39" s="88"/>
      <c r="K39" s="103" t="s">
        <v>581</v>
      </c>
      <c r="L39" s="85"/>
      <c r="M39" s="207" t="s">
        <v>620</v>
      </c>
      <c r="N39" s="204" t="s">
        <v>644</v>
      </c>
      <c r="O39" s="96"/>
      <c r="P39" s="94">
        <v>5</v>
      </c>
      <c r="Q39" s="94">
        <v>5.15</v>
      </c>
      <c r="R39" s="94" t="s">
        <v>120</v>
      </c>
      <c r="S39" s="94" t="s">
        <v>121</v>
      </c>
      <c r="T39" s="94" t="s">
        <v>248</v>
      </c>
      <c r="U39" s="94" t="s">
        <v>249</v>
      </c>
      <c r="V39" s="85"/>
      <c r="W39" s="85"/>
      <c r="AA39" s="210">
        <f t="shared" si="0"/>
        <v>3</v>
      </c>
    </row>
    <row r="40" spans="1:27" ht="198" customHeight="1" x14ac:dyDescent="0.25">
      <c r="A40" s="87" t="s">
        <v>316</v>
      </c>
      <c r="B40" s="106" t="s">
        <v>545</v>
      </c>
      <c r="C40" s="107" t="s">
        <v>546</v>
      </c>
      <c r="D40" s="95" t="s">
        <v>124</v>
      </c>
      <c r="E40" s="94" t="s">
        <v>365</v>
      </c>
      <c r="F40" s="94" t="s">
        <v>416</v>
      </c>
      <c r="G40" s="86" t="s">
        <v>502</v>
      </c>
      <c r="H40" s="86" t="s">
        <v>503</v>
      </c>
      <c r="I40" s="85"/>
      <c r="J40" s="88"/>
      <c r="K40" s="103" t="s">
        <v>581</v>
      </c>
      <c r="L40" s="85"/>
      <c r="M40" s="207" t="s">
        <v>619</v>
      </c>
      <c r="N40" s="204" t="s">
        <v>642</v>
      </c>
      <c r="O40" s="96"/>
      <c r="P40" s="94">
        <v>5</v>
      </c>
      <c r="Q40" s="94">
        <v>5.16</v>
      </c>
      <c r="R40" s="94" t="s">
        <v>120</v>
      </c>
      <c r="S40" s="94" t="s">
        <v>121</v>
      </c>
      <c r="T40" s="94" t="s">
        <v>250</v>
      </c>
      <c r="U40" s="94" t="s">
        <v>251</v>
      </c>
      <c r="V40" s="85"/>
      <c r="W40" s="85"/>
      <c r="AA40" s="210">
        <f t="shared" si="0"/>
        <v>2</v>
      </c>
    </row>
    <row r="41" spans="1:27" ht="141" customHeight="1" x14ac:dyDescent="0.25">
      <c r="A41" s="87" t="s">
        <v>317</v>
      </c>
      <c r="B41" s="106" t="s">
        <v>547</v>
      </c>
      <c r="C41" s="107" t="s">
        <v>548</v>
      </c>
      <c r="D41" s="95" t="s">
        <v>124</v>
      </c>
      <c r="E41" s="94" t="s">
        <v>366</v>
      </c>
      <c r="F41" s="94" t="s">
        <v>417</v>
      </c>
      <c r="G41" s="86" t="s">
        <v>504</v>
      </c>
      <c r="H41" s="86" t="s">
        <v>505</v>
      </c>
      <c r="I41" s="85"/>
      <c r="J41" s="88"/>
      <c r="K41" s="86" t="s">
        <v>593</v>
      </c>
      <c r="L41" s="85"/>
      <c r="M41" s="207" t="s">
        <v>620</v>
      </c>
      <c r="N41" s="204" t="s">
        <v>645</v>
      </c>
      <c r="O41" s="96"/>
      <c r="P41" s="94">
        <v>5</v>
      </c>
      <c r="Q41" s="94">
        <v>5.17</v>
      </c>
      <c r="R41" s="94" t="s">
        <v>120</v>
      </c>
      <c r="S41" s="94" t="s">
        <v>121</v>
      </c>
      <c r="T41" s="94" t="s">
        <v>252</v>
      </c>
      <c r="U41" s="94" t="s">
        <v>253</v>
      </c>
      <c r="V41" s="85"/>
      <c r="W41" s="85"/>
      <c r="AA41" s="210">
        <f t="shared" si="0"/>
        <v>3</v>
      </c>
    </row>
    <row r="42" spans="1:27" ht="182.25" customHeight="1" x14ac:dyDescent="0.25">
      <c r="A42" s="87" t="s">
        <v>318</v>
      </c>
      <c r="B42" s="106" t="s">
        <v>547</v>
      </c>
      <c r="C42" s="107" t="s">
        <v>548</v>
      </c>
      <c r="D42" s="95" t="s">
        <v>124</v>
      </c>
      <c r="E42" s="94" t="s">
        <v>367</v>
      </c>
      <c r="F42" s="94" t="s">
        <v>418</v>
      </c>
      <c r="G42" s="86" t="s">
        <v>506</v>
      </c>
      <c r="H42" s="86" t="s">
        <v>507</v>
      </c>
      <c r="I42" s="85"/>
      <c r="J42" s="88"/>
      <c r="K42" s="86" t="s">
        <v>593</v>
      </c>
      <c r="L42" s="85"/>
      <c r="M42" s="207" t="s">
        <v>620</v>
      </c>
      <c r="N42" s="204" t="s">
        <v>645</v>
      </c>
      <c r="O42" s="96"/>
      <c r="P42" s="94">
        <v>5</v>
      </c>
      <c r="Q42" s="94">
        <v>5.18</v>
      </c>
      <c r="R42" s="94" t="s">
        <v>120</v>
      </c>
      <c r="S42" s="94" t="s">
        <v>121</v>
      </c>
      <c r="T42" s="94" t="s">
        <v>252</v>
      </c>
      <c r="U42" s="94" t="s">
        <v>254</v>
      </c>
      <c r="V42" s="85" t="s">
        <v>277</v>
      </c>
      <c r="W42" s="85"/>
      <c r="AA42" s="210">
        <f t="shared" si="0"/>
        <v>3</v>
      </c>
    </row>
    <row r="43" spans="1:27" s="115" customFormat="1" ht="115.9" customHeight="1" x14ac:dyDescent="0.25">
      <c r="A43" s="130" t="s">
        <v>319</v>
      </c>
      <c r="B43" s="134" t="s">
        <v>549</v>
      </c>
      <c r="C43" s="135" t="s">
        <v>550</v>
      </c>
      <c r="D43" s="123" t="s">
        <v>124</v>
      </c>
      <c r="E43" s="111" t="s">
        <v>368</v>
      </c>
      <c r="F43" s="111" t="s">
        <v>419</v>
      </c>
      <c r="G43" s="124" t="s">
        <v>378</v>
      </c>
      <c r="H43" s="124" t="s">
        <v>595</v>
      </c>
      <c r="I43" s="112"/>
      <c r="J43" s="113"/>
      <c r="K43" s="124" t="s">
        <v>582</v>
      </c>
      <c r="L43" s="112"/>
      <c r="M43" s="207" t="s">
        <v>621</v>
      </c>
      <c r="N43" s="204" t="s">
        <v>646</v>
      </c>
      <c r="O43" s="114"/>
      <c r="P43" s="111">
        <v>5</v>
      </c>
      <c r="Q43" s="111">
        <v>5.19</v>
      </c>
      <c r="R43" s="111" t="s">
        <v>120</v>
      </c>
      <c r="S43" s="111" t="s">
        <v>121</v>
      </c>
      <c r="T43" s="111" t="s">
        <v>255</v>
      </c>
      <c r="U43" s="124" t="s">
        <v>596</v>
      </c>
      <c r="V43" s="112"/>
      <c r="W43" s="112"/>
      <c r="AA43" s="210">
        <f t="shared" si="0"/>
        <v>1</v>
      </c>
    </row>
    <row r="44" spans="1:27" ht="165.75" customHeight="1" x14ac:dyDescent="0.25">
      <c r="A44" s="87" t="s">
        <v>320</v>
      </c>
      <c r="B44" s="106" t="s">
        <v>549</v>
      </c>
      <c r="C44" s="107" t="s">
        <v>550</v>
      </c>
      <c r="D44" s="95" t="s">
        <v>124</v>
      </c>
      <c r="E44" s="94" t="s">
        <v>369</v>
      </c>
      <c r="F44" s="94" t="s">
        <v>420</v>
      </c>
      <c r="G44" s="86" t="s">
        <v>508</v>
      </c>
      <c r="H44" s="86" t="s">
        <v>521</v>
      </c>
      <c r="I44" s="85"/>
      <c r="J44" s="88"/>
      <c r="K44" s="86" t="s">
        <v>583</v>
      </c>
      <c r="L44" s="85"/>
      <c r="M44" s="207" t="s">
        <v>620</v>
      </c>
      <c r="N44" s="204" t="s">
        <v>634</v>
      </c>
      <c r="O44" s="96"/>
      <c r="P44" s="94">
        <v>5</v>
      </c>
      <c r="Q44" s="94">
        <v>5.2</v>
      </c>
      <c r="R44" s="94" t="s">
        <v>120</v>
      </c>
      <c r="S44" s="94" t="s">
        <v>123</v>
      </c>
      <c r="T44" s="94" t="s">
        <v>256</v>
      </c>
      <c r="U44" s="94" t="s">
        <v>257</v>
      </c>
      <c r="V44" s="85"/>
      <c r="W44" s="85"/>
      <c r="AA44" s="210">
        <f t="shared" si="0"/>
        <v>3</v>
      </c>
    </row>
    <row r="45" spans="1:27" ht="147" customHeight="1" x14ac:dyDescent="0.25">
      <c r="A45" s="87" t="s">
        <v>321</v>
      </c>
      <c r="B45" s="106" t="s">
        <v>549</v>
      </c>
      <c r="C45" s="107" t="s">
        <v>550</v>
      </c>
      <c r="D45" s="95" t="s">
        <v>124</v>
      </c>
      <c r="E45" s="94" t="s">
        <v>370</v>
      </c>
      <c r="F45" s="94" t="s">
        <v>421</v>
      </c>
      <c r="G45" s="86" t="s">
        <v>509</v>
      </c>
      <c r="H45" s="86" t="s">
        <v>510</v>
      </c>
      <c r="I45" s="85"/>
      <c r="J45" s="88"/>
      <c r="K45" s="86" t="s">
        <v>584</v>
      </c>
      <c r="L45" s="85"/>
      <c r="M45" s="207" t="s">
        <v>620</v>
      </c>
      <c r="N45" s="204" t="s">
        <v>637</v>
      </c>
      <c r="O45" s="96"/>
      <c r="P45" s="94">
        <v>6.1</v>
      </c>
      <c r="Q45" s="94" t="s">
        <v>172</v>
      </c>
      <c r="R45" s="94" t="s">
        <v>120</v>
      </c>
      <c r="S45" s="94" t="s">
        <v>121</v>
      </c>
      <c r="T45" s="94" t="s">
        <v>258</v>
      </c>
      <c r="U45" s="94" t="s">
        <v>259</v>
      </c>
      <c r="V45" s="85"/>
      <c r="W45" s="85"/>
      <c r="AA45" s="210">
        <f t="shared" si="0"/>
        <v>3</v>
      </c>
    </row>
    <row r="46" spans="1:27" ht="135.75" customHeight="1" x14ac:dyDescent="0.25">
      <c r="A46" s="87" t="s">
        <v>322</v>
      </c>
      <c r="B46" s="106" t="s">
        <v>549</v>
      </c>
      <c r="C46" s="107" t="s">
        <v>550</v>
      </c>
      <c r="D46" s="95" t="s">
        <v>124</v>
      </c>
      <c r="E46" s="94" t="s">
        <v>371</v>
      </c>
      <c r="F46" s="94" t="s">
        <v>422</v>
      </c>
      <c r="G46" s="86" t="s">
        <v>511</v>
      </c>
      <c r="H46" s="86" t="s">
        <v>512</v>
      </c>
      <c r="I46" s="85"/>
      <c r="J46" s="88"/>
      <c r="K46" s="86" t="s">
        <v>583</v>
      </c>
      <c r="L46" s="85"/>
      <c r="M46" s="207" t="s">
        <v>620</v>
      </c>
      <c r="N46" s="204" t="s">
        <v>634</v>
      </c>
      <c r="O46" s="96"/>
      <c r="P46" s="94">
        <v>6.1</v>
      </c>
      <c r="Q46" s="94" t="s">
        <v>173</v>
      </c>
      <c r="R46" s="94" t="s">
        <v>120</v>
      </c>
      <c r="S46" s="94" t="s">
        <v>121</v>
      </c>
      <c r="T46" s="94" t="s">
        <v>260</v>
      </c>
      <c r="U46" s="94" t="s">
        <v>261</v>
      </c>
      <c r="V46" s="85"/>
      <c r="W46" s="85"/>
      <c r="AA46" s="210">
        <f t="shared" si="0"/>
        <v>3</v>
      </c>
    </row>
    <row r="47" spans="1:27" ht="148.5" customHeight="1" x14ac:dyDescent="0.25">
      <c r="A47" s="87" t="s">
        <v>323</v>
      </c>
      <c r="B47" s="106" t="s">
        <v>534</v>
      </c>
      <c r="C47" s="107" t="s">
        <v>535</v>
      </c>
      <c r="D47" s="95" t="s">
        <v>124</v>
      </c>
      <c r="E47" s="94" t="s">
        <v>372</v>
      </c>
      <c r="F47" s="94" t="s">
        <v>423</v>
      </c>
      <c r="G47" s="86" t="s">
        <v>513</v>
      </c>
      <c r="H47" s="86" t="s">
        <v>514</v>
      </c>
      <c r="I47" s="85"/>
      <c r="J47" s="88"/>
      <c r="K47" s="86" t="s">
        <v>594</v>
      </c>
      <c r="L47" s="85"/>
      <c r="M47" s="207" t="s">
        <v>620</v>
      </c>
      <c r="N47" s="204" t="s">
        <v>647</v>
      </c>
      <c r="O47" s="96"/>
      <c r="P47" s="94">
        <v>6.1</v>
      </c>
      <c r="Q47" s="94" t="s">
        <v>174</v>
      </c>
      <c r="R47" s="94" t="s">
        <v>120</v>
      </c>
      <c r="S47" s="94" t="s">
        <v>121</v>
      </c>
      <c r="T47" s="94" t="s">
        <v>262</v>
      </c>
      <c r="U47" s="94" t="s">
        <v>263</v>
      </c>
      <c r="V47" s="85"/>
      <c r="W47" s="85"/>
      <c r="AA47" s="210">
        <f t="shared" si="0"/>
        <v>3</v>
      </c>
    </row>
    <row r="48" spans="1:27" ht="155.25" customHeight="1" x14ac:dyDescent="0.25">
      <c r="A48" s="87" t="s">
        <v>324</v>
      </c>
      <c r="B48" s="106" t="s">
        <v>534</v>
      </c>
      <c r="C48" s="107" t="s">
        <v>535</v>
      </c>
      <c r="D48" s="95" t="s">
        <v>124</v>
      </c>
      <c r="E48" s="94" t="s">
        <v>373</v>
      </c>
      <c r="F48" s="94" t="s">
        <v>424</v>
      </c>
      <c r="G48" s="86" t="s">
        <v>515</v>
      </c>
      <c r="H48" s="86" t="s">
        <v>516</v>
      </c>
      <c r="I48" s="85"/>
      <c r="J48" s="88"/>
      <c r="K48" s="86" t="s">
        <v>585</v>
      </c>
      <c r="L48" s="85"/>
      <c r="M48" s="207" t="s">
        <v>620</v>
      </c>
      <c r="N48" s="206" t="s">
        <v>637</v>
      </c>
      <c r="O48" s="96"/>
      <c r="P48" s="94">
        <v>6.1</v>
      </c>
      <c r="Q48" s="94" t="s">
        <v>175</v>
      </c>
      <c r="R48" s="94" t="s">
        <v>120</v>
      </c>
      <c r="S48" s="94" t="s">
        <v>121</v>
      </c>
      <c r="T48" s="94" t="s">
        <v>264</v>
      </c>
      <c r="U48" s="94" t="s">
        <v>265</v>
      </c>
      <c r="V48" s="85"/>
      <c r="W48" s="85"/>
      <c r="AA48" s="210">
        <f t="shared" si="0"/>
        <v>3</v>
      </c>
    </row>
    <row r="49" spans="1:27" ht="159.75" customHeight="1" x14ac:dyDescent="0.25">
      <c r="A49" s="87" t="s">
        <v>325</v>
      </c>
      <c r="B49" s="106" t="s">
        <v>528</v>
      </c>
      <c r="C49" s="107" t="s">
        <v>529</v>
      </c>
      <c r="D49" s="95" t="s">
        <v>124</v>
      </c>
      <c r="E49" s="94" t="s">
        <v>374</v>
      </c>
      <c r="F49" s="94" t="s">
        <v>425</v>
      </c>
      <c r="G49" s="86" t="s">
        <v>517</v>
      </c>
      <c r="H49" s="86" t="s">
        <v>518</v>
      </c>
      <c r="I49" s="85"/>
      <c r="J49" s="88"/>
      <c r="K49" s="86" t="s">
        <v>586</v>
      </c>
      <c r="L49" s="85"/>
      <c r="M49" s="207" t="s">
        <v>619</v>
      </c>
      <c r="N49" s="206" t="s">
        <v>636</v>
      </c>
      <c r="O49" s="96"/>
      <c r="P49" s="94">
        <v>6</v>
      </c>
      <c r="Q49" s="94">
        <v>6.2</v>
      </c>
      <c r="R49" s="94" t="s">
        <v>120</v>
      </c>
      <c r="S49" s="94" t="s">
        <v>121</v>
      </c>
      <c r="T49" s="94" t="s">
        <v>266</v>
      </c>
      <c r="U49" s="94" t="s">
        <v>267</v>
      </c>
      <c r="V49" s="85"/>
      <c r="W49" s="85"/>
      <c r="AA49" s="210">
        <f t="shared" si="0"/>
        <v>2</v>
      </c>
    </row>
    <row r="50" spans="1:27" ht="135" customHeight="1" x14ac:dyDescent="0.25">
      <c r="A50" s="87" t="s">
        <v>326</v>
      </c>
      <c r="B50" s="106" t="s">
        <v>528</v>
      </c>
      <c r="C50" s="107" t="s">
        <v>529</v>
      </c>
      <c r="D50" s="95" t="s">
        <v>124</v>
      </c>
      <c r="E50" s="94" t="s">
        <v>375</v>
      </c>
      <c r="F50" s="94" t="s">
        <v>426</v>
      </c>
      <c r="G50" s="86" t="s">
        <v>519</v>
      </c>
      <c r="H50" s="86" t="s">
        <v>520</v>
      </c>
      <c r="I50" s="85"/>
      <c r="J50" s="88"/>
      <c r="K50" s="86" t="s">
        <v>587</v>
      </c>
      <c r="L50" s="85"/>
      <c r="M50" s="207" t="s">
        <v>620</v>
      </c>
      <c r="N50" s="206" t="s">
        <v>634</v>
      </c>
      <c r="O50" s="96"/>
      <c r="P50" s="94">
        <v>6</v>
      </c>
      <c r="Q50" s="94">
        <v>6.3</v>
      </c>
      <c r="R50" s="94" t="s">
        <v>120</v>
      </c>
      <c r="S50" s="94" t="s">
        <v>121</v>
      </c>
      <c r="T50" s="94" t="s">
        <v>268</v>
      </c>
      <c r="U50" s="94" t="s">
        <v>269</v>
      </c>
      <c r="V50" s="85"/>
      <c r="W50" s="85"/>
      <c r="AA50" s="210">
        <f t="shared" si="0"/>
        <v>3</v>
      </c>
    </row>
    <row r="51" spans="1:27" ht="207.75" customHeight="1" x14ac:dyDescent="0.25">
      <c r="A51" s="87" t="s">
        <v>327</v>
      </c>
      <c r="B51" s="106" t="s">
        <v>528</v>
      </c>
      <c r="C51" s="107" t="s">
        <v>529</v>
      </c>
      <c r="D51" s="95" t="s">
        <v>124</v>
      </c>
      <c r="E51" s="94" t="s">
        <v>376</v>
      </c>
      <c r="F51" s="94" t="s">
        <v>427</v>
      </c>
      <c r="G51" s="86" t="s">
        <v>379</v>
      </c>
      <c r="H51" s="86" t="s">
        <v>522</v>
      </c>
      <c r="I51" s="85"/>
      <c r="J51" s="88"/>
      <c r="K51" s="103" t="s">
        <v>589</v>
      </c>
      <c r="L51" s="86" t="s">
        <v>588</v>
      </c>
      <c r="M51" s="245" t="s">
        <v>619</v>
      </c>
      <c r="N51" s="206" t="s">
        <v>636</v>
      </c>
      <c r="O51" s="96"/>
      <c r="P51" s="94">
        <v>6</v>
      </c>
      <c r="Q51" s="94">
        <v>6.4</v>
      </c>
      <c r="R51" s="94" t="s">
        <v>120</v>
      </c>
      <c r="S51" s="94" t="s">
        <v>123</v>
      </c>
      <c r="T51" s="94" t="s">
        <v>270</v>
      </c>
      <c r="U51" s="94" t="s">
        <v>271</v>
      </c>
      <c r="V51" s="85"/>
      <c r="W51" s="85"/>
      <c r="AA51" s="210">
        <f t="shared" si="0"/>
        <v>2</v>
      </c>
    </row>
    <row r="52" spans="1:27" ht="12.75" x14ac:dyDescent="0.2">
      <c r="A52" s="208"/>
      <c r="B52" s="208"/>
      <c r="C52" s="208"/>
      <c r="D52" s="208"/>
      <c r="E52" s="208"/>
      <c r="F52" s="208"/>
      <c r="G52" s="208"/>
      <c r="H52" s="208"/>
      <c r="I52" s="208"/>
      <c r="J52" s="208"/>
      <c r="K52" s="208"/>
      <c r="L52" s="208"/>
      <c r="M52" s="208"/>
      <c r="N52" s="208"/>
      <c r="O52" s="208"/>
      <c r="P52" s="208"/>
      <c r="Q52" s="208"/>
      <c r="R52" s="208"/>
      <c r="S52" s="208"/>
      <c r="T52" s="208"/>
      <c r="U52" s="208"/>
      <c r="V52" s="208"/>
      <c r="W52" s="208"/>
      <c r="AA52" s="208"/>
    </row>
    <row r="54" spans="1:27" hidden="1" x14ac:dyDescent="0.25">
      <c r="H54" s="89" t="s">
        <v>42</v>
      </c>
    </row>
    <row r="55" spans="1:27" hidden="1" x14ac:dyDescent="0.25">
      <c r="H55" s="89" t="s">
        <v>43</v>
      </c>
    </row>
    <row r="56" spans="1:27" hidden="1" x14ac:dyDescent="0.25">
      <c r="D56" s="136" t="s">
        <v>623</v>
      </c>
      <c r="H56" s="89" t="s">
        <v>45</v>
      </c>
    </row>
    <row r="57" spans="1:27" hidden="1" x14ac:dyDescent="0.25">
      <c r="H57" s="89" t="s">
        <v>44</v>
      </c>
    </row>
    <row r="58" spans="1:27" hidden="1" x14ac:dyDescent="0.25"/>
    <row r="59" spans="1:27" hidden="1" x14ac:dyDescent="0.25">
      <c r="H59" s="209" t="s">
        <v>624</v>
      </c>
    </row>
    <row r="60" spans="1:27" hidden="1" x14ac:dyDescent="0.25">
      <c r="H60" s="211" t="s">
        <v>618</v>
      </c>
    </row>
    <row r="61" spans="1:27" hidden="1" x14ac:dyDescent="0.25">
      <c r="H61" s="209" t="s">
        <v>620</v>
      </c>
    </row>
    <row r="62" spans="1:27" hidden="1" x14ac:dyDescent="0.25">
      <c r="H62" s="209" t="s">
        <v>619</v>
      </c>
    </row>
    <row r="63" spans="1:27" hidden="1" x14ac:dyDescent="0.25">
      <c r="H63" s="209" t="s">
        <v>621</v>
      </c>
    </row>
  </sheetData>
  <protectedRanges>
    <protectedRange password="E1A2" sqref="N1:N26" name="Range1"/>
    <protectedRange password="E1A2" sqref="AA1" name="Range1_1"/>
    <protectedRange password="E1A2" sqref="AA2:AA51" name="Range1_1_1"/>
  </protectedRanges>
  <autoFilter ref="A1:N51"/>
  <conditionalFormatting sqref="J2:J51">
    <cfRule type="cellIs" dxfId="2" priority="1" stopIfTrue="1" operator="equal">
      <formula>"Fail"</formula>
    </cfRule>
    <cfRule type="cellIs" dxfId="1" priority="6" stopIfTrue="1" operator="equal">
      <formula>"Pass"</formula>
    </cfRule>
    <cfRule type="cellIs" dxfId="0" priority="7" stopIfTrue="1" operator="equal">
      <formula>"Info"</formula>
    </cfRule>
  </conditionalFormatting>
  <dataValidations count="3">
    <dataValidation type="list" allowBlank="1" showInputMessage="1" showErrorMessage="1" sqref="J2:J51">
      <formula1>$H$54:$H$57</formula1>
    </dataValidation>
    <dataValidation type="list" allowBlank="1" showInputMessage="1" showErrorMessage="1" sqref="M983006:M983091 M65502:M65587 M131038:M131123 M196574:M196659 M262110:M262195 M327646:M327731 M393182:M393267 M458718:M458803 M524254:M524339 M589790:M589875 M655326:M655411 M720862:M720947 M786398:M786483 M851934:M852019 M917470:M917555">
      <formula1>$I$102:$I$105</formula1>
    </dataValidation>
    <dataValidation type="list" allowBlank="1" showInputMessage="1" showErrorMessage="1" sqref="M2:M51">
      <formula1>$H$60:$H$63</formula1>
    </dataValidation>
  </dataValidations>
  <pageMargins left="0.7" right="0.7" top="0.75" bottom="0.75" header="0.3" footer="0.3"/>
  <pageSetup orientation="portrait" r:id="rId1"/>
  <headerFooter alignWithMargins="0"/>
  <rowBreaks count="1" manualBreakCount="1">
    <brk id="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516"/>
  <sheetViews>
    <sheetView zoomScale="80" zoomScaleNormal="80" workbookViewId="0">
      <selection activeCell="I8" sqref="I8"/>
    </sheetView>
  </sheetViews>
  <sheetFormatPr defaultColWidth="9.140625" defaultRowHeight="15" x14ac:dyDescent="0.25"/>
  <cols>
    <col min="1" max="1" width="13.7109375" style="43" customWidth="1"/>
    <col min="2" max="2" width="19.28515625" style="43" customWidth="1"/>
    <col min="3" max="3" width="27.85546875" style="43" customWidth="1"/>
    <col min="4" max="4" width="30.85546875" style="43" customWidth="1"/>
    <col min="5" max="5" width="21.42578125" style="43" customWidth="1"/>
    <col min="6" max="6" width="31.5703125" style="43" customWidth="1"/>
    <col min="7" max="13" width="9.140625" style="43"/>
    <col min="14" max="14" width="10.140625" style="43" customWidth="1"/>
    <col min="15" max="77" width="9.140625" style="242"/>
    <col min="78" max="16384" width="9.140625" style="43"/>
  </cols>
  <sheetData>
    <row r="1" spans="1:77" x14ac:dyDescent="0.25">
      <c r="A1" s="37" t="s">
        <v>82</v>
      </c>
      <c r="B1" s="38"/>
      <c r="C1" s="38"/>
      <c r="D1" s="38"/>
      <c r="E1" s="38"/>
      <c r="F1" s="38"/>
      <c r="G1" s="38"/>
      <c r="H1" s="38"/>
      <c r="I1" s="38"/>
      <c r="J1" s="38"/>
      <c r="K1" s="38"/>
      <c r="L1" s="38"/>
      <c r="M1" s="38"/>
      <c r="N1" s="39"/>
    </row>
    <row r="2" spans="1:77" s="77" customFormat="1" ht="12.75" customHeight="1" x14ac:dyDescent="0.25">
      <c r="A2" s="74" t="s">
        <v>83</v>
      </c>
      <c r="B2" s="75"/>
      <c r="C2" s="75"/>
      <c r="D2" s="75"/>
      <c r="E2" s="75"/>
      <c r="F2" s="75"/>
      <c r="G2" s="75"/>
      <c r="H2" s="75"/>
      <c r="I2" s="75"/>
      <c r="J2" s="75"/>
      <c r="K2" s="75"/>
      <c r="L2" s="75"/>
      <c r="M2" s="75"/>
      <c r="N2" s="76"/>
      <c r="O2" s="242"/>
      <c r="P2" s="242"/>
      <c r="Q2" s="242"/>
      <c r="R2" s="242"/>
      <c r="S2" s="242"/>
      <c r="T2" s="242"/>
      <c r="U2" s="242"/>
      <c r="V2" s="242"/>
      <c r="W2" s="242"/>
      <c r="X2" s="242"/>
      <c r="Y2" s="242"/>
      <c r="Z2" s="242"/>
      <c r="AA2" s="242"/>
      <c r="AB2" s="242"/>
      <c r="AC2" s="242"/>
      <c r="AD2" s="242"/>
      <c r="AE2" s="242"/>
      <c r="AF2" s="242"/>
      <c r="AG2" s="242"/>
      <c r="AH2" s="242"/>
      <c r="AI2" s="242"/>
      <c r="AJ2" s="242"/>
      <c r="AK2" s="242"/>
      <c r="AL2" s="242"/>
      <c r="AM2" s="242"/>
      <c r="AN2" s="242"/>
      <c r="AO2" s="242"/>
      <c r="AP2" s="242"/>
      <c r="AQ2" s="242"/>
      <c r="AR2" s="242"/>
      <c r="AS2" s="242"/>
      <c r="AT2" s="242"/>
      <c r="AU2" s="242"/>
      <c r="AV2" s="242"/>
      <c r="AW2" s="242"/>
      <c r="AX2" s="242"/>
      <c r="AY2" s="242"/>
      <c r="AZ2" s="242"/>
      <c r="BA2" s="242"/>
      <c r="BB2" s="242"/>
      <c r="BC2" s="242"/>
      <c r="BD2" s="242"/>
      <c r="BE2" s="242"/>
      <c r="BF2" s="242"/>
      <c r="BG2" s="242"/>
      <c r="BH2" s="242"/>
      <c r="BI2" s="242"/>
      <c r="BJ2" s="242"/>
      <c r="BK2" s="242"/>
      <c r="BL2" s="242"/>
      <c r="BM2" s="242"/>
      <c r="BN2" s="242"/>
      <c r="BO2" s="242"/>
      <c r="BP2" s="242"/>
      <c r="BQ2" s="242"/>
      <c r="BR2" s="242"/>
      <c r="BS2" s="242"/>
      <c r="BT2" s="242"/>
      <c r="BU2" s="242"/>
      <c r="BV2" s="242"/>
      <c r="BW2" s="242"/>
      <c r="BX2" s="242"/>
      <c r="BY2" s="242"/>
    </row>
    <row r="3" spans="1:77" s="242" customFormat="1" ht="12.75" customHeight="1" x14ac:dyDescent="0.25">
      <c r="A3" s="239" t="s">
        <v>84</v>
      </c>
      <c r="B3" s="240"/>
      <c r="C3" s="240"/>
      <c r="D3" s="240"/>
      <c r="E3" s="240"/>
      <c r="F3" s="240"/>
      <c r="G3" s="240"/>
      <c r="H3" s="240"/>
      <c r="I3" s="240"/>
      <c r="J3" s="240"/>
      <c r="K3" s="240"/>
      <c r="L3" s="240"/>
      <c r="M3" s="240"/>
      <c r="N3" s="241"/>
    </row>
    <row r="4" spans="1:77" s="242" customFormat="1" x14ac:dyDescent="0.25">
      <c r="A4" s="178" t="s">
        <v>125</v>
      </c>
      <c r="B4" s="179"/>
      <c r="C4" s="179"/>
      <c r="D4" s="179"/>
      <c r="E4" s="179"/>
      <c r="F4" s="179"/>
      <c r="G4" s="179"/>
      <c r="H4" s="179"/>
      <c r="I4" s="179"/>
      <c r="J4" s="179"/>
      <c r="K4" s="179"/>
      <c r="L4" s="179"/>
      <c r="M4" s="179"/>
      <c r="N4" s="180"/>
    </row>
    <row r="5" spans="1:77" s="242" customFormat="1" x14ac:dyDescent="0.25">
      <c r="A5" s="178" t="s">
        <v>85</v>
      </c>
      <c r="B5" s="179"/>
      <c r="C5" s="179"/>
      <c r="D5" s="179"/>
      <c r="E5" s="179"/>
      <c r="F5" s="179"/>
      <c r="G5" s="179"/>
      <c r="H5" s="179"/>
      <c r="I5" s="179"/>
      <c r="J5" s="179"/>
      <c r="K5" s="179"/>
      <c r="L5" s="179"/>
      <c r="M5" s="179"/>
      <c r="N5" s="180"/>
    </row>
    <row r="6" spans="1:77" s="242" customFormat="1" x14ac:dyDescent="0.25">
      <c r="A6" s="178" t="s">
        <v>128</v>
      </c>
      <c r="B6" s="179"/>
      <c r="C6" s="179"/>
      <c r="D6" s="179"/>
      <c r="E6" s="179"/>
      <c r="F6" s="179"/>
      <c r="G6" s="179"/>
      <c r="H6" s="179"/>
      <c r="I6" s="179"/>
      <c r="J6" s="179"/>
      <c r="K6" s="179"/>
      <c r="L6" s="179"/>
      <c r="M6" s="179"/>
      <c r="N6" s="180"/>
    </row>
    <row r="7" spans="1:77" s="242" customFormat="1" x14ac:dyDescent="0.25">
      <c r="A7" s="181"/>
      <c r="B7" s="182"/>
      <c r="C7" s="182"/>
      <c r="D7" s="182"/>
      <c r="E7" s="182"/>
      <c r="F7" s="182"/>
      <c r="G7" s="182"/>
      <c r="H7" s="182"/>
      <c r="I7" s="182"/>
      <c r="J7" s="182"/>
      <c r="K7" s="182"/>
      <c r="L7" s="182"/>
      <c r="M7" s="182"/>
      <c r="N7" s="183"/>
    </row>
    <row r="8" spans="1:77" s="242" customFormat="1" x14ac:dyDescent="0.25"/>
    <row r="9" spans="1:77" ht="12.75" customHeight="1" x14ac:dyDescent="0.25">
      <c r="A9" s="78" t="s">
        <v>86</v>
      </c>
      <c r="B9" s="79"/>
      <c r="C9" s="79"/>
      <c r="D9" s="79"/>
      <c r="E9" s="79"/>
      <c r="F9" s="79"/>
      <c r="G9" s="79"/>
      <c r="H9" s="79"/>
      <c r="I9" s="79"/>
      <c r="J9" s="79"/>
      <c r="K9" s="79"/>
      <c r="L9" s="79"/>
      <c r="M9" s="79"/>
      <c r="N9" s="80"/>
    </row>
    <row r="10" spans="1:77" ht="12.75" customHeight="1" x14ac:dyDescent="0.25">
      <c r="A10" s="81" t="s">
        <v>87</v>
      </c>
      <c r="B10" s="82"/>
      <c r="C10" s="82"/>
      <c r="D10" s="82"/>
      <c r="E10" s="82"/>
      <c r="F10" s="82"/>
      <c r="G10" s="82"/>
      <c r="H10" s="82"/>
      <c r="I10" s="82"/>
      <c r="J10" s="82"/>
      <c r="K10" s="82"/>
      <c r="L10" s="82"/>
      <c r="M10" s="82"/>
      <c r="N10" s="83"/>
    </row>
    <row r="11" spans="1:77" s="242" customFormat="1" ht="12.75" customHeight="1" x14ac:dyDescent="0.25">
      <c r="A11" s="239" t="s">
        <v>88</v>
      </c>
      <c r="B11" s="240"/>
      <c r="C11" s="240"/>
      <c r="D11" s="240"/>
      <c r="E11" s="240"/>
      <c r="F11" s="240"/>
      <c r="G11" s="240"/>
      <c r="H11" s="240"/>
      <c r="I11" s="240"/>
      <c r="J11" s="240"/>
      <c r="K11" s="240"/>
      <c r="L11" s="240"/>
      <c r="M11" s="240"/>
      <c r="N11" s="241"/>
    </row>
    <row r="12" spans="1:77" s="242" customFormat="1" x14ac:dyDescent="0.25">
      <c r="A12" s="178" t="s">
        <v>89</v>
      </c>
      <c r="B12" s="179"/>
      <c r="C12" s="179"/>
      <c r="D12" s="179"/>
      <c r="E12" s="179"/>
      <c r="F12" s="179"/>
      <c r="G12" s="179"/>
      <c r="H12" s="179"/>
      <c r="I12" s="179"/>
      <c r="J12" s="179"/>
      <c r="K12" s="179"/>
      <c r="L12" s="179"/>
      <c r="M12" s="179"/>
      <c r="N12" s="180"/>
    </row>
    <row r="13" spans="1:77" s="242" customFormat="1" x14ac:dyDescent="0.25">
      <c r="A13" s="181" t="s">
        <v>90</v>
      </c>
      <c r="B13" s="182"/>
      <c r="C13" s="182"/>
      <c r="D13" s="182"/>
      <c r="E13" s="182"/>
      <c r="F13" s="182"/>
      <c r="G13" s="182"/>
      <c r="H13" s="182"/>
      <c r="I13" s="182"/>
      <c r="J13" s="182"/>
      <c r="K13" s="182"/>
      <c r="L13" s="182"/>
      <c r="M13" s="182"/>
      <c r="N13" s="183"/>
    </row>
    <row r="14" spans="1:77" s="242" customFormat="1" x14ac:dyDescent="0.25"/>
    <row r="15" spans="1:77" ht="12.75" customHeight="1" x14ac:dyDescent="0.25">
      <c r="A15" s="78" t="s">
        <v>91</v>
      </c>
      <c r="B15" s="79"/>
      <c r="C15" s="79"/>
      <c r="D15" s="79"/>
      <c r="E15" s="79"/>
      <c r="F15" s="79"/>
      <c r="G15" s="79"/>
      <c r="H15" s="79"/>
      <c r="I15" s="79"/>
      <c r="J15" s="79"/>
      <c r="K15" s="79"/>
      <c r="L15" s="79"/>
      <c r="M15" s="79"/>
      <c r="N15" s="80"/>
    </row>
    <row r="16" spans="1:77" ht="12.75" customHeight="1" x14ac:dyDescent="0.25">
      <c r="A16" s="81" t="s">
        <v>92</v>
      </c>
      <c r="B16" s="82"/>
      <c r="C16" s="82"/>
      <c r="D16" s="82"/>
      <c r="E16" s="82"/>
      <c r="F16" s="82"/>
      <c r="G16" s="82"/>
      <c r="H16" s="82"/>
      <c r="I16" s="82"/>
      <c r="J16" s="82"/>
      <c r="K16" s="82"/>
      <c r="L16" s="82"/>
      <c r="M16" s="82"/>
      <c r="N16" s="83"/>
    </row>
    <row r="17" spans="1:14" s="242" customFormat="1" ht="12.75" customHeight="1" x14ac:dyDescent="0.25">
      <c r="A17" s="239" t="s">
        <v>93</v>
      </c>
      <c r="B17" s="240"/>
      <c r="C17" s="240"/>
      <c r="D17" s="240"/>
      <c r="E17" s="240"/>
      <c r="F17" s="240"/>
      <c r="G17" s="240"/>
      <c r="H17" s="240"/>
      <c r="I17" s="240"/>
      <c r="J17" s="240"/>
      <c r="K17" s="240"/>
      <c r="L17" s="240"/>
      <c r="M17" s="240"/>
      <c r="N17" s="241"/>
    </row>
    <row r="18" spans="1:14" s="242" customFormat="1" x14ac:dyDescent="0.25">
      <c r="A18" s="178" t="s">
        <v>94</v>
      </c>
      <c r="B18" s="179"/>
      <c r="C18" s="179"/>
      <c r="D18" s="179"/>
      <c r="E18" s="179"/>
      <c r="F18" s="179"/>
      <c r="G18" s="179"/>
      <c r="H18" s="179"/>
      <c r="I18" s="179"/>
      <c r="J18" s="179"/>
      <c r="K18" s="179"/>
      <c r="L18" s="179"/>
      <c r="M18" s="179"/>
      <c r="N18" s="180"/>
    </row>
    <row r="19" spans="1:14" s="242" customFormat="1" x14ac:dyDescent="0.25">
      <c r="A19" s="178" t="s">
        <v>95</v>
      </c>
      <c r="B19" s="179"/>
      <c r="C19" s="179"/>
      <c r="D19" s="179"/>
      <c r="E19" s="179"/>
      <c r="F19" s="179"/>
      <c r="G19" s="179"/>
      <c r="H19" s="179"/>
      <c r="I19" s="179"/>
      <c r="J19" s="179"/>
      <c r="K19" s="179"/>
      <c r="L19" s="179"/>
      <c r="M19" s="179"/>
      <c r="N19" s="180"/>
    </row>
    <row r="20" spans="1:14" s="242" customFormat="1" x14ac:dyDescent="0.25">
      <c r="A20" s="178" t="s">
        <v>96</v>
      </c>
      <c r="B20" s="179"/>
      <c r="C20" s="179"/>
      <c r="D20" s="179"/>
      <c r="E20" s="179"/>
      <c r="F20" s="179"/>
      <c r="G20" s="179"/>
      <c r="H20" s="179"/>
      <c r="I20" s="179"/>
      <c r="J20" s="179"/>
      <c r="K20" s="179"/>
      <c r="L20" s="179"/>
      <c r="M20" s="179"/>
      <c r="N20" s="180"/>
    </row>
    <row r="21" spans="1:14" s="242" customFormat="1" x14ac:dyDescent="0.25">
      <c r="A21" s="181"/>
      <c r="B21" s="182"/>
      <c r="C21" s="182"/>
      <c r="D21" s="182"/>
      <c r="E21" s="182"/>
      <c r="F21" s="182"/>
      <c r="G21" s="182"/>
      <c r="H21" s="182"/>
      <c r="I21" s="182"/>
      <c r="J21" s="182"/>
      <c r="K21" s="182"/>
      <c r="L21" s="182"/>
      <c r="M21" s="182"/>
      <c r="N21" s="183"/>
    </row>
    <row r="22" spans="1:14" s="242" customFormat="1" x14ac:dyDescent="0.25"/>
    <row r="23" spans="1:14" ht="12.75" customHeight="1" x14ac:dyDescent="0.25">
      <c r="A23" s="78" t="s">
        <v>97</v>
      </c>
      <c r="B23" s="79"/>
      <c r="C23" s="79"/>
      <c r="D23" s="79"/>
      <c r="E23" s="79"/>
      <c r="F23" s="79"/>
      <c r="G23" s="79"/>
      <c r="H23" s="79"/>
      <c r="I23" s="79"/>
      <c r="J23" s="79"/>
      <c r="K23" s="79"/>
      <c r="L23" s="79"/>
      <c r="M23" s="79"/>
      <c r="N23" s="80"/>
    </row>
    <row r="24" spans="1:14" ht="12.75" customHeight="1" x14ac:dyDescent="0.25">
      <c r="A24" s="81" t="s">
        <v>98</v>
      </c>
      <c r="B24" s="82"/>
      <c r="C24" s="82"/>
      <c r="D24" s="82"/>
      <c r="E24" s="82"/>
      <c r="F24" s="82"/>
      <c r="G24" s="82"/>
      <c r="H24" s="82"/>
      <c r="I24" s="82"/>
      <c r="J24" s="82"/>
      <c r="K24" s="82"/>
      <c r="L24" s="82"/>
      <c r="M24" s="82"/>
      <c r="N24" s="83"/>
    </row>
    <row r="25" spans="1:14" s="242" customFormat="1" ht="12.75" customHeight="1" x14ac:dyDescent="0.25">
      <c r="A25" s="239" t="s">
        <v>99</v>
      </c>
      <c r="B25" s="240"/>
      <c r="C25" s="240"/>
      <c r="D25" s="240"/>
      <c r="E25" s="240"/>
      <c r="F25" s="240"/>
      <c r="G25" s="240"/>
      <c r="H25" s="240"/>
      <c r="I25" s="240"/>
      <c r="J25" s="240"/>
      <c r="K25" s="240"/>
      <c r="L25" s="240"/>
      <c r="M25" s="240"/>
      <c r="N25" s="241"/>
    </row>
    <row r="26" spans="1:14" s="242" customFormat="1" x14ac:dyDescent="0.25">
      <c r="A26" s="178" t="s">
        <v>100</v>
      </c>
      <c r="B26" s="179"/>
      <c r="C26" s="179"/>
      <c r="D26" s="179"/>
      <c r="E26" s="179"/>
      <c r="F26" s="179"/>
      <c r="G26" s="179"/>
      <c r="H26" s="179"/>
      <c r="I26" s="179"/>
      <c r="J26" s="179"/>
      <c r="K26" s="179"/>
      <c r="L26" s="179"/>
      <c r="M26" s="179"/>
      <c r="N26" s="180"/>
    </row>
    <row r="27" spans="1:14" s="242" customFormat="1" ht="18" customHeight="1" x14ac:dyDescent="0.25">
      <c r="A27" s="181"/>
      <c r="B27" s="182"/>
      <c r="C27" s="182"/>
      <c r="D27" s="182"/>
      <c r="E27" s="182"/>
      <c r="F27" s="182"/>
      <c r="G27" s="182"/>
      <c r="H27" s="182"/>
      <c r="I27" s="182"/>
      <c r="J27" s="182"/>
      <c r="K27" s="182"/>
      <c r="L27" s="182"/>
      <c r="M27" s="182"/>
      <c r="N27" s="183"/>
    </row>
    <row r="28" spans="1:14" s="242" customFormat="1" x14ac:dyDescent="0.25"/>
    <row r="29" spans="1:14" x14ac:dyDescent="0.25">
      <c r="A29" s="121" t="s">
        <v>76</v>
      </c>
      <c r="B29" s="121" t="s">
        <v>152</v>
      </c>
      <c r="C29" s="121" t="s">
        <v>77</v>
      </c>
      <c r="D29" s="122" t="s">
        <v>129</v>
      </c>
      <c r="E29" s="242"/>
      <c r="F29" s="242"/>
      <c r="G29" s="242"/>
      <c r="H29" s="242"/>
      <c r="I29" s="242"/>
      <c r="J29" s="242"/>
      <c r="K29" s="242"/>
      <c r="L29" s="242"/>
      <c r="M29" s="242"/>
      <c r="N29" s="242"/>
    </row>
    <row r="30" spans="1:14" x14ac:dyDescent="0.25">
      <c r="A30" s="126">
        <v>10.8</v>
      </c>
      <c r="B30" s="126" t="s">
        <v>130</v>
      </c>
      <c r="C30" s="127">
        <v>41115</v>
      </c>
      <c r="D30" s="133" t="s">
        <v>131</v>
      </c>
      <c r="E30" s="242"/>
      <c r="F30" s="242"/>
      <c r="G30" s="242"/>
      <c r="H30" s="242"/>
      <c r="I30" s="242"/>
      <c r="J30" s="242"/>
      <c r="K30" s="242"/>
      <c r="L30" s="242"/>
      <c r="M30" s="242"/>
      <c r="N30" s="242"/>
    </row>
    <row r="31" spans="1:14" x14ac:dyDescent="0.25">
      <c r="A31" s="126" t="s">
        <v>132</v>
      </c>
      <c r="B31" s="126" t="s">
        <v>133</v>
      </c>
      <c r="C31" s="127">
        <v>41144</v>
      </c>
      <c r="D31" s="126" t="s">
        <v>134</v>
      </c>
      <c r="E31" s="242"/>
      <c r="F31" s="242"/>
      <c r="G31" s="242"/>
      <c r="H31" s="242"/>
      <c r="I31" s="242"/>
      <c r="J31" s="242"/>
      <c r="K31" s="242"/>
      <c r="L31" s="242"/>
      <c r="M31" s="242"/>
      <c r="N31" s="242"/>
    </row>
    <row r="32" spans="1:14" ht="14.45" customHeight="1" x14ac:dyDescent="0.25">
      <c r="A32" s="274" t="s">
        <v>135</v>
      </c>
      <c r="B32" s="274" t="s">
        <v>136</v>
      </c>
      <c r="C32" s="275">
        <v>41171</v>
      </c>
      <c r="D32" s="274" t="s">
        <v>137</v>
      </c>
      <c r="E32" s="242"/>
      <c r="F32" s="242"/>
      <c r="G32" s="242"/>
      <c r="H32" s="242"/>
      <c r="I32" s="242"/>
      <c r="J32" s="242"/>
      <c r="K32" s="242"/>
      <c r="L32" s="242"/>
      <c r="M32" s="242"/>
      <c r="N32" s="242"/>
    </row>
    <row r="33" spans="1:14" x14ac:dyDescent="0.25">
      <c r="A33" s="274"/>
      <c r="B33" s="274"/>
      <c r="C33" s="275"/>
      <c r="D33" s="274"/>
      <c r="E33" s="242"/>
      <c r="F33" s="242"/>
      <c r="G33" s="242"/>
      <c r="H33" s="242"/>
      <c r="I33" s="242"/>
      <c r="J33" s="242"/>
      <c r="K33" s="242"/>
      <c r="L33" s="242"/>
      <c r="M33" s="242"/>
      <c r="N33" s="242"/>
    </row>
    <row r="34" spans="1:14" x14ac:dyDescent="0.25">
      <c r="A34" s="274"/>
      <c r="B34" s="274" t="s">
        <v>138</v>
      </c>
      <c r="C34" s="275">
        <v>41186</v>
      </c>
      <c r="D34" s="274"/>
      <c r="E34" s="242"/>
      <c r="F34" s="242"/>
      <c r="G34" s="242"/>
      <c r="H34" s="242"/>
      <c r="I34" s="242"/>
      <c r="J34" s="242"/>
      <c r="K34" s="242"/>
      <c r="L34" s="242"/>
      <c r="M34" s="242"/>
      <c r="N34" s="242"/>
    </row>
    <row r="35" spans="1:14" x14ac:dyDescent="0.25">
      <c r="A35" s="274"/>
      <c r="B35" s="274"/>
      <c r="C35" s="275"/>
      <c r="D35" s="274"/>
      <c r="E35" s="242"/>
      <c r="F35" s="242"/>
      <c r="G35" s="242"/>
      <c r="H35" s="242"/>
      <c r="I35" s="242"/>
      <c r="J35" s="242"/>
      <c r="K35" s="242"/>
      <c r="L35" s="242"/>
      <c r="M35" s="242"/>
      <c r="N35" s="242"/>
    </row>
    <row r="36" spans="1:14" x14ac:dyDescent="0.25">
      <c r="A36" s="274"/>
      <c r="B36" s="126" t="s">
        <v>139</v>
      </c>
      <c r="C36" s="127">
        <v>41205</v>
      </c>
      <c r="D36" s="274"/>
      <c r="E36" s="242"/>
      <c r="F36" s="242"/>
      <c r="G36" s="242"/>
      <c r="H36" s="242"/>
      <c r="I36" s="242"/>
      <c r="J36" s="242"/>
      <c r="K36" s="242"/>
      <c r="L36" s="242"/>
      <c r="M36" s="242"/>
      <c r="N36" s="242"/>
    </row>
    <row r="37" spans="1:14" x14ac:dyDescent="0.25">
      <c r="A37" s="274"/>
      <c r="B37" s="126" t="s">
        <v>140</v>
      </c>
      <c r="C37" s="127">
        <v>41242</v>
      </c>
      <c r="D37" s="274"/>
      <c r="E37" s="242"/>
      <c r="F37" s="242"/>
      <c r="G37" s="242"/>
      <c r="H37" s="242"/>
      <c r="I37" s="242"/>
      <c r="J37" s="242"/>
      <c r="K37" s="242"/>
      <c r="L37" s="242"/>
      <c r="M37" s="242"/>
      <c r="N37" s="242"/>
    </row>
    <row r="38" spans="1:14" ht="14.45" customHeight="1" x14ac:dyDescent="0.25">
      <c r="A38" s="274" t="s">
        <v>141</v>
      </c>
      <c r="B38" s="274" t="s">
        <v>142</v>
      </c>
      <c r="C38" s="275">
        <v>41347</v>
      </c>
      <c r="D38" s="274" t="s">
        <v>143</v>
      </c>
      <c r="E38" s="242"/>
      <c r="F38" s="242"/>
      <c r="G38" s="242"/>
      <c r="H38" s="242"/>
      <c r="I38" s="242"/>
      <c r="J38" s="242"/>
      <c r="K38" s="242"/>
      <c r="L38" s="242"/>
      <c r="M38" s="242"/>
      <c r="N38" s="242"/>
    </row>
    <row r="39" spans="1:14" x14ac:dyDescent="0.25">
      <c r="A39" s="274"/>
      <c r="B39" s="274"/>
      <c r="C39" s="275"/>
      <c r="D39" s="274"/>
      <c r="E39" s="242"/>
      <c r="F39" s="242"/>
      <c r="G39" s="242"/>
      <c r="H39" s="242"/>
      <c r="I39" s="242"/>
      <c r="J39" s="242"/>
      <c r="K39" s="242"/>
      <c r="L39" s="242"/>
      <c r="M39" s="242"/>
      <c r="N39" s="242"/>
    </row>
    <row r="40" spans="1:14" ht="14.45" customHeight="1" x14ac:dyDescent="0.25">
      <c r="A40" s="274" t="s">
        <v>144</v>
      </c>
      <c r="B40" s="276" t="s">
        <v>153</v>
      </c>
      <c r="C40" s="275">
        <v>41429</v>
      </c>
      <c r="D40" s="274" t="s">
        <v>145</v>
      </c>
      <c r="E40" s="242"/>
      <c r="F40" s="242"/>
      <c r="G40" s="242"/>
      <c r="H40" s="242"/>
      <c r="I40" s="242"/>
      <c r="J40" s="242"/>
      <c r="K40" s="242"/>
      <c r="L40" s="242"/>
      <c r="M40" s="242"/>
      <c r="N40" s="242"/>
    </row>
    <row r="41" spans="1:14" x14ac:dyDescent="0.25">
      <c r="A41" s="274"/>
      <c r="B41" s="276"/>
      <c r="C41" s="275"/>
      <c r="D41" s="274"/>
      <c r="E41" s="242"/>
      <c r="F41" s="242"/>
      <c r="G41" s="242"/>
      <c r="H41" s="242"/>
      <c r="I41" s="242"/>
      <c r="J41" s="242"/>
      <c r="K41" s="242"/>
      <c r="L41" s="242"/>
      <c r="M41" s="242"/>
      <c r="N41" s="242"/>
    </row>
    <row r="42" spans="1:14" x14ac:dyDescent="0.25">
      <c r="A42" s="274"/>
      <c r="B42" s="117" t="s">
        <v>146</v>
      </c>
      <c r="C42" s="118">
        <v>41435</v>
      </c>
      <c r="D42" s="274"/>
      <c r="E42" s="242"/>
      <c r="F42" s="242"/>
      <c r="G42" s="242"/>
      <c r="H42" s="242"/>
      <c r="I42" s="242"/>
      <c r="J42" s="242"/>
      <c r="K42" s="242"/>
      <c r="L42" s="242"/>
      <c r="M42" s="242"/>
      <c r="N42" s="242"/>
    </row>
    <row r="43" spans="1:14" x14ac:dyDescent="0.25">
      <c r="A43" s="274"/>
      <c r="B43" s="117" t="s">
        <v>147</v>
      </c>
      <c r="C43" s="118">
        <v>41542</v>
      </c>
      <c r="D43" s="274"/>
      <c r="E43" s="242"/>
      <c r="F43" s="242"/>
      <c r="G43" s="242"/>
      <c r="H43" s="242"/>
      <c r="I43" s="242"/>
      <c r="J43" s="242"/>
      <c r="K43" s="242"/>
      <c r="L43" s="242"/>
      <c r="M43" s="242"/>
      <c r="N43" s="242"/>
    </row>
    <row r="44" spans="1:14" ht="14.45" customHeight="1" x14ac:dyDescent="0.25">
      <c r="A44" s="277" t="s">
        <v>148</v>
      </c>
      <c r="B44" s="277" t="s">
        <v>149</v>
      </c>
      <c r="C44" s="278">
        <v>41529</v>
      </c>
      <c r="D44" s="277" t="s">
        <v>150</v>
      </c>
      <c r="E44" s="242"/>
      <c r="F44" s="242"/>
      <c r="G44" s="242"/>
      <c r="H44" s="242"/>
      <c r="I44" s="242"/>
      <c r="J44" s="242"/>
      <c r="K44" s="242"/>
      <c r="L44" s="242"/>
      <c r="M44" s="242"/>
      <c r="N44" s="242"/>
    </row>
    <row r="45" spans="1:14" x14ac:dyDescent="0.25">
      <c r="A45" s="277"/>
      <c r="B45" s="277"/>
      <c r="C45" s="278"/>
      <c r="D45" s="277"/>
      <c r="E45" s="242"/>
      <c r="F45" s="242"/>
      <c r="G45" s="242"/>
      <c r="H45" s="242"/>
      <c r="I45" s="242"/>
      <c r="J45" s="242"/>
      <c r="K45" s="242"/>
      <c r="L45" s="242"/>
      <c r="M45" s="242"/>
      <c r="N45" s="242"/>
    </row>
    <row r="46" spans="1:14" x14ac:dyDescent="0.25">
      <c r="A46" s="277"/>
      <c r="B46" s="119" t="s">
        <v>151</v>
      </c>
      <c r="C46" s="120">
        <v>41550</v>
      </c>
      <c r="D46" s="277"/>
      <c r="E46" s="242"/>
      <c r="F46" s="242"/>
      <c r="G46" s="242"/>
      <c r="H46" s="242"/>
      <c r="I46" s="242"/>
      <c r="J46" s="242"/>
      <c r="K46" s="242"/>
      <c r="L46" s="242"/>
      <c r="M46" s="242"/>
      <c r="N46" s="242"/>
    </row>
    <row r="47" spans="1:14" s="242" customFormat="1" x14ac:dyDescent="0.25"/>
    <row r="48" spans="1:14" s="242" customFormat="1" x14ac:dyDescent="0.25"/>
    <row r="49" s="242" customFormat="1" x14ac:dyDescent="0.25"/>
    <row r="50" s="242" customFormat="1" x14ac:dyDescent="0.25"/>
    <row r="51" s="242" customFormat="1" x14ac:dyDescent="0.25"/>
    <row r="52" s="242" customFormat="1" x14ac:dyDescent="0.25"/>
    <row r="53" s="242" customFormat="1" x14ac:dyDescent="0.25"/>
    <row r="54" s="242" customFormat="1" x14ac:dyDescent="0.25"/>
    <row r="55" s="242" customFormat="1" x14ac:dyDescent="0.25"/>
    <row r="56" s="242" customFormat="1" x14ac:dyDescent="0.25"/>
    <row r="57" s="242" customFormat="1" x14ac:dyDescent="0.25"/>
    <row r="58" s="242" customFormat="1" x14ac:dyDescent="0.25"/>
    <row r="59" s="242" customFormat="1" x14ac:dyDescent="0.25"/>
    <row r="60" s="242" customFormat="1" x14ac:dyDescent="0.25"/>
    <row r="61" s="242" customFormat="1" x14ac:dyDescent="0.25"/>
    <row r="62" s="242" customFormat="1" x14ac:dyDescent="0.25"/>
    <row r="63" s="242" customFormat="1" x14ac:dyDescent="0.25"/>
    <row r="64" s="242" customFormat="1" x14ac:dyDescent="0.25"/>
    <row r="65" s="242" customFormat="1" x14ac:dyDescent="0.25"/>
    <row r="66" s="242" customFormat="1" x14ac:dyDescent="0.25"/>
    <row r="67" s="242" customFormat="1" x14ac:dyDescent="0.25"/>
    <row r="68" s="242" customFormat="1" x14ac:dyDescent="0.25"/>
    <row r="69" s="242" customFormat="1" x14ac:dyDescent="0.25"/>
    <row r="70" s="242" customFormat="1" x14ac:dyDescent="0.25"/>
    <row r="71" s="242" customFormat="1" x14ac:dyDescent="0.25"/>
    <row r="72" s="242" customFormat="1" x14ac:dyDescent="0.25"/>
    <row r="73" s="242" customFormat="1" x14ac:dyDescent="0.25"/>
    <row r="74" s="242" customFormat="1" x14ac:dyDescent="0.25"/>
    <row r="75" s="242" customFormat="1" x14ac:dyDescent="0.25"/>
    <row r="76" s="242" customFormat="1" x14ac:dyDescent="0.25"/>
    <row r="77" s="242" customFormat="1" x14ac:dyDescent="0.25"/>
    <row r="78" s="242" customFormat="1" x14ac:dyDescent="0.25"/>
    <row r="79" s="242" customFormat="1" x14ac:dyDescent="0.25"/>
    <row r="80" s="242" customFormat="1" x14ac:dyDescent="0.25"/>
    <row r="81" s="242" customFormat="1" x14ac:dyDescent="0.25"/>
    <row r="82" s="242" customFormat="1" x14ac:dyDescent="0.25"/>
    <row r="83" s="242" customFormat="1" x14ac:dyDescent="0.25"/>
    <row r="84" s="242" customFormat="1" x14ac:dyDescent="0.25"/>
    <row r="85" s="242" customFormat="1" x14ac:dyDescent="0.25"/>
    <row r="86" s="242" customFormat="1" x14ac:dyDescent="0.25"/>
    <row r="87" s="242" customFormat="1" x14ac:dyDescent="0.25"/>
    <row r="88" s="242" customFormat="1" x14ac:dyDescent="0.25"/>
    <row r="89" s="242" customFormat="1" x14ac:dyDescent="0.25"/>
    <row r="90" s="242" customFormat="1" x14ac:dyDescent="0.25"/>
    <row r="91" s="242" customFormat="1" x14ac:dyDescent="0.25"/>
    <row r="92" s="242" customFormat="1" x14ac:dyDescent="0.25"/>
    <row r="93" s="242" customFormat="1" x14ac:dyDescent="0.25"/>
    <row r="94" s="242" customFormat="1" x14ac:dyDescent="0.25"/>
    <row r="95" s="242" customFormat="1" x14ac:dyDescent="0.25"/>
    <row r="96" s="242" customFormat="1" x14ac:dyDescent="0.25"/>
    <row r="97" s="242" customFormat="1" x14ac:dyDescent="0.25"/>
    <row r="98" s="242" customFormat="1" x14ac:dyDescent="0.25"/>
    <row r="99" s="242" customFormat="1" x14ac:dyDescent="0.25"/>
    <row r="100" s="242" customFormat="1" x14ac:dyDescent="0.25"/>
    <row r="101" s="242" customFormat="1" x14ac:dyDescent="0.25"/>
    <row r="102" s="242" customFormat="1" x14ac:dyDescent="0.25"/>
    <row r="103" s="242" customFormat="1" x14ac:dyDescent="0.25"/>
    <row r="104" s="242" customFormat="1" x14ac:dyDescent="0.25"/>
    <row r="105" s="242" customFormat="1" x14ac:dyDescent="0.25"/>
    <row r="106" s="242" customFormat="1" x14ac:dyDescent="0.25"/>
    <row r="107" s="242" customFormat="1" x14ac:dyDescent="0.25"/>
    <row r="108" s="242" customFormat="1" x14ac:dyDescent="0.25"/>
    <row r="109" s="242" customFormat="1" x14ac:dyDescent="0.25"/>
    <row r="110" s="242" customFormat="1" x14ac:dyDescent="0.25"/>
    <row r="111" s="242" customFormat="1" x14ac:dyDescent="0.25"/>
    <row r="112" s="242" customFormat="1" x14ac:dyDescent="0.25"/>
    <row r="113" s="242" customFormat="1" x14ac:dyDescent="0.25"/>
    <row r="114" s="242" customFormat="1" x14ac:dyDescent="0.25"/>
    <row r="115" s="242" customFormat="1" x14ac:dyDescent="0.25"/>
    <row r="116" s="242" customFormat="1" x14ac:dyDescent="0.25"/>
    <row r="117" s="242" customFormat="1" x14ac:dyDescent="0.25"/>
    <row r="118" s="242" customFormat="1" x14ac:dyDescent="0.25"/>
    <row r="119" s="242" customFormat="1" x14ac:dyDescent="0.25"/>
    <row r="120" s="242" customFormat="1" x14ac:dyDescent="0.25"/>
    <row r="121" s="242" customFormat="1" x14ac:dyDescent="0.25"/>
    <row r="122" s="242" customFormat="1" x14ac:dyDescent="0.25"/>
    <row r="123" s="242" customFormat="1" x14ac:dyDescent="0.25"/>
    <row r="124" s="242" customFormat="1" x14ac:dyDescent="0.25"/>
    <row r="125" s="242" customFormat="1" x14ac:dyDescent="0.25"/>
    <row r="126" s="242" customFormat="1" x14ac:dyDescent="0.25"/>
    <row r="127" s="242" customFormat="1" x14ac:dyDescent="0.25"/>
    <row r="128" s="242" customFormat="1" x14ac:dyDescent="0.25"/>
    <row r="129" s="242" customFormat="1" x14ac:dyDescent="0.25"/>
    <row r="130" s="242" customFormat="1" x14ac:dyDescent="0.25"/>
    <row r="131" s="242" customFormat="1" x14ac:dyDescent="0.25"/>
    <row r="132" s="242" customFormat="1" x14ac:dyDescent="0.25"/>
    <row r="133" s="242" customFormat="1" x14ac:dyDescent="0.25"/>
    <row r="134" s="242" customFormat="1" x14ac:dyDescent="0.25"/>
    <row r="135" s="242" customFormat="1" x14ac:dyDescent="0.25"/>
    <row r="136" s="242" customFormat="1" x14ac:dyDescent="0.25"/>
    <row r="137" s="242" customFormat="1" x14ac:dyDescent="0.25"/>
    <row r="138" s="242" customFormat="1" x14ac:dyDescent="0.25"/>
    <row r="139" s="242" customFormat="1" x14ac:dyDescent="0.25"/>
    <row r="140" s="242" customFormat="1" x14ac:dyDescent="0.25"/>
    <row r="141" s="242" customFormat="1" x14ac:dyDescent="0.25"/>
    <row r="142" s="242" customFormat="1" x14ac:dyDescent="0.25"/>
    <row r="143" s="242" customFormat="1" x14ac:dyDescent="0.25"/>
    <row r="144" s="242" customFormat="1" x14ac:dyDescent="0.25"/>
    <row r="145" s="242" customFormat="1" x14ac:dyDescent="0.25"/>
    <row r="146" s="242" customFormat="1" x14ac:dyDescent="0.25"/>
    <row r="147" s="242" customFormat="1" x14ac:dyDescent="0.25"/>
    <row r="148" s="242" customFormat="1" x14ac:dyDescent="0.25"/>
    <row r="149" s="242" customFormat="1" x14ac:dyDescent="0.25"/>
    <row r="150" s="242" customFormat="1" x14ac:dyDescent="0.25"/>
    <row r="151" s="242" customFormat="1" x14ac:dyDescent="0.25"/>
    <row r="152" s="242" customFormat="1" x14ac:dyDescent="0.25"/>
    <row r="153" s="242" customFormat="1" x14ac:dyDescent="0.25"/>
    <row r="154" s="242" customFormat="1" x14ac:dyDescent="0.25"/>
    <row r="155" s="242" customFormat="1" x14ac:dyDescent="0.25"/>
    <row r="156" s="242" customFormat="1" x14ac:dyDescent="0.25"/>
    <row r="157" s="242" customFormat="1" x14ac:dyDescent="0.25"/>
    <row r="158" s="242" customFormat="1" x14ac:dyDescent="0.25"/>
    <row r="159" s="242" customFormat="1" x14ac:dyDescent="0.25"/>
    <row r="160" s="242" customFormat="1" x14ac:dyDescent="0.25"/>
    <row r="161" s="242" customFormat="1" x14ac:dyDescent="0.25"/>
    <row r="162" s="242" customFormat="1" x14ac:dyDescent="0.25"/>
    <row r="163" s="242" customFormat="1" x14ac:dyDescent="0.25"/>
    <row r="164" s="242" customFormat="1" x14ac:dyDescent="0.25"/>
    <row r="165" s="242" customFormat="1" x14ac:dyDescent="0.25"/>
    <row r="166" s="242" customFormat="1" x14ac:dyDescent="0.25"/>
    <row r="167" s="242" customFormat="1" x14ac:dyDescent="0.25"/>
    <row r="168" s="242" customFormat="1" x14ac:dyDescent="0.25"/>
    <row r="169" s="242" customFormat="1" x14ac:dyDescent="0.25"/>
    <row r="170" s="242" customFormat="1" x14ac:dyDescent="0.25"/>
    <row r="171" s="242" customFormat="1" x14ac:dyDescent="0.25"/>
    <row r="172" s="242" customFormat="1" x14ac:dyDescent="0.25"/>
    <row r="173" s="242" customFormat="1" x14ac:dyDescent="0.25"/>
    <row r="174" s="242" customFormat="1" x14ac:dyDescent="0.25"/>
    <row r="175" s="242" customFormat="1" x14ac:dyDescent="0.25"/>
    <row r="176" s="242" customFormat="1" x14ac:dyDescent="0.25"/>
    <row r="177" s="242" customFormat="1" x14ac:dyDescent="0.25"/>
    <row r="178" s="242" customFormat="1" x14ac:dyDescent="0.25"/>
    <row r="179" s="242" customFormat="1" x14ac:dyDescent="0.25"/>
    <row r="180" s="242" customFormat="1" x14ac:dyDescent="0.25"/>
    <row r="181" s="242" customFormat="1" x14ac:dyDescent="0.25"/>
    <row r="182" s="242" customFormat="1" x14ac:dyDescent="0.25"/>
    <row r="183" s="242" customFormat="1" x14ac:dyDescent="0.25"/>
    <row r="184" s="242" customFormat="1" x14ac:dyDescent="0.25"/>
    <row r="185" s="242" customFormat="1" x14ac:dyDescent="0.25"/>
    <row r="186" s="242" customFormat="1" x14ac:dyDescent="0.25"/>
    <row r="187" s="242" customFormat="1" x14ac:dyDescent="0.25"/>
    <row r="188" s="242" customFormat="1" x14ac:dyDescent="0.25"/>
    <row r="189" s="242" customFormat="1" x14ac:dyDescent="0.25"/>
    <row r="190" s="242" customFormat="1" x14ac:dyDescent="0.25"/>
    <row r="191" s="242" customFormat="1" x14ac:dyDescent="0.25"/>
    <row r="192" s="242" customFormat="1" x14ac:dyDescent="0.25"/>
    <row r="193" s="242" customFormat="1" x14ac:dyDescent="0.25"/>
    <row r="194" s="242" customFormat="1" x14ac:dyDescent="0.25"/>
    <row r="195" s="242" customFormat="1" x14ac:dyDescent="0.25"/>
    <row r="196" s="242" customFormat="1" x14ac:dyDescent="0.25"/>
    <row r="197" s="242" customFormat="1" x14ac:dyDescent="0.25"/>
    <row r="198" s="242" customFormat="1" x14ac:dyDescent="0.25"/>
    <row r="199" s="242" customFormat="1" x14ac:dyDescent="0.25"/>
    <row r="200" s="242" customFormat="1" x14ac:dyDescent="0.25"/>
    <row r="201" s="242" customFormat="1" x14ac:dyDescent="0.25"/>
    <row r="202" s="242" customFormat="1" x14ac:dyDescent="0.25"/>
    <row r="203" s="242" customFormat="1" x14ac:dyDescent="0.25"/>
    <row r="204" s="242" customFormat="1" x14ac:dyDescent="0.25"/>
    <row r="205" s="242" customFormat="1" x14ac:dyDescent="0.25"/>
    <row r="206" s="242" customFormat="1" x14ac:dyDescent="0.25"/>
    <row r="207" s="242" customFormat="1" x14ac:dyDescent="0.25"/>
    <row r="208" s="242" customFormat="1" x14ac:dyDescent="0.25"/>
    <row r="209" s="242" customFormat="1" x14ac:dyDescent="0.25"/>
    <row r="210" s="242" customFormat="1" x14ac:dyDescent="0.25"/>
    <row r="211" s="242" customFormat="1" x14ac:dyDescent="0.25"/>
    <row r="212" s="242" customFormat="1" x14ac:dyDescent="0.25"/>
    <row r="213" s="242" customFormat="1" x14ac:dyDescent="0.25"/>
    <row r="214" s="242" customFormat="1" x14ac:dyDescent="0.25"/>
    <row r="215" s="242" customFormat="1" x14ac:dyDescent="0.25"/>
    <row r="216" s="242" customFormat="1" x14ac:dyDescent="0.25"/>
    <row r="217" s="242" customFormat="1" x14ac:dyDescent="0.25"/>
    <row r="218" s="242" customFormat="1" x14ac:dyDescent="0.25"/>
    <row r="219" s="242" customFormat="1" x14ac:dyDescent="0.25"/>
    <row r="220" s="242" customFormat="1" x14ac:dyDescent="0.25"/>
    <row r="221" s="242" customFormat="1" x14ac:dyDescent="0.25"/>
    <row r="222" s="242" customFormat="1" x14ac:dyDescent="0.25"/>
    <row r="223" s="242" customFormat="1" x14ac:dyDescent="0.25"/>
    <row r="224" s="242" customFormat="1" x14ac:dyDescent="0.25"/>
    <row r="225" s="242" customFormat="1" x14ac:dyDescent="0.25"/>
    <row r="226" s="242" customFormat="1" x14ac:dyDescent="0.25"/>
    <row r="227" s="242" customFormat="1" x14ac:dyDescent="0.25"/>
    <row r="228" s="242" customFormat="1" x14ac:dyDescent="0.25"/>
    <row r="229" s="242" customFormat="1" x14ac:dyDescent="0.25"/>
    <row r="230" s="242" customFormat="1" x14ac:dyDescent="0.25"/>
    <row r="231" s="242" customFormat="1" x14ac:dyDescent="0.25"/>
    <row r="232" s="242" customFormat="1" x14ac:dyDescent="0.25"/>
    <row r="233" s="242" customFormat="1" x14ac:dyDescent="0.25"/>
    <row r="234" s="242" customFormat="1" x14ac:dyDescent="0.25"/>
    <row r="235" s="242" customFormat="1" x14ac:dyDescent="0.25"/>
    <row r="236" s="242" customFormat="1" x14ac:dyDescent="0.25"/>
    <row r="237" s="242" customFormat="1" x14ac:dyDescent="0.25"/>
    <row r="238" s="242" customFormat="1" x14ac:dyDescent="0.25"/>
    <row r="239" s="242" customFormat="1" x14ac:dyDescent="0.25"/>
    <row r="240" s="242" customFormat="1" x14ac:dyDescent="0.25"/>
    <row r="241" s="242" customFormat="1" x14ac:dyDescent="0.25"/>
    <row r="242" s="242" customFormat="1" x14ac:dyDescent="0.25"/>
    <row r="243" s="242" customFormat="1" x14ac:dyDescent="0.25"/>
    <row r="244" s="242" customFormat="1" x14ac:dyDescent="0.25"/>
    <row r="245" s="242" customFormat="1" x14ac:dyDescent="0.25"/>
    <row r="246" s="242" customFormat="1" x14ac:dyDescent="0.25"/>
    <row r="247" s="242" customFormat="1" x14ac:dyDescent="0.25"/>
    <row r="248" s="242" customFormat="1" x14ac:dyDescent="0.25"/>
    <row r="249" s="242" customFormat="1" x14ac:dyDescent="0.25"/>
    <row r="250" s="242" customFormat="1" x14ac:dyDescent="0.25"/>
    <row r="251" s="242" customFormat="1" x14ac:dyDescent="0.25"/>
    <row r="252" s="242" customFormat="1" x14ac:dyDescent="0.25"/>
    <row r="253" s="242" customFormat="1" x14ac:dyDescent="0.25"/>
    <row r="254" s="242" customFormat="1" x14ac:dyDescent="0.25"/>
    <row r="255" s="242" customFormat="1" x14ac:dyDescent="0.25"/>
    <row r="256" s="242" customFormat="1" x14ac:dyDescent="0.25"/>
    <row r="257" s="242" customFormat="1" x14ac:dyDescent="0.25"/>
    <row r="258" s="242" customFormat="1" x14ac:dyDescent="0.25"/>
    <row r="259" s="242" customFormat="1" x14ac:dyDescent="0.25"/>
    <row r="260" s="242" customFormat="1" x14ac:dyDescent="0.25"/>
    <row r="261" s="242" customFormat="1" x14ac:dyDescent="0.25"/>
    <row r="262" s="242" customFormat="1" x14ac:dyDescent="0.25"/>
    <row r="263" s="242" customFormat="1" x14ac:dyDescent="0.25"/>
    <row r="264" s="242" customFormat="1" x14ac:dyDescent="0.25"/>
    <row r="265" s="242" customFormat="1" x14ac:dyDescent="0.25"/>
    <row r="266" s="242" customFormat="1" x14ac:dyDescent="0.25"/>
    <row r="267" s="242" customFormat="1" x14ac:dyDescent="0.25"/>
    <row r="268" s="242" customFormat="1" x14ac:dyDescent="0.25"/>
    <row r="269" s="242" customFormat="1" x14ac:dyDescent="0.25"/>
    <row r="270" s="242" customFormat="1" x14ac:dyDescent="0.25"/>
    <row r="271" s="242" customFormat="1" x14ac:dyDescent="0.25"/>
    <row r="272" s="242" customFormat="1" x14ac:dyDescent="0.25"/>
    <row r="273" s="242" customFormat="1" x14ac:dyDescent="0.25"/>
    <row r="274" s="242" customFormat="1" x14ac:dyDescent="0.25"/>
    <row r="275" s="242" customFormat="1" x14ac:dyDescent="0.25"/>
    <row r="276" s="242" customFormat="1" x14ac:dyDescent="0.25"/>
    <row r="277" s="242" customFormat="1" x14ac:dyDescent="0.25"/>
    <row r="278" s="242" customFormat="1" x14ac:dyDescent="0.25"/>
    <row r="279" s="242" customFormat="1" x14ac:dyDescent="0.25"/>
    <row r="280" s="242" customFormat="1" x14ac:dyDescent="0.25"/>
    <row r="281" s="242" customFormat="1" x14ac:dyDescent="0.25"/>
    <row r="282" s="242" customFormat="1" x14ac:dyDescent="0.25"/>
    <row r="283" s="242" customFormat="1" x14ac:dyDescent="0.25"/>
    <row r="284" s="242" customFormat="1" x14ac:dyDescent="0.25"/>
    <row r="285" s="242" customFormat="1" x14ac:dyDescent="0.25"/>
    <row r="286" s="242" customFormat="1" x14ac:dyDescent="0.25"/>
    <row r="287" s="242" customFormat="1" x14ac:dyDescent="0.25"/>
    <row r="288" s="242" customFormat="1" x14ac:dyDescent="0.25"/>
    <row r="289" s="242" customFormat="1" x14ac:dyDescent="0.25"/>
    <row r="290" s="242" customFormat="1" x14ac:dyDescent="0.25"/>
    <row r="291" s="242" customFormat="1" x14ac:dyDescent="0.25"/>
    <row r="292" s="242" customFormat="1" x14ac:dyDescent="0.25"/>
    <row r="293" s="242" customFormat="1" x14ac:dyDescent="0.25"/>
    <row r="294" s="242" customFormat="1" x14ac:dyDescent="0.25"/>
    <row r="295" s="242" customFormat="1" x14ac:dyDescent="0.25"/>
    <row r="296" s="242" customFormat="1" x14ac:dyDescent="0.25"/>
    <row r="297" s="242" customFormat="1" x14ac:dyDescent="0.25"/>
    <row r="298" s="242" customFormat="1" x14ac:dyDescent="0.25"/>
    <row r="299" s="242" customFormat="1" x14ac:dyDescent="0.25"/>
    <row r="300" s="242" customFormat="1" x14ac:dyDescent="0.25"/>
    <row r="301" s="242" customFormat="1" x14ac:dyDescent="0.25"/>
    <row r="302" s="242" customFormat="1" x14ac:dyDescent="0.25"/>
    <row r="303" s="242" customFormat="1" x14ac:dyDescent="0.25"/>
    <row r="304" s="242" customFormat="1" x14ac:dyDescent="0.25"/>
    <row r="305" s="242" customFormat="1" x14ac:dyDescent="0.25"/>
    <row r="306" s="242" customFormat="1" x14ac:dyDescent="0.25"/>
    <row r="307" s="242" customFormat="1" x14ac:dyDescent="0.25"/>
    <row r="308" s="242" customFormat="1" x14ac:dyDescent="0.25"/>
    <row r="309" s="242" customFormat="1" x14ac:dyDescent="0.25"/>
    <row r="310" s="242" customFormat="1" x14ac:dyDescent="0.25"/>
    <row r="311" s="242" customFormat="1" x14ac:dyDescent="0.25"/>
    <row r="312" s="242" customFormat="1" x14ac:dyDescent="0.25"/>
    <row r="313" s="242" customFormat="1" x14ac:dyDescent="0.25"/>
    <row r="314" s="242" customFormat="1" x14ac:dyDescent="0.25"/>
    <row r="315" s="242" customFormat="1" x14ac:dyDescent="0.25"/>
    <row r="316" s="242" customFormat="1" x14ac:dyDescent="0.25"/>
    <row r="317" s="242" customFormat="1" x14ac:dyDescent="0.25"/>
    <row r="318" s="242" customFormat="1" x14ac:dyDescent="0.25"/>
    <row r="319" s="242" customFormat="1" x14ac:dyDescent="0.25"/>
    <row r="320" s="242" customFormat="1" x14ac:dyDescent="0.25"/>
    <row r="321" s="242" customFormat="1" x14ac:dyDescent="0.25"/>
    <row r="322" s="242" customFormat="1" x14ac:dyDescent="0.25"/>
    <row r="323" s="242" customFormat="1" x14ac:dyDescent="0.25"/>
    <row r="324" s="242" customFormat="1" x14ac:dyDescent="0.25"/>
    <row r="325" s="242" customFormat="1" x14ac:dyDescent="0.25"/>
    <row r="326" s="242" customFormat="1" x14ac:dyDescent="0.25"/>
    <row r="327" s="242" customFormat="1" x14ac:dyDescent="0.25"/>
    <row r="328" s="242" customFormat="1" x14ac:dyDescent="0.25"/>
    <row r="329" s="242" customFormat="1" x14ac:dyDescent="0.25"/>
    <row r="330" s="242" customFormat="1" x14ac:dyDescent="0.25"/>
    <row r="331" s="242" customFormat="1" x14ac:dyDescent="0.25"/>
    <row r="332" s="242" customFormat="1" x14ac:dyDescent="0.25"/>
    <row r="333" s="242" customFormat="1" x14ac:dyDescent="0.25"/>
    <row r="334" s="242" customFormat="1" x14ac:dyDescent="0.25"/>
    <row r="335" s="242" customFormat="1" x14ac:dyDescent="0.25"/>
    <row r="336" s="242" customFormat="1" x14ac:dyDescent="0.25"/>
    <row r="337" s="242" customFormat="1" x14ac:dyDescent="0.25"/>
    <row r="338" s="242" customFormat="1" x14ac:dyDescent="0.25"/>
    <row r="339" s="242" customFormat="1" x14ac:dyDescent="0.25"/>
    <row r="340" s="242" customFormat="1" x14ac:dyDescent="0.25"/>
    <row r="341" s="242" customFormat="1" x14ac:dyDescent="0.25"/>
    <row r="342" s="242" customFormat="1" x14ac:dyDescent="0.25"/>
    <row r="343" s="242" customFormat="1" x14ac:dyDescent="0.25"/>
    <row r="344" s="242" customFormat="1" x14ac:dyDescent="0.25"/>
    <row r="345" s="242" customFormat="1" x14ac:dyDescent="0.25"/>
    <row r="346" s="242" customFormat="1" x14ac:dyDescent="0.25"/>
    <row r="347" s="242" customFormat="1" x14ac:dyDescent="0.25"/>
    <row r="348" s="242" customFormat="1" x14ac:dyDescent="0.25"/>
    <row r="349" s="242" customFormat="1" x14ac:dyDescent="0.25"/>
    <row r="350" s="242" customFormat="1" x14ac:dyDescent="0.25"/>
    <row r="351" s="242" customFormat="1" x14ac:dyDescent="0.25"/>
    <row r="352" s="242" customFormat="1" x14ac:dyDescent="0.25"/>
    <row r="353" s="242" customFormat="1" x14ac:dyDescent="0.25"/>
    <row r="354" s="242" customFormat="1" x14ac:dyDescent="0.25"/>
    <row r="355" s="242" customFormat="1" x14ac:dyDescent="0.25"/>
    <row r="356" s="242" customFormat="1" x14ac:dyDescent="0.25"/>
    <row r="357" s="242" customFormat="1" x14ac:dyDescent="0.25"/>
    <row r="358" s="242" customFormat="1" x14ac:dyDescent="0.25"/>
    <row r="359" s="242" customFormat="1" x14ac:dyDescent="0.25"/>
    <row r="360" s="242" customFormat="1" x14ac:dyDescent="0.25"/>
    <row r="361" s="242" customFormat="1" x14ac:dyDescent="0.25"/>
    <row r="362" s="242" customFormat="1" x14ac:dyDescent="0.25"/>
    <row r="363" s="242" customFormat="1" x14ac:dyDescent="0.25"/>
    <row r="364" s="242" customFormat="1" x14ac:dyDescent="0.25"/>
    <row r="365" s="242" customFormat="1" x14ac:dyDescent="0.25"/>
    <row r="366" s="242" customFormat="1" x14ac:dyDescent="0.25"/>
    <row r="367" s="242" customFormat="1" x14ac:dyDescent="0.25"/>
    <row r="368" s="242" customFormat="1" x14ac:dyDescent="0.25"/>
    <row r="369" s="242" customFormat="1" x14ac:dyDescent="0.25"/>
    <row r="370" s="242" customFormat="1" x14ac:dyDescent="0.25"/>
    <row r="371" s="242" customFormat="1" x14ac:dyDescent="0.25"/>
    <row r="372" s="242" customFormat="1" x14ac:dyDescent="0.25"/>
    <row r="373" s="242" customFormat="1" x14ac:dyDescent="0.25"/>
    <row r="374" s="242" customFormat="1" x14ac:dyDescent="0.25"/>
    <row r="375" s="242" customFormat="1" x14ac:dyDescent="0.25"/>
    <row r="376" s="242" customFormat="1" x14ac:dyDescent="0.25"/>
    <row r="377" s="242" customFormat="1" x14ac:dyDescent="0.25"/>
    <row r="378" s="242" customFormat="1" x14ac:dyDescent="0.25"/>
    <row r="379" s="242" customFormat="1" x14ac:dyDescent="0.25"/>
    <row r="380" s="242" customFormat="1" x14ac:dyDescent="0.25"/>
    <row r="381" s="242" customFormat="1" x14ac:dyDescent="0.25"/>
    <row r="382" s="242" customFormat="1" x14ac:dyDescent="0.25"/>
    <row r="383" s="242" customFormat="1" x14ac:dyDescent="0.25"/>
    <row r="384" s="242" customFormat="1" x14ac:dyDescent="0.25"/>
    <row r="385" s="242" customFormat="1" x14ac:dyDescent="0.25"/>
    <row r="386" s="242" customFormat="1" x14ac:dyDescent="0.25"/>
    <row r="387" s="242" customFormat="1" x14ac:dyDescent="0.25"/>
    <row r="388" s="242" customFormat="1" x14ac:dyDescent="0.25"/>
    <row r="389" s="242" customFormat="1" x14ac:dyDescent="0.25"/>
    <row r="390" s="242" customFormat="1" x14ac:dyDescent="0.25"/>
    <row r="391" s="242" customFormat="1" x14ac:dyDescent="0.25"/>
    <row r="392" s="242" customFormat="1" x14ac:dyDescent="0.25"/>
    <row r="393" s="242" customFormat="1" x14ac:dyDescent="0.25"/>
    <row r="394" s="242" customFormat="1" x14ac:dyDescent="0.25"/>
    <row r="395" s="242" customFormat="1" x14ac:dyDescent="0.25"/>
    <row r="396" s="242" customFormat="1" x14ac:dyDescent="0.25"/>
    <row r="397" s="242" customFormat="1" x14ac:dyDescent="0.25"/>
    <row r="398" s="242" customFormat="1" x14ac:dyDescent="0.25"/>
    <row r="399" s="242" customFormat="1" x14ac:dyDescent="0.25"/>
    <row r="400" s="242" customFormat="1" x14ac:dyDescent="0.25"/>
    <row r="401" s="242" customFormat="1" x14ac:dyDescent="0.25"/>
    <row r="402" s="242" customFormat="1" x14ac:dyDescent="0.25"/>
    <row r="403" s="242" customFormat="1" x14ac:dyDescent="0.25"/>
    <row r="404" s="242" customFormat="1" x14ac:dyDescent="0.25"/>
    <row r="405" s="242" customFormat="1" x14ac:dyDescent="0.25"/>
    <row r="406" s="242" customFormat="1" x14ac:dyDescent="0.25"/>
    <row r="407" s="242" customFormat="1" x14ac:dyDescent="0.25"/>
    <row r="408" s="242" customFormat="1" x14ac:dyDescent="0.25"/>
    <row r="409" s="242" customFormat="1" x14ac:dyDescent="0.25"/>
    <row r="410" s="242" customFormat="1" x14ac:dyDescent="0.25"/>
    <row r="411" s="242" customFormat="1" x14ac:dyDescent="0.25"/>
    <row r="412" s="242" customFormat="1" x14ac:dyDescent="0.25"/>
    <row r="413" s="242" customFormat="1" x14ac:dyDescent="0.25"/>
    <row r="414" s="242" customFormat="1" x14ac:dyDescent="0.25"/>
    <row r="415" s="242" customFormat="1" x14ac:dyDescent="0.25"/>
    <row r="416" s="242" customFormat="1" x14ac:dyDescent="0.25"/>
    <row r="417" s="242" customFormat="1" x14ac:dyDescent="0.25"/>
    <row r="418" s="242" customFormat="1" x14ac:dyDescent="0.25"/>
    <row r="419" s="242" customFormat="1" x14ac:dyDescent="0.25"/>
    <row r="420" s="242" customFormat="1" x14ac:dyDescent="0.25"/>
    <row r="421" s="242" customFormat="1" x14ac:dyDescent="0.25"/>
    <row r="422" s="242" customFormat="1" x14ac:dyDescent="0.25"/>
    <row r="423" s="242" customFormat="1" x14ac:dyDescent="0.25"/>
    <row r="424" s="242" customFormat="1" x14ac:dyDescent="0.25"/>
    <row r="425" s="242" customFormat="1" x14ac:dyDescent="0.25"/>
    <row r="426" s="242" customFormat="1" x14ac:dyDescent="0.25"/>
    <row r="427" s="242" customFormat="1" x14ac:dyDescent="0.25"/>
    <row r="428" s="242" customFormat="1" x14ac:dyDescent="0.25"/>
    <row r="429" s="242" customFormat="1" x14ac:dyDescent="0.25"/>
    <row r="430" s="242" customFormat="1" x14ac:dyDescent="0.25"/>
    <row r="431" s="242" customFormat="1" x14ac:dyDescent="0.25"/>
    <row r="432" s="242" customFormat="1" x14ac:dyDescent="0.25"/>
    <row r="433" s="242" customFormat="1" x14ac:dyDescent="0.25"/>
    <row r="434" s="242" customFormat="1" x14ac:dyDescent="0.25"/>
    <row r="435" s="242" customFormat="1" x14ac:dyDescent="0.25"/>
    <row r="436" s="242" customFormat="1" x14ac:dyDescent="0.25"/>
    <row r="437" s="242" customFormat="1" x14ac:dyDescent="0.25"/>
    <row r="438" s="242" customFormat="1" x14ac:dyDescent="0.25"/>
    <row r="439" s="242" customFormat="1" x14ac:dyDescent="0.25"/>
    <row r="440" s="242" customFormat="1" x14ac:dyDescent="0.25"/>
    <row r="441" s="242" customFormat="1" x14ac:dyDescent="0.25"/>
    <row r="442" s="242" customFormat="1" x14ac:dyDescent="0.25"/>
    <row r="443" s="242" customFormat="1" x14ac:dyDescent="0.25"/>
    <row r="444" s="242" customFormat="1" x14ac:dyDescent="0.25"/>
    <row r="445" s="242" customFormat="1" x14ac:dyDescent="0.25"/>
    <row r="446" s="242" customFormat="1" x14ac:dyDescent="0.25"/>
    <row r="447" s="242" customFormat="1" x14ac:dyDescent="0.25"/>
    <row r="448" s="242" customFormat="1" x14ac:dyDescent="0.25"/>
    <row r="449" s="242" customFormat="1" x14ac:dyDescent="0.25"/>
    <row r="450" s="242" customFormat="1" x14ac:dyDescent="0.25"/>
    <row r="451" s="242" customFormat="1" x14ac:dyDescent="0.25"/>
    <row r="452" s="242" customFormat="1" x14ac:dyDescent="0.25"/>
    <row r="453" s="242" customFormat="1" x14ac:dyDescent="0.25"/>
    <row r="454" s="242" customFormat="1" x14ac:dyDescent="0.25"/>
    <row r="455" s="242" customFormat="1" x14ac:dyDescent="0.25"/>
    <row r="456" s="242" customFormat="1" x14ac:dyDescent="0.25"/>
    <row r="457" s="242" customFormat="1" x14ac:dyDescent="0.25"/>
    <row r="458" s="242" customFormat="1" x14ac:dyDescent="0.25"/>
    <row r="459" s="242" customFormat="1" x14ac:dyDescent="0.25"/>
    <row r="460" s="242" customFormat="1" x14ac:dyDescent="0.25"/>
    <row r="461" s="242" customFormat="1" x14ac:dyDescent="0.25"/>
    <row r="462" s="242" customFormat="1" x14ac:dyDescent="0.25"/>
    <row r="463" s="242" customFormat="1" x14ac:dyDescent="0.25"/>
    <row r="464" s="242" customFormat="1" x14ac:dyDescent="0.25"/>
    <row r="465" s="242" customFormat="1" x14ac:dyDescent="0.25"/>
    <row r="466" s="242" customFormat="1" x14ac:dyDescent="0.25"/>
    <row r="467" s="242" customFormat="1" x14ac:dyDescent="0.25"/>
    <row r="468" s="242" customFormat="1" x14ac:dyDescent="0.25"/>
    <row r="469" s="242" customFormat="1" x14ac:dyDescent="0.25"/>
    <row r="470" s="242" customFormat="1" x14ac:dyDescent="0.25"/>
    <row r="471" s="242" customFormat="1" x14ac:dyDescent="0.25"/>
    <row r="472" s="242" customFormat="1" x14ac:dyDescent="0.25"/>
    <row r="473" s="242" customFormat="1" x14ac:dyDescent="0.25"/>
    <row r="474" s="242" customFormat="1" x14ac:dyDescent="0.25"/>
    <row r="475" s="242" customFormat="1" x14ac:dyDescent="0.25"/>
    <row r="476" s="242" customFormat="1" x14ac:dyDescent="0.25"/>
    <row r="477" s="242" customFormat="1" x14ac:dyDescent="0.25"/>
    <row r="478" s="242" customFormat="1" x14ac:dyDescent="0.25"/>
    <row r="479" s="242" customFormat="1" x14ac:dyDescent="0.25"/>
    <row r="480" s="242" customFormat="1" x14ac:dyDescent="0.25"/>
    <row r="481" s="242" customFormat="1" x14ac:dyDescent="0.25"/>
    <row r="482" s="242" customFormat="1" x14ac:dyDescent="0.25"/>
    <row r="483" s="242" customFormat="1" x14ac:dyDescent="0.25"/>
    <row r="484" s="242" customFormat="1" x14ac:dyDescent="0.25"/>
    <row r="485" s="242" customFormat="1" x14ac:dyDescent="0.25"/>
    <row r="486" s="242" customFormat="1" x14ac:dyDescent="0.25"/>
    <row r="487" s="242" customFormat="1" x14ac:dyDescent="0.25"/>
    <row r="488" s="242" customFormat="1" x14ac:dyDescent="0.25"/>
    <row r="489" s="242" customFormat="1" x14ac:dyDescent="0.25"/>
    <row r="490" s="242" customFormat="1" x14ac:dyDescent="0.25"/>
    <row r="491" s="242" customFormat="1" x14ac:dyDescent="0.25"/>
    <row r="492" s="242" customFormat="1" x14ac:dyDescent="0.25"/>
    <row r="493" s="242" customFormat="1" x14ac:dyDescent="0.25"/>
    <row r="494" s="242" customFormat="1" x14ac:dyDescent="0.25"/>
    <row r="495" s="242" customFormat="1" x14ac:dyDescent="0.25"/>
    <row r="496" s="242" customFormat="1" x14ac:dyDescent="0.25"/>
    <row r="497" s="242" customFormat="1" x14ac:dyDescent="0.25"/>
    <row r="498" s="242" customFormat="1" x14ac:dyDescent="0.25"/>
    <row r="499" s="242" customFormat="1" x14ac:dyDescent="0.25"/>
    <row r="500" s="242" customFormat="1" x14ac:dyDescent="0.25"/>
    <row r="501" s="242" customFormat="1" x14ac:dyDescent="0.25"/>
    <row r="502" s="242" customFormat="1" x14ac:dyDescent="0.25"/>
    <row r="503" s="242" customFormat="1" x14ac:dyDescent="0.25"/>
    <row r="504" s="242" customFormat="1" x14ac:dyDescent="0.25"/>
    <row r="505" s="242" customFormat="1" x14ac:dyDescent="0.25"/>
    <row r="506" s="242" customFormat="1" x14ac:dyDescent="0.25"/>
    <row r="507" s="242" customFormat="1" x14ac:dyDescent="0.25"/>
    <row r="508" s="242" customFormat="1" x14ac:dyDescent="0.25"/>
    <row r="509" s="242" customFormat="1" x14ac:dyDescent="0.25"/>
    <row r="510" s="242" customFormat="1" x14ac:dyDescent="0.25"/>
    <row r="511" s="242" customFormat="1" x14ac:dyDescent="0.25"/>
    <row r="512" s="242" customFormat="1" x14ac:dyDescent="0.25"/>
    <row r="513" s="242" customFormat="1" x14ac:dyDescent="0.25"/>
    <row r="514" s="242" customFormat="1" x14ac:dyDescent="0.25"/>
    <row r="515" s="242" customFormat="1" x14ac:dyDescent="0.25"/>
    <row r="516" s="242" customFormat="1" x14ac:dyDescent="0.25"/>
  </sheetData>
  <mergeCells count="18">
    <mergeCell ref="A40:A43"/>
    <mergeCell ref="B40:B41"/>
    <mergeCell ref="C40:C41"/>
    <mergeCell ref="D40:D43"/>
    <mergeCell ref="A44:A46"/>
    <mergeCell ref="B44:B45"/>
    <mergeCell ref="C44:C45"/>
    <mergeCell ref="D44:D46"/>
    <mergeCell ref="A38:A39"/>
    <mergeCell ref="B38:B39"/>
    <mergeCell ref="C38:C39"/>
    <mergeCell ref="D38:D39"/>
    <mergeCell ref="A32:A37"/>
    <mergeCell ref="B32:B33"/>
    <mergeCell ref="C32:C33"/>
    <mergeCell ref="D32:D37"/>
    <mergeCell ref="B34:B35"/>
    <mergeCell ref="C34:C35"/>
  </mergeCells>
  <pageMargins left="0.7" right="0.7" top="0.75" bottom="0.75" header="0.3" footer="0.3"/>
  <pageSetup orientation="portrait" r:id="rId1"/>
  <ignoredErrors>
    <ignoredError sqref="B40"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327"/>
  <sheetViews>
    <sheetView zoomScale="90" zoomScaleNormal="90" workbookViewId="0">
      <selection activeCell="C24" sqref="C24"/>
    </sheetView>
  </sheetViews>
  <sheetFormatPr defaultColWidth="9.140625" defaultRowHeight="15" x14ac:dyDescent="0.25"/>
  <cols>
    <col min="1" max="1" width="9.140625" style="40"/>
    <col min="2" max="2" width="13.140625" style="40" customWidth="1"/>
    <col min="3" max="3" width="84.42578125" style="73" customWidth="1"/>
    <col min="4" max="4" width="22.42578125" style="40" customWidth="1"/>
    <col min="5" max="63" width="9.140625" style="177"/>
    <col min="64" max="16384" width="9.140625" style="40"/>
  </cols>
  <sheetData>
    <row r="1" spans="1:63" x14ac:dyDescent="0.25">
      <c r="A1" s="37" t="s">
        <v>75</v>
      </c>
      <c r="B1" s="38"/>
      <c r="C1" s="66"/>
      <c r="D1" s="38"/>
    </row>
    <row r="2" spans="1:63" s="41" customFormat="1" ht="12.75" customHeight="1" x14ac:dyDescent="0.25">
      <c r="A2" s="67" t="s">
        <v>76</v>
      </c>
      <c r="B2" s="67" t="s">
        <v>77</v>
      </c>
      <c r="C2" s="68" t="s">
        <v>78</v>
      </c>
      <c r="D2" s="67" t="s">
        <v>79</v>
      </c>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7"/>
      <c r="AW2" s="177"/>
      <c r="AX2" s="177"/>
      <c r="AY2" s="177"/>
      <c r="AZ2" s="177"/>
      <c r="BA2" s="177"/>
      <c r="BB2" s="177"/>
      <c r="BC2" s="177"/>
      <c r="BD2" s="177"/>
      <c r="BE2" s="177"/>
      <c r="BF2" s="177"/>
      <c r="BG2" s="177"/>
      <c r="BH2" s="177"/>
      <c r="BI2" s="177"/>
      <c r="BJ2" s="177"/>
      <c r="BK2" s="177"/>
    </row>
    <row r="3" spans="1:63" ht="13.5" customHeight="1" x14ac:dyDescent="0.25">
      <c r="A3" s="69">
        <v>1</v>
      </c>
      <c r="B3" s="70">
        <v>42041</v>
      </c>
      <c r="C3" s="71" t="s">
        <v>80</v>
      </c>
      <c r="D3" s="72" t="s">
        <v>81</v>
      </c>
    </row>
    <row r="4" spans="1:63" ht="26.25" x14ac:dyDescent="0.25">
      <c r="A4" s="69">
        <v>1.1000000000000001</v>
      </c>
      <c r="B4" s="246">
        <v>42094</v>
      </c>
      <c r="C4" s="238" t="s">
        <v>628</v>
      </c>
      <c r="D4" s="72" t="s">
        <v>81</v>
      </c>
    </row>
    <row r="5" spans="1:63" x14ac:dyDescent="0.25">
      <c r="A5" s="69"/>
      <c r="B5" s="70"/>
      <c r="C5" s="71"/>
      <c r="D5" s="72"/>
    </row>
    <row r="6" spans="1:63" s="177" customFormat="1" x14ac:dyDescent="0.25">
      <c r="B6" s="236"/>
      <c r="C6" s="237"/>
    </row>
    <row r="7" spans="1:63" s="177" customFormat="1" x14ac:dyDescent="0.25">
      <c r="B7" s="236"/>
      <c r="C7" s="237"/>
    </row>
    <row r="8" spans="1:63" s="177" customFormat="1" x14ac:dyDescent="0.25">
      <c r="B8" s="236"/>
      <c r="C8" s="237"/>
    </row>
    <row r="9" spans="1:63" s="177" customFormat="1" x14ac:dyDescent="0.25">
      <c r="B9" s="236"/>
      <c r="C9" s="237"/>
    </row>
    <row r="10" spans="1:63" s="177" customFormat="1" x14ac:dyDescent="0.25">
      <c r="B10" s="236"/>
      <c r="C10" s="237"/>
    </row>
    <row r="11" spans="1:63" s="177" customFormat="1" x14ac:dyDescent="0.25">
      <c r="B11" s="236"/>
      <c r="C11" s="237"/>
    </row>
    <row r="12" spans="1:63" s="177" customFormat="1" x14ac:dyDescent="0.25">
      <c r="B12" s="236"/>
      <c r="C12" s="237"/>
    </row>
    <row r="13" spans="1:63" s="177" customFormat="1" x14ac:dyDescent="0.25">
      <c r="B13" s="236"/>
      <c r="C13" s="237"/>
    </row>
    <row r="14" spans="1:63" s="177" customFormat="1" x14ac:dyDescent="0.25">
      <c r="C14" s="237"/>
    </row>
    <row r="15" spans="1:63" s="177" customFormat="1" x14ac:dyDescent="0.25">
      <c r="C15" s="237"/>
    </row>
    <row r="16" spans="1:63" s="177" customFormat="1" x14ac:dyDescent="0.25">
      <c r="C16" s="237"/>
    </row>
    <row r="17" spans="3:3" s="177" customFormat="1" x14ac:dyDescent="0.25">
      <c r="C17" s="237"/>
    </row>
    <row r="18" spans="3:3" s="177" customFormat="1" x14ac:dyDescent="0.25">
      <c r="C18" s="237"/>
    </row>
    <row r="19" spans="3:3" s="177" customFormat="1" x14ac:dyDescent="0.25">
      <c r="C19" s="237"/>
    </row>
    <row r="20" spans="3:3" s="177" customFormat="1" x14ac:dyDescent="0.25">
      <c r="C20" s="237"/>
    </row>
    <row r="21" spans="3:3" s="177" customFormat="1" x14ac:dyDescent="0.25">
      <c r="C21" s="237"/>
    </row>
    <row r="22" spans="3:3" s="177" customFormat="1" x14ac:dyDescent="0.25">
      <c r="C22" s="237"/>
    </row>
    <row r="23" spans="3:3" s="177" customFormat="1" x14ac:dyDescent="0.25">
      <c r="C23" s="237"/>
    </row>
    <row r="24" spans="3:3" s="177" customFormat="1" x14ac:dyDescent="0.25">
      <c r="C24" s="237"/>
    </row>
    <row r="25" spans="3:3" s="177" customFormat="1" x14ac:dyDescent="0.25">
      <c r="C25" s="237"/>
    </row>
    <row r="26" spans="3:3" s="177" customFormat="1" x14ac:dyDescent="0.25">
      <c r="C26" s="237"/>
    </row>
    <row r="27" spans="3:3" s="177" customFormat="1" x14ac:dyDescent="0.25">
      <c r="C27" s="237"/>
    </row>
    <row r="28" spans="3:3" s="177" customFormat="1" x14ac:dyDescent="0.25">
      <c r="C28" s="237"/>
    </row>
    <row r="29" spans="3:3" s="177" customFormat="1" x14ac:dyDescent="0.25">
      <c r="C29" s="237"/>
    </row>
    <row r="30" spans="3:3" s="177" customFormat="1" x14ac:dyDescent="0.25">
      <c r="C30" s="237"/>
    </row>
    <row r="31" spans="3:3" s="177" customFormat="1" x14ac:dyDescent="0.25">
      <c r="C31" s="237"/>
    </row>
    <row r="32" spans="3:3" s="177" customFormat="1" x14ac:dyDescent="0.25">
      <c r="C32" s="237"/>
    </row>
    <row r="33" spans="3:3" s="177" customFormat="1" x14ac:dyDescent="0.25">
      <c r="C33" s="237"/>
    </row>
    <row r="34" spans="3:3" s="177" customFormat="1" x14ac:dyDescent="0.25">
      <c r="C34" s="237"/>
    </row>
    <row r="35" spans="3:3" s="177" customFormat="1" x14ac:dyDescent="0.25">
      <c r="C35" s="237"/>
    </row>
    <row r="36" spans="3:3" s="177" customFormat="1" x14ac:dyDescent="0.25">
      <c r="C36" s="237"/>
    </row>
    <row r="37" spans="3:3" s="177" customFormat="1" x14ac:dyDescent="0.25">
      <c r="C37" s="237"/>
    </row>
    <row r="38" spans="3:3" s="177" customFormat="1" x14ac:dyDescent="0.25">
      <c r="C38" s="237"/>
    </row>
    <row r="39" spans="3:3" s="177" customFormat="1" x14ac:dyDescent="0.25">
      <c r="C39" s="237"/>
    </row>
    <row r="40" spans="3:3" s="177" customFormat="1" x14ac:dyDescent="0.25">
      <c r="C40" s="237"/>
    </row>
    <row r="41" spans="3:3" s="177" customFormat="1" x14ac:dyDescent="0.25">
      <c r="C41" s="237"/>
    </row>
    <row r="42" spans="3:3" s="177" customFormat="1" x14ac:dyDescent="0.25">
      <c r="C42" s="237"/>
    </row>
    <row r="43" spans="3:3" s="177" customFormat="1" x14ac:dyDescent="0.25">
      <c r="C43" s="237"/>
    </row>
    <row r="44" spans="3:3" s="177" customFormat="1" x14ac:dyDescent="0.25">
      <c r="C44" s="237"/>
    </row>
    <row r="45" spans="3:3" s="177" customFormat="1" x14ac:dyDescent="0.25">
      <c r="C45" s="237"/>
    </row>
    <row r="46" spans="3:3" s="177" customFormat="1" x14ac:dyDescent="0.25">
      <c r="C46" s="237"/>
    </row>
    <row r="47" spans="3:3" s="177" customFormat="1" x14ac:dyDescent="0.25">
      <c r="C47" s="237"/>
    </row>
    <row r="48" spans="3:3" s="177" customFormat="1" x14ac:dyDescent="0.25">
      <c r="C48" s="237"/>
    </row>
    <row r="49" spans="3:3" s="177" customFormat="1" x14ac:dyDescent="0.25">
      <c r="C49" s="237"/>
    </row>
    <row r="50" spans="3:3" s="177" customFormat="1" x14ac:dyDescent="0.25">
      <c r="C50" s="237"/>
    </row>
    <row r="51" spans="3:3" s="177" customFormat="1" x14ac:dyDescent="0.25">
      <c r="C51" s="237"/>
    </row>
    <row r="52" spans="3:3" s="177" customFormat="1" x14ac:dyDescent="0.25">
      <c r="C52" s="237"/>
    </row>
    <row r="53" spans="3:3" s="177" customFormat="1" x14ac:dyDescent="0.25">
      <c r="C53" s="237"/>
    </row>
    <row r="54" spans="3:3" s="177" customFormat="1" x14ac:dyDescent="0.25">
      <c r="C54" s="237"/>
    </row>
    <row r="55" spans="3:3" s="177" customFormat="1" x14ac:dyDescent="0.25">
      <c r="C55" s="237"/>
    </row>
    <row r="56" spans="3:3" s="177" customFormat="1" x14ac:dyDescent="0.25">
      <c r="C56" s="237"/>
    </row>
    <row r="57" spans="3:3" s="177" customFormat="1" x14ac:dyDescent="0.25">
      <c r="C57" s="237"/>
    </row>
    <row r="58" spans="3:3" s="177" customFormat="1" x14ac:dyDescent="0.25">
      <c r="C58" s="237"/>
    </row>
    <row r="59" spans="3:3" s="177" customFormat="1" x14ac:dyDescent="0.25">
      <c r="C59" s="237"/>
    </row>
    <row r="60" spans="3:3" s="177" customFormat="1" x14ac:dyDescent="0.25">
      <c r="C60" s="237"/>
    </row>
    <row r="61" spans="3:3" s="177" customFormat="1" x14ac:dyDescent="0.25">
      <c r="C61" s="237"/>
    </row>
    <row r="62" spans="3:3" s="177" customFormat="1" x14ac:dyDescent="0.25">
      <c r="C62" s="237"/>
    </row>
    <row r="63" spans="3:3" s="177" customFormat="1" x14ac:dyDescent="0.25">
      <c r="C63" s="237"/>
    </row>
    <row r="64" spans="3:3" s="177" customFormat="1" x14ac:dyDescent="0.25">
      <c r="C64" s="237"/>
    </row>
    <row r="65" spans="3:3" s="177" customFormat="1" x14ac:dyDescent="0.25">
      <c r="C65" s="237"/>
    </row>
    <row r="66" spans="3:3" s="177" customFormat="1" x14ac:dyDescent="0.25">
      <c r="C66" s="237"/>
    </row>
    <row r="67" spans="3:3" s="177" customFormat="1" x14ac:dyDescent="0.25">
      <c r="C67" s="237"/>
    </row>
    <row r="68" spans="3:3" s="177" customFormat="1" x14ac:dyDescent="0.25">
      <c r="C68" s="237"/>
    </row>
    <row r="69" spans="3:3" s="177" customFormat="1" x14ac:dyDescent="0.25">
      <c r="C69" s="237"/>
    </row>
    <row r="70" spans="3:3" s="177" customFormat="1" x14ac:dyDescent="0.25">
      <c r="C70" s="237"/>
    </row>
    <row r="71" spans="3:3" s="177" customFormat="1" x14ac:dyDescent="0.25">
      <c r="C71" s="237"/>
    </row>
    <row r="72" spans="3:3" s="177" customFormat="1" x14ac:dyDescent="0.25">
      <c r="C72" s="237"/>
    </row>
    <row r="73" spans="3:3" s="177" customFormat="1" x14ac:dyDescent="0.25">
      <c r="C73" s="237"/>
    </row>
    <row r="74" spans="3:3" s="177" customFormat="1" x14ac:dyDescent="0.25">
      <c r="C74" s="237"/>
    </row>
    <row r="75" spans="3:3" s="177" customFormat="1" x14ac:dyDescent="0.25">
      <c r="C75" s="237"/>
    </row>
    <row r="76" spans="3:3" s="177" customFormat="1" x14ac:dyDescent="0.25">
      <c r="C76" s="237"/>
    </row>
    <row r="77" spans="3:3" s="177" customFormat="1" x14ac:dyDescent="0.25">
      <c r="C77" s="237"/>
    </row>
    <row r="78" spans="3:3" s="177" customFormat="1" x14ac:dyDescent="0.25">
      <c r="C78" s="237"/>
    </row>
    <row r="79" spans="3:3" s="177" customFormat="1" x14ac:dyDescent="0.25">
      <c r="C79" s="237"/>
    </row>
    <row r="80" spans="3:3" s="177" customFormat="1" x14ac:dyDescent="0.25">
      <c r="C80" s="237"/>
    </row>
    <row r="81" spans="3:3" s="177" customFormat="1" x14ac:dyDescent="0.25">
      <c r="C81" s="237"/>
    </row>
    <row r="82" spans="3:3" s="177" customFormat="1" x14ac:dyDescent="0.25">
      <c r="C82" s="237"/>
    </row>
    <row r="83" spans="3:3" s="177" customFormat="1" x14ac:dyDescent="0.25">
      <c r="C83" s="237"/>
    </row>
    <row r="84" spans="3:3" s="177" customFormat="1" x14ac:dyDescent="0.25">
      <c r="C84" s="237"/>
    </row>
    <row r="85" spans="3:3" s="177" customFormat="1" x14ac:dyDescent="0.25">
      <c r="C85" s="237"/>
    </row>
    <row r="86" spans="3:3" s="177" customFormat="1" x14ac:dyDescent="0.25">
      <c r="C86" s="237"/>
    </row>
    <row r="87" spans="3:3" s="177" customFormat="1" x14ac:dyDescent="0.25">
      <c r="C87" s="237"/>
    </row>
    <row r="88" spans="3:3" s="177" customFormat="1" x14ac:dyDescent="0.25">
      <c r="C88" s="237"/>
    </row>
    <row r="89" spans="3:3" s="177" customFormat="1" x14ac:dyDescent="0.25">
      <c r="C89" s="237"/>
    </row>
    <row r="90" spans="3:3" s="177" customFormat="1" x14ac:dyDescent="0.25">
      <c r="C90" s="237"/>
    </row>
    <row r="91" spans="3:3" s="177" customFormat="1" x14ac:dyDescent="0.25">
      <c r="C91" s="237"/>
    </row>
    <row r="92" spans="3:3" s="177" customFormat="1" x14ac:dyDescent="0.25">
      <c r="C92" s="237"/>
    </row>
    <row r="93" spans="3:3" s="177" customFormat="1" x14ac:dyDescent="0.25">
      <c r="C93" s="237"/>
    </row>
    <row r="94" spans="3:3" s="177" customFormat="1" x14ac:dyDescent="0.25">
      <c r="C94" s="237"/>
    </row>
    <row r="95" spans="3:3" s="177" customFormat="1" x14ac:dyDescent="0.25">
      <c r="C95" s="237"/>
    </row>
    <row r="96" spans="3:3" s="177" customFormat="1" x14ac:dyDescent="0.25">
      <c r="C96" s="237"/>
    </row>
    <row r="97" spans="3:3" s="177" customFormat="1" x14ac:dyDescent="0.25">
      <c r="C97" s="237"/>
    </row>
    <row r="98" spans="3:3" s="177" customFormat="1" x14ac:dyDescent="0.25">
      <c r="C98" s="237"/>
    </row>
    <row r="99" spans="3:3" s="177" customFormat="1" x14ac:dyDescent="0.25">
      <c r="C99" s="237"/>
    </row>
    <row r="100" spans="3:3" s="177" customFormat="1" x14ac:dyDescent="0.25">
      <c r="C100" s="237"/>
    </row>
    <row r="101" spans="3:3" s="177" customFormat="1" x14ac:dyDescent="0.25">
      <c r="C101" s="237"/>
    </row>
    <row r="102" spans="3:3" s="177" customFormat="1" x14ac:dyDescent="0.25">
      <c r="C102" s="237"/>
    </row>
    <row r="103" spans="3:3" s="177" customFormat="1" x14ac:dyDescent="0.25">
      <c r="C103" s="237"/>
    </row>
    <row r="104" spans="3:3" s="177" customFormat="1" x14ac:dyDescent="0.25">
      <c r="C104" s="237"/>
    </row>
    <row r="105" spans="3:3" s="177" customFormat="1" x14ac:dyDescent="0.25">
      <c r="C105" s="237"/>
    </row>
    <row r="106" spans="3:3" s="177" customFormat="1" x14ac:dyDescent="0.25">
      <c r="C106" s="237"/>
    </row>
    <row r="107" spans="3:3" s="177" customFormat="1" x14ac:dyDescent="0.25">
      <c r="C107" s="237"/>
    </row>
    <row r="108" spans="3:3" s="177" customFormat="1" x14ac:dyDescent="0.25">
      <c r="C108" s="237"/>
    </row>
    <row r="109" spans="3:3" s="177" customFormat="1" x14ac:dyDescent="0.25">
      <c r="C109" s="237"/>
    </row>
    <row r="110" spans="3:3" s="177" customFormat="1" x14ac:dyDescent="0.25">
      <c r="C110" s="237"/>
    </row>
    <row r="111" spans="3:3" s="177" customFormat="1" x14ac:dyDescent="0.25">
      <c r="C111" s="237"/>
    </row>
    <row r="112" spans="3:3" s="177" customFormat="1" x14ac:dyDescent="0.25">
      <c r="C112" s="237"/>
    </row>
    <row r="113" spans="3:3" s="177" customFormat="1" x14ac:dyDescent="0.25">
      <c r="C113" s="237"/>
    </row>
    <row r="114" spans="3:3" s="177" customFormat="1" x14ac:dyDescent="0.25">
      <c r="C114" s="237"/>
    </row>
    <row r="115" spans="3:3" s="177" customFormat="1" x14ac:dyDescent="0.25">
      <c r="C115" s="237"/>
    </row>
    <row r="116" spans="3:3" s="177" customFormat="1" x14ac:dyDescent="0.25">
      <c r="C116" s="237"/>
    </row>
    <row r="117" spans="3:3" s="177" customFormat="1" x14ac:dyDescent="0.25">
      <c r="C117" s="237"/>
    </row>
    <row r="118" spans="3:3" s="177" customFormat="1" x14ac:dyDescent="0.25">
      <c r="C118" s="237"/>
    </row>
    <row r="119" spans="3:3" s="177" customFormat="1" x14ac:dyDescent="0.25">
      <c r="C119" s="237"/>
    </row>
    <row r="120" spans="3:3" s="177" customFormat="1" x14ac:dyDescent="0.25">
      <c r="C120" s="237"/>
    </row>
    <row r="121" spans="3:3" s="177" customFormat="1" x14ac:dyDescent="0.25">
      <c r="C121" s="237"/>
    </row>
    <row r="122" spans="3:3" s="177" customFormat="1" x14ac:dyDescent="0.25">
      <c r="C122" s="237"/>
    </row>
    <row r="123" spans="3:3" s="177" customFormat="1" x14ac:dyDescent="0.25">
      <c r="C123" s="237"/>
    </row>
    <row r="124" spans="3:3" s="177" customFormat="1" x14ac:dyDescent="0.25">
      <c r="C124" s="237"/>
    </row>
    <row r="125" spans="3:3" s="177" customFormat="1" x14ac:dyDescent="0.25">
      <c r="C125" s="237"/>
    </row>
    <row r="126" spans="3:3" s="177" customFormat="1" x14ac:dyDescent="0.25">
      <c r="C126" s="237"/>
    </row>
    <row r="127" spans="3:3" s="177" customFormat="1" x14ac:dyDescent="0.25">
      <c r="C127" s="237"/>
    </row>
    <row r="128" spans="3:3" s="177" customFormat="1" x14ac:dyDescent="0.25">
      <c r="C128" s="237"/>
    </row>
    <row r="129" spans="3:3" s="177" customFormat="1" x14ac:dyDescent="0.25">
      <c r="C129" s="237"/>
    </row>
    <row r="130" spans="3:3" s="177" customFormat="1" x14ac:dyDescent="0.25">
      <c r="C130" s="237"/>
    </row>
    <row r="131" spans="3:3" s="177" customFormat="1" x14ac:dyDescent="0.25">
      <c r="C131" s="237"/>
    </row>
    <row r="132" spans="3:3" s="177" customFormat="1" x14ac:dyDescent="0.25">
      <c r="C132" s="237"/>
    </row>
    <row r="133" spans="3:3" s="177" customFormat="1" x14ac:dyDescent="0.25">
      <c r="C133" s="237"/>
    </row>
    <row r="134" spans="3:3" s="177" customFormat="1" x14ac:dyDescent="0.25">
      <c r="C134" s="237"/>
    </row>
    <row r="135" spans="3:3" s="177" customFormat="1" x14ac:dyDescent="0.25">
      <c r="C135" s="237"/>
    </row>
    <row r="136" spans="3:3" s="177" customFormat="1" x14ac:dyDescent="0.25">
      <c r="C136" s="237"/>
    </row>
    <row r="137" spans="3:3" s="177" customFormat="1" x14ac:dyDescent="0.25">
      <c r="C137" s="237"/>
    </row>
    <row r="138" spans="3:3" s="177" customFormat="1" x14ac:dyDescent="0.25">
      <c r="C138" s="237"/>
    </row>
    <row r="139" spans="3:3" s="177" customFormat="1" x14ac:dyDescent="0.25">
      <c r="C139" s="237"/>
    </row>
    <row r="140" spans="3:3" s="177" customFormat="1" x14ac:dyDescent="0.25">
      <c r="C140" s="237"/>
    </row>
    <row r="141" spans="3:3" s="177" customFormat="1" x14ac:dyDescent="0.25">
      <c r="C141" s="237"/>
    </row>
    <row r="142" spans="3:3" s="177" customFormat="1" x14ac:dyDescent="0.25">
      <c r="C142" s="237"/>
    </row>
    <row r="143" spans="3:3" s="177" customFormat="1" x14ac:dyDescent="0.25">
      <c r="C143" s="237"/>
    </row>
    <row r="144" spans="3:3" s="177" customFormat="1" x14ac:dyDescent="0.25">
      <c r="C144" s="237"/>
    </row>
    <row r="145" spans="3:3" s="177" customFormat="1" x14ac:dyDescent="0.25">
      <c r="C145" s="237"/>
    </row>
    <row r="146" spans="3:3" s="177" customFormat="1" x14ac:dyDescent="0.25">
      <c r="C146" s="237"/>
    </row>
    <row r="147" spans="3:3" s="177" customFormat="1" x14ac:dyDescent="0.25">
      <c r="C147" s="237"/>
    </row>
    <row r="148" spans="3:3" s="177" customFormat="1" x14ac:dyDescent="0.25">
      <c r="C148" s="237"/>
    </row>
    <row r="149" spans="3:3" s="177" customFormat="1" x14ac:dyDescent="0.25">
      <c r="C149" s="237"/>
    </row>
    <row r="150" spans="3:3" s="177" customFormat="1" x14ac:dyDescent="0.25">
      <c r="C150" s="237"/>
    </row>
    <row r="151" spans="3:3" s="177" customFormat="1" x14ac:dyDescent="0.25">
      <c r="C151" s="237"/>
    </row>
    <row r="152" spans="3:3" s="177" customFormat="1" x14ac:dyDescent="0.25">
      <c r="C152" s="237"/>
    </row>
    <row r="153" spans="3:3" s="177" customFormat="1" x14ac:dyDescent="0.25">
      <c r="C153" s="237"/>
    </row>
    <row r="154" spans="3:3" s="177" customFormat="1" x14ac:dyDescent="0.25">
      <c r="C154" s="237"/>
    </row>
    <row r="155" spans="3:3" s="177" customFormat="1" x14ac:dyDescent="0.25">
      <c r="C155" s="237"/>
    </row>
    <row r="156" spans="3:3" s="177" customFormat="1" x14ac:dyDescent="0.25">
      <c r="C156" s="237"/>
    </row>
    <row r="157" spans="3:3" s="177" customFormat="1" x14ac:dyDescent="0.25">
      <c r="C157" s="237"/>
    </row>
    <row r="158" spans="3:3" s="177" customFormat="1" x14ac:dyDescent="0.25">
      <c r="C158" s="237"/>
    </row>
    <row r="159" spans="3:3" s="177" customFormat="1" x14ac:dyDescent="0.25">
      <c r="C159" s="237"/>
    </row>
    <row r="160" spans="3:3" s="177" customFormat="1" x14ac:dyDescent="0.25">
      <c r="C160" s="237"/>
    </row>
    <row r="161" spans="3:3" s="177" customFormat="1" x14ac:dyDescent="0.25">
      <c r="C161" s="237"/>
    </row>
    <row r="162" spans="3:3" s="177" customFormat="1" x14ac:dyDescent="0.25">
      <c r="C162" s="237"/>
    </row>
    <row r="163" spans="3:3" s="177" customFormat="1" x14ac:dyDescent="0.25">
      <c r="C163" s="237"/>
    </row>
    <row r="164" spans="3:3" s="177" customFormat="1" x14ac:dyDescent="0.25">
      <c r="C164" s="237"/>
    </row>
    <row r="165" spans="3:3" s="177" customFormat="1" x14ac:dyDescent="0.25">
      <c r="C165" s="237"/>
    </row>
    <row r="166" spans="3:3" s="177" customFormat="1" x14ac:dyDescent="0.25">
      <c r="C166" s="237"/>
    </row>
    <row r="167" spans="3:3" s="177" customFormat="1" x14ac:dyDescent="0.25">
      <c r="C167" s="237"/>
    </row>
    <row r="168" spans="3:3" s="177" customFormat="1" x14ac:dyDescent="0.25">
      <c r="C168" s="237"/>
    </row>
    <row r="169" spans="3:3" s="177" customFormat="1" x14ac:dyDescent="0.25">
      <c r="C169" s="237"/>
    </row>
    <row r="170" spans="3:3" s="177" customFormat="1" x14ac:dyDescent="0.25">
      <c r="C170" s="237"/>
    </row>
    <row r="171" spans="3:3" s="177" customFormat="1" x14ac:dyDescent="0.25">
      <c r="C171" s="237"/>
    </row>
    <row r="172" spans="3:3" s="177" customFormat="1" x14ac:dyDescent="0.25">
      <c r="C172" s="237"/>
    </row>
    <row r="173" spans="3:3" s="177" customFormat="1" x14ac:dyDescent="0.25">
      <c r="C173" s="237"/>
    </row>
    <row r="174" spans="3:3" s="177" customFormat="1" x14ac:dyDescent="0.25">
      <c r="C174" s="237"/>
    </row>
    <row r="175" spans="3:3" s="177" customFormat="1" x14ac:dyDescent="0.25">
      <c r="C175" s="237"/>
    </row>
    <row r="176" spans="3:3" s="177" customFormat="1" x14ac:dyDescent="0.25">
      <c r="C176" s="237"/>
    </row>
    <row r="177" spans="3:3" s="177" customFormat="1" x14ac:dyDescent="0.25">
      <c r="C177" s="237"/>
    </row>
    <row r="178" spans="3:3" s="177" customFormat="1" x14ac:dyDescent="0.25">
      <c r="C178" s="237"/>
    </row>
    <row r="179" spans="3:3" s="177" customFormat="1" x14ac:dyDescent="0.25">
      <c r="C179" s="237"/>
    </row>
    <row r="180" spans="3:3" s="177" customFormat="1" x14ac:dyDescent="0.25">
      <c r="C180" s="237"/>
    </row>
    <row r="181" spans="3:3" s="177" customFormat="1" x14ac:dyDescent="0.25">
      <c r="C181" s="237"/>
    </row>
    <row r="182" spans="3:3" s="177" customFormat="1" x14ac:dyDescent="0.25">
      <c r="C182" s="237"/>
    </row>
    <row r="183" spans="3:3" s="177" customFormat="1" x14ac:dyDescent="0.25">
      <c r="C183" s="237"/>
    </row>
    <row r="184" spans="3:3" s="177" customFormat="1" x14ac:dyDescent="0.25">
      <c r="C184" s="237"/>
    </row>
    <row r="185" spans="3:3" s="177" customFormat="1" x14ac:dyDescent="0.25">
      <c r="C185" s="237"/>
    </row>
    <row r="186" spans="3:3" s="177" customFormat="1" x14ac:dyDescent="0.25">
      <c r="C186" s="237"/>
    </row>
    <row r="187" spans="3:3" s="177" customFormat="1" x14ac:dyDescent="0.25">
      <c r="C187" s="237"/>
    </row>
    <row r="188" spans="3:3" s="177" customFormat="1" x14ac:dyDescent="0.25">
      <c r="C188" s="237"/>
    </row>
    <row r="189" spans="3:3" s="177" customFormat="1" x14ac:dyDescent="0.25">
      <c r="C189" s="237"/>
    </row>
    <row r="190" spans="3:3" s="177" customFormat="1" x14ac:dyDescent="0.25">
      <c r="C190" s="237"/>
    </row>
    <row r="191" spans="3:3" s="177" customFormat="1" x14ac:dyDescent="0.25">
      <c r="C191" s="237"/>
    </row>
    <row r="192" spans="3:3" s="177" customFormat="1" x14ac:dyDescent="0.25">
      <c r="C192" s="237"/>
    </row>
    <row r="193" spans="3:3" s="177" customFormat="1" x14ac:dyDescent="0.25">
      <c r="C193" s="237"/>
    </row>
    <row r="194" spans="3:3" s="177" customFormat="1" x14ac:dyDescent="0.25">
      <c r="C194" s="237"/>
    </row>
    <row r="195" spans="3:3" s="177" customFormat="1" x14ac:dyDescent="0.25">
      <c r="C195" s="237"/>
    </row>
    <row r="196" spans="3:3" s="177" customFormat="1" x14ac:dyDescent="0.25">
      <c r="C196" s="237"/>
    </row>
    <row r="197" spans="3:3" s="177" customFormat="1" x14ac:dyDescent="0.25">
      <c r="C197" s="237"/>
    </row>
    <row r="198" spans="3:3" s="177" customFormat="1" x14ac:dyDescent="0.25">
      <c r="C198" s="237"/>
    </row>
    <row r="199" spans="3:3" s="177" customFormat="1" x14ac:dyDescent="0.25">
      <c r="C199" s="237"/>
    </row>
    <row r="200" spans="3:3" s="177" customFormat="1" x14ac:dyDescent="0.25">
      <c r="C200" s="237"/>
    </row>
    <row r="201" spans="3:3" s="177" customFormat="1" x14ac:dyDescent="0.25">
      <c r="C201" s="237"/>
    </row>
    <row r="202" spans="3:3" s="177" customFormat="1" x14ac:dyDescent="0.25">
      <c r="C202" s="237"/>
    </row>
    <row r="203" spans="3:3" s="177" customFormat="1" x14ac:dyDescent="0.25">
      <c r="C203" s="237"/>
    </row>
    <row r="204" spans="3:3" s="177" customFormat="1" x14ac:dyDescent="0.25">
      <c r="C204" s="237"/>
    </row>
    <row r="205" spans="3:3" s="177" customFormat="1" x14ac:dyDescent="0.25">
      <c r="C205" s="237"/>
    </row>
    <row r="206" spans="3:3" s="177" customFormat="1" x14ac:dyDescent="0.25">
      <c r="C206" s="237"/>
    </row>
    <row r="207" spans="3:3" s="177" customFormat="1" x14ac:dyDescent="0.25">
      <c r="C207" s="237"/>
    </row>
    <row r="208" spans="3:3" s="177" customFormat="1" x14ac:dyDescent="0.25">
      <c r="C208" s="237"/>
    </row>
    <row r="209" spans="3:3" s="177" customFormat="1" x14ac:dyDescent="0.25">
      <c r="C209" s="237"/>
    </row>
    <row r="210" spans="3:3" s="177" customFormat="1" x14ac:dyDescent="0.25">
      <c r="C210" s="237"/>
    </row>
    <row r="211" spans="3:3" s="177" customFormat="1" x14ac:dyDescent="0.25">
      <c r="C211" s="237"/>
    </row>
    <row r="212" spans="3:3" s="177" customFormat="1" x14ac:dyDescent="0.25">
      <c r="C212" s="237"/>
    </row>
    <row r="213" spans="3:3" s="177" customFormat="1" x14ac:dyDescent="0.25">
      <c r="C213" s="237"/>
    </row>
    <row r="214" spans="3:3" s="177" customFormat="1" x14ac:dyDescent="0.25">
      <c r="C214" s="237"/>
    </row>
    <row r="215" spans="3:3" s="177" customFormat="1" x14ac:dyDescent="0.25">
      <c r="C215" s="237"/>
    </row>
    <row r="216" spans="3:3" s="177" customFormat="1" x14ac:dyDescent="0.25">
      <c r="C216" s="237"/>
    </row>
    <row r="217" spans="3:3" s="177" customFormat="1" x14ac:dyDescent="0.25">
      <c r="C217" s="237"/>
    </row>
    <row r="218" spans="3:3" s="177" customFormat="1" x14ac:dyDescent="0.25">
      <c r="C218" s="237"/>
    </row>
    <row r="219" spans="3:3" s="177" customFormat="1" x14ac:dyDescent="0.25">
      <c r="C219" s="237"/>
    </row>
    <row r="220" spans="3:3" s="177" customFormat="1" x14ac:dyDescent="0.25">
      <c r="C220" s="237"/>
    </row>
    <row r="221" spans="3:3" s="177" customFormat="1" x14ac:dyDescent="0.25">
      <c r="C221" s="237"/>
    </row>
    <row r="222" spans="3:3" s="177" customFormat="1" x14ac:dyDescent="0.25">
      <c r="C222" s="237"/>
    </row>
    <row r="223" spans="3:3" s="177" customFormat="1" x14ac:dyDescent="0.25">
      <c r="C223" s="237"/>
    </row>
    <row r="224" spans="3:3" s="177" customFormat="1" x14ac:dyDescent="0.25">
      <c r="C224" s="237"/>
    </row>
    <row r="225" spans="3:3" s="177" customFormat="1" x14ac:dyDescent="0.25">
      <c r="C225" s="237"/>
    </row>
    <row r="226" spans="3:3" s="177" customFormat="1" x14ac:dyDescent="0.25">
      <c r="C226" s="237"/>
    </row>
    <row r="227" spans="3:3" s="177" customFormat="1" x14ac:dyDescent="0.25">
      <c r="C227" s="237"/>
    </row>
    <row r="228" spans="3:3" s="177" customFormat="1" x14ac:dyDescent="0.25">
      <c r="C228" s="237"/>
    </row>
    <row r="229" spans="3:3" s="177" customFormat="1" x14ac:dyDescent="0.25">
      <c r="C229" s="237"/>
    </row>
    <row r="230" spans="3:3" s="177" customFormat="1" x14ac:dyDescent="0.25">
      <c r="C230" s="237"/>
    </row>
    <row r="231" spans="3:3" s="177" customFormat="1" x14ac:dyDescent="0.25">
      <c r="C231" s="237"/>
    </row>
    <row r="232" spans="3:3" s="177" customFormat="1" x14ac:dyDescent="0.25">
      <c r="C232" s="237"/>
    </row>
    <row r="233" spans="3:3" s="177" customFormat="1" x14ac:dyDescent="0.25">
      <c r="C233" s="237"/>
    </row>
    <row r="234" spans="3:3" s="177" customFormat="1" x14ac:dyDescent="0.25">
      <c r="C234" s="237"/>
    </row>
    <row r="235" spans="3:3" s="177" customFormat="1" x14ac:dyDescent="0.25">
      <c r="C235" s="237"/>
    </row>
    <row r="236" spans="3:3" s="177" customFormat="1" x14ac:dyDescent="0.25">
      <c r="C236" s="237"/>
    </row>
    <row r="237" spans="3:3" s="177" customFormat="1" x14ac:dyDescent="0.25">
      <c r="C237" s="237"/>
    </row>
    <row r="238" spans="3:3" s="177" customFormat="1" x14ac:dyDescent="0.25">
      <c r="C238" s="237"/>
    </row>
    <row r="239" spans="3:3" s="177" customFormat="1" x14ac:dyDescent="0.25">
      <c r="C239" s="237"/>
    </row>
    <row r="240" spans="3:3" s="177" customFormat="1" x14ac:dyDescent="0.25">
      <c r="C240" s="237"/>
    </row>
    <row r="241" spans="3:3" s="177" customFormat="1" x14ac:dyDescent="0.25">
      <c r="C241" s="237"/>
    </row>
    <row r="242" spans="3:3" s="177" customFormat="1" x14ac:dyDescent="0.25">
      <c r="C242" s="237"/>
    </row>
    <row r="243" spans="3:3" s="177" customFormat="1" x14ac:dyDescent="0.25">
      <c r="C243" s="237"/>
    </row>
    <row r="244" spans="3:3" s="177" customFormat="1" x14ac:dyDescent="0.25">
      <c r="C244" s="237"/>
    </row>
    <row r="245" spans="3:3" s="177" customFormat="1" x14ac:dyDescent="0.25">
      <c r="C245" s="237"/>
    </row>
    <row r="246" spans="3:3" s="177" customFormat="1" x14ac:dyDescent="0.25">
      <c r="C246" s="237"/>
    </row>
    <row r="247" spans="3:3" s="177" customFormat="1" x14ac:dyDescent="0.25">
      <c r="C247" s="237"/>
    </row>
    <row r="248" spans="3:3" s="177" customFormat="1" x14ac:dyDescent="0.25">
      <c r="C248" s="237"/>
    </row>
    <row r="249" spans="3:3" s="177" customFormat="1" x14ac:dyDescent="0.25">
      <c r="C249" s="237"/>
    </row>
    <row r="250" spans="3:3" s="177" customFormat="1" x14ac:dyDescent="0.25">
      <c r="C250" s="237"/>
    </row>
    <row r="251" spans="3:3" s="177" customFormat="1" x14ac:dyDescent="0.25">
      <c r="C251" s="237"/>
    </row>
    <row r="252" spans="3:3" s="177" customFormat="1" x14ac:dyDescent="0.25">
      <c r="C252" s="237"/>
    </row>
    <row r="253" spans="3:3" s="177" customFormat="1" x14ac:dyDescent="0.25">
      <c r="C253" s="237"/>
    </row>
    <row r="254" spans="3:3" s="177" customFormat="1" x14ac:dyDescent="0.25">
      <c r="C254" s="237"/>
    </row>
    <row r="255" spans="3:3" s="177" customFormat="1" x14ac:dyDescent="0.25">
      <c r="C255" s="237"/>
    </row>
    <row r="256" spans="3:3" s="177" customFormat="1" x14ac:dyDescent="0.25">
      <c r="C256" s="237"/>
    </row>
    <row r="257" spans="3:3" s="177" customFormat="1" x14ac:dyDescent="0.25">
      <c r="C257" s="237"/>
    </row>
    <row r="258" spans="3:3" s="177" customFormat="1" x14ac:dyDescent="0.25">
      <c r="C258" s="237"/>
    </row>
    <row r="259" spans="3:3" s="177" customFormat="1" x14ac:dyDescent="0.25">
      <c r="C259" s="237"/>
    </row>
    <row r="260" spans="3:3" s="177" customFormat="1" x14ac:dyDescent="0.25">
      <c r="C260" s="237"/>
    </row>
    <row r="261" spans="3:3" s="177" customFormat="1" x14ac:dyDescent="0.25">
      <c r="C261" s="237"/>
    </row>
    <row r="262" spans="3:3" s="177" customFormat="1" x14ac:dyDescent="0.25">
      <c r="C262" s="237"/>
    </row>
    <row r="263" spans="3:3" s="177" customFormat="1" x14ac:dyDescent="0.25">
      <c r="C263" s="237"/>
    </row>
    <row r="264" spans="3:3" s="177" customFormat="1" x14ac:dyDescent="0.25">
      <c r="C264" s="237"/>
    </row>
    <row r="265" spans="3:3" s="177" customFormat="1" x14ac:dyDescent="0.25">
      <c r="C265" s="237"/>
    </row>
    <row r="266" spans="3:3" s="177" customFormat="1" x14ac:dyDescent="0.25">
      <c r="C266" s="237"/>
    </row>
    <row r="267" spans="3:3" s="177" customFormat="1" x14ac:dyDescent="0.25">
      <c r="C267" s="237"/>
    </row>
    <row r="268" spans="3:3" s="177" customFormat="1" x14ac:dyDescent="0.25">
      <c r="C268" s="237"/>
    </row>
    <row r="269" spans="3:3" s="177" customFormat="1" x14ac:dyDescent="0.25">
      <c r="C269" s="237"/>
    </row>
    <row r="270" spans="3:3" s="177" customFormat="1" x14ac:dyDescent="0.25">
      <c r="C270" s="237"/>
    </row>
    <row r="271" spans="3:3" s="177" customFormat="1" x14ac:dyDescent="0.25">
      <c r="C271" s="237"/>
    </row>
    <row r="272" spans="3:3" s="177" customFormat="1" x14ac:dyDescent="0.25">
      <c r="C272" s="237"/>
    </row>
    <row r="273" spans="3:3" s="177" customFormat="1" x14ac:dyDescent="0.25">
      <c r="C273" s="237"/>
    </row>
    <row r="274" spans="3:3" s="177" customFormat="1" x14ac:dyDescent="0.25">
      <c r="C274" s="237"/>
    </row>
    <row r="275" spans="3:3" s="177" customFormat="1" x14ac:dyDescent="0.25">
      <c r="C275" s="237"/>
    </row>
    <row r="276" spans="3:3" s="177" customFormat="1" x14ac:dyDescent="0.25">
      <c r="C276" s="237"/>
    </row>
    <row r="277" spans="3:3" s="177" customFormat="1" x14ac:dyDescent="0.25">
      <c r="C277" s="237"/>
    </row>
    <row r="278" spans="3:3" s="177" customFormat="1" x14ac:dyDescent="0.25">
      <c r="C278" s="237"/>
    </row>
    <row r="279" spans="3:3" s="177" customFormat="1" x14ac:dyDescent="0.25">
      <c r="C279" s="237"/>
    </row>
    <row r="280" spans="3:3" s="177" customFormat="1" x14ac:dyDescent="0.25">
      <c r="C280" s="237"/>
    </row>
    <row r="281" spans="3:3" s="177" customFormat="1" x14ac:dyDescent="0.25">
      <c r="C281" s="237"/>
    </row>
    <row r="282" spans="3:3" s="177" customFormat="1" x14ac:dyDescent="0.25">
      <c r="C282" s="237"/>
    </row>
    <row r="283" spans="3:3" s="177" customFormat="1" x14ac:dyDescent="0.25">
      <c r="C283" s="237"/>
    </row>
    <row r="284" spans="3:3" s="177" customFormat="1" x14ac:dyDescent="0.25">
      <c r="C284" s="237"/>
    </row>
    <row r="285" spans="3:3" s="177" customFormat="1" x14ac:dyDescent="0.25">
      <c r="C285" s="237"/>
    </row>
    <row r="286" spans="3:3" s="177" customFormat="1" x14ac:dyDescent="0.25">
      <c r="C286" s="237"/>
    </row>
    <row r="287" spans="3:3" s="177" customFormat="1" x14ac:dyDescent="0.25">
      <c r="C287" s="237"/>
    </row>
    <row r="288" spans="3:3" s="177" customFormat="1" x14ac:dyDescent="0.25">
      <c r="C288" s="237"/>
    </row>
    <row r="289" spans="3:3" s="177" customFormat="1" x14ac:dyDescent="0.25">
      <c r="C289" s="237"/>
    </row>
    <row r="290" spans="3:3" s="177" customFormat="1" x14ac:dyDescent="0.25">
      <c r="C290" s="237"/>
    </row>
    <row r="291" spans="3:3" s="177" customFormat="1" x14ac:dyDescent="0.25">
      <c r="C291" s="237"/>
    </row>
    <row r="292" spans="3:3" s="177" customFormat="1" x14ac:dyDescent="0.25">
      <c r="C292" s="237"/>
    </row>
    <row r="293" spans="3:3" s="177" customFormat="1" x14ac:dyDescent="0.25">
      <c r="C293" s="237"/>
    </row>
    <row r="294" spans="3:3" s="177" customFormat="1" x14ac:dyDescent="0.25">
      <c r="C294" s="237"/>
    </row>
    <row r="295" spans="3:3" s="177" customFormat="1" x14ac:dyDescent="0.25">
      <c r="C295" s="237"/>
    </row>
    <row r="296" spans="3:3" s="177" customFormat="1" x14ac:dyDescent="0.25">
      <c r="C296" s="237"/>
    </row>
    <row r="297" spans="3:3" s="177" customFormat="1" x14ac:dyDescent="0.25">
      <c r="C297" s="237"/>
    </row>
    <row r="298" spans="3:3" s="177" customFormat="1" x14ac:dyDescent="0.25">
      <c r="C298" s="237"/>
    </row>
    <row r="299" spans="3:3" s="177" customFormat="1" x14ac:dyDescent="0.25">
      <c r="C299" s="237"/>
    </row>
    <row r="300" spans="3:3" s="177" customFormat="1" x14ac:dyDescent="0.25">
      <c r="C300" s="237"/>
    </row>
    <row r="301" spans="3:3" s="177" customFormat="1" x14ac:dyDescent="0.25">
      <c r="C301" s="237"/>
    </row>
    <row r="302" spans="3:3" s="177" customFormat="1" x14ac:dyDescent="0.25">
      <c r="C302" s="237"/>
    </row>
    <row r="303" spans="3:3" s="177" customFormat="1" x14ac:dyDescent="0.25">
      <c r="C303" s="237"/>
    </row>
    <row r="304" spans="3:3" s="177" customFormat="1" x14ac:dyDescent="0.25">
      <c r="C304" s="237"/>
    </row>
    <row r="305" spans="3:3" s="177" customFormat="1" x14ac:dyDescent="0.25">
      <c r="C305" s="237"/>
    </row>
    <row r="306" spans="3:3" s="177" customFormat="1" x14ac:dyDescent="0.25">
      <c r="C306" s="237"/>
    </row>
    <row r="307" spans="3:3" s="177" customFormat="1" x14ac:dyDescent="0.25">
      <c r="C307" s="237"/>
    </row>
    <row r="308" spans="3:3" s="177" customFormat="1" x14ac:dyDescent="0.25">
      <c r="C308" s="237"/>
    </row>
    <row r="309" spans="3:3" s="177" customFormat="1" x14ac:dyDescent="0.25">
      <c r="C309" s="237"/>
    </row>
    <row r="310" spans="3:3" s="177" customFormat="1" x14ac:dyDescent="0.25">
      <c r="C310" s="237"/>
    </row>
    <row r="311" spans="3:3" s="177" customFormat="1" x14ac:dyDescent="0.25">
      <c r="C311" s="237"/>
    </row>
    <row r="312" spans="3:3" s="177" customFormat="1" x14ac:dyDescent="0.25">
      <c r="C312" s="237"/>
    </row>
    <row r="313" spans="3:3" s="177" customFormat="1" x14ac:dyDescent="0.25">
      <c r="C313" s="237"/>
    </row>
    <row r="314" spans="3:3" s="177" customFormat="1" x14ac:dyDescent="0.25">
      <c r="C314" s="237"/>
    </row>
    <row r="315" spans="3:3" s="177" customFormat="1" x14ac:dyDescent="0.25">
      <c r="C315" s="237"/>
    </row>
    <row r="316" spans="3:3" s="177" customFormat="1" x14ac:dyDescent="0.25">
      <c r="C316" s="237"/>
    </row>
    <row r="317" spans="3:3" s="177" customFormat="1" x14ac:dyDescent="0.25">
      <c r="C317" s="237"/>
    </row>
    <row r="318" spans="3:3" s="177" customFormat="1" x14ac:dyDescent="0.25">
      <c r="C318" s="237"/>
    </row>
    <row r="319" spans="3:3" s="177" customFormat="1" x14ac:dyDescent="0.25">
      <c r="C319" s="237"/>
    </row>
    <row r="320" spans="3:3" s="177" customFormat="1" x14ac:dyDescent="0.25">
      <c r="C320" s="237"/>
    </row>
    <row r="321" spans="3:3" s="177" customFormat="1" x14ac:dyDescent="0.25">
      <c r="C321" s="237"/>
    </row>
    <row r="322" spans="3:3" s="177" customFormat="1" x14ac:dyDescent="0.25">
      <c r="C322" s="237"/>
    </row>
    <row r="323" spans="3:3" s="177" customFormat="1" x14ac:dyDescent="0.25">
      <c r="C323" s="237"/>
    </row>
    <row r="324" spans="3:3" s="177" customFormat="1" x14ac:dyDescent="0.25">
      <c r="C324" s="237"/>
    </row>
    <row r="325" spans="3:3" s="177" customFormat="1" x14ac:dyDescent="0.25">
      <c r="C325" s="237"/>
    </row>
    <row r="326" spans="3:3" s="177" customFormat="1" x14ac:dyDescent="0.25">
      <c r="C326" s="237"/>
    </row>
    <row r="327" spans="3:3" s="177" customFormat="1" x14ac:dyDescent="0.25">
      <c r="C327" s="23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Dashboard</vt:lpstr>
      <vt:lpstr>Results</vt:lpstr>
      <vt:lpstr>Instructions</vt:lpstr>
      <vt:lpstr>Test Cases</vt:lpstr>
      <vt:lpstr>Appendix</vt:lpstr>
      <vt:lpstr>Change Log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Masood, Taimur [USA]</dc:creator>
  <cp:lastModifiedBy>Buffum, Tyler [USA]</cp:lastModifiedBy>
  <dcterms:created xsi:type="dcterms:W3CDTF">2014-11-17T05:09:03Z</dcterms:created>
  <dcterms:modified xsi:type="dcterms:W3CDTF">2015-04-06T13:49:29Z</dcterms:modified>
</cp:coreProperties>
</file>