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10" yWindow="65341" windowWidth="15180" windowHeight="9345" tabRatio="726" activeTab="0"/>
  </bookViews>
  <sheets>
    <sheet name="Dashboard" sheetId="1" r:id="rId1"/>
    <sheet name="Results" sheetId="2" r:id="rId2"/>
    <sheet name="Instructions" sheetId="3" r:id="rId3"/>
    <sheet name="Test Cases" sheetId="4" r:id="rId4"/>
    <sheet name="Change Log" sheetId="5" r:id="rId5"/>
    <sheet name="Appendix" sheetId="6" r:id="rId6"/>
  </sheets>
  <definedNames>
    <definedName name="_xlnm._FilterDatabase" localSheetId="3" hidden="1">'Test Cases'!$A$2:$M$80</definedName>
    <definedName name="_xlfn.COUNTIFS" hidden="1">#NAME?</definedName>
    <definedName name="_xlnm.Print_Area" localSheetId="5">'Appendix'!$A$1:$N$29</definedName>
    <definedName name="_xlnm.Print_Area" localSheetId="4">'Change Log'!$A$1:$D$14</definedName>
    <definedName name="_xlnm.Print_Area" localSheetId="0">'Dashboard'!$A$1:$C$43</definedName>
    <definedName name="_xlnm.Print_Area" localSheetId="2">'Instructions'!$A$1:$N$38</definedName>
    <definedName name="_xlnm.Print_Area" localSheetId="1">'Results'!$A$1:$N$19</definedName>
    <definedName name="_xlnm.Print_Area" localSheetId="3">'Test Cases'!$A$1:$J$79</definedName>
    <definedName name="_xlnm.Print_Titles" localSheetId="3">'Test Cases'!$2:$2</definedName>
  </definedNames>
  <calcPr fullCalcOnLoad="1"/>
</workbook>
</file>

<file path=xl/sharedStrings.xml><?xml version="1.0" encoding="utf-8"?>
<sst xmlns="http://schemas.openxmlformats.org/spreadsheetml/2006/main" count="875" uniqueCount="546">
  <si>
    <t>NOTICE:</t>
  </si>
  <si>
    <t>General Testing Information</t>
  </si>
  <si>
    <t>Agency Name:</t>
  </si>
  <si>
    <t>Test Location:</t>
  </si>
  <si>
    <t>Test Date:</t>
  </si>
  <si>
    <t>Name of Tester:</t>
  </si>
  <si>
    <t>Status</t>
  </si>
  <si>
    <t>Pass</t>
  </si>
  <si>
    <t>Fail</t>
  </si>
  <si>
    <t>Name:</t>
  </si>
  <si>
    <t>Org:</t>
  </si>
  <si>
    <t>Title:</t>
  </si>
  <si>
    <t>Phone:</t>
  </si>
  <si>
    <t>E-mail:</t>
  </si>
  <si>
    <t>Test ID</t>
  </si>
  <si>
    <t>Test Method</t>
  </si>
  <si>
    <t>Expected Results</t>
  </si>
  <si>
    <t>Actual Results</t>
  </si>
  <si>
    <t>Ignore fields below</t>
  </si>
  <si>
    <t>INSTRUCTIONS:</t>
  </si>
  <si>
    <t>N/A</t>
  </si>
  <si>
    <t>Info</t>
  </si>
  <si>
    <t>Blank</t>
  </si>
  <si>
    <t>Available</t>
  </si>
  <si>
    <t>Test (Automated)</t>
  </si>
  <si>
    <t>Test (Manual)</t>
  </si>
  <si>
    <t>Complete</t>
  </si>
  <si>
    <t>All SCSEM Tests</t>
  </si>
  <si>
    <t>NIST ID</t>
  </si>
  <si>
    <t>Do not edit below</t>
  </si>
  <si>
    <t>Instructions</t>
  </si>
  <si>
    <t>Test Cases Legend:</t>
  </si>
  <si>
    <t>Notes/Evidence</t>
  </si>
  <si>
    <t>Appendix</t>
  </si>
  <si>
    <t>SCSEM Sources:</t>
  </si>
  <si>
    <t>Out of Scope Controls - Physical Security or Disclosure Controls</t>
  </si>
  <si>
    <t>Reason: Tested in the Safeguard Disclosure Security Evaluation Matrix (SDSEM)</t>
  </si>
  <si>
    <t>Reason: Tested in the Management, Operational and Technical (MOT) SCSEM</t>
  </si>
  <si>
    <t>Out of Scope Controls - Policy &amp; Procedural Controls</t>
  </si>
  <si>
    <t>Reason: Not required by Publication 1075.  See Publication 1075 for more details.</t>
  </si>
  <si>
    <t>Version</t>
  </si>
  <si>
    <t>Date</t>
  </si>
  <si>
    <t>Description of Changes</t>
  </si>
  <si>
    <t>Change Log</t>
  </si>
  <si>
    <t>Test Cases</t>
  </si>
  <si>
    <t>Input of test results starting with this row require corresponding Test IDs in Column A. Insert new rows above here.</t>
  </si>
  <si>
    <t>First Release</t>
  </si>
  <si>
    <t>Mapping of test case requirements to one or more NIST SP 800-53 control identifiers for reporting purposes.</t>
  </si>
  <si>
    <t>▪ Test Method:</t>
  </si>
  <si>
    <t>▪ Test Objective</t>
  </si>
  <si>
    <t>Reference to the authority which the test case was derived.</t>
  </si>
  <si>
    <t>▪ Status</t>
  </si>
  <si>
    <t>▪ Test ID</t>
  </si>
  <si>
    <t>▪ NIST ID</t>
  </si>
  <si>
    <t>▪ Policy Location:</t>
  </si>
  <si>
    <t>▪ Test Procedures</t>
  </si>
  <si>
    <t>Provides a description of the acceptable conditions allowed as a result of the test procedure execution.</t>
  </si>
  <si>
    <t>▪ Reference (Ref.)</t>
  </si>
  <si>
    <t>▪ Notes/Evidence</t>
  </si>
  <si>
    <t>Test Objective</t>
  </si>
  <si>
    <t>Reference</t>
  </si>
  <si>
    <t>Author</t>
  </si>
  <si>
    <t>Agency Representatives and Contact Information</t>
  </si>
  <si>
    <t>This SCSEM was designed to comply with Section 508 of the Rehabilitation Act</t>
  </si>
  <si>
    <t>Testing Results</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</si>
  <si>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</si>
  <si>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</si>
  <si>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</si>
  <si>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</si>
  <si>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</si>
  <si>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</si>
  <si>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xml:space="preserve">Description of specifically what the test is designed to accomplish.  The objective should be a summary of the </t>
  </si>
  <si>
    <t>test case and expected results.</t>
  </si>
  <si>
    <t>Applicable to Microsoft Windows and Internet Explorer, this field will identify the location of the configuration setting</t>
  </si>
  <si>
    <t>in the Group or Local Policy Editor.</t>
  </si>
  <si>
    <t xml:space="preserve">A detailed description of the step-by-step instructions to be followed by the tester.  The test procedures should be </t>
  </si>
  <si>
    <t>executed using the applicable NIST 800-53A test method (Interview, Examine, Test).</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</si>
  <si>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</si>
  <si>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</si>
  <si>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</si>
  <si>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</si>
  <si>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</si>
  <si>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</si>
  <si>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</si>
  <si>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</si>
  <si>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</si>
  <si>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This SCSEM was created for the IRS Office of Safeguards based on the following resources.</t>
  </si>
  <si>
    <t>▪ IRS Publication 1075, Tax Information Security Guidelines for Federal, State and Local Agencies (August 2010)</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</si>
  <si>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</si>
  <si>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</si>
  <si>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</si>
  <si>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</si>
  <si>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The 'Info' status is provided for use by the tester during test execution to indicate more information is needed to complete the test.</t>
  </si>
  <si>
    <t>It is not an acceptable final test status, all test cases should be Pass, Fail or N/A at the conclusion of testing.</t>
  </si>
  <si>
    <t>▪ Expected Results</t>
  </si>
  <si>
    <t>▪ Actual Results</t>
  </si>
  <si>
    <t>Device Name:</t>
  </si>
  <si>
    <t>Office of Safeguards</t>
  </si>
  <si>
    <t>Internal Revenue Service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</si>
  <si>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</si>
  <si>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</si>
  <si>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</si>
  <si>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</si>
  <si>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</si>
  <si>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 xml:space="preserve">Agencies should use this SCSEM to prepare for an upcoming Safeguard review, but it is also an effective tool for agencies to use as part of internal </t>
  </si>
  <si>
    <t xml:space="preserve">periodic security assessments or internal inspections to ensure continued compliance in the years when a Safeguard review is not scheduled.  Also the </t>
  </si>
  <si>
    <t>agency can use the SCSEM to identify the types of policies to have in place to ensure continued compliance with IRS Publication 1075.</t>
  </si>
  <si>
    <t>Test cases should be performed in conjunction with the Data Warehouse SCSEM where appropriate.</t>
  </si>
  <si>
    <t>Interview</t>
  </si>
  <si>
    <t>AC-2</t>
  </si>
  <si>
    <t>AU-6</t>
  </si>
  <si>
    <t>SC-10</t>
  </si>
  <si>
    <t>AC-5</t>
  </si>
  <si>
    <t>AU-9</t>
  </si>
  <si>
    <t>Interview/ Examine</t>
  </si>
  <si>
    <t>AU-8</t>
  </si>
  <si>
    <t>CM-7</t>
  </si>
  <si>
    <t>SI-2</t>
  </si>
  <si>
    <t>AC-3</t>
  </si>
  <si>
    <t>AC-6</t>
  </si>
  <si>
    <t>AU-2</t>
  </si>
  <si>
    <t>AU-12</t>
  </si>
  <si>
    <t>SC-2</t>
  </si>
  <si>
    <t>IA-5</t>
  </si>
  <si>
    <t>Test Procedures</t>
  </si>
  <si>
    <t xml:space="preserve">Verifies FTI is encrypted when in transit across a WAN or LAN.
</t>
  </si>
  <si>
    <t xml:space="preserve">1. Confirm whether all FTI data in transit is encrypted when moving across a Wide Area Network (WAN) and within the agency’s Local Area Network (LAN).   </t>
  </si>
  <si>
    <t xml:space="preserve">1. All FTI data in transit is encrypted when moving across a Wide Area Network (WAN) and within the agency’s Local Area Network (LAN).   </t>
  </si>
  <si>
    <t xml:space="preserve">Verify the agency has implemented an account management process for the VPN.
</t>
  </si>
  <si>
    <t xml:space="preserve">1. Interview the DB Administrator to verify documented operating procedures exist for user and system account creation, termination, and expiration.
</t>
  </si>
  <si>
    <t xml:space="preserve">1. The DB Administrator can demonstrate that documented operating procedures exist.
</t>
  </si>
  <si>
    <t>Verify that audit trails are periodically reviewed by security personnel.
Exceptions and violations are properly analyzed and appropriate actions are taken.</t>
  </si>
  <si>
    <t xml:space="preserve">1. Interview DB Administrator and ask for the system documentation that states how often audit logs are reviewed. Also, determine when the last audit logs were reviewed.
2) Examine reports that demonstrate monitoring of security violations, such as unauthorized user access. </t>
  </si>
  <si>
    <t>1. The DB Administrator can provide system documentation identifying how often the auditing logs are reviewed.  
The auditing logs have been reviewed by security personnel within the time period identified in the system documentation.</t>
  </si>
  <si>
    <t>Verify that automatic session termination applies to all DB connections.</t>
  </si>
  <si>
    <t>Verify that the DB system enforces a separation of duties for sensitive administrator roles.
There is an effective segregation of duties between the administration functions and the auditing functions of the DB system.</t>
  </si>
  <si>
    <t>1.  Interview the DB Administrator to identify the following:
• Personnel that review and clear audit logs
• Personnel that perform non-audit administration such as create, modify, and delete access control rules; DB user access management.</t>
  </si>
  <si>
    <t xml:space="preserve">1.  Personnel who review and clear audit logs are separate from personnel that perform non-audit administration.
</t>
  </si>
  <si>
    <t>Audit trails cannot be read or modified by non-administrator users.</t>
  </si>
  <si>
    <t xml:space="preserve">-Interview the DB administrator to determine the application audit log location.  
-Examine the permission settings of the log files.  
1. For a Windows system, the NTFS file permissions should be System – Full control, Administrators and Application Administrators - Read, and Auditors - Full Control.  
or
1. For UNIX systems, use the ls –la (or equivalent) command to check the permissions of the audit log files.  
</t>
  </si>
  <si>
    <t>1.  Log files have appropriate permissions assigned and permissions are not excessive.</t>
  </si>
  <si>
    <t xml:space="preserve">The DB provides time stamps for use in audit record generation.
</t>
  </si>
  <si>
    <t>1. 'Interview the DB administrator to demonstrate the application provides time and date of the last change in data content. This may be demonstrated in application logs, audit logs, or database tables and logs.</t>
  </si>
  <si>
    <t>1. The audit logs contain time and date of auditable events using the internal system clock.</t>
  </si>
  <si>
    <t xml:space="preserve">Unneeded functionality is disabled. 
</t>
  </si>
  <si>
    <t xml:space="preserve">1. Interview the DB Administrator to determine what functionality is installed and enabled by default for the application.
2. Examine the configuration of the server the DB runs on.  Determine what software is installed on the servers.  Determine which services are needed for the DB by examining the system documentation and interviewing the Application Administrator.
</t>
  </si>
  <si>
    <t>1. The DB does not install with functionality which is unnecessary and enabled by default.  Any functions installed by default that are not required by the application are disabled.
2. Services or software which are not needed are not present or disabled on the server.</t>
  </si>
  <si>
    <t>Verify that the latest database software configuration has been backed up.
The SA, with the support of the DBA, shall backup the database software configuration after every database software upgrade.</t>
  </si>
  <si>
    <t>Verify that audit data is archived and maintained.
IRS practice has been to retain archived audit logs/trails for the remainder of the year they were made plus six years.</t>
  </si>
  <si>
    <t>1. Interview the DBA to determine if audit data is captured, backed up, and maintained. IRS practice has been to retain archived audit logs/trails for the remainder of the year they were made plus six years.</t>
  </si>
  <si>
    <t>▪ IRS IRM 10.8.4, IT Security, RDBMS Security Configurations (August 2010)</t>
  </si>
  <si>
    <t>▪ DISA Generic Database Security Checklist, Version 8, Release 1.6</t>
  </si>
  <si>
    <t>▪ DISA Microsoft SQL Server 2005 Database Security Checklist, Version 8, Release 1.7</t>
  </si>
  <si>
    <t xml:space="preserve">AC-21, AU-13, AU-14, CP-3, CP-8, CP-9, CP-10, IA-8, PE-9, PE-10, PE-11, PE-12, PE-13, PE-14, PE-15, PM-1, PM-3, PM-5, PM-6, PM-7, PM-8, </t>
  </si>
  <si>
    <t>PM-9, PM-10, PM-11, SA-12, SA-13, SA-14, SC-16, SC-20, SC-22, SC-25, SC-26, SC-27, SC-28, SC-29, SC-30, SC-31, SC-33, SC-34, SI-8, SI-13</t>
  </si>
  <si>
    <t xml:space="preserve">AT-1, AT-2, CP-7, IR-1, IR-2, IR-4, IR-5, IR-6, MP-1, MP-2, MP-3, MP-4, MP-5, MP-6, MP-7, PE-1, PE-2, PE-3, PE-4, PE-5, PE-6, PE-7, PE-8, PE-16, </t>
  </si>
  <si>
    <t>PE-17, PE-18, PM-4, PS-1, PS-2, PS-3, PS-4, PS-5, PS-6, PS-7, PS-8, SA-9, SI-12</t>
  </si>
  <si>
    <t>Update to new template.</t>
  </si>
  <si>
    <t>Booz Allen Hamilton</t>
  </si>
  <si>
    <t xml:space="preserve"> ▪ SCSEM Subject: Microsoft SQL Server 2005</t>
  </si>
  <si>
    <t>This SCSEM is used by the IRS Office of Safeguards to evaluate compliance with IRS Publication 1075 for agencies that have implemented a SQL</t>
  </si>
  <si>
    <t>Server 2005 database to receive, store, process or transmit Federal Tax Information (FTI).</t>
  </si>
  <si>
    <t>1. Verify with the DBA that database and database application software are baselined and the baseline is maintained after upgrades to the software are made.</t>
  </si>
  <si>
    <t>1. The database and database application software are baselined and the baseline is maintained after upgrades to the software are made.</t>
  </si>
  <si>
    <t>1. Audit data is captured, backed up, and maintained. IRS requires agencies to retain archived audit logs/trails for the remainder of the year they were made plus six years.</t>
  </si>
  <si>
    <t>Examine</t>
  </si>
  <si>
    <t>Verify that SQL
Server software service pack is no earlier than the current service pack version minus one.
Each organization responsible for the management of a database shall ensure that the DBMS version has all appropriate patches applied. Bug Fix Patches should be applied as needed.</t>
  </si>
  <si>
    <t>Examine
Interview</t>
  </si>
  <si>
    <t>Verify that the latest SQL Server software patches and hotfixes are applied.
Each organization responsible for the management of a database shall ensure that the DBMS version has all appropriate patches applied. Bug Fix Patches should be applied as needed.</t>
  </si>
  <si>
    <t>-Visit the below link:
http://www.microsoft.com/technet/security/current.aspx
1. Verify that your SQL Server installation is up to date by searching the latest security bulletins.</t>
  </si>
  <si>
    <t>1. The latest security patches are installed.</t>
  </si>
  <si>
    <t>AU-4</t>
  </si>
  <si>
    <t>Test</t>
  </si>
  <si>
    <t>1.  The latest available and tested Service Pack is installed</t>
  </si>
  <si>
    <t>Verify that the SQL Server support expiration date is not within six months time.
Each organization responsible for the management of a database shall ensure that unsupported DBMS software is removed or upgraded to a supported version prior to a vendor dropping support.
The DBA shall request upgrade, through procurement, immediately upon notification of a MS SQL Server expiration date that is within the six-month window.</t>
  </si>
  <si>
    <t>-Visit the link below:
http://support.microsoft.com/lifecycle/search/
1. Search for the appropriate version of SQL Server and verify that support for it will not expire within six months.</t>
  </si>
  <si>
    <t>1. Support for the installed version will not expire within six months.</t>
  </si>
  <si>
    <t>Verify that logon auditing is enabled.
The DBA shall ensure that all database connection failures are audited. Where possible, the DBA shall ensure that both successful and unsuccessful
connection attempts are audited.</t>
  </si>
  <si>
    <t>T-SQL: 
Enter the following statement:
use master
exec xp_loginconfig 'audit level'
1. Verify that config_value is either "all" or "failure".
Enterprise Manager:
Repeat the following for each server.
-Right-click the server and click Properties.
-Click the Security tab.
1. Under Login auditing, verify that either "Failed logins only" or "Both failed and successful logins" is selected.</t>
  </si>
  <si>
    <t>T-SQL: 
1. config_value is either "all" or "failure".
Enterprise Manager:
1. Either "Failed logins only" or "Both failed and successful logins" is selected.</t>
  </si>
  <si>
    <t>Verify that auditing is configured and implemented on all DBMS software and the host operating systems that the DBMS software runs on.
The SecSpec shall assure that auditing is configured and implemented on all DBMS software and the host operating systems that the DBMS software runs on.</t>
  </si>
  <si>
    <t>T-SQL:
Repeat the following for each server.
-Enter the following statement which returns a row for each audit trace enabled on the system:
select * from ::fn_trace_getinfo('0')
where property = 5
1. Verify that at least one row is returned.
2. Verify that for each row returned that "value" is "1".
Management Studio:
1. N/A</t>
  </si>
  <si>
    <t>T-SQL: 
1. At least one row is returned.
2. For each row returned that "value" is "1".
Enterprise Manager:
1. N/A</t>
  </si>
  <si>
    <t>Verify that file rollover capability is enabled on SQL Server audit traces.
Verify that SQL Server is configured to halt if a failure in audit file rollover occurs.
The DBA shall enable the file rollover capability on SQL Server audit traces.
The DBA shall configure SQL Server to halt if a failure in audit file rollover occurs.</t>
  </si>
  <si>
    <t>T-SQL:
Repeat the following for each server.
-Enter the following statement which returns a row for each audit trace enabled on the system:
select * from ::fn_trace_getinfo('0')
where property = 1
1. Verify that at least one row is returned.
2. Verify that for each row returned that "value" is "6".
Management Studio:
1. N/A</t>
  </si>
  <si>
    <t>T-SQL: 
1. At least one row is returned.
2. For each row returned that "value" is "6".
Enterprise Manager:
1. N/A</t>
  </si>
  <si>
    <t>Verify that updates and deletes of the  audit data are being audited.
The DBA shall ensure that database audit trail information is audited for all update and deletion operations.</t>
  </si>
  <si>
    <t>For audit data stored in files:
-Determine the location of the audit file(s). If a custom audit trace is being used, the audit data is stored in a file specified in the trace definition. If C2 auditing is being used, then the audit data is stored in the \mssql\data directory for default instances of SQL Server or the \mssql$instancename\data directory for named instances of SQL Server.
-Browse to the audit data file using Windows Explorer.
-Right-click the file and select Properties.
-Select the Security tab.
-Click the Advanced button.
-Select the Auditing tab.
1. Verify the Everyone group with the following auditing entries:
   - Successful - Delete
   - Successful - Change Permissions
   - Successful - Take Ownership
   - Failure - Traverse Folder / Execute File
   - Failure - Delete
   - Failure - Change Permissions
   - Failure - Take Ownership
For audit data stored in a table:
2. If C2 auditing is enabled, then this test passes. Otherwise, continue.
-Verify that a custom audit trace is being used and that the following code is specified in the trace definition:
Declare @on bit
Set @on = 1
exec sp_trace_setevent TraceID, 114, 10, @on
exec sp_trace_setevent TraceID, 114, 11, @on
exec sp_trace_setevent TraceID, 114, 12, @on
exec sp_trace_setevent TraceID, 114, 14, @on
exec sp_trace_setevent TraceID, 114, 15, @on
exec sp_trace_setevent TraceID, 114, 21, @on
exec sp_trace_setevent TraceID, 114, 22, @on
exec sp_trace_setevent TraceID, 114, 23, @on
exec sp_trace_setevent TraceID, 114, 28, @on
exec sp_trace_setevent TraceID, 114, 35, @on
exec sp_trace_setevent TraceID, 114, 41, @on</t>
  </si>
  <si>
    <t xml:space="preserve">1. The Everyone group has the following auditing entries:
   - Successful - Delete
   - Successful - Change Permissions
   - Successful - Take Ownership
   - Failure - Traverse Folder / Execute File
   - Failure - Delete
   - Failure - Change Permissions
   - Failure - Take Ownership
2. A custom audit trace is being used and the following code is specified in the trace definition:
Declare @on bit
Set @on = 1
exec sp_trace_setevent TraceID, 114, 10, @on
exec sp_trace_setevent TraceID, 114, 11, @on
exec sp_trace_setevent TraceID, 114, 12, @on
exec sp_trace_setevent TraceID, 114, 14, @on
exec sp_trace_setevent TraceID, 114, 15, @on
exec sp_trace_setevent TraceID, 114, 21, @on
exec sp_trace_setevent TraceID, 114, 22, @on
exec sp_trace_setevent TraceID, 114, 23, @on
exec sp_trace_setevent TraceID, 114, 28, @on
exec sp_trace_setevent TraceID, 114, 35, @on
exec sp_trace_setevent TraceID, 114, 41, @on
</t>
  </si>
  <si>
    <t>-Browse to C:\winnt\system32\config\appevent.evt using Windows Explorer.
-Right-click the file and select Properties.
-Select the Security tab.
-Click the Advanced button.
-Select the Auditing tab.
1. Verify the Everyone group has the following auditing entries:
   - Successful - Delete
   - Successful - Change Permissions
   - Successful - Take Ownership
   - Failure - Traverse Folder / Execute File
   - Failure - Delete
   - Failure - Change Permissions
   - Failure - Take Ownership</t>
  </si>
  <si>
    <t>1. The Everyone group has the following auditing entries:
   - Successful - Delete
   - Successful - Change Permissions
   - Successful - Take Ownership
   - Failure - Traverse Folder / Execute File
   - Failure - Delete
   - Failure - Change Permissions
   - Failure - Take Ownership</t>
  </si>
  <si>
    <t>Verify that the parameter REMOTE ACCESS is disabled.
The DBA shall disable the REMOTE ACCESS parameter (set to 0) unless replication is in use on the database or the requirement is fully justified and documented in appropriate ELC documentation.</t>
  </si>
  <si>
    <t>NOTE! If replication is in use, then this should be enabled.
T-SQL:
Repeat the following for each server.
-Enter the following statement:
exec sp_configure 'show advanced options', 1
reconfigure
exec sp_configure 'remote access'
1. Verify that the values for config_value and run_value are 0 unless replication is in use.
Management Studio: 
N/A</t>
  </si>
  <si>
    <t>T-SQL: 
1.The values for config_value and run_value are 0 unless replication is in use.
Enterprise Manager: 
N/A</t>
  </si>
  <si>
    <t>Verify that the parameter SCAN FOR STARTUP PROCS is disabled.
The DBA shall disable the SCAN FOR STARTUP PROCS parameter (set to 0) unless fully justified
and documented in appropriate ELC documentation.</t>
  </si>
  <si>
    <t>NOTE! If a custom defined audit trace is being used in place of C2 auditing, then the scan for startup procs option may need to be enabled. A deviation will be required if this is the case.
T-SQL:
Repeat the following for each server.
-Enter the following statement:
exec sp_configure 'show advanced options', 1
reconfigure
exec sp_configure 'scan for startup procs'
1. Verify that the values for config_value and run_value are 0.
Management Studio: 
N/A</t>
  </si>
  <si>
    <t>T-SQL: 
1. The values for config_value and run_value are 0.
Enterprise Manager: 
N/A</t>
  </si>
  <si>
    <t>Verify that SQL Server uses Windows authentication only.
The DBA shall ensure that only the host-based authentication method is implemented since only that
method meets C2 requirements. Windows and Windows Active Directory provide a Windows security
identifier (SID) to SQL Server that provide the ability to audit activity by individual database accounts.</t>
  </si>
  <si>
    <t>T-SQL: 
Repeat the following for each server.
-Enter the following statement:
exec xp_loginconfig 'login mode'
1. Verify that config_value is "Windows NT Authentication".
Management Studio:
Repeat the following for each server.
-Right-click the server and click Properties.
-Click the Security tab.
1. Under Security, verify that "Windows only" is selected.</t>
  </si>
  <si>
    <t>T-SQL: 
1. config_value is "Windows NT Authentication".
Enterprise Manager:
1. "Windows only" is selected.</t>
  </si>
  <si>
    <t>Verify that file permissions are set properly for the SQL Server install directory.
NOTE! Specific directory/file permissions for SQL Server 2005 are not present in the IRM. The following check is provided here as a guideline to help make the system more secure.</t>
  </si>
  <si>
    <t xml:space="preserve">&lt;PFdir&gt; represents the subdirectory of the Program Files directory named Microsoft SQL Server.
Review the security settings for each directory/file specified below. The permission to check is specified first followed by a list of dirctories/files and the account/group that should have the permission.
Verify that the permission assignments are not less restrictive than listed. Verify that no permission assignments are granted the the builtin USERS group. For any &lt;PFdir&gt; or &lt;Instdir&gt; directories or files, the following groups may have Full Control assigned: Administrators (builtin group), DBAs  (custom group), CREATOR OWNER (builtin), SYSTEM (builtin).
Read, Execute, List folder contents
1. &lt;PFdir&gt;\90\Notification services | Notification services
Full Control
2. &lt;PFdir&gt;\90\shared\msmdlocal.ini | MSSQLServerOLAPservice
Read
3. &lt;PFdir&gt;\90\shared\msmdlocal.ini | SQL Server Browser
4. &lt;PFdir&gt;\90\dts\binn\MsDtsSrvr.ini.xml | MSDTSServer
5. &lt;PFdir&gt;\90\sdk | SQL Services Users
Read, Execute
6. &lt;PFdir&gt;\90\tools | SQL Services Users
7. &lt;PFDir&gt;\90\Setup Bootstrap | SQL Services Users
8. &lt;PFdir&gt;\80\tools | SQL Services Users
9. &lt;PFdir&gt;\90\com | MSSQLServer,SQLServerAgent
10. &lt;PFdir&gt;\90\dts | SQL Services Users
11. &lt;PFdir&gt;\90\dts\binn | MSDTSServer
12. &lt;PFdir&gt;\90\shared | MSSQLServer,SQLServerAgent,FTS,MSSQLServerOLAPservice,SQLServer2005ReportServerUser,SQLServer2005ReportingServicesWebServiceUser,Notification services,MSDTSServer,SQL Server Browser
Read, Write
13. &lt;PFdir&gt;\90\shared\Errordumps | MSSQLServer,SQLServerAgent,FTS
MSSQLServerOLAPservice,SQLServer2005ReportServerUser,SQLServer2005ReportingServicesWebServiceUser,Notification services,MSDTSServer,SQL Server Browser </t>
  </si>
  <si>
    <t xml:space="preserve">Read, Execute, List folder contents
1. &lt;PFdir&gt;\90\Notification services | Notification services
Full Control
2. &lt;PFdir&gt;\90\shared\msmdlocal.ini | MSSQLServerOLAPservice
Read
3. &lt;PFdir&gt;\90\shared\msmdlocal.ini | SQL Server Browser
4. &lt;PFdir&gt;\90\dts\binn\MsDtsSrvr.ini.xml | MSDTSServer
5. &lt;PFdir&gt;\90\sdk | SQL Services Users
Read, Execute
6. &lt;PFdir&gt;\90\tools | SQL Services Users
7. &lt;PFDir&gt;\90\Setup Bootstrap | SQL Services Users
8. &lt;PFdir&gt;\80\tools | SQL Services Users
9. &lt;PFdir&gt;\90\com | MSSQLServer,SQLServerAgent
10. &lt;PFdir&gt;\90\dts | SQL Services Users
11. &lt;PFdir&gt;\90\dts\binn | MSDTSServer
12. &lt;PFdir&gt;\90\shared | MSSQLServer,SQLServerAgent,FTS,MSSQLServerOLAPservice,SQLServer2005ReportServerUser,SQLServer2005ReportingServicesWebServiceUser,Notification services,MSDTSServer,SQL Server Browser
Read, Write
13. &lt;PFdir&gt;\90\shared\Errordumps | MSSQLServer,SQLServerAgent,FTS
MSSQLServerOLAPservice,SQLServer2005ReportServerUser,SQLServer2005ReportingServicesWebServiceUser,Notification services,MSDTSServer,SQL Server Browser </t>
  </si>
  <si>
    <t>&lt;Instdir&gt; represents the directory created for the specific SQL Server instance. This directory is specified in the registry under HKLM\SOFTWARE\Microsoft\Microsoft SQL Server\Instance Names\SQL.
Review the security settings for each directory/file specified below. The permission to check is specified first followed by a list of dirctories/files and the account/group that should have the permission.
Verify that the permission assignments are not less restrictive than listed. Verify that no permission assignments are granted the the builtin USERS group. For any &lt;PFdir&gt; or &lt;Instdir&gt; directories or files, the following groups may have Full Control assigned: Administrators (builtin group), DBAs  (custom group), CREATOR OWNER (builtin), SYSTEM (builtin).
Full Control
1. &lt;InstDir&gt;\MSSQL\backup | MSSQLServer, SQLServerAgent
2. &lt;InstDir&gt;\MSSQL\data | MSSQLServer
3. &lt;InstDir&gt;\MSSQL\FTData | MSSQLServer, FTS
4. &lt;InstDir&gt;\MSSQL\jobs | SQLServerAgent
5. &lt;InstDir&gt;\MSSQL\Log (all files) | MSSQLServer, SQLServerAgent
6. &lt;InstDir&gt;\MSSQL\Log\(all files except .trc files) | FTS
7. &lt;InstDir&gt;\MSSQL\Repldata | MSSQLServer
8. &lt;InstDir&gt;\Olap\Backup | MSSQLServerOLAPservice
9. &lt;InstDir&gt;\Olap\Config | MSSQLServerOLAPservice
10. &lt;InstDir&gt;\Olap\Data | MSSQLServerOLAPservice
11. &lt;InstDir&gt;\Reporting Services\reportservice.asmx | SQLServer2005ReportingServicesWebServiceUser,SQL Services Users
12. &lt;InstDir&gt;\Reportingservices\Reportserver\global.asax | SQLServer2005ReportServerUser,SQLServer2005ReportingServicesWebServiceUser
Read
13. &lt;InstDir&gt;\MSSQL\Template Data (SQL Server Express Only) | MSSQLServer
14. &lt;InstDir&gt;\Reporting Services\reportManager\pages | SQLServer2005ReportingServicesWebServiceUser,SQL Services Users
15. &lt;InstDir&gt;\Reporting Services\reportManager\Styles | SQLServer2005ReportingServicesWebServiceUser,SQL Services Users
16. &lt;InstDir&gt;\Reporting Services\reportManager\webctrl_client\1_0 | SQLServer2005ReportingServicesWebServiceUser
17. &lt;InstDir&gt;\Reportingservices\Reportserver\global.asax | SQL Services Users
Read, Execute
18. &lt;InstDir&gt;\MSSQL\binn | SQL Services Users
19. &lt;InstDir&gt;\MSSQL\FTRef | FTS
20. &lt;InstDir&gt;\MSSQL\Install | MSSQLServer, FTS
21. &lt;InstDir&gt;\OLAP | MSSQLServerOLAPservice
22. &lt;InstDir&gt;\Reporting Services\ReportServer | SQLServer2005ReportServerUser,SQLServer2005ReportingServicesWebServiceUser,SQL Services Users
23. &lt;InstDir&gt;\Reporting Services\reportManager | SQLServer2005ReportServerUser,SQLServer2005ReportingServicesWebServiceUser,SQL Services Users
24. &lt;InstDir&gt;\MSSQL\binn\sqlctr90.dll | Perfomance Log Users,Performance Monitor Users
Read, Write
25. &lt;InstDir&gt;\Olap\Log | MSSQLServerOLAPservice
26. &lt;InstDir&gt;\Reporting Services\RSTempfiles | SQLServer2005ReportServerUser,SQLServer2005ReportingServicesWebServiceUser
27. &lt;InstDir&gt;\Reportingservices\Reportserver\Reportserver.config | SQLServer2005ReportServerUser,SQLServer2005ReportingServicesWebServiceUser
Read, Write, Delete
28. &lt;InstDir&gt;\Reporting Services\Log Files | SQLServer2005ReportServerUser,SQLServer2005ReportingServicesWebServiceUser
List folder contents
29. &lt;InstDir&gt;\MSSQL\binn  | Perfomance Log Users,Performance Monitor Users</t>
  </si>
  <si>
    <t>Full Control
1. &lt;InstDir&gt;\MSSQL\backup | MSSQLServer, SQLServerAgent
2. &lt;InstDir&gt;\MSSQL\data | MSSQLServer
3. &lt;InstDir&gt;\MSSQL\FTData | MSSQLServer, FTS
4. &lt;InstDir&gt;\MSSQL\jobs | SQLServerAgent
5. &lt;InstDir&gt;\MSSQL\Log (all files) | MSSQLServer, SQLServerAgent
6. &lt;InstDir&gt;\MSSQL\Log\(all files except .trc files) | FTS
7. &lt;InstDir&gt;\MSSQL\Repldata | MSSQLServer
8. &lt;InstDir&gt;\Olap\Backup | MSSQLServerOLAPservice
9. &lt;InstDir&gt;\Olap\Config | MSSQLServerOLAPservice
10. &lt;InstDir&gt;\Olap\Data | MSSQLServerOLAPservice
11. &lt;InstDir&gt;\Reporting Services\reportservice.asmx | SQLServer2005ReportingServicesWebServiceUser,SQL Services Users
12. &lt;InstDir&gt;\Reportingservices\Reportserver\global.asax | SQLServer2005ReportServerUser,SQLServer2005ReportingServicesWebServiceUser
Read
13. &lt;InstDir&gt;\MSSQL\Template Data (SQL Server Express Only) | MSSQLServer
14. &lt;InstDir&gt;\Reporting Services\reportManager\pages | SQLServer2005ReportingServicesWebServiceUser,SQL Services Users
15. &lt;InstDir&gt;\Reporting Services\reportManager\Styles | SQLServer2005ReportingServicesWebServiceUser,SQL Services Users
16. &lt;InstDir&gt;\Reporting Services\reportManager\webctrl_client\1_0 | SQLServer2005ReportingServicesWebServiceUser
17. &lt;InstDir&gt;\Reportingservices\Reportserver\global.asax | SQL Services Users
Read, Execute
18. &lt;InstDir&gt;\MSSQL\binn | SQL Services Users
19. &lt;InstDir&gt;\MSSQL\FTRef | FTS
20. &lt;InstDir&gt;\MSSQL\Install | MSSQLServer, FTS
21. &lt;InstDir&gt;\OLAP | MSSQLServerOLAPservice
22. &lt;InstDir&gt;\Reporting Services\ReportServer | SQLServer2005ReportServerUser,SQLServer2005ReportingServicesWebServiceUser,SQL Services Users
23. &lt;InstDir&gt;\Reporting Services\reportManager | SQLServer2005ReportServerUser,SQLServer2005ReportingServicesWebServiceUser,SQL Services Users
24. &lt;InstDir&gt;\MSSQL\binn\sqlctr90.dll | Perfomance Log Users,Performance Monitor Users
Read, Write
25. &lt;InstDir&gt;\Olap\Log | MSSQLServerOLAPservice
26. &lt;InstDir&gt;\Reporting Services\RSTempfiles | SQLServer2005ReportServerUser,SQLServer2005ReportingServicesWebServiceUser
27. &lt;InstDir&gt;\Reportingservices\Reportserver\Reportserver.config | SQLServer2005ReportServerUser,SQLServer2005ReportingServicesWebServiceUser
Read, Write, Delete
28. &lt;InstDir&gt;\Reporting Services\Log Files | SQLServer2005ReportServerUser,SQLServer2005ReportingServicesWebServiceUser
List folder contents
29. &lt;InstDir&gt;\MSSQL\binn  | Perfomance Log Users,Performance Monitor Users</t>
  </si>
  <si>
    <t>Verify that file permissions are set properly for database files.
The SA/DBA shall restrict access to all directories created by the installation of SQL Server to full
control permissions granted to the SQL Server service account, the DBA OS group, the Administrators
group, and the local SYSTEM accounts.
The SA/DBA shall restrict access to all files created by the installation of SQL Server to full control
permissions granted to the SQL Server service account, the DBA OS group, the Administrators
group, and the local SYSTEM accounts.</t>
  </si>
  <si>
    <t>T-SQL:
Repeat the following for each database.
-Get the list of files associated with the database by entering the following statement:
select filename from sysfiles
-For each file, do the following:
   a. Navigate to the file using Windows Explorer.
   b. Right-click on the file and click Properties.
   c. Select the Security tab.
1. Verify that the only permissions are the following or less:
      - full control - Administrators
      - full control - SYSTEM
      - full control - SQL Server service account (custom)
      - full control - DBA group (custom)
      - full control - CREATOR OWNER
Management Studio:
N/A</t>
  </si>
  <si>
    <t>T-SQL: 
1. The only permissions are the following or less:
      - full control - Administrators
      - full control - SYSTEM
      - full control - SQL Server service account (custom)
      - full control - DBA group (custom)
      - full control - CREATOR OWNER
Enterprise Manager:
1. N/A</t>
  </si>
  <si>
    <t>Verify that all database files exist on a volume separate from the SQL Server executable volume.
The DBA shall have the data files on a separate volume from the executable and parameter files.</t>
  </si>
  <si>
    <t>T-SQL:
Repeat the following for each database.
-Get the list of files associated with the database by entering the following statement:
use &lt;database name&gt;
select filename from sysfiles
1. Verify that each filename exists on a volume separate from the SQL Server executable volume.
Management Studio:
Repeat the following for each database.
-Expand the server group.
-Expand Databases.
-Right-click the database and click Properties.
-Select the Files page.
1. Under "Database files:", check each path in the "Path" column. Verify that each path exists on a volume separate from the SQL Server executable volume.</t>
  </si>
  <si>
    <t>T-SQL: 
1. Each filename exists on a volume separate from the SQL Server executable volume.
Enterprise Manager:
1. Each path exists on a volume separate from the SQL Server executable volume.</t>
  </si>
  <si>
    <t>Verify that registry permissions are set properly for the SQL Server registry values.
NOTE! The information given here is not currently present in the IRM. The IRM does not currently contain SQL Server 2005 specific information. This information is provided here for guidance purposes only.</t>
  </si>
  <si>
    <t>Use regedit.exe (Windows 2003) or regedt32.exe (Windows XP, Windows 2000) to review registry permissions.
To review registry permissions using regedit, navigate to the registry key indicated, right-click on the key, and select Permissions. Select the users and groups permissions and view the assigned Permissions in the Permissions box.
-Expand Microsoft.
-Right click Microsoft SQL Server and click Permissions.
1. Verify that the only permissions are the following or less:
   a. full control - Administrators
   b. full control - SYSTEM
   c. full control - SQL Server service account (custom)
   d. full control - DBA group (custom)
   e. full control - CREATOR OWNER
2. Verify that permissions for subkeys match the criteria specified above.
   a. SQLServer2005ReportServerUser$&lt;instance name&gt; can have Full Control to "HKLM\SOFTWARE\Microsoft\Microsoft SQL Server\Instance Names\RS" and its sub-keys.
   b. SQLServer2005MSFTEUser$&lt;instance name&gt; can have Full Control to "HKLM\SOFTWARE\Microsoft\Microsoft SQL Server\MSSQL.&lt;#&gt;\MSSearch" and its sub-keys.
   c.SQLServer2005SQLAgentUser$&lt;instance name&gt; can have Full Control to "HKLM\SOFTWARE\Microsoft\Microsoft SQL Server\MSSQL.&lt;#&gt;\SQLServerAgent" and its sub-keys.
   d. SQLServer2005SQLServerADHelperUser$&lt;instance name&gt; can have Full Control to "HKLM\SOFTWARE\Microsoft\Microsoft SQL Server\MSSQL.&lt;#&gt;\SQLServerSCP" and its sub-keys.
   e. Remote Desktop Users can have Read access to "HKLM\SOFTWARE\Microsoft\Microsoft SQL Server\Instance Names\RS" and its sub-keys.
   f. If permissions other than Read are granted to the custom SQL Server Users group or the same members, then this test fails.</t>
  </si>
  <si>
    <t>1. The only permissions are the following or less:
   a. full control - Administrators
   b. full control - SYSTEM
   c. full control - SQL Server service account (custom)
   d. full control - DBA group (custom)
   e. full control - CREATOR OWNER
2. Permissions for subkeys match the criteria specified above. In addition,
   a. SQLServer2005ReportServerUser$&lt;instance name&gt; can have Full Control to "HKLM\SOFTWARE\Microsoft\Microsoft SQL Server\Instance Names\RS" and its sub-keys.
   b. SQLServer2005MSFTEUser$&lt;instance name&gt; can have Full Control to "HKLM\SOFTWARE\Microsoft\Microsoft SQL Server\MSSQL.&lt;#&gt;\MSSearch" and its sub-keys.
   c.SQLServer2005SQLAgentUser$&lt;instance name&gt; can have Full Control to "HKLM\SOFTWARE\Microsoft\Microsoft SQL Server\MSSQL.&lt;#&gt;\SQLServerAgent" and its sub-keys.
   d. SQLServer2005SQLServerADHelperUser$&lt;instance name&gt; can have Full Control to "HKLM\SOFTWARE\Microsoft\Microsoft SQL Server\MSSQL.&lt;#&gt;\SQLServerSCP" and its sub-keys.
   e. Remote Desktop Users can have Read access to "HKLM\SOFTWARE\Microsoft\Microsoft SQL Server\Instance Names\RS" and its sub-keys.
   f. If permissions other than Read are granted to the custom SQL Server Users group or the same members, then this test fails.</t>
  </si>
  <si>
    <t>Verify that user-defined stored procedures are stored in an encrypted format.
Custom application and GOTS application software source code objects shall be encrypted within the database, where available as a DBMS feature, in accordance with industry (cissecurity.org) and government (csrc.nist.gov/pcig) best practice recommendations.
The DBA shall ensure that custom application and GOTS source code objects are encrypted within the database when possible.</t>
  </si>
  <si>
    <t>T-SQL:
Repeat the following for each database.
-Enter the following statement:
use &lt;database name&gt;
select schema_name(o.schema_id) as 'Schema', o.name
from sys.objects o, sys.sql_modules s
where o.object_id=s.object_id and s.definition is not null
1. If any results are listed that are not installed as part of a COTS application, then this test fails.
Management Studio:
N/A</t>
  </si>
  <si>
    <t>T-SQL:
1. If any results are listed that are not installed as part of a COTS application, then this test fails.
Management Studio:
N/A</t>
  </si>
  <si>
    <t>Verify that system-defined extended stored procedures are restricted from user access.
The DBA shall restrict use of system-defined extended stored procedures to authorized DBAs only
unless fully justified and documented with the IT Security Specialist.</t>
  </si>
  <si>
    <t xml:space="preserve">
T-SQL: 
Repeat the following for each server.
-Enter the following statement:
use master
select sysobjects.name, sysusers.name, sysprotects.action from sysprotects
inner join sysobjects on sysobjects.id = sysprotects.id
inner join sysusers on sysusers.uid = sysprotects.uid
where (sysobjects.type = 'X') and (sysobjects.uid &lt; 5) and (sysprotects.protecttype &lt;&gt; 206)
1. For each row returned, verify that the value for name is not "public".
Management Studio:
Repeat the following for each server.
-Expand the server.
-Expand Databases.
-Expand the master database.
-Expand Programmability.
-Expand Extended Stored Procedures.
-Expand System Extended Stored Procedures.
-For each procedure, verify the following:
   -Right-click on the procedure name and click Properties.
   -Select the Permissions page.
   -Under "Users or roles:", see if "public" exists. If it does, verify that Deny is checked.</t>
  </si>
  <si>
    <t>T-SQL: 
1. For each row returned, the value for name is not "public".
Enterprise Manager:
1. If "public" exists.  Deny is checked.</t>
  </si>
  <si>
    <t>Verify that user-defined extended procedures do not exist.
The DBA shall prevent creation and use of user-defined extended stored procedures.
The DBA shall remove all extended stored procedures that are not required from the database and
host system.</t>
  </si>
  <si>
    <t>T-SQL:
Repeat the following for each server.
-Enter the following statement 
select name from sys.system_objects where type='X' and is_ms_shipped=0 order by name
1. Verify that no records are returned.
-Enter the following statement
select name from sys.system_objects where type='X' and is_ms_shipped=1 order by name
2.  Verify that all of the extended stored procedures returned are required.
Management Studio:
N/A</t>
  </si>
  <si>
    <t>T-SQL:
1. No records are returned.
2.  All of the extended stored procedures returned are required.
Management Studio:
N/A</t>
  </si>
  <si>
    <t>Verify that system-defined extended stored procedures are restricted from use.
The DBA shall restrict use of system-defined extended stored procedures to authorized DBAs only
unless fully justified and documented with the IT Security Specialist.</t>
  </si>
  <si>
    <t>T-SQL:
Repeat the following for each server.
-Enter the following statement:
exec sp_configure 'show advanced options', 1
reconfigure
exec sp_configure 'OLE Automation Procedures'
1. Verify that config_value is "0". If config_value is not "0", then verify that OLE Automation Procedures are required.
Management Studio:
N/A</t>
  </si>
  <si>
    <t>T-SQL:
1. config_value is "0". If config_value is not "0", then  OLE Automation Procedures are required.
Management Studio:
N/A</t>
  </si>
  <si>
    <t>T-SQL:
Repeat the following for each server.
-Enter the following statement:
use master
select o.name, user_name(p.grantee_principal_id)
from sys.system_objects o, sys.database_permissions p
where o.object_id = p.major_id and
o.name like 'xp_reg%' and p.type='EX'
1. Verify that only DBA accounts are listed in the return results. Verify that any references to PUBLIC are not returned.
NOTE:  By default, the public role is granted execute access to xp_regread.  If this access is required, transfer the privilege assignment to the authorized custom database role.
Management Studio:
N/A</t>
  </si>
  <si>
    <t>T-SQL: 
1. Only DBA accounts are listed in the return results. No references to PUBLIC are returned.
Enterprise Manager:
N/A</t>
  </si>
  <si>
    <t>Verify that the XP_CMDSHELL extended stored procedure is not present on the system.
NOTE! The IRM states that the XP_CMDSHELL extended stored procedure must be removed from the system. This is unsafe for SQL Server 2005. Since the IRM was written for SQL Server 2000, we will deviate here and suggest that XP_CMDSHELL simply be disabled instead of deleted. Since this test deviates from the IRM, it is provided here just to help increase the security of the system being tested.
From the IRM:
The DBA shall remove the XP_CMDSHELL extended stored procedure from the system unless fully
justified and documented in appropriate ELC documentation.</t>
  </si>
  <si>
    <t>T-SQL:
Repeat the following for each server.
-Enter the following statement:
exec sp_configure 'show advanced options', 1
reconfigure
exec sp_configure 'xp_cmdshell'
1. Verify that config_value is "0".
Management Studio:
N/A</t>
  </si>
  <si>
    <t>T-SQL: 
1. The config_value is "0".
Enterprise Manager:
N/A</t>
  </si>
  <si>
    <t>Verify that the Guest account does not exist in all databases except master and tempdb.
NOTE! SQL Server 2005 cannot comform to the IRM because the guest account cannot be dropped. It can be disabled however. This differs from the IRM which states that the guest account must be dropped from all databases except for the master and tempdb databases.
This check tests to see if the guest account has been disabled for each database except for the master and tempdb databases. This deviates from the IRM but is provided here to help enhance security.</t>
  </si>
  <si>
    <t>For each database except master and tempdb, do the following.
T-SQL:
1. Enter the following statement. Replace &lt;database name&gt; with the name of the database being tested.
use &lt;database name&gt;
select state_desc from sys.database_permissions where
permission_name = 'CONNECT' and grantee_principal_id = 2
2. Verify that "GRANT" is not returned.
Management Studio:
N/A</t>
  </si>
  <si>
    <t>T-SQL:
1. "GRANT" is not returned.
Management Studio:
N/A</t>
  </si>
  <si>
    <t>Verify that object permissions have not been granted to the public database role or to the guest account.
The DBA shall ensure that object privileges are not granted to PUBLIC or GUEST.</t>
  </si>
  <si>
    <t>T-SQL: 
Repeat the following for each database.
-Enter the following statement. Replace &lt;database name&gt; with the name of the database being tested.
use &lt;database name&gt;
select user_name(p.grantee_principal_id) 'User', o.name 'Object', p.permission_name
from sys.objects o, sys.database_permissions p
where o.object_id = p.major_id and p.grantee_principal_id in (0,2)
1. Verify that no rows are returned.
Management Studio:
N/A</t>
  </si>
  <si>
    <t>T-SQL: 
1. No rows are returned.
Management Studio:
N/A</t>
  </si>
  <si>
    <t>SC-9</t>
  </si>
  <si>
    <t>Verify that user access to DBA views and tables is denied.
The DBA shall ensure that access to DBA views and tables is restricted to DBAs and batch processing accounts.</t>
  </si>
  <si>
    <t>T-SQL:
Repeat the following for each database.
-Enter the following statement:
select SystemTableOrViewName = sysobjects.name, UserOrGroupName = sysusers.name from sysobjects
inner join sysprotects on sysobjects.id = sysprotects.id
inner join sysusers on sysprotects.uid = sysusers.uid
where (sysobjects.type = 'S' or sysobjects.type = 'V') and (sysprotects.uid &gt; 4) and (sysprotects.protecttype &lt;&gt; 206)
1. If results are returned, then verify that each UserOrGroupName is a DBA or a batch processing account.
Management Studio:
N/A</t>
  </si>
  <si>
    <t>T-SQL: 
1. If results are returned, then each UserOrGroupName is a DBA or a batch processing account.
Management Studio:
N/A</t>
  </si>
  <si>
    <t>Verify that the use of CmdExec and ActiveScripting job steps are restricted to DBAs.
Jobs can be used to automate administrative procedures as well as T-SQL procedures. CmdExec and ActiveScripting job steps issue or can issue operating system commands and shall be restricted to
use by DBAs. Access to the host operating system poses a security risk.
The DBA shall restrict use of CmdExec and ActiveScripting job steps to DBAs.</t>
  </si>
  <si>
    <t>T-SQL:
Repeat the following for each server.
-Enter the following statement:
use msdb
exec sp_enum_proxy_for_subsystem @subsystem_name='ActiveScripting'
exec sp_enum_proxy_for_subsystem @subsystem_name='CmdExec'
1. If no records are returned, then this check passes. If records are returned, then proceed to the next step.
-For each proxy listed, do the following.
   -Enter the following statement replacing &lt;proxy name&gt; with the proxy name returned above:
exec sp_enum_login_for_proxy @proxy_name='&lt;proxy name&gt;'
   2. Review the names listed in the return set. Verify that names returned include only sysadmins. If groups are returned, then verify that only sysadmins exist in those groups.
Management Studio:
N/A</t>
  </si>
  <si>
    <t>T-SQL: 
1. If no records are returned, then this check passes. If records are returned, proceed to the next step.
2. Names returned include only sysadmins. If groups are returned, then only sysadmins exist in those groups.
Enterprise Manager:
N/A</t>
  </si>
  <si>
    <t>Verify that backup files for databases are secure.
To ensure backup file protection, access permissions to backup files shall be restricted to SAs. Restore permissions on databases shall be restricted to DBAs and database owners.</t>
  </si>
  <si>
    <t>T-SQL:
Repeat the following for each server.
-Enter the following statement:
use msdb
select physical_drive, physical_name from backupfile
-For each file listed in the query results, do the following:
   a. Open Windows Explorer and browse to the file.
   b. Right click on the file's container directory.
   c. Select Properties.
   d. Select Security tab. 
   1. Verify that the only permissions are the following or less:
      - full control - SYSTEM 
      - full control - Administrators 
      - full control - SQL Server service account (custom)
      - full control - DBA group (custom)
      - full control - CREATOR OWNER
Management Studio:
N/A</t>
  </si>
  <si>
    <t>T-SQL: 
1. The only permissions are the following or less:
      - full control - SYSTEM 
      - full control - Administrators 
      - full control - SQL Server service account (custom)
      - full control - DBA group (custom)
      - full control - CREATOR OWNER
Enterprise Manager:
N/A</t>
  </si>
  <si>
    <t>Verify that objects are owned only by authorized accounts.
The DBA shall ensure that all database objects are owned by the database system, DBAs, or by a separate account created especially for application object ownership.
The DBA shall ensure that application user database accounts do not own any database objects.
The SecSpec shall ensure that DBA accounts do not own application objects.
The DBA shall ensure that default DBMS database accounts other than the default administration account are not used as the owner of an application’s
objects or schema.</t>
  </si>
  <si>
    <t>T-SQL:
Repeat the following for each database.
-Enter the following statement:
use &lt;database name&gt;
select sys.schemas.name as 'Schema Name', sys.database_principals.name as 'Schema Owner'
from sys.schemas, sys.database_principals
where sys.schemas.principal_id = sys.database_principals.principal_id
1. Verify that all schemas are owned by the database system, DBAs, or by a separate account created especially for application object ownership.
2. Verify that application user database accounts do not own any schemas.
3. Verify that DBA accounts do not own application specific schemas.
4. Verify that default DBMS database accounts other that the default administration account are not used as the owner of application specific schemas.
Management Studio:
N/A</t>
  </si>
  <si>
    <t>T-SQL:
1. All schemas are owned by the database system, DBAs, or by a separate account created especially for application object ownership.
2. Application user database accounts do not own any schemas.
3. DBA accounts do not own application specific schemas.
4. Default DBMS database accounts other that the default administration account are not used as the owner of application specific schemas.
Management Studio:
N/A</t>
  </si>
  <si>
    <t>Verify that application owner accounts are disabled/locked when not in use.
The DBA shall ensure that custom application owner accounts are disabled/locked when not in use.</t>
  </si>
  <si>
    <t>T-SQL:
Repeat the following for each database.
-Enter the folliwng statement replacing &lt;database name&gt; with the database to test:
use &lt;database name&gt;
select distinct schema_id from sys.objects where is_ms_shipped=0
1. If no rows are returned, then this database passed the test and you should proceed to the next database.
-. If rows are returned, then enter the following statement for each row returned. Replace &lt;SID&gt; with the SID in the row.
select suser_sname(p.sid)
from sys.database_principals p, sys.server_principals s
where p.principal_id=&lt;SID&gt; and p.sid = s.sid and s.is_disabled=0 and p.type not in ('A','R')
2. Verify that no rows are returned. 
Management Studio:
N/A</t>
  </si>
  <si>
    <t>T-SQL: 
1. If no rows are returned, then this database passed the test and you should proceed to the next database (skip test 2 for this database).
2. Verify that no rows are returned. 
Enterprise Manager:
N/A</t>
  </si>
  <si>
    <t>Verify that when connecting to linked databases, the connection is authenticated using the current user's identification and password.
Linked or remote servers shall only be configured to use Windows authentication. The capability to preserve a user’s identification, and, therefore, maintain DAC integrity, is currently available only in a Windows 2000 or later environment where the connections can be protected with Kerberos and account delegation can be used. When linking SQL Server databases, the connection shall be authenticated using the current user’s identification and passwords or certificates.
The DBA shall configure linked servers to use the user’s current authentication to access the remote database.</t>
  </si>
  <si>
    <t>T-SQL: 
N/A
Management Studio:
Repeat the following for each server.
-Expand the server.
-Expand Server Objects.
-Expand Linked Servers.
-For each linked server, do the following:
   -Double-click the linked server.
   -Select the Security page.
   1. Verify that the "Be made using the login's current security context" radio button is selected.
   2. Under "Local server login to remote server login mappings", verify that there are no mappings.</t>
  </si>
  <si>
    <t>T-SQL: 
N/A
Enterprise Manager:
   1. The "Be made using the login's current security context" radio button is selected.
   2. Under "Local server login to remote server login mappings", there are no mappings.</t>
  </si>
  <si>
    <t>Verify that version numbers, SQL Server-related or otherwise, are not present in database instance names.
The DBA shall not include a version number, SQL Server-related or otherwise, in the SQL Server
production database instance names.</t>
  </si>
  <si>
    <t>T-SQL (preferred method):
Repeat the following for each server.
-Enter the following statement:
use master
select serverproperty(ServerName)
1. Verify that the version number, SQL Server-related or otherwise, is not in the server name.
Management Studio:
N/A - While it is possible to get the server name using Management Studio, for local servers this may not give an accurate result. Use T-SQL.</t>
  </si>
  <si>
    <t>T-SQL: 
1. The version number, SQL Server-related or otherwise, is not in the server name.
Enterprise Manager:
N/A</t>
  </si>
  <si>
    <t>Verify that all databases are located in separate database files.
The DBA shall locate the system database MASTER.MDF in a separate database that resides within its own unique datafile(s).
The DBA shall locate the miscellaneous system database MODEL.MDF in a separate database that
resides within its own unique datafile(s).
The DBA shall locate the system database MSDB.MDF in a separate database that resides within its own unique datafile(s).
The DBA shall locate the system database TEMPDB.MDF in a separate database that resides within its own unique datafile(s).
The DBA shall locate the application databases in separate databases that reside within their own
unique datafile(s).</t>
  </si>
  <si>
    <t>T-SQL:
Repeat the following for each server.
-Enter the following statement:
use master
select name, filename from sysdatabases
1. Verify that there is a database named "master" and that the filename for it is "master.mdf".
2. Verify that there is a database named "model" and that the filename for it is "model.mdf".
3. Verify that there is a database named "msdb" and that the filename for it is "msdb.mdf".
4. Verify that there is a database named "tempdb" and that the filename for it is "tempdb.mdf".
5. Verify that all databases present are located in their own separate database files.
Management Studio:
N/A</t>
  </si>
  <si>
    <t>T-SQL: 
1. There is a database named "master" and that the filename for it is "master.mdf".
2. There is a database named "model" and that the filename for it is "model.mdf".
3. There is a database named "msdb" and that the filename for it is "msdb.mdf".
4. There is a database named "tempdb" and that the filename for it is "tempdb.mdf".
5. All databases present are located in their own separate database files.
Enterprise Manager:
N/A</t>
  </si>
  <si>
    <t>Verify that all databases are named correctly.
Databases shall be named in accordance with IRM 2.5.7, Data Name Standards, using a name descriptive
enough to identify the function of the data contained within the database.</t>
  </si>
  <si>
    <t>To locate the database names, do the following (repeat for each server):
T-SQL:
-Enter the following statement:
use master
select name from sysdatabases
Management Studio:
-Expand the server.
-Expand Databases.
For each database name listed with the exception of master, tempdb, model and msdb, verify the following:
1. Verify that only alphabetic (A-Z), numeric (0-9), and special characters (e.g. hyphen, colon, underscore) which are appropriate to the language are present in the name.
2. Verify that the first character of the name is alphabetic (A-Z).
3. Verify that the name does not start with a verb.
4. Verify that the length of the name is less than 30 characters long.
5. Verify that the name is unique.
6. Verify that the name is clear and accurate to reflect a condensed version of the data description.</t>
  </si>
  <si>
    <t>Either test method:
1. Only alphabetic (A-Z), numeric (0-9), and special characters (e.g. hyphen, colon, underscore) which are appropriate to the language are present in the name.
2. The first character of the name is alphabetic (A-Z). 
3. The name does not start with a verb.
4.  The length of the name is less than 30 characters long.
5. The name is unique.
6. The name is clear and accurate to reflect a condensed version of the data description.</t>
  </si>
  <si>
    <t>Verify that all DBMS administrator passwords are required to be changed every 60 days.
The DBA shall ensure that database administrator account passwords are changed every 60 days or more frequently and shall implement scripts, profiles, or other controls as necessary to enforce this requirement.</t>
  </si>
  <si>
    <t>This procedure should be performed by the system administrator. All database administrator accounts must be checked.
-Open the Group Policy Object Editor for the appropriate GPO.
-Expand Computer Configuration.
-Expand Windows Settings.
-Expand Security Settings.
-Expand Account Policies.
-Select Password Policy.
1. Verify that "Maximum password age" is set to 60 days or less (but not 0).</t>
  </si>
  <si>
    <t>1. "Maximum password age" is set to 60 days or less (but not 0)</t>
  </si>
  <si>
    <t>Verify that all DBMS user passwords are required to be changed every 90 days.
The DBA shall ensure that database user account passwords are changed every 90 days or more frequently and shall implement scripts, profiles, or
other controls as necessary to enforce this requirement.</t>
  </si>
  <si>
    <t>This procedure should be performed by the system administrator. All database user accounts must be checked.
-Open the Group Policy Object Editor for the appropriate GPO.
-Expand Computer Configuration.
-Expand Windows Settings.
-Expand Security Settings.
-Expand Account Policies.
-Select Password Policy.
1. Verify that "Maximum password age" is set to 90 days or less (but not 0).</t>
  </si>
  <si>
    <t>1. "Maximum password age" is set to 90 days or less (but not 0).</t>
  </si>
  <si>
    <t>Verify that the password for the SA account is password protected.
The default SA password, used to connect as administrator, shall be changed from the default installation value. Leaving the default password unchanged could result in unauthorized accounts accessing the server as sa, which provides them full database administration privileges.
The DBA shall password protect the SQL Server sa pseudo database account.
The DBA shall change the SQL Server sa pseudo database account default password.</t>
  </si>
  <si>
    <t>T-SQL:
Repeat the following for each server.
-Enter the following statement:
select count(name) from syslogins
where password is null and name = 'sa' 
1. Verify that "0" is returned.
Management Studio:
N/A</t>
  </si>
  <si>
    <t>T-SQL: 
1. "0" is returned.
Enterprise Manager:
N/A</t>
  </si>
  <si>
    <t>Verify that all DBMS account passwords are not reused within three password changes.
The DBA shall ensure that database account passwords are not reused within three password changes.</t>
  </si>
  <si>
    <t>Verify that all DBMS accounts are limited to three failed logons before they become locked.
Where available, the DBA shall limit database account logons to three failed logons before they become locked.</t>
  </si>
  <si>
    <t>This procedure should be performed by the system administrator. All database accounts must be checked.
-Open the Group Policy Object Editor for the appropriate GPO.
-Expand Computer Configuration.
-Expand Windows Settings.
-Expand Security Settings.
-Expand Account Policies.
-Select Account Lockout Policy.
1. Verify that "Account lockout threshold" is set to 3.</t>
  </si>
  <si>
    <t>1. "Account lockout threshold" is set to 3.</t>
  </si>
  <si>
    <t>Verify that the DBMS is not installed on a Microsoft Windows domain controller or backup domain controller.
The installation of a DBMS on a host platform introduces additional vulnerabilities and resource requirements to the host. Additionally, vendor DBMS software distributions frequently offer additional functionality, such as web servers and directory server software, on the same installation media that the DBMS is provided on. Since it is a best security practice to separate or
partition services offered to different audiences, any DBMS should be installed on a host system dedicated to its support and offering as few services as
possible to other clients. For this reason, a DBMS shall not be installed on a host system that also provides web services, directory services, directory naming services, etc. In particular, DBMS software shall not be installed on Microsoft Windows domain controllers or backup domain controllers under any circumstances.</t>
  </si>
  <si>
    <t>-Click Start, Run then launch regedt32.exe.
-Expand HKEY_LOCAL_MACHINE.
-Expand System.
-Expand CurrentControlSet.
-Expand Control.
-Select ProductOptions.
1. Verify that ProductType does not have a value of "LANMANNT" or "LANSECNT".</t>
  </si>
  <si>
    <t>1. ProductType does not have a value of "LANMANNT" or "LANSECNT".</t>
  </si>
  <si>
    <t>Verify that the sample databases have been removed.
Microsoft SQL Server ships with sample databases. These databases contain many default permissions that do not conform to policy. Additionally, sample items can be used as an entry point into systems.
The DBA shall ensure that the sample databases are removed.</t>
  </si>
  <si>
    <t>T-SQL:
Repeat the following for each server.
-Enter the following statement:
use master
select name from sysdatabases
1. Verify that none of the following databases exist:
  - Northwind
  - pubs
  - AdventureWorks
  - AdventureWorksDB
  - AdventureWorksAS
Management Studio:
Repeat the following for each server.
-Expand the server.
-Expand Databases.
1. Verify that none of the following databases exist:
  - Northwind
  - pubs
  - AdventureWorks
  - AdventureWorksDB
  - AdventureWorksAS</t>
  </si>
  <si>
    <t>T-SQL: 
1. None of the following databases exist:
  - Northwind
  - pubs
  - AdventureWorks
  - AdventureWorksDB
  - AdventureWorksAS
Enterprise Manager:
1. None of the following databases exist:
  - Northwind
  - pubs
  - AdventureWorks
  - AdventureWorksDB
  - AdventureWorksAS</t>
  </si>
  <si>
    <t>Verify that statement permissions have been revoked for guest, public and all user accounts in all databases.
The DBA shall ensure that SQL Server statement privileges are not granted to PUBLIC or GUEST.
Verify that statement permissions have been revoked for user accounts in all databases.</t>
  </si>
  <si>
    <t>T-SQL: 
Repeat the following for each database.
-Enter the following statement:
use &lt;database name&gt;
select user_name(grantee_principal_id),permission_name from sys.database_permissions   
where state in ('G','W')
1. Verify that no records are returned for the guest account, the public account or for any user accounts.
Management Studio:
Repeat the following for each database.
-Expand the server.
-Expand Databases.
-Right-click the database and click Properties.
-Select the Permissions page.
1. Verify that no Grant or With Grant permissions are specified for the guest account, the public account or for any user accounts.</t>
  </si>
  <si>
    <t>T-SQL: 
1. No records are returned for the guest account, the public account or for any user accounts.
Enterprise Manager:
1. No Grant or With Grant permissions are specified for the guest account, the public account or for any user accounts.</t>
  </si>
  <si>
    <t>Verify that statement permissions are not granted to any application user, application administrator, application developer, or application role.
The following list of SQL Server statement privileges shall not be granted, directly or indirectly
through the use of roles, to any application user, application administrator, application developer, or
application role.
CREATE TABLE
CREATE VIEW
CREATE SP
CREATE DEFAULT
CREATE RULE
CREATE FUNCTION
BACKUP DB
BACKUP LOG
CREATE DATABASE</t>
  </si>
  <si>
    <t>T-SQL: 
Repeat the following for each database.
-Enter the following statement:
use &lt;database name&gt;
select user_name(grantee_principal_id),permission_name from sys.database_permissions
where (type like 'CR%' or type like 'BA%' or type='CL') and state in ('G','W')
1. Verify that no records are returned for application users, application administrators, application developers, or a member of an application role.
Management Studio:
Repeat the following for each database.
-Expand the server.
-Expand Databases.
-Right-click the database and click Properties.
-Select the Permissions page.
1. Verify that Grant or With Grant is not checked for application users, application administrators, application developers, or a member of an application role for the following permissions:
CREATE TABLE
CREATE VIEW
CREATE SP
CREATE DEFAULT
CREATE RULE
CREATE FUNCTION
BACKUP DB
BACKUP LOG
CREATE DATABASE</t>
  </si>
  <si>
    <t>T-SQL: 
1. No records are returned for application users, application administrators, application developers, or a member of an application role.
Management Studio:
1. Grant or With Grant is not checked for application users, application administrators, application developers, or a member of an application role for the following permissions:
CREATE TABLE
CREATE VIEW
CREATE SP
CREATE DEFAULT
CREATE RULE
CREATE FUNCTION
BACKUP DB
BACKUP LOG
CREATE DATABASE</t>
  </si>
  <si>
    <t>Verify that the guest account does not have any role assignments granted.
The DBA shall not grant SQL Server predefined roles to PUBLIC or GUEST.</t>
  </si>
  <si>
    <t>T-SQL:
-Enter the following statement for each server and verify that no results are returned:
select suser_sname(role_principal_id) 'Role'  from sys.server_role_members
where member_principal_id = 2
-Enter the following statement for each database
use &lt;database name&gt;
select user_name(role_principal_id) 'Role'
from sys.database_role_members
where member_principal_id =2
1.  Verify that no results are returned:
Management Studio:
N/A</t>
  </si>
  <si>
    <t>T-SQL: 
1.  No results are returned:
Enterprise Manager:
N/A</t>
  </si>
  <si>
    <t>Verify that only DBAs are granted server role memberships.
The DBA shall ensure that the DBA role is restricted to authorized DBA accounts in a production environment.</t>
  </si>
  <si>
    <t>T-SQL:
Repeat the following for each server.
-Enter the following statement which displays all users who are granted server role memberships:
exec sp_helpsrvrolemember
1. Verify that only DBAs are granted server role memberships.
Management Studio:
Repeat the following for each server.
-Expand the server.
-Expand Security.
-Expand Server Roles.
-For each server role, do the following:
   -Double-click the server role.
   1. Verify that only DBAs are granted membership to the server role.</t>
  </si>
  <si>
    <t>T-SQL: 
1. Only DBAs are granted server role memberships.
Enterprise Manager:
1. Only DBAs are granted membership to the server role.</t>
  </si>
  <si>
    <t>Verify that only DBAs are granted database role memberships.
The DBA shall ensure that the DBA role is restricted to authorized DBA accounts in a production environment.</t>
  </si>
  <si>
    <t>T-SQL:
Repeat the following for each database
-Enter the following statement which displays all users who are granted database role memberships:
exec sp_helprolemember
1. Verify that only DBAs are granted database role memberships (memberships beginning with "db_").
Management Studio:
Repeat the following for each database.
-Expand the server.
-Expand Databases.
-Expand the database.
-Expand Security.
-Expand Roles.
-Expand Database Roles.
-For each database role that begins with "db_", do the following:
   -Double-click the database role.
   -Select the General page.
   -Under "Members of this role:", 
   1. Verify that only DBAs are granted membership to the database role.</t>
  </si>
  <si>
    <t>T-SQL: 
1. Only DBAs are granted database role memberships (memberships beginning with "db_").
Enterprise Manager:
1. Only DBAs are granted membership to the database role.</t>
  </si>
  <si>
    <t>Verify that only authorized DBAs are assigned the SYSADMIN role.
The DBA shall ensure that the DBA role is restricted to authorized DBA accounts in a production environment.</t>
  </si>
  <si>
    <t>T-SQL: 
Repeat the following for each server.
-Enter the following statement:
exec sp_helpsrvrolemember ‘sysadmin’ 
1. Verify that only authorized logins are members of the System Administrators server role.
Management Studio:
Repeat the following for each server.
-Expand the server.
-Expand Security.
-Select Server Roles.
-Right-click the System Administrators (sysadmin) server role and click Properties.
1. Verify that only authorized logins are members of the System Administrators server role.</t>
  </si>
  <si>
    <t>T-SQL: 
1. Only authorized logins are members of the System Administrators server role.
Enterprise Manager:
1. Only authorized logins are members of the System Administrators server role.</t>
  </si>
  <si>
    <t>Verify that the BUILTIN\Administrators group is not assigned the SYSADMIN role.
The DBA shall deny the Windows BUILTIN\Administrators group the assignment to SYSADMIN role.</t>
  </si>
  <si>
    <t>T-SQL: 
Repeat the following for each server.
-Enter the following statement:
exec sp_helpsrvrolemember ‘sysadmin’ 
1. Verify that BUILTIN\Administrators is not a member of the System Administrators server role.
Management Studio:
Repeat the following for each server.
-Expand the server.
-Expand Security.
-Select Server Roles.
-Right-click the System Administrators (sysadmin) server role and click Properties.
1. Verify that BUILTIN\Administrators is not a member of the System Administrators server role.</t>
  </si>
  <si>
    <t>T-SQL: 
1. BUILTIN\Administrators is not a member of the System Administrators server role.
Enterprise Manager:
1. BUILTIN\Administrators is not a member of the System Administrators server role.</t>
  </si>
  <si>
    <t>Verify that users do not have administrative privileges.
The DBA shall ensure that application user database accounts, application administrator accounts,
application developer accounts, and application roles do not have the administration option of any
object privilege.
The DBA shall deny PUBLIC and GUEST the grant option of any object privilege.</t>
  </si>
  <si>
    <t>T-SQL:
Repeat the following for each database.
-Enter the following statement:
use &lt;database name&gt;
select USER_NAME(p.grantee_principal_id) 'DB User', o.name 'Object', p.permission_name
from sys.database_permissions p, sys.objects o
where p.state='W'
1. All privileges returned have the "GRANT WITH GRANT" option enabled. Verify that all accounts returned are authorized to have "GRANT WITH GRANT" enabled. Application user database accounts, application administrator accounts, application developer accounts, and application roles should not be listed. PUBLIC and GUEST should have this option DENIED.
Management Studio:
N/A</t>
  </si>
  <si>
    <t>T-SQL: 
1. All privileges returned have the "GRANT WITH GRANT" option enabled. All accounts returned are authorized to have "GRANT WITH GRANT" enabled. Application user database accounts, application administrator accounts, application developer accounts, and application roles are not listed. PUBLIC and GUEST have this option DENIED.
Enterprise Manager:
N/A</t>
  </si>
  <si>
    <t>Verify that object privileges are not assigned directly to individual application user database accounts.
The DBA shall ensure that all object privileges granted to application users are granted through the use of application specific roles.
The DBA shall ensure that object privileges are not assigned directly to individual application user database accounts.</t>
  </si>
  <si>
    <t>T-SQL: 
Repeat the following for each database.
-Enter the following statement:
use &lt;database name&gt;
select u.name, o.name, p.permission_name
from sys.objects o, sys.database_principals u, sys.database_permissions p
where o.object_id=p.major_id 
and p.grantee_principal_id=u.principal_id
and p.state in ('G','W')
and u.type in ('S','U') 
1. Verify that there are no rows returned.
Management Studio:
N/A</t>
  </si>
  <si>
    <t>T-SQL: 
1. No rows are returned.
Enterprise Manager:
N/A</t>
  </si>
  <si>
    <t>Verify that application users, application administrators, and application roles are not granted the references object privilege.
The DBA shall ensure that application users, application administrators, and application roles are not granted the references object privilege.</t>
  </si>
  <si>
    <t>T-SQL: 
Repeat the following for each database.
-Enter the following statement:
exec sp_helprotect NULL, NULL, NULL, 'o'
1. For each row where Grantee is an application administrator or an application user AND Action is "References", verify that ProtectType is not "Grant" or "Grant_WGO".
Management Studio:
N/A</t>
  </si>
  <si>
    <t>T-SQL: 
1. For each row where Grantee is an application administrator or an application user AND Action is "References", ProtectType is not "Grant" or "Grant_WGO".
Enterprise Manager:
N/A</t>
  </si>
  <si>
    <t>Verify that the SQL Server service accounts have the appropriate user rights and privileges.
NOTE! The information given here is not currently present in the IRM. The IRM does not currently contain SQL Server 2005 specific information. This information is provided here for guidance purposes only.
Verify that the SQL Server service accounts have the appropriate user rights and privileges.</t>
  </si>
  <si>
    <t>-Open the SQL Server Configuration Manager to view login accounts for the following services (some services may not exist):
   - SQL Server (&lt;Instance Name&gt;)
   - SQL Server Agent (&lt;Instance Name&gt;)
   - SQL Server Analysis Services (&lt;Instance Name&gt;)
   - SQL Server Reporting Services (&lt;Instance Name&gt;)
   - SQL Server Integration Services
   - SQL Server FullText Search (&lt;Instance Name&gt;)
   - SQL Server Browser (&lt;Instance Name&gt;)
1. Verify that all of the above services use a custom account.
2. If any service uses a domain user account, verify that the service requires network or domain resources.
3. Verify that the accounts are not members of the local or domain administrators groups.
4. Verify that the accounts listed are not builtin accounts (LocalSystem, Local Service, Network Service, etc.) Exception: SQL Server Active Directory Helper or SQL Writer.
5. Verify the user rights granted to the above accounts. Note that user rights may be assigned to the service accounts via Windows groups. Only the below user rights should be assigned to the accounts.
SQL Server account:
   - Log on as a Service
   - Act as part of the Operating System
   - Log on as a batch job
   - Replace a process-level token
   - Bypass traverse checking
   - Adjust memory quotas for a process
   - Permission to start SQL Server Active Directory Helper
   - Permission to Start SQL Writer
SQL Server Agent account:
   - Log on as a Service
   - Act as part of the Operating System
   - Log on as a batch job
   - Replace a process-level token
   - Bypass traverse checking
   - Adjust memory quotas for a process
Analysis Server account:
   - Log on as a service
Report Server account:
   - Log on as a service
Integration Services account:
   - Log on as a service
   - Permission to write to application event log
   - Bypass traverse checking
   - create global objects
   - Impersonate a client after authentication
Full-Text Search account:
   - Log on as a Service
SQL Server Browser account:
   - Log on as a Service</t>
  </si>
  <si>
    <t>1. All of the above services use a custom account.
2. If any service uses a domain user account, the service requires network or domain resources.
3. The accounts are not members of the local or domain administrators groups.
4. The accounts listed are not builtin accounts (LocalSystem, Local Service, Network Service, etc.) Exception: SQL Server Active Directory Helper or SQL Writer.
5. The user rights granted to the above accounts. Note that user rights may be assigned to the service accounts via Windows groups. Only the below user rights should be assigned to the accounts.
SQL Server account:
   - Log on as a Service
   - Act as part of the Operating System
   - Log on as a batch job
   - Replace a process-level token
   - Bypass traverse checking
   - Adjust memory quotas for a process
   - Permission to start SQL Server Active Directory Helper
   - Permission to Start SQL Writer
SQL Server Agent account:
   - Log on as a Service
   - Act as part of the Operating System
   - Log on as a batch job
   - Replace a process-level token
   - Bypass traverse checking
   - Adjust memory quotas for a process
Analysis Server account:
   - Log on as a service
Report Server account:
   - Log on as a service
Integration Services account:
   - Log on as a service
   - Permission to write to application event log
   - Bypass traverse checking
   - create global objects
   - Impersonate a client after authentication
Full-Text Search account:
   - Log on as a Service
SQL Server Browser account:
   - Log on as a Service</t>
  </si>
  <si>
    <t>Verify that the BUILTIN/Administrators group is not a valid SQL Server logon.
Verify that the BUILTIN/Administrators group is not a valid SQL Server logon.</t>
  </si>
  <si>
    <t>T-SQL:
Repeat the following for each server.
-Enter the following statement:
use master
select name from syslogins
where (loginname = 'BUILTIN\Administrators')
1. Verify that nothing is returned.
Management Studio:
Repeat the following for each server.
-Expand the server.
-Expand Security.
-Select Logins.
1. Verify that BUILTIN\Administrators is not a valid login.</t>
  </si>
  <si>
    <t>T-SQL: 
1. Nothing is returned.
Enterprise Manager:
1. BUILTIN\Administrators is not a valid login.</t>
  </si>
  <si>
    <t>Verify that SQL Mail is disabled.
The DBA shall ensure that SQL Mail is not implemented. The SQLServerAgent uses its own mail that is configured and controlled separately from the SQL Mail.</t>
  </si>
  <si>
    <t>T-SQL:
-Enter the following statement:
exec sp_configure 'show advanced options', 1
reconfigure
exec sp_configure 'SQL Mail XPs'
1. Verify that "0" is returned for config_value.
Management Studio:
Repeat the following for each server.
-Expand the server.
-Expand Management.
-Expand Legacy.
-Right click on SQL Mail and select Properties.
1. Verify that a a prompt to enable SQL Mail is displayed. Answer "No" if prompted.</t>
  </si>
  <si>
    <t>T-SQL: 
1. "0" is returned for config_value.
Enterprise Manager:
1. A prompt to enable SQL Mail is displayed. Answer "No" if prompted.</t>
  </si>
  <si>
    <t>Verify that Database Mail is disabled.
NOTE! This check is not present in the IRM. It is included here only to help secure the system.
Database Mail is new to SQL Server 2005. Disabling it increases the security of the system.</t>
  </si>
  <si>
    <t>T-SQL:
-Enter the following statement:
exec sp_configure 'show advanced options', 1
reconfigure
exec sp_configure 'Database Mail XPs'
1. Verify that "0" is returned for config_value.
Management Studio:
N/A</t>
  </si>
  <si>
    <t>T-SQL: 
1. "0" is returned for config_value.
Enterprise Manager:
N/A</t>
  </si>
  <si>
    <t>Verify that snapshot folders do not exist on Windows administrative shares.
Verify that snapshot folders have the appropriate permissions assigned.
NOTE! This check deviates slightly from the IRM. Since the IRM does not contain SQL Server 2005 specific information, the comparable DISA check is used instead.
The DBA will ensure all access to sensitive application data stored inside the database, and in external host files, is granted only to database accounts and OS accounts in accordance with user functions as specified by the Information Owner.</t>
  </si>
  <si>
    <t>T-SQL:
N/A
Management Studio:
Repeat the following for each publication on each server.
-Expand the server.
-Expand Replication.
-Expand Local Publications.
-Right-click the publication and click Properties.
-Click the Snapshot page.
1. Under "Location of snapshot files", verify that the directory listed is not a Windows administrative share.
-Navigate to the directory listed under "Location of snapshot files", using Windows Explorer.
-Right-click on the directory and click Properties.
-Select the Security tab.
2. Verify that the only permissions are the following or less:
   - full control - Administrators
   - DBAs (custom group/user)
   - read - Merge and Distribution Agents (custom group/user)
   - write - Snapshot Agents (custom group/user)</t>
  </si>
  <si>
    <t>T-SQL: 
N/A
Enterprise Manager:
1. Under "Location of snapshot files", the directory listed is not a Windows administrative share.
2. The only permissions are the following or less:
   - full control - Administrators
   - DBAs (custom group/user)
   - read - Merge and Distribution Agents (custom group/user)
   - write - Snapshot Agents (custom group/user)</t>
  </si>
  <si>
    <t>Verify that all database connections for replication agents are using Windows authentication logons.
The DBA shall configure all database connections for replication agents to use Windows authentication
logons.</t>
  </si>
  <si>
    <t>T-SQL:
N/A
Management Studio:
-Expand the server.
-Expand Replication.
-Expand Local Publications.
4. Right-click each publication, select Properties, and perform the following steps.
   -Select the Agent Security page.
   -Click the "Security Settings..." button.
   1. Verify that the radio button "Run under the following Windows account:" is selected.
   2. Verify that "Process account:" is a Windows account that is authorized to run the Snapshot Agent process.
   3. Verify that the radio button "By impersonating the process account" is selected.
-Expand Local Subscriptions.
-Right-click each subscription, select Properties, and perform the following steps.
   4. Verify that "Agent process account" is a Windows account that is authorized to run the Snapshot Agent process.
   5. Verify that "Distributor connection" is "Impersonate agent process account (Windows Authentication)".</t>
  </si>
  <si>
    <t>T-SQL: 
N/A
Enterprise Manager:
1. The radio button "Run under the following Windows account:" is selected.
2. "Process account:" is a Windows account that is authorized to run the Snapshot Agent process.
3. The radio button "By impersonating the process account" is selected.
4. "Agent process account" is a Windows account that is authorized to run the Snapshot Agent process.
5. "Distributor connection" is "Impersonate agent process account (Windows Authentication)".</t>
  </si>
  <si>
    <t>Verify that inactive database accounts are disabled/removed.
The DBA shall monitor database account expiration and inactivity and remove expired and inactive accounts in accordance with IRS requirements, which requires disabling of accounts after 45 days of inactivity and removal of accounts after 90 days of inactivity.</t>
  </si>
  <si>
    <t>T-SQL:
Repeat the following for each server.
-Enter the following statement:
select name, type from sys.server_principals
where type &lt;&gt; 'R' and is_disabled &lt;&gt; '1'
1. Verify that all accounts listed are actually in use.
Management Studio:
N/A</t>
  </si>
  <si>
    <t>T-SQL: 
1. All accounts listed are actually in use.
Enterprise Manager:
N/A</t>
  </si>
  <si>
    <t>Verify that restore permissions on databases are restricted to DBAs and/or the database owners.
The DBA shall restrict restore permissions on databases to DBAs and/or the database owners.</t>
  </si>
  <si>
    <t>T-SQL:
-Enter the following statement for each server. Note that the statement checking for the "CREATE DATABASE" statement will return an error if CREATE DATABASE is not assigned.
exec sp_helpsrvrolemember 'sysadmin'
exec sp_helpsrvrolemember 'dbcreator'
exec sp_helprotect 'CREATE DATABASE'
1. Verify that only users who should have access to RESTORE are returned (sa and the database owner are valid if they are returned).
-Enter the following statement for each database. Replace &lt;database name&gt; with the name of the database being tested.
use &lt;database name&gt;
exec sp_helprolemember 'db_owner'
2. Verify that only users who should have access to RESTORE are returned (sa and the database owner are valid if they are returned).
Management Studio:
N/A</t>
  </si>
  <si>
    <t>T-SQL: 
1. Only users who should have access to RESTORE are returned (sa and the database owner are valid if they are returned).
2. Only users who should have access to RESTORE are returned (sa and the database owner are valid if they are returned).
Enterprise Manager:
N/A</t>
  </si>
  <si>
    <t>Verify that when sensitive data is sent over the network that it is encrypted.
When a database connection is requested via the network to a database server, the client shall provide an individual account name and authentication
credentials to access the database. The database account name and any password transmission from a client to a database server over a network shall
be protected.</t>
  </si>
  <si>
    <t>-Open the SQL Server Configuration Manager.
-Expand SQL Server 2005 Network Configuration.
-Right-click on Protocols for &lt;instance name&gt; and click Properties.
-Select the Flags tab.
1. Verify that the value for ForceEncryption is "Yes".</t>
  </si>
  <si>
    <t>1. The value for ForceEncryption is "Yes".</t>
  </si>
  <si>
    <t>Verify that only authorized batch jobs or database scripts are being run against the database.
The DBA shall review the DBMS job queues daily to ensure that no unauthorized batch jobs or database scripts are being run against the database.</t>
  </si>
  <si>
    <t>T-SQL:
Repeat the following for each server.
-Review jobs scheduled to start automatically at system startup. Enter the following statement:
use master
select name from sys.procedures
1. Verify that all jobs listed are authorized.
-Review the SQL Server job history. Enter the following statement:
use msdb
select distinct (j.name) from sysjobhistory h,sysjobs j where h.job_id=j.job_id
2. Verify that all jobs listed are authorized.
Management Studio:
N/A</t>
  </si>
  <si>
    <t>T-SQL: 
1. All jobs listed are authorized.
2. All jobs listed are authorized.
Enterprise Manager:
N/A</t>
  </si>
  <si>
    <t>Verify that a DBA Windows OS group exists. 
Verify that only authorized DBA Windows accounts exist within the DBA Windows OS group.
The SA/DBA shall create a DBA Windows OS group.
The SA/DBA shall assign only SecSpec-authorized DBA Windows accounts to the DBA OS group.</t>
  </si>
  <si>
    <t xml:space="preserve">-Open Computer Management. Click Start, Control Panel, Administrative Tools, Computer Management.
-In Computer Management, expand System Tools, expand Local Users and Groups, and select Groups.
-View the list of groups defined. 
1. Verify that a DBA Windows OS group exists and that only authorized DBA accounts exist within that group.
-In Management Studio, expand the server
-expand Security
-expand Logins
2. Verify that the group exists as a login. 
-Double click the group
-click the Server Roles page
3. Verify that sysadmin is checked.
4. Verify that the DBA Windows OS group exists as a SQL Server Login. </t>
  </si>
  <si>
    <t>T-SQL: 
1. A DBA Windows OS group exists and that only authorized DBA accounts exist within that group.
2. The group exists as a login. 
3. Sysadmin is checked.
4.The DBA Windows OS group exists as a SQL Server Login. 
Enterprise Manager:
N/A</t>
  </si>
  <si>
    <t>Verify that access to replication procedures and facilities is restricted to authorized DBAs and designated replication database
accounts.
The DBA shall ensure that access to replication procedures and facilities is restricted to authorized DBAs and designated replication database
accounts.</t>
  </si>
  <si>
    <t>T-SQL:
-Determine if replication is in use. Enter the following statement which checks to see if the replication database exists:
select count(name) from sys.databases
where name = 'distribution'
1. If 0 is returned, then replication is not in use and this check passes. If 1 is returned, continue.
-Enter the following statements:
use distribution
exec sp_helprolemember 'replmonitor'
2. Verify that only DBA and designated replication database accounts are returned.
-Determine the databases participating in replication. Enter the following statements:
exec sp_helpreplicationdboption
-For each database returned, enter the following statement
use &lt;database name&gt;
exec sp_helprolemember 'db_owner'
3. Verify that only DBA and designated replication database accounts are returned.
Management Studio:
N/A</t>
  </si>
  <si>
    <t>T-SQL: 
1. If 0 is returned, then replication is not in use and this check passes. If 1 is returned, continue.
2. Only DBA and designated replication database accounts are returned.
3. Only DBA and designated replication database accounts are returned:
Enterprise Manager:
N/A</t>
  </si>
  <si>
    <t>Verify that development databases do not co-reside on the same hosts as production databases.
The DBA shall ensure that development databases do not co-reside on the same hosts as production databases on Unix-based and Windows operating system platforms.</t>
  </si>
  <si>
    <t>To locate the database names, do the following (repeat for each server):
T-SQL:
-Enter the following statement:
use master
select name from sysdatabases
Management Studio:
-Expand the server.
-Expand Databases.
1. Verify that all databases listed are production databases and not development databases.</t>
  </si>
  <si>
    <t>T-SQL: 
1. All databases listed are production databases and not development databases.
Enterprise Manager:
1. All databases listed are production databases and not development databases.</t>
  </si>
  <si>
    <t>Verify that no database links are defined between production and development databases.
The DBA shall ensure that no database links are defined between production and development databases.</t>
  </si>
  <si>
    <t>Repeat the following for each server.
Management Studio:
-Expand the server. 
1. Verify that the server contains either production or development databases. If the server contains both production and development databases, then this server fails this check.
-Expand Server Objects.
-Select Linked Servers.
2. Verify that each linked server's function type matches the function type of the local server. For example, if the local server contains production databases, then all linked servers must contain only production databases. If the local server contains development databases, then all linked servers must contain only development databases.</t>
  </si>
  <si>
    <t>1. The server contains either production or development databases, not both. If the server contains both production and development databases, then this server fails this check.
2. Each linked server's function type matches the function type of the local server.</t>
  </si>
  <si>
    <t>Verify that when not in use the ODBC tracing executable is deleted from the system to ensure the function is unavailable.
The DBA shall ensure that when not in use the ODBC tracing executable is deleted from the system to ensure the function is unavailable.</t>
  </si>
  <si>
    <t>-Click Start -&gt; Search.
-Search all hard drives (including subfolders) for the file Odbctrac.dll. 
1. Verify that the file does not exist anywhere on the system.</t>
  </si>
  <si>
    <t>1. The file does not exist anywhere on the system.</t>
  </si>
  <si>
    <t>SQL05-01</t>
  </si>
  <si>
    <t>SQL05-02</t>
  </si>
  <si>
    <t>SQL05-03</t>
  </si>
  <si>
    <t>SQL05-04</t>
  </si>
  <si>
    <t>SQL05-05</t>
  </si>
  <si>
    <t>SQL05-06</t>
  </si>
  <si>
    <t>SQL05-07</t>
  </si>
  <si>
    <t>SQL05-08</t>
  </si>
  <si>
    <t>SQL05-09</t>
  </si>
  <si>
    <t>SQL05-10</t>
  </si>
  <si>
    <t>SQL05-11</t>
  </si>
  <si>
    <t>SQL05-12</t>
  </si>
  <si>
    <t>SQL05-13</t>
  </si>
  <si>
    <t>SQL05-14</t>
  </si>
  <si>
    <t>SQL05-15</t>
  </si>
  <si>
    <t>SQL05-16</t>
  </si>
  <si>
    <t>SQL05-17</t>
  </si>
  <si>
    <t>SQL05-18</t>
  </si>
  <si>
    <t>SQL05-19</t>
  </si>
  <si>
    <t>SQL05-20</t>
  </si>
  <si>
    <t>SQL05-21</t>
  </si>
  <si>
    <t>SQL05-22</t>
  </si>
  <si>
    <t>SQL05-23</t>
  </si>
  <si>
    <t>SQL05-24</t>
  </si>
  <si>
    <t>SQL05-25</t>
  </si>
  <si>
    <t>SQL05-26</t>
  </si>
  <si>
    <t>SQL05-27</t>
  </si>
  <si>
    <t>SQL05-28</t>
  </si>
  <si>
    <t>SQL05-29</t>
  </si>
  <si>
    <t>SQL05-30</t>
  </si>
  <si>
    <t>SQL05-31</t>
  </si>
  <si>
    <t>SQL05-32</t>
  </si>
  <si>
    <t>SQL05-33</t>
  </si>
  <si>
    <t>SQL05-34</t>
  </si>
  <si>
    <t>SQL05-35</t>
  </si>
  <si>
    <t>SQL05-36</t>
  </si>
  <si>
    <t>SQL05-37</t>
  </si>
  <si>
    <t>SQL05-38</t>
  </si>
  <si>
    <t>SQL05-39</t>
  </si>
  <si>
    <t>SQL05-40</t>
  </si>
  <si>
    <t>SQL05-41</t>
  </si>
  <si>
    <t>SQL05-42</t>
  </si>
  <si>
    <t>SQL05-43</t>
  </si>
  <si>
    <t>SQL05-44</t>
  </si>
  <si>
    <t>SQL05-45</t>
  </si>
  <si>
    <t>SQL05-46</t>
  </si>
  <si>
    <t>SQL05-47</t>
  </si>
  <si>
    <t>SQL05-48</t>
  </si>
  <si>
    <t>SQL05-49</t>
  </si>
  <si>
    <t>SQL05-50</t>
  </si>
  <si>
    <t>SQL05-51</t>
  </si>
  <si>
    <t>SQL05-52</t>
  </si>
  <si>
    <t>SQL05-53</t>
  </si>
  <si>
    <t>SQL05-54</t>
  </si>
  <si>
    <t>SQL05-55</t>
  </si>
  <si>
    <t>SQL05-56</t>
  </si>
  <si>
    <t>SQL05-57</t>
  </si>
  <si>
    <t>SQL05-58</t>
  </si>
  <si>
    <t>SQL05-59</t>
  </si>
  <si>
    <t>SQL05-60</t>
  </si>
  <si>
    <t>SQL05-61</t>
  </si>
  <si>
    <t>SQL05-62</t>
  </si>
  <si>
    <t>SQL05-63</t>
  </si>
  <si>
    <t>SQL05-64</t>
  </si>
  <si>
    <t>SQL05-65</t>
  </si>
  <si>
    <t>SQL05-66</t>
  </si>
  <si>
    <t>SQL05-67</t>
  </si>
  <si>
    <t>SQL05-68</t>
  </si>
  <si>
    <t>SQL05-69</t>
  </si>
  <si>
    <t>SQL05-70</t>
  </si>
  <si>
    <t>SQL05-71</t>
  </si>
  <si>
    <t>SQL05-72</t>
  </si>
  <si>
    <t>SQL05-73</t>
  </si>
  <si>
    <t>SQL05-74</t>
  </si>
  <si>
    <t>SQL05-75</t>
  </si>
  <si>
    <t>SQL05-76</t>
  </si>
  <si>
    <t>SQL05-77</t>
  </si>
  <si>
    <t>Out of Scope Controls - Unselected NIST 800-53 Controls</t>
  </si>
  <si>
    <t>▪ NIST Control Name</t>
  </si>
  <si>
    <t>Full name which describes the NIST ID.</t>
  </si>
  <si>
    <t>Minor update to correct worksheet locking capabilities.  Added back NIST control name to Test Cases Tab.</t>
  </si>
  <si>
    <t>NIST Control Name</t>
  </si>
  <si>
    <t>Transmission Confidentiality</t>
  </si>
  <si>
    <t>Account Management</t>
  </si>
  <si>
    <t>Audit Review, Analysis, and Reporting</t>
  </si>
  <si>
    <t>Network Disconnect</t>
  </si>
  <si>
    <t>Separation of Duties</t>
  </si>
  <si>
    <t>Protection of Audit Information</t>
  </si>
  <si>
    <t>Time Stamps</t>
  </si>
  <si>
    <t>Least Functionality</t>
  </si>
  <si>
    <t>Flaw Remediation</t>
  </si>
  <si>
    <t>Audit Generation</t>
  </si>
  <si>
    <t>Audit Storage Capacity</t>
  </si>
  <si>
    <t>Auditable Events</t>
  </si>
  <si>
    <t>Authenticator Management</t>
  </si>
  <si>
    <t>Access Enforcement</t>
  </si>
  <si>
    <t>Application Partitioning</t>
  </si>
  <si>
    <t>Least Privilege</t>
  </si>
  <si>
    <t>Please submit SCSEM feedback and suggestions to SafeguardReports@IRS.gov</t>
  </si>
  <si>
    <t>Obtain SCSEM updates online at http://www.irs.gov/uac/Safeguards-Program</t>
  </si>
  <si>
    <t>Updates based on Publication 1075.  See SCSEM notes column for specific updates.</t>
  </si>
  <si>
    <t>▪ NIST SP 800-53 Rev. 4, Security and Privacy Controls for Federal Information Systems and Organizations</t>
  </si>
  <si>
    <t>SC-8</t>
  </si>
  <si>
    <t>Transmission Confidentiality and Integrity</t>
  </si>
  <si>
    <t>3/3/14: Update to 30 minutes.</t>
  </si>
  <si>
    <t>1. Interview the DB administrator and review DB configurations to determine if there is a remote  session termination after no more than 30 minutes of inactivity.</t>
  </si>
  <si>
    <t>1. The DB system terminates a remote session if there is a period of inactivity of  no more than 30 minutes.</t>
  </si>
  <si>
    <t>Verify that the OS is running the latest available and tested version and Service Pack level of Windows Server 2008, Windows Server 2003, Windows Server 2012 or Windows 7.
The latest available and tested version and Service Pack level of Windows Server 2008, Windows Server 2003,  Windows Server 2012 and Windows 7 operating system shall be employed.</t>
  </si>
  <si>
    <t>Windows 7
1. Verify that the latest available and tested Service Pack is installed by visiting the below link and consulting with the system administrator.
http://support.microsoft.com/ph/14019
Windows Server 2008 R2
1. Verify that the latest available and tested Service Pack is installed by visiting the below link and consulting with the system administrator.
http://technet.microsoft.com/en-us/windowsserver/bb310558
Windows Server 2003
1. Verify that the latest available and tested Service Pack is installed by visiting the below link and consulting with the system administrator.
http://support.microsoft.com/kb/889100
Windows Server 2012 R2
1. Verify that the latest available and tested Service Pack is installed by visiting the below link and consulting with the system administrator.
http://technet.microsoft.com/en-us/windowsserver/hh534429</t>
  </si>
  <si>
    <t>Verify that audit trails are reviewed at a minimum weekly for anomalies (i.e. standard operations, unauthorized access attempts, etc.).
Exceptions and violations are properly analyzed and appropriate actions are taken.</t>
  </si>
  <si>
    <t xml:space="preserve">1. Interview DBA and ask for the system documentation that states how often audit logs are reviewed. Also, determine when the last audit logs were reviewed.  
2. Examine reports that demonstrate monitoring of security violations, such as unauthorized user access. </t>
  </si>
  <si>
    <t xml:space="preserve">1. The DB Administrator can provide system documentation identifying how often the auditing logs are reviewed.  
2. The audit trail is reviewed weekly or more frequently at the discretion of the information system owner for indications of unusual activity related to potential unauthorized FTI access.
</t>
  </si>
  <si>
    <t>1.  "Enfore password history" is set to 24 or more.</t>
  </si>
  <si>
    <t>This procedure should be performed by the system administrator. All database accounts must be checked.
-Open the Group Policy Object Editor for the appropriate GPO.
-Expand Computer Configuration.
-Expand Windows Settings.
-Expand Security Settings.
-Expand Account Policies.
-Select Password Policy.
1. Verify that "Enfore password history" is set to 24 or more.</t>
  </si>
  <si>
    <t xml:space="preserve">The current service pack is SP4 (9.00.5000) as of Decemebr 17, 2010.
T-SQL:.
1. Enter the following statement:
select serverproperty(’ProductVersion’)
-Verify that the result is 9.00.4035 (SP3) or higher.
Enterprise Manager:
1. Right-click the server, and then click Properties.
-Click the General tab.
-Verify that the value for "Product version:" is  9.00.4035 (SP3) or higher.
</t>
  </si>
  <si>
    <t>T-SQL:.
1. The result is 9.00.4035 (SP3) or higher.
Enterprise Manager:
1. The value for "Product version:" is 9.00.4035 (SP3)or higher.</t>
  </si>
  <si>
    <t>SA-22</t>
  </si>
  <si>
    <t>Unsupported System Components</t>
  </si>
  <si>
    <t>Agency Code:</t>
  </si>
  <si>
    <t>Closing Date:</t>
  </si>
  <si>
    <t>Shared Agencies:</t>
  </si>
  <si>
    <t>DB Version:</t>
  </si>
  <si>
    <t xml:space="preserve"> ▪ SCSEM Version: 1.4</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</si>
  <si>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</si>
  <si>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</si>
  <si>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</si>
  <si>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</si>
  <si>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</si>
  <si>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</si>
  <si>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</si>
  <si>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Total Number of Tests Performed</t>
  </si>
  <si>
    <t>Weighted Pass Rate</t>
  </si>
  <si>
    <t>Totals</t>
  </si>
  <si>
    <t>Weighted Score</t>
  </si>
  <si>
    <t>Risk Rating</t>
  </si>
  <si>
    <t>Weight</t>
  </si>
  <si>
    <t>Possible</t>
  </si>
  <si>
    <t>Actual</t>
  </si>
  <si>
    <t>-</t>
  </si>
  <si>
    <t>Device Weighted Score:</t>
  </si>
  <si>
    <t>▪ Criticality</t>
  </si>
  <si>
    <t>A baseline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</si>
  <si>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Criticality</t>
  </si>
  <si>
    <t>Issue Code Mapping</t>
  </si>
  <si>
    <t>Critical</t>
  </si>
  <si>
    <t>Significant</t>
  </si>
  <si>
    <t>Moderate</t>
  </si>
  <si>
    <t>Limited</t>
  </si>
  <si>
    <t>Criticality Ratings</t>
  </si>
  <si>
    <t>Criticality Rating (Do Not Edit)</t>
  </si>
  <si>
    <t>Added baseline Criticality Score and Issue Codes, weighted test cases based on criticality, and updated Results Tab</t>
  </si>
  <si>
    <t>Sections below are automatically calculated.</t>
  </si>
  <si>
    <t>HCM3</t>
  </si>
  <si>
    <t>HSI2</t>
  </si>
  <si>
    <t>HSC1</t>
  </si>
  <si>
    <t>HAC7</t>
  </si>
  <si>
    <t>HAU3</t>
  </si>
  <si>
    <t>HRM5</t>
  </si>
  <si>
    <t>HAU10
HAC12</t>
  </si>
  <si>
    <t>HAU10</t>
  </si>
  <si>
    <t>HAU12
HAU11</t>
  </si>
  <si>
    <t>HCM10</t>
  </si>
  <si>
    <t>HCM1</t>
  </si>
  <si>
    <t>HAU7</t>
  </si>
  <si>
    <t>HAU4
HAU100</t>
  </si>
  <si>
    <t>HAU2
HAU5</t>
  </si>
  <si>
    <t>HAU100</t>
  </si>
  <si>
    <t>HAU100
HAU8
HAU9</t>
  </si>
  <si>
    <t>HAC13</t>
  </si>
  <si>
    <t>HAU14
HRM7</t>
  </si>
  <si>
    <t>HAC100</t>
  </si>
  <si>
    <t>HSC100</t>
  </si>
  <si>
    <t>HSC15
HAC100</t>
  </si>
  <si>
    <t>HAC31</t>
  </si>
  <si>
    <t>HCM9</t>
  </si>
  <si>
    <t>HAC11</t>
  </si>
  <si>
    <t>HAC11
HAC31</t>
  </si>
  <si>
    <t>HAC10</t>
  </si>
  <si>
    <t>HSI100
HAU100</t>
  </si>
  <si>
    <t>HAC100
HSA100</t>
  </si>
  <si>
    <t>HPW4</t>
  </si>
  <si>
    <t>HPW15
HPW100</t>
  </si>
  <si>
    <t>HPW6</t>
  </si>
  <si>
    <t>HAC15</t>
  </si>
  <si>
    <t xml:space="preserve">HAC11
</t>
  </si>
  <si>
    <t>HAC100
HSI100</t>
  </si>
  <si>
    <t xml:space="preserve"> ▪ SCSEM Release Date: March 31, 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</si>
</sst>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u val="single"/>
      <sz val="10"/>
      <color indexed="12"/>
      <name val="Arial"/>
      <family val="2"/>
    </font>
    <font>
      <sz val="11"/>
      <color indexed="62"/>
      <name val="Calibri"/>
      <family val="2"/>
    </font>
    <font>
      <sz val="11"/>
      <color indexed="52"/>
      <name val="Calibri"/>
      <family val="2"/>
    </font>
    <font>
      <b/>
      <sz val="11"/>
      <color indexed="63"/>
      <name val="Calibri"/>
      <family val="2"/>
    </font>
    <font>
      <b/>
      <sz val="11"/>
      <color indexed="8"/>
      <name val="Calibri"/>
      <family val="2"/>
    </font>
    <font>
      <sz val="11"/>
      <color indexed="10"/>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sz val="11"/>
      <color indexed="29"/>
      <name val="Calibri"/>
      <family val="2"/>
    </font>
    <font>
      <b/>
      <sz val="18"/>
      <color indexed="62"/>
      <name val="Cambria"/>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b/>
      <sz val="10"/>
      <color indexed="60"/>
      <name val="Arial"/>
      <family val="2"/>
    </font>
    <font>
      <sz val="10"/>
      <color indexed="60"/>
      <name val="Arial"/>
      <family val="2"/>
    </font>
    <font>
      <sz val="10"/>
      <color indexed="10"/>
      <name val="Arial"/>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AC0000"/>
      <name val="Arial"/>
      <family val="2"/>
    </font>
    <font>
      <sz val="10"/>
      <color rgb="FFAC0000"/>
      <name val="Arial"/>
      <family val="2"/>
    </font>
    <font>
      <sz val="10"/>
      <color theme="1"/>
      <name val="Arial"/>
      <family val="2"/>
    </font>
    <font>
      <sz val="10"/>
      <color rgb="FFFF0000"/>
      <name val="Arial"/>
      <family val="2"/>
    </font>
    <font>
      <b/>
      <sz val="10"/>
      <color theme="1"/>
      <name val="Arial"/>
      <family val="2"/>
    </font>
  </fonts>
  <fills count="53">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25"/>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indexed="3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indexed="47"/>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2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2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26"/>
      </top>
      <bottom style="double">
        <color indexed="26"/>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top/>
      <bottom/>
    </border>
    <border>
      <left/>
      <right style="thin">
        <color indexed="63"/>
      </right>
      <top/>
      <bottom/>
    </border>
    <border>
      <left/>
      <right/>
      <top/>
      <bottom style="thin">
        <color indexed="63"/>
      </bottom>
    </border>
    <border>
      <left/>
      <right style="thin">
        <color indexed="63"/>
      </right>
      <top/>
      <bottom style="thin">
        <color indexed="63"/>
      </bottom>
    </border>
    <border>
      <left style="thin">
        <color indexed="63"/>
      </left>
      <right/>
      <top/>
      <bottom style="thin">
        <color indexed="63"/>
      </bottom>
    </border>
    <border>
      <left/>
      <right style="thin"/>
      <top style="thin">
        <color indexed="63"/>
      </top>
      <bottom style="thin">
        <color indexed="63"/>
      </bottom>
    </border>
    <border>
      <left style="thin"/>
      <right style="thin"/>
      <top style="thin"/>
      <bottom style="thin"/>
    </border>
    <border>
      <left style="thin"/>
      <right style="thin"/>
      <top>
        <color indexed="63"/>
      </top>
      <bottom style="thin"/>
    </border>
    <border>
      <left/>
      <right style="thin"/>
      <top style="thin">
        <color indexed="63"/>
      </top>
      <bottom/>
    </border>
    <border>
      <left>
        <color indexed="63"/>
      </left>
      <right style="thin"/>
      <top>
        <color indexed="63"/>
      </top>
      <bottom>
        <color indexed="63"/>
      </bottom>
    </border>
    <border>
      <left/>
      <right style="thin"/>
      <top/>
      <bottom style="thin">
        <color indexed="63"/>
      </bottom>
    </border>
    <border>
      <left style="thin">
        <color indexed="63"/>
      </left>
      <right style="thin"/>
      <top style="thin">
        <color indexed="63"/>
      </top>
      <bottom style="thin">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style="thin"/>
      <right/>
      <top style="thin"/>
      <bottom style="thin"/>
    </border>
    <border>
      <left/>
      <right/>
      <top style="thin"/>
      <bottom style="thin"/>
    </border>
    <border>
      <left/>
      <right style="thin"/>
      <top style="thin"/>
      <bottom style="thin"/>
    </border>
    <border>
      <left style="thin"/>
      <right/>
      <top style="thin"/>
      <bottom style="thin">
        <color indexed="63"/>
      </bottom>
    </border>
    <border>
      <left/>
      <right/>
      <top style="thin"/>
      <bottom style="thin">
        <color indexed="63"/>
      </bottom>
    </border>
    <border>
      <left/>
      <right style="thin"/>
      <top style="thin"/>
      <bottom style="thin">
        <color indexed="63"/>
      </bottom>
    </border>
    <border>
      <left style="thin"/>
      <right style="thin">
        <color indexed="63"/>
      </right>
      <top style="thin"/>
      <bottom style="thin"/>
    </border>
    <border>
      <left style="thin">
        <color indexed="63"/>
      </left>
      <right style="thin">
        <color indexed="63"/>
      </right>
      <top style="thin"/>
      <bottom style="thin"/>
    </border>
    <border>
      <left style="thin">
        <color indexed="63"/>
      </left>
      <right style="thin"/>
      <top style="thin"/>
      <bottom style="thin"/>
    </border>
    <border>
      <left style="thin"/>
      <right/>
      <top style="thin">
        <color indexed="63"/>
      </top>
      <bottom style="thin">
        <color indexed="63"/>
      </bottom>
    </border>
    <border>
      <left style="thin"/>
      <right/>
      <top style="thin">
        <color indexed="63"/>
      </top>
      <bottom style="thin"/>
    </border>
    <border>
      <left/>
      <right style="thin">
        <color indexed="63"/>
      </right>
      <top style="thin">
        <color indexed="63"/>
      </top>
      <bottom style="thin"/>
    </border>
    <border>
      <left style="thin">
        <color indexed="63"/>
      </left>
      <right style="thin">
        <color indexed="63"/>
      </right>
      <top style="thin">
        <color indexed="63"/>
      </top>
      <bottom style="thin"/>
    </border>
    <border>
      <left style="thin">
        <color indexed="63"/>
      </left>
      <right style="thin"/>
      <top style="thin">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color indexed="63"/>
      </top>
      <bottom style="thin"/>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1" fillId="3" borderId="0" applyNumberFormat="0" applyBorder="0" applyAlignment="0" applyProtection="0"/>
    <xf numFmtId="0" fontId="37" fillId="4" borderId="0" applyNumberFormat="0" applyBorder="0" applyAlignment="0" applyProtection="0"/>
    <xf numFmtId="0" fontId="1" fillId="5" borderId="0" applyNumberFormat="0" applyBorder="0" applyAlignment="0" applyProtection="0"/>
    <xf numFmtId="0" fontId="37" fillId="6" borderId="0" applyNumberFormat="0" applyBorder="0" applyAlignment="0" applyProtection="0"/>
    <xf numFmtId="0" fontId="1" fillId="5" borderId="0" applyNumberFormat="0" applyBorder="0" applyAlignment="0" applyProtection="0"/>
    <xf numFmtId="0" fontId="37" fillId="7" borderId="0" applyNumberFormat="0" applyBorder="0" applyAlignment="0" applyProtection="0"/>
    <xf numFmtId="0" fontId="1" fillId="3" borderId="0" applyNumberFormat="0" applyBorder="0" applyAlignment="0" applyProtection="0"/>
    <xf numFmtId="0" fontId="37" fillId="8" borderId="0" applyNumberFormat="0" applyBorder="0" applyAlignment="0" applyProtection="0"/>
    <xf numFmtId="0" fontId="1" fillId="9" borderId="0" applyNumberFormat="0" applyBorder="0" applyAlignment="0" applyProtection="0"/>
    <xf numFmtId="0" fontId="37" fillId="10"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1" fillId="13" borderId="0" applyNumberFormat="0" applyBorder="0" applyAlignment="0" applyProtection="0"/>
    <xf numFmtId="0" fontId="37" fillId="14" borderId="0" applyNumberFormat="0" applyBorder="0" applyAlignment="0" applyProtection="0"/>
    <xf numFmtId="0" fontId="1" fillId="5" borderId="0" applyNumberFormat="0" applyBorder="0" applyAlignment="0" applyProtection="0"/>
    <xf numFmtId="0" fontId="37" fillId="15" borderId="0" applyNumberFormat="0" applyBorder="0" applyAlignment="0" applyProtection="0"/>
    <xf numFmtId="0" fontId="1" fillId="5" borderId="0" applyNumberFormat="0" applyBorder="0" applyAlignment="0" applyProtection="0"/>
    <xf numFmtId="0" fontId="37" fillId="16" borderId="0" applyNumberFormat="0" applyBorder="0" applyAlignment="0" applyProtection="0"/>
    <xf numFmtId="0" fontId="1" fillId="13" borderId="0" applyNumberFormat="0" applyBorder="0" applyAlignment="0" applyProtection="0"/>
    <xf numFmtId="0" fontId="37"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1" fillId="20" borderId="0" applyNumberFormat="0" applyBorder="0" applyAlignment="0" applyProtection="0"/>
    <xf numFmtId="0" fontId="38" fillId="21" borderId="0" applyNumberFormat="0" applyBorder="0" applyAlignment="0" applyProtection="0"/>
    <xf numFmtId="0" fontId="9" fillId="22" borderId="0" applyNumberFormat="0" applyBorder="0" applyAlignment="0" applyProtection="0"/>
    <xf numFmtId="0" fontId="38" fillId="23" borderId="0" applyNumberFormat="0" applyBorder="0" applyAlignment="0" applyProtection="0"/>
    <xf numFmtId="0" fontId="9" fillId="5" borderId="0" applyNumberFormat="0" applyBorder="0" applyAlignment="0" applyProtection="0"/>
    <xf numFmtId="0" fontId="38" fillId="24" borderId="0" applyNumberFormat="0" applyBorder="0" applyAlignment="0" applyProtection="0"/>
    <xf numFmtId="0" fontId="9" fillId="5" borderId="0" applyNumberFormat="0" applyBorder="0" applyAlignment="0" applyProtection="0"/>
    <xf numFmtId="0" fontId="38" fillId="25" borderId="0" applyNumberFormat="0" applyBorder="0" applyAlignment="0" applyProtection="0"/>
    <xf numFmtId="0" fontId="9" fillId="13" borderId="0" applyNumberFormat="0" applyBorder="0" applyAlignment="0" applyProtection="0"/>
    <xf numFmtId="0" fontId="38" fillId="26" borderId="0" applyNumberFormat="0" applyBorder="0" applyAlignment="0" applyProtection="0"/>
    <xf numFmtId="0" fontId="9" fillId="22" borderId="0" applyNumberFormat="0" applyBorder="0" applyAlignment="0" applyProtection="0"/>
    <xf numFmtId="0" fontId="38" fillId="27" borderId="0" applyNumberFormat="0" applyBorder="0" applyAlignment="0" applyProtection="0"/>
    <xf numFmtId="0" fontId="9" fillId="20" borderId="0" applyNumberFormat="0" applyBorder="0" applyAlignment="0" applyProtection="0"/>
    <xf numFmtId="0" fontId="38" fillId="28" borderId="0" applyNumberFormat="0" applyBorder="0" applyAlignment="0" applyProtection="0"/>
    <xf numFmtId="0" fontId="9" fillId="29" borderId="0" applyNumberFormat="0" applyBorder="0" applyAlignment="0" applyProtection="0"/>
    <xf numFmtId="0" fontId="38" fillId="30" borderId="0" applyNumberFormat="0" applyBorder="0" applyAlignment="0" applyProtection="0"/>
    <xf numFmtId="0" fontId="9" fillId="31" borderId="0" applyNumberFormat="0" applyBorder="0" applyAlignment="0" applyProtection="0"/>
    <xf numFmtId="0" fontId="38" fillId="32" borderId="0" applyNumberFormat="0" applyBorder="0" applyAlignment="0" applyProtection="0"/>
    <xf numFmtId="0" fontId="9" fillId="5" borderId="0" applyNumberFormat="0" applyBorder="0" applyAlignment="0" applyProtection="0"/>
    <xf numFmtId="0" fontId="38" fillId="33" borderId="0" applyNumberFormat="0" applyBorder="0" applyAlignment="0" applyProtection="0"/>
    <xf numFmtId="0" fontId="9" fillId="34" borderId="0" applyNumberFormat="0" applyBorder="0" applyAlignment="0" applyProtection="0"/>
    <xf numFmtId="0" fontId="38" fillId="35" borderId="0" applyNumberFormat="0" applyBorder="0" applyAlignment="0" applyProtection="0"/>
    <xf numFmtId="0" fontId="9" fillId="22" borderId="0" applyNumberFormat="0" applyBorder="0" applyAlignment="0" applyProtection="0"/>
    <xf numFmtId="0" fontId="38" fillId="36" borderId="0" applyNumberFormat="0" applyBorder="0" applyAlignment="0" applyProtection="0"/>
    <xf numFmtId="0" fontId="9" fillId="37" borderId="0" applyNumberFormat="0" applyBorder="0" applyAlignment="0" applyProtection="0"/>
    <xf numFmtId="0" fontId="39" fillId="38" borderId="0" applyNumberFormat="0" applyBorder="0" applyAlignment="0" applyProtection="0"/>
    <xf numFmtId="0" fontId="20" fillId="39" borderId="0" applyNumberFormat="0" applyBorder="0" applyAlignment="0" applyProtection="0"/>
    <xf numFmtId="0" fontId="40" fillId="40" borderId="1" applyNumberFormat="0" applyAlignment="0" applyProtection="0"/>
    <xf numFmtId="0" fontId="10" fillId="3" borderId="2" applyNumberFormat="0" applyAlignment="0" applyProtection="0"/>
    <xf numFmtId="0" fontId="41" fillId="41" borderId="3" applyNumberFormat="0" applyAlignment="0" applyProtection="0"/>
    <xf numFmtId="0" fontId="11" fillId="42"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43" borderId="0" applyNumberFormat="0" applyBorder="0" applyAlignment="0" applyProtection="0"/>
    <xf numFmtId="0" fontId="13" fillId="44" borderId="0" applyNumberFormat="0" applyBorder="0" applyAlignment="0" applyProtection="0"/>
    <xf numFmtId="0" fontId="44" fillId="0" borderId="5" applyNumberFormat="0" applyFill="0" applyAlignment="0" applyProtection="0"/>
    <xf numFmtId="0" fontId="21" fillId="0" borderId="6" applyNumberFormat="0" applyFill="0" applyAlignment="0" applyProtection="0"/>
    <xf numFmtId="0" fontId="45" fillId="0" borderId="7" applyNumberFormat="0" applyFill="0" applyAlignment="0" applyProtection="0"/>
    <xf numFmtId="0" fontId="22" fillId="0" borderId="8" applyNumberFormat="0" applyFill="0" applyAlignment="0" applyProtection="0"/>
    <xf numFmtId="0" fontId="46" fillId="0" borderId="9" applyNumberFormat="0" applyFill="0" applyAlignment="0" applyProtection="0"/>
    <xf numFmtId="0" fontId="23" fillId="0" borderId="10" applyNumberFormat="0" applyFill="0" applyAlignment="0" applyProtection="0"/>
    <xf numFmtId="0" fontId="46" fillId="0" borderId="0" applyNumberFormat="0" applyFill="0" applyBorder="0" applyAlignment="0" applyProtection="0"/>
    <xf numFmtId="0" fontId="23"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8" fillId="45" borderId="1" applyNumberFormat="0" applyAlignment="0" applyProtection="0"/>
    <xf numFmtId="0" fontId="15" fillId="20" borderId="2" applyNumberFormat="0" applyAlignment="0" applyProtection="0"/>
    <xf numFmtId="0" fontId="49" fillId="0" borderId="11" applyNumberFormat="0" applyFill="0" applyAlignment="0" applyProtection="0"/>
    <xf numFmtId="0" fontId="16" fillId="0" borderId="12" applyNumberFormat="0" applyFill="0" applyAlignment="0" applyProtection="0"/>
    <xf numFmtId="0" fontId="50" fillId="46" borderId="0" applyNumberFormat="0" applyBorder="0" applyAlignment="0" applyProtection="0"/>
    <xf numFmtId="0" fontId="24" fillId="47"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37" fillId="0" borderId="0">
      <alignment/>
      <protection/>
    </xf>
    <xf numFmtId="0" fontId="0" fillId="0" borderId="0">
      <alignment/>
      <protection/>
    </xf>
    <xf numFmtId="0" fontId="0" fillId="48" borderId="13" applyNumberFormat="0" applyFont="0" applyAlignment="0" applyProtection="0"/>
    <xf numFmtId="0" fontId="0" fillId="11" borderId="14" applyNumberFormat="0" applyFont="0" applyAlignment="0" applyProtection="0"/>
    <xf numFmtId="0" fontId="0" fillId="11" borderId="14" applyNumberFormat="0" applyFont="0" applyAlignment="0" applyProtection="0"/>
    <xf numFmtId="0" fontId="51" fillId="40" borderId="15" applyNumberFormat="0" applyAlignment="0" applyProtection="0"/>
    <xf numFmtId="0" fontId="17" fillId="3" borderId="16"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25" fillId="0" borderId="0" applyNumberFormat="0" applyFill="0" applyBorder="0" applyAlignment="0" applyProtection="0"/>
    <xf numFmtId="0" fontId="53" fillId="0" borderId="17" applyNumberFormat="0" applyFill="0" applyAlignment="0" applyProtection="0"/>
    <xf numFmtId="0" fontId="18" fillId="0" borderId="18" applyNumberFormat="0" applyFill="0" applyAlignment="0" applyProtection="0"/>
    <xf numFmtId="0" fontId="54" fillId="0" borderId="0" applyNumberFormat="0" applyFill="0" applyBorder="0" applyAlignment="0" applyProtection="0"/>
    <xf numFmtId="0" fontId="19" fillId="0" borderId="0" applyNumberFormat="0" applyFill="0" applyBorder="0" applyAlignment="0" applyProtection="0"/>
  </cellStyleXfs>
  <cellXfs count="221">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Fill="1" applyBorder="1" applyAlignment="1">
      <alignment/>
    </xf>
    <xf numFmtId="0" fontId="5" fillId="0" borderId="0" xfId="0" applyFont="1" applyFill="1" applyBorder="1" applyAlignment="1">
      <alignment vertical="top" wrapText="1"/>
    </xf>
    <xf numFmtId="166" fontId="0" fillId="0" borderId="16" xfId="0" applyNumberFormat="1" applyBorder="1" applyAlignment="1">
      <alignment horizontal="left" vertical="top"/>
    </xf>
    <xf numFmtId="14" fontId="0" fillId="0" borderId="19" xfId="0" applyNumberFormat="1" applyBorder="1" applyAlignment="1">
      <alignment horizontal="left" vertical="top"/>
    </xf>
    <xf numFmtId="0" fontId="0" fillId="0" borderId="16" xfId="0" applyBorder="1" applyAlignment="1">
      <alignment horizontal="left" vertical="top"/>
    </xf>
    <xf numFmtId="0" fontId="0" fillId="0" borderId="16" xfId="0" applyBorder="1" applyAlignment="1">
      <alignment horizontal="left" vertical="top" wrapText="1"/>
    </xf>
    <xf numFmtId="14" fontId="0" fillId="0" borderId="16" xfId="0" applyNumberFormat="1" applyBorder="1" applyAlignment="1">
      <alignment horizontal="left" vertical="top"/>
    </xf>
    <xf numFmtId="14" fontId="0" fillId="0" borderId="0" xfId="0" applyNumberFormat="1" applyAlignment="1">
      <alignment/>
    </xf>
    <xf numFmtId="0" fontId="0" fillId="0" borderId="16" xfId="0" applyFont="1" applyBorder="1" applyAlignment="1" applyProtection="1">
      <alignment horizontal="left" vertical="top" wrapText="1"/>
      <protection locked="0"/>
    </xf>
    <xf numFmtId="0" fontId="3" fillId="42" borderId="19" xfId="0" applyFont="1" applyFill="1" applyBorder="1" applyAlignment="1">
      <alignment/>
    </xf>
    <xf numFmtId="0" fontId="3" fillId="42" borderId="20" xfId="0" applyFont="1" applyFill="1" applyBorder="1" applyAlignment="1">
      <alignment/>
    </xf>
    <xf numFmtId="0" fontId="3" fillId="42" borderId="21" xfId="0" applyFont="1" applyFill="1" applyBorder="1" applyAlignment="1">
      <alignment/>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0" fillId="0" borderId="25" xfId="0" applyFont="1" applyFill="1" applyBorder="1" applyAlignment="1">
      <alignment vertical="top"/>
    </xf>
    <xf numFmtId="0" fontId="0" fillId="0" borderId="0" xfId="0" applyFont="1" applyFill="1" applyBorder="1" applyAlignment="1">
      <alignment vertical="top"/>
    </xf>
    <xf numFmtId="0" fontId="0" fillId="0" borderId="26" xfId="0" applyFont="1" applyFill="1" applyBorder="1" applyAlignment="1">
      <alignment vertical="top"/>
    </xf>
    <xf numFmtId="0" fontId="0" fillId="0" borderId="27" xfId="0" applyFont="1" applyFill="1" applyBorder="1" applyAlignment="1">
      <alignment vertical="top"/>
    </xf>
    <xf numFmtId="0" fontId="0" fillId="0" borderId="28" xfId="0" applyFont="1" applyFill="1" applyBorder="1" applyAlignment="1">
      <alignment vertical="top"/>
    </xf>
    <xf numFmtId="0" fontId="5" fillId="0" borderId="0" xfId="0" applyFont="1" applyFill="1" applyBorder="1" applyAlignment="1">
      <alignment vertical="top"/>
    </xf>
    <xf numFmtId="0" fontId="0" fillId="0" borderId="0" xfId="0" applyAlignment="1">
      <alignment/>
    </xf>
    <xf numFmtId="0" fontId="0" fillId="0" borderId="0" xfId="0" applyFill="1" applyAlignment="1">
      <alignment/>
    </xf>
    <xf numFmtId="0" fontId="0" fillId="0" borderId="22" xfId="0" applyFont="1" applyFill="1" applyBorder="1" applyAlignment="1">
      <alignment vertical="top"/>
    </xf>
    <xf numFmtId="0" fontId="0" fillId="0" borderId="23" xfId="0" applyFont="1" applyFill="1" applyBorder="1" applyAlignment="1">
      <alignment vertical="top"/>
    </xf>
    <xf numFmtId="0" fontId="0" fillId="0" borderId="24" xfId="0" applyFont="1" applyFill="1" applyBorder="1" applyAlignment="1">
      <alignment vertical="top"/>
    </xf>
    <xf numFmtId="0" fontId="0" fillId="0" borderId="29" xfId="0" applyFont="1" applyFill="1" applyBorder="1" applyAlignment="1">
      <alignment vertical="top"/>
    </xf>
    <xf numFmtId="0" fontId="3" fillId="49" borderId="16" xfId="0" applyFont="1" applyFill="1" applyBorder="1" applyAlignment="1">
      <alignment horizontal="left" vertical="center" wrapText="1"/>
    </xf>
    <xf numFmtId="0" fontId="3" fillId="49" borderId="19" xfId="0" applyFont="1" applyFill="1" applyBorder="1" applyAlignment="1">
      <alignment vertical="center"/>
    </xf>
    <xf numFmtId="0" fontId="3" fillId="49" borderId="20" xfId="0" applyFont="1" applyFill="1" applyBorder="1" applyAlignment="1">
      <alignment vertical="center"/>
    </xf>
    <xf numFmtId="0" fontId="3" fillId="49" borderId="21" xfId="0" applyFont="1" applyFill="1" applyBorder="1" applyAlignment="1">
      <alignment vertical="center"/>
    </xf>
    <xf numFmtId="0" fontId="3" fillId="49" borderId="22" xfId="0" applyFont="1" applyFill="1" applyBorder="1" applyAlignment="1">
      <alignment vertical="center"/>
    </xf>
    <xf numFmtId="0" fontId="3" fillId="49" borderId="23" xfId="0" applyFont="1" applyFill="1" applyBorder="1" applyAlignment="1">
      <alignment vertical="center"/>
    </xf>
    <xf numFmtId="0" fontId="3" fillId="49" borderId="24" xfId="0" applyFont="1" applyFill="1" applyBorder="1" applyAlignment="1">
      <alignment vertical="center"/>
    </xf>
    <xf numFmtId="0" fontId="0" fillId="49" borderId="29" xfId="0" applyFont="1" applyFill="1" applyBorder="1" applyAlignment="1">
      <alignment vertical="center"/>
    </xf>
    <xf numFmtId="0" fontId="0" fillId="49" borderId="27" xfId="0" applyFont="1" applyFill="1" applyBorder="1" applyAlignment="1">
      <alignment vertical="center"/>
    </xf>
    <xf numFmtId="0" fontId="0" fillId="49" borderId="28" xfId="0" applyFont="1" applyFill="1" applyBorder="1" applyAlignment="1">
      <alignment vertical="center"/>
    </xf>
    <xf numFmtId="0" fontId="0" fillId="49" borderId="21" xfId="0" applyFill="1" applyBorder="1" applyAlignment="1">
      <alignment vertical="center"/>
    </xf>
    <xf numFmtId="0" fontId="0" fillId="0" borderId="16" xfId="0" applyFont="1" applyBorder="1" applyAlignment="1" applyProtection="1">
      <alignment vertical="top" wrapText="1"/>
      <protection locked="0"/>
    </xf>
    <xf numFmtId="0" fontId="0" fillId="18" borderId="23" xfId="0" applyFont="1" applyFill="1" applyBorder="1" applyAlignment="1" applyProtection="1">
      <alignment/>
      <protection/>
    </xf>
    <xf numFmtId="0" fontId="0" fillId="0" borderId="0" xfId="0" applyAlignment="1" applyProtection="1">
      <alignment/>
      <protection/>
    </xf>
    <xf numFmtId="0" fontId="8" fillId="18" borderId="0" xfId="0" applyFont="1" applyFill="1" applyBorder="1" applyAlignment="1" applyProtection="1">
      <alignment/>
      <protection/>
    </xf>
    <xf numFmtId="0" fontId="0" fillId="18" borderId="0" xfId="0" applyFont="1" applyFill="1" applyBorder="1" applyAlignment="1" applyProtection="1">
      <alignment/>
      <protection/>
    </xf>
    <xf numFmtId="0" fontId="0" fillId="18" borderId="0" xfId="0" applyFont="1" applyFill="1" applyBorder="1" applyAlignment="1" applyProtection="1">
      <alignment/>
      <protection/>
    </xf>
    <xf numFmtId="0" fontId="0" fillId="18" borderId="29" xfId="0" applyFill="1" applyBorder="1" applyAlignment="1" applyProtection="1">
      <alignment/>
      <protection/>
    </xf>
    <xf numFmtId="0" fontId="0" fillId="18" borderId="27" xfId="0" applyFont="1" applyFill="1" applyBorder="1" applyAlignment="1" applyProtection="1">
      <alignment/>
      <protection/>
    </xf>
    <xf numFmtId="0" fontId="3" fillId="13" borderId="22" xfId="0" applyFont="1" applyFill="1" applyBorder="1" applyAlignment="1" applyProtection="1">
      <alignment vertical="center"/>
      <protection/>
    </xf>
    <xf numFmtId="0" fontId="3" fillId="13" borderId="23" xfId="0" applyFont="1" applyFill="1" applyBorder="1" applyAlignment="1" applyProtection="1">
      <alignment vertical="center"/>
      <protection/>
    </xf>
    <xf numFmtId="0" fontId="0" fillId="13" borderId="25" xfId="0" applyFont="1" applyFill="1" applyBorder="1" applyAlignment="1" applyProtection="1">
      <alignment vertical="top"/>
      <protection/>
    </xf>
    <xf numFmtId="0" fontId="0" fillId="13" borderId="0" xfId="0" applyFill="1" applyBorder="1" applyAlignment="1" applyProtection="1">
      <alignment vertical="top"/>
      <protection/>
    </xf>
    <xf numFmtId="0" fontId="0" fillId="13" borderId="29" xfId="0" applyFill="1" applyBorder="1" applyAlignment="1" applyProtection="1">
      <alignment vertical="top"/>
      <protection/>
    </xf>
    <xf numFmtId="0" fontId="0" fillId="13" borderId="27" xfId="0" applyFill="1" applyBorder="1" applyAlignment="1" applyProtection="1">
      <alignment vertical="top"/>
      <protection/>
    </xf>
    <xf numFmtId="0" fontId="3" fillId="42" borderId="19" xfId="0" applyFont="1" applyFill="1" applyBorder="1" applyAlignment="1" applyProtection="1">
      <alignment vertical="center"/>
      <protection/>
    </xf>
    <xf numFmtId="0" fontId="3" fillId="42" borderId="20" xfId="0" applyFont="1" applyFill="1" applyBorder="1" applyAlignment="1" applyProtection="1">
      <alignment vertical="center"/>
      <protection/>
    </xf>
    <xf numFmtId="0" fontId="3" fillId="0" borderId="19" xfId="0" applyFont="1" applyBorder="1" applyAlignment="1" applyProtection="1">
      <alignment vertical="center"/>
      <protection/>
    </xf>
    <xf numFmtId="0" fontId="3" fillId="0" borderId="21" xfId="0" applyFont="1" applyBorder="1" applyAlignment="1" applyProtection="1">
      <alignment vertical="center"/>
      <protection/>
    </xf>
    <xf numFmtId="0" fontId="55" fillId="0" borderId="21" xfId="0" applyFont="1" applyBorder="1" applyAlignment="1" applyProtection="1">
      <alignment vertical="center"/>
      <protection/>
    </xf>
    <xf numFmtId="0" fontId="56" fillId="0" borderId="0" xfId="0" applyFont="1" applyAlignment="1" applyProtection="1">
      <alignment/>
      <protection/>
    </xf>
    <xf numFmtId="0" fontId="0" fillId="49" borderId="19" xfId="0" applyFill="1" applyBorder="1" applyAlignment="1" applyProtection="1">
      <alignment vertical="center"/>
      <protection/>
    </xf>
    <xf numFmtId="0" fontId="0" fillId="49" borderId="20" xfId="0" applyFill="1" applyBorder="1" applyAlignment="1" applyProtection="1">
      <alignment vertical="center"/>
      <protection/>
    </xf>
    <xf numFmtId="0" fontId="57" fillId="0" borderId="30" xfId="0" applyFont="1" applyBorder="1" applyAlignment="1" applyProtection="1">
      <alignment vertical="center" wrapText="1"/>
      <protection/>
    </xf>
    <xf numFmtId="165" fontId="57" fillId="0" borderId="30" xfId="0" applyNumberFormat="1" applyFont="1" applyBorder="1" applyAlignment="1" applyProtection="1">
      <alignment vertical="center" wrapText="1"/>
      <protection/>
    </xf>
    <xf numFmtId="0" fontId="0" fillId="49" borderId="30" xfId="0" applyFill="1" applyBorder="1" applyAlignment="1" applyProtection="1">
      <alignment vertical="center"/>
      <protection/>
    </xf>
    <xf numFmtId="0" fontId="3" fillId="42" borderId="20" xfId="0" applyFont="1" applyFill="1" applyBorder="1" applyAlignment="1" applyProtection="1">
      <alignment/>
      <protection/>
    </xf>
    <xf numFmtId="0" fontId="3" fillId="42" borderId="21" xfId="0" applyFont="1" applyFill="1" applyBorder="1" applyAlignment="1" applyProtection="1">
      <alignment/>
      <protection/>
    </xf>
    <xf numFmtId="0" fontId="0" fillId="0" borderId="25"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26" xfId="0" applyFont="1" applyFill="1" applyBorder="1" applyAlignment="1" applyProtection="1">
      <alignment vertical="top"/>
      <protection/>
    </xf>
    <xf numFmtId="0" fontId="0" fillId="0" borderId="27" xfId="0" applyFont="1" applyFill="1" applyBorder="1" applyAlignment="1" applyProtection="1">
      <alignment vertical="top"/>
      <protection/>
    </xf>
    <xf numFmtId="0" fontId="0" fillId="0" borderId="28" xfId="0" applyFont="1" applyFill="1" applyBorder="1" applyAlignment="1" applyProtection="1">
      <alignment vertical="top"/>
      <protection/>
    </xf>
    <xf numFmtId="0" fontId="0" fillId="0" borderId="0" xfId="0" applyAlignment="1" applyProtection="1">
      <alignment/>
      <protection/>
    </xf>
    <xf numFmtId="0" fontId="3" fillId="42" borderId="19" xfId="0" applyFont="1" applyFill="1" applyBorder="1" applyAlignment="1" applyProtection="1">
      <alignment/>
      <protection/>
    </xf>
    <xf numFmtId="0" fontId="3" fillId="49" borderId="19" xfId="0" applyFont="1" applyFill="1" applyBorder="1" applyAlignment="1" applyProtection="1">
      <alignment vertical="center"/>
      <protection/>
    </xf>
    <xf numFmtId="0" fontId="3" fillId="49" borderId="20" xfId="0" applyFont="1" applyFill="1" applyBorder="1" applyAlignment="1" applyProtection="1">
      <alignment vertical="center"/>
      <protection/>
    </xf>
    <xf numFmtId="0" fontId="3" fillId="49" borderId="21" xfId="0" applyFont="1" applyFill="1" applyBorder="1" applyAlignment="1" applyProtection="1">
      <alignment vertical="center"/>
      <protection/>
    </xf>
    <xf numFmtId="0" fontId="0" fillId="0" borderId="0" xfId="0" applyFill="1" applyAlignment="1" applyProtection="1">
      <alignment/>
      <protection/>
    </xf>
    <xf numFmtId="0" fontId="56" fillId="0" borderId="23" xfId="0" applyFont="1" applyFill="1" applyBorder="1" applyAlignment="1" applyProtection="1">
      <alignment vertical="top"/>
      <protection/>
    </xf>
    <xf numFmtId="0" fontId="56" fillId="0" borderId="24" xfId="0" applyFont="1" applyFill="1" applyBorder="1" applyAlignment="1" applyProtection="1">
      <alignment vertical="top"/>
      <protection/>
    </xf>
    <xf numFmtId="0" fontId="56" fillId="0" borderId="0" xfId="0" applyFont="1" applyFill="1" applyAlignment="1" applyProtection="1">
      <alignment/>
      <protection/>
    </xf>
    <xf numFmtId="0" fontId="56" fillId="0" borderId="0" xfId="0" applyFont="1" applyFill="1" applyBorder="1" applyAlignment="1" applyProtection="1">
      <alignment vertical="top"/>
      <protection/>
    </xf>
    <xf numFmtId="0" fontId="56" fillId="0" borderId="26" xfId="0" applyFont="1" applyFill="1" applyBorder="1" applyAlignment="1" applyProtection="1">
      <alignment vertical="top"/>
      <protection/>
    </xf>
    <xf numFmtId="0" fontId="58" fillId="0" borderId="27" xfId="0" applyFont="1" applyFill="1" applyBorder="1" applyAlignment="1" applyProtection="1">
      <alignment vertical="top"/>
      <protection/>
    </xf>
    <xf numFmtId="0" fontId="58" fillId="0" borderId="28" xfId="0" applyFont="1" applyFill="1" applyBorder="1" applyAlignment="1" applyProtection="1">
      <alignment vertical="top"/>
      <protection/>
    </xf>
    <xf numFmtId="0" fontId="3" fillId="50" borderId="22" xfId="0" applyFont="1" applyFill="1" applyBorder="1" applyAlignment="1" applyProtection="1">
      <alignment vertical="top"/>
      <protection/>
    </xf>
    <xf numFmtId="0" fontId="3" fillId="50" borderId="23" xfId="0" applyFont="1" applyFill="1" applyBorder="1" applyAlignment="1" applyProtection="1">
      <alignment vertical="top"/>
      <protection/>
    </xf>
    <xf numFmtId="0" fontId="3" fillId="50" borderId="24" xfId="0" applyFont="1" applyFill="1" applyBorder="1" applyAlignment="1" applyProtection="1">
      <alignment vertical="top"/>
      <protection/>
    </xf>
    <xf numFmtId="0" fontId="0" fillId="0" borderId="22" xfId="0" applyFont="1" applyFill="1" applyBorder="1" applyAlignment="1" applyProtection="1">
      <alignment vertical="top"/>
      <protection/>
    </xf>
    <xf numFmtId="0" fontId="0" fillId="0" borderId="23" xfId="0" applyFont="1" applyFill="1" applyBorder="1" applyAlignment="1" applyProtection="1">
      <alignment vertical="top"/>
      <protection/>
    </xf>
    <xf numFmtId="0" fontId="0" fillId="0" borderId="24" xfId="0" applyFont="1" applyFill="1" applyBorder="1" applyAlignment="1" applyProtection="1">
      <alignment vertical="top"/>
      <protection/>
    </xf>
    <xf numFmtId="0" fontId="3" fillId="50" borderId="29" xfId="0" applyFont="1" applyFill="1" applyBorder="1" applyAlignment="1" applyProtection="1">
      <alignment vertical="top"/>
      <protection/>
    </xf>
    <xf numFmtId="0" fontId="3" fillId="50" borderId="27" xfId="0" applyFont="1" applyFill="1" applyBorder="1" applyAlignment="1" applyProtection="1">
      <alignment vertical="top"/>
      <protection/>
    </xf>
    <xf numFmtId="0" fontId="3" fillId="50" borderId="28" xfId="0" applyFont="1" applyFill="1" applyBorder="1" applyAlignment="1" applyProtection="1">
      <alignment vertical="top"/>
      <protection/>
    </xf>
    <xf numFmtId="0" fontId="0" fillId="0" borderId="29" xfId="0" applyFont="1" applyFill="1" applyBorder="1" applyAlignment="1" applyProtection="1">
      <alignment vertical="top"/>
      <protection/>
    </xf>
    <xf numFmtId="0" fontId="3" fillId="50" borderId="19" xfId="0" applyFont="1" applyFill="1" applyBorder="1" applyAlignment="1" applyProtection="1">
      <alignment vertical="top"/>
      <protection/>
    </xf>
    <xf numFmtId="0" fontId="3" fillId="50" borderId="20" xfId="0" applyFont="1" applyFill="1" applyBorder="1" applyAlignment="1" applyProtection="1">
      <alignment vertical="top"/>
      <protection/>
    </xf>
    <xf numFmtId="0" fontId="3" fillId="50" borderId="21"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0" fillId="0" borderId="20" xfId="0" applyFont="1" applyFill="1" applyBorder="1" applyAlignment="1" applyProtection="1">
      <alignment vertical="top"/>
      <protection/>
    </xf>
    <xf numFmtId="0" fontId="0" fillId="0" borderId="21" xfId="0" applyFont="1" applyFill="1" applyBorder="1" applyAlignment="1" applyProtection="1">
      <alignment vertical="top"/>
      <protection/>
    </xf>
    <xf numFmtId="0" fontId="3" fillId="50" borderId="25" xfId="0" applyFont="1" applyFill="1" applyBorder="1" applyAlignment="1" applyProtection="1">
      <alignment vertical="top"/>
      <protection/>
    </xf>
    <xf numFmtId="0" fontId="3" fillId="50" borderId="0" xfId="0" applyFont="1" applyFill="1" applyBorder="1" applyAlignment="1" applyProtection="1">
      <alignment vertical="top"/>
      <protection/>
    </xf>
    <xf numFmtId="0" fontId="3" fillId="50" borderId="26" xfId="0" applyFont="1" applyFill="1" applyBorder="1" applyAlignment="1" applyProtection="1">
      <alignment vertical="top"/>
      <protection/>
    </xf>
    <xf numFmtId="0" fontId="56" fillId="0" borderId="0" xfId="0" applyFont="1" applyAlignment="1" applyProtection="1">
      <alignment/>
      <protection/>
    </xf>
    <xf numFmtId="0" fontId="3" fillId="49" borderId="16" xfId="0" applyFont="1" applyFill="1" applyBorder="1" applyAlignment="1" applyProtection="1">
      <alignment vertical="top" wrapText="1"/>
      <protection/>
    </xf>
    <xf numFmtId="0" fontId="6" fillId="13" borderId="0" xfId="0" applyFont="1" applyFill="1" applyAlignment="1" applyProtection="1">
      <alignment/>
      <protection/>
    </xf>
    <xf numFmtId="0" fontId="6" fillId="13" borderId="24" xfId="0" applyFont="1" applyFill="1" applyBorder="1" applyAlignment="1" applyProtection="1">
      <alignment vertical="center"/>
      <protection/>
    </xf>
    <xf numFmtId="0" fontId="0" fillId="0" borderId="0" xfId="0" applyFont="1" applyAlignment="1" applyProtection="1">
      <alignment/>
      <protection/>
    </xf>
    <xf numFmtId="0" fontId="4" fillId="18" borderId="22" xfId="0" applyFont="1" applyFill="1" applyBorder="1" applyAlignment="1" applyProtection="1">
      <alignment/>
      <protection/>
    </xf>
    <xf numFmtId="0" fontId="4" fillId="18" borderId="25" xfId="0" applyFont="1" applyFill="1" applyBorder="1" applyAlignment="1" applyProtection="1">
      <alignment/>
      <protection/>
    </xf>
    <xf numFmtId="0" fontId="57" fillId="18" borderId="25" xfId="0" applyFont="1" applyFill="1" applyBorder="1" applyAlignment="1" applyProtection="1">
      <alignment/>
      <protection/>
    </xf>
    <xf numFmtId="0" fontId="0" fillId="0" borderId="16" xfId="0" applyFont="1" applyBorder="1" applyAlignment="1">
      <alignment horizontal="left" vertical="top"/>
    </xf>
    <xf numFmtId="166" fontId="0" fillId="0" borderId="16" xfId="95" applyNumberFormat="1" applyBorder="1" applyAlignment="1">
      <alignment horizontal="left" vertical="top"/>
      <protection/>
    </xf>
    <xf numFmtId="14" fontId="0" fillId="0" borderId="19" xfId="95" applyNumberFormat="1" applyBorder="1" applyAlignment="1">
      <alignment horizontal="left" vertical="top"/>
      <protection/>
    </xf>
    <xf numFmtId="0" fontId="0" fillId="0" borderId="16" xfId="95" applyBorder="1" applyAlignment="1">
      <alignment horizontal="left" vertical="top"/>
      <protection/>
    </xf>
    <xf numFmtId="0" fontId="0" fillId="0" borderId="16" xfId="0" applyBorder="1" applyAlignment="1" applyProtection="1">
      <alignment vertical="top" wrapText="1"/>
      <protection locked="0"/>
    </xf>
    <xf numFmtId="0" fontId="0" fillId="0" borderId="16" xfId="0" applyNumberFormat="1" applyBorder="1" applyAlignment="1" applyProtection="1">
      <alignment vertical="top" wrapText="1"/>
      <protection locked="0"/>
    </xf>
    <xf numFmtId="0" fontId="0" fillId="0" borderId="31" xfId="0" applyFont="1" applyFill="1" applyBorder="1" applyAlignment="1">
      <alignment horizontal="left" vertical="top" wrapText="1"/>
    </xf>
    <xf numFmtId="0" fontId="0" fillId="0" borderId="31" xfId="0" applyFont="1" applyFill="1" applyBorder="1" applyAlignment="1" quotePrefix="1">
      <alignment horizontal="left" vertical="top" wrapText="1"/>
    </xf>
    <xf numFmtId="0" fontId="0" fillId="0" borderId="31" xfId="95" applyBorder="1" applyAlignment="1">
      <alignment horizontal="left" vertical="top" wrapText="1"/>
      <protection/>
    </xf>
    <xf numFmtId="0" fontId="0" fillId="0" borderId="31" xfId="95" applyFill="1" applyBorder="1" applyAlignment="1">
      <alignment horizontal="left" vertical="top" wrapText="1"/>
      <protection/>
    </xf>
    <xf numFmtId="0" fontId="0" fillId="0" borderId="32" xfId="0" applyFont="1" applyFill="1" applyBorder="1" applyAlignment="1">
      <alignment horizontal="left" vertical="top" wrapText="1"/>
    </xf>
    <xf numFmtId="0" fontId="0" fillId="0" borderId="31" xfId="95" applyFont="1" applyFill="1" applyBorder="1" applyAlignment="1">
      <alignment horizontal="left" vertical="top" wrapText="1"/>
      <protection/>
    </xf>
    <xf numFmtId="0" fontId="0" fillId="0" borderId="31" xfId="95" applyFont="1" applyFill="1" applyBorder="1" applyAlignment="1" quotePrefix="1">
      <alignment horizontal="left" vertical="top" wrapText="1"/>
      <protection/>
    </xf>
    <xf numFmtId="0" fontId="0" fillId="0" borderId="31" xfId="0" applyFont="1" applyBorder="1" applyAlignment="1">
      <alignment horizontal="left" vertical="top" wrapText="1"/>
    </xf>
    <xf numFmtId="0" fontId="0" fillId="0" borderId="31" xfId="0" applyBorder="1" applyAlignment="1">
      <alignment horizontal="left" vertical="top" wrapText="1"/>
    </xf>
    <xf numFmtId="0" fontId="0" fillId="0" borderId="31" xfId="0" applyFill="1" applyBorder="1" applyAlignment="1">
      <alignment horizontal="left" vertical="top" wrapText="1"/>
    </xf>
    <xf numFmtId="0" fontId="6" fillId="13" borderId="0" xfId="0" applyFont="1" applyFill="1" applyBorder="1" applyAlignment="1" applyProtection="1">
      <alignment vertical="center"/>
      <protection/>
    </xf>
    <xf numFmtId="0" fontId="0" fillId="0" borderId="16" xfId="0" applyFont="1" applyBorder="1" applyAlignment="1">
      <alignment horizontal="left" vertical="top" wrapText="1"/>
    </xf>
    <xf numFmtId="0" fontId="0" fillId="0" borderId="0" xfId="0" applyFont="1" applyAlignment="1">
      <alignment vertical="center"/>
    </xf>
    <xf numFmtId="0" fontId="0" fillId="18" borderId="33" xfId="0" applyFont="1" applyFill="1" applyBorder="1" applyAlignment="1" applyProtection="1">
      <alignment/>
      <protection/>
    </xf>
    <xf numFmtId="0" fontId="8" fillId="18" borderId="34" xfId="0" applyFont="1" applyFill="1" applyBorder="1" applyAlignment="1" applyProtection="1">
      <alignment/>
      <protection/>
    </xf>
    <xf numFmtId="0" fontId="0" fillId="18" borderId="34" xfId="0" applyFont="1" applyFill="1" applyBorder="1" applyAlignment="1" applyProtection="1">
      <alignment/>
      <protection/>
    </xf>
    <xf numFmtId="0" fontId="0" fillId="18" borderId="34" xfId="0" applyFont="1" applyFill="1" applyBorder="1" applyAlignment="1" applyProtection="1">
      <alignment/>
      <protection/>
    </xf>
    <xf numFmtId="0" fontId="0" fillId="18" borderId="35" xfId="0" applyFont="1" applyFill="1" applyBorder="1" applyAlignment="1" applyProtection="1">
      <alignment/>
      <protection/>
    </xf>
    <xf numFmtId="0" fontId="3" fillId="13" borderId="33" xfId="0" applyFont="1" applyFill="1" applyBorder="1" applyAlignment="1" applyProtection="1">
      <alignment vertical="center"/>
      <protection/>
    </xf>
    <xf numFmtId="0" fontId="0" fillId="13" borderId="34" xfId="0" applyFill="1" applyBorder="1" applyAlignment="1" applyProtection="1">
      <alignment vertical="top"/>
      <protection/>
    </xf>
    <xf numFmtId="0" fontId="0" fillId="13" borderId="35" xfId="0" applyFill="1" applyBorder="1" applyAlignment="1" applyProtection="1">
      <alignment vertical="top"/>
      <protection/>
    </xf>
    <xf numFmtId="0" fontId="0" fillId="0" borderId="34" xfId="0" applyBorder="1" applyAlignment="1" applyProtection="1">
      <alignment/>
      <protection/>
    </xf>
    <xf numFmtId="0" fontId="3" fillId="42" borderId="30" xfId="0" applyFont="1" applyFill="1" applyBorder="1" applyAlignment="1" applyProtection="1">
      <alignment vertical="center"/>
      <protection/>
    </xf>
    <xf numFmtId="0" fontId="0" fillId="0" borderId="36" xfId="0" applyFont="1" applyBorder="1" applyAlignment="1" applyProtection="1">
      <alignment vertical="center"/>
      <protection locked="0"/>
    </xf>
    <xf numFmtId="164" fontId="0" fillId="0" borderId="36" xfId="0" applyNumberFormat="1" applyFont="1" applyBorder="1" applyAlignment="1" applyProtection="1">
      <alignment horizontal="left" vertical="center"/>
      <protection locked="0"/>
    </xf>
    <xf numFmtId="0" fontId="57" fillId="0" borderId="30" xfId="0" applyFont="1" applyBorder="1" applyAlignment="1" applyProtection="1">
      <alignment vertical="center"/>
      <protection locked="0"/>
    </xf>
    <xf numFmtId="165" fontId="57" fillId="0" borderId="30" xfId="0" applyNumberFormat="1" applyFont="1" applyBorder="1" applyAlignment="1" applyProtection="1">
      <alignment vertical="center"/>
      <protection locked="0"/>
    </xf>
    <xf numFmtId="0" fontId="0" fillId="0" borderId="31" xfId="0" applyBorder="1" applyAlignment="1">
      <alignment horizontal="left" vertical="top"/>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3" fillId="51" borderId="40" xfId="0" applyFont="1" applyFill="1" applyBorder="1" applyAlignment="1">
      <alignment/>
    </xf>
    <xf numFmtId="0" fontId="3" fillId="49" borderId="37" xfId="0" applyFont="1" applyFill="1" applyBorder="1" applyAlignment="1">
      <alignment/>
    </xf>
    <xf numFmtId="0" fontId="3" fillId="49" borderId="38" xfId="0" applyFont="1" applyFill="1" applyBorder="1" applyAlignment="1">
      <alignment/>
    </xf>
    <xf numFmtId="0" fontId="3" fillId="49" borderId="39" xfId="0" applyFont="1" applyFill="1" applyBorder="1" applyAlignment="1">
      <alignment/>
    </xf>
    <xf numFmtId="0" fontId="0" fillId="0" borderId="34" xfId="0" applyFill="1" applyBorder="1" applyAlignment="1">
      <alignment/>
    </xf>
    <xf numFmtId="0" fontId="5" fillId="51" borderId="40" xfId="0" applyFont="1" applyFill="1" applyBorder="1" applyAlignment="1">
      <alignment/>
    </xf>
    <xf numFmtId="0" fontId="3" fillId="13" borderId="41" xfId="0" applyFont="1" applyFill="1" applyBorder="1" applyAlignment="1">
      <alignment/>
    </xf>
    <xf numFmtId="0" fontId="0" fillId="52" borderId="42" xfId="0" applyFill="1" applyBorder="1" applyAlignment="1">
      <alignment/>
    </xf>
    <xf numFmtId="0" fontId="3" fillId="13" borderId="42" xfId="0" applyFont="1" applyFill="1" applyBorder="1" applyAlignment="1">
      <alignment/>
    </xf>
    <xf numFmtId="0" fontId="0" fillId="52" borderId="43" xfId="0" applyFill="1" applyBorder="1" applyAlignment="1">
      <alignment/>
    </xf>
    <xf numFmtId="0" fontId="3" fillId="13" borderId="44" xfId="0" applyFont="1" applyFill="1" applyBorder="1" applyAlignment="1">
      <alignment/>
    </xf>
    <xf numFmtId="0" fontId="3" fillId="13" borderId="45" xfId="0" applyFont="1" applyFill="1" applyBorder="1" applyAlignment="1">
      <alignment/>
    </xf>
    <xf numFmtId="0" fontId="3" fillId="13" borderId="46" xfId="0" applyFont="1" applyFill="1" applyBorder="1" applyAlignment="1">
      <alignment/>
    </xf>
    <xf numFmtId="0" fontId="0" fillId="51" borderId="40" xfId="0" applyFill="1" applyBorder="1" applyAlignment="1">
      <alignment/>
    </xf>
    <xf numFmtId="0" fontId="7" fillId="49" borderId="47" xfId="0" applyFont="1" applyFill="1" applyBorder="1" applyAlignment="1">
      <alignment horizontal="center" vertical="center" wrapText="1"/>
    </xf>
    <xf numFmtId="0" fontId="7" fillId="49" borderId="48" xfId="0" applyFont="1" applyFill="1" applyBorder="1" applyAlignment="1">
      <alignment horizontal="center" vertical="center" wrapText="1"/>
    </xf>
    <xf numFmtId="0" fontId="7" fillId="49" borderId="49" xfId="0" applyFont="1" applyFill="1" applyBorder="1" applyAlignment="1">
      <alignment horizontal="center" vertical="center" wrapText="1"/>
    </xf>
    <xf numFmtId="0" fontId="0" fillId="49" borderId="50" xfId="0" applyFont="1" applyFill="1" applyBorder="1" applyAlignment="1">
      <alignment vertical="center"/>
    </xf>
    <xf numFmtId="0" fontId="7" fillId="49" borderId="16" xfId="0" applyFont="1" applyFill="1" applyBorder="1" applyAlignment="1">
      <alignment horizontal="center" vertical="center"/>
    </xf>
    <xf numFmtId="0" fontId="7" fillId="49" borderId="36" xfId="0" applyFont="1" applyFill="1" applyBorder="1" applyAlignment="1">
      <alignment horizontal="center" vertical="center"/>
    </xf>
    <xf numFmtId="0" fontId="0" fillId="0" borderId="34" xfId="0" applyBorder="1" applyAlignment="1">
      <alignment/>
    </xf>
    <xf numFmtId="0" fontId="5" fillId="51" borderId="40" xfId="0" applyFont="1" applyFill="1" applyBorder="1" applyAlignment="1">
      <alignment vertical="top"/>
    </xf>
    <xf numFmtId="0" fontId="5" fillId="0" borderId="31" xfId="0" applyFont="1" applyBorder="1" applyAlignment="1">
      <alignment horizontal="center" vertical="center"/>
    </xf>
    <xf numFmtId="0" fontId="5" fillId="0" borderId="31" xfId="0" applyFont="1" applyBorder="1" applyAlignment="1">
      <alignment horizontal="center" vertical="center" wrapText="1"/>
    </xf>
    <xf numFmtId="1" fontId="3" fillId="0" borderId="31" xfId="0" applyNumberFormat="1" applyFont="1" applyFill="1" applyBorder="1" applyAlignment="1">
      <alignment horizontal="center" vertical="center"/>
    </xf>
    <xf numFmtId="0" fontId="3" fillId="0" borderId="51" xfId="0" applyFont="1" applyBorder="1" applyAlignment="1">
      <alignment vertical="center"/>
    </xf>
    <xf numFmtId="0" fontId="3" fillId="0" borderId="52" xfId="0" applyFont="1" applyBorder="1" applyAlignment="1">
      <alignment vertical="center"/>
    </xf>
    <xf numFmtId="0" fontId="0" fillId="0" borderId="53" xfId="0" applyNumberFormat="1" applyFont="1" applyBorder="1" applyAlignment="1">
      <alignment horizontal="center" vertical="center"/>
    </xf>
    <xf numFmtId="0" fontId="0" fillId="0" borderId="54" xfId="0" applyNumberFormat="1" applyFont="1" applyBorder="1" applyAlignment="1">
      <alignment horizontal="center" vertical="center"/>
    </xf>
    <xf numFmtId="0" fontId="0" fillId="0" borderId="34" xfId="0" applyBorder="1" applyAlignment="1">
      <alignment/>
    </xf>
    <xf numFmtId="0" fontId="3" fillId="0" borderId="0" xfId="0" applyFont="1" applyBorder="1" applyAlignment="1">
      <alignment/>
    </xf>
    <xf numFmtId="0" fontId="3" fillId="13" borderId="43" xfId="0" applyFont="1" applyFill="1" applyBorder="1" applyAlignment="1">
      <alignment/>
    </xf>
    <xf numFmtId="0" fontId="0" fillId="0" borderId="40" xfId="0" applyBorder="1" applyAlignment="1">
      <alignment/>
    </xf>
    <xf numFmtId="0" fontId="7" fillId="49" borderId="32" xfId="0" applyFont="1" applyFill="1" applyBorder="1" applyAlignment="1">
      <alignment horizontal="center" vertical="center"/>
    </xf>
    <xf numFmtId="0" fontId="7" fillId="51" borderId="0" xfId="0" applyFont="1" applyFill="1" applyBorder="1" applyAlignment="1">
      <alignment horizontal="center" vertical="center"/>
    </xf>
    <xf numFmtId="0" fontId="0" fillId="0" borderId="31" xfId="0" applyFont="1" applyBorder="1" applyAlignment="1">
      <alignment horizontal="center" vertical="center"/>
    </xf>
    <xf numFmtId="0" fontId="5" fillId="0" borderId="31" xfId="0" applyFont="1" applyFill="1" applyBorder="1" applyAlignment="1">
      <alignment horizontal="center" vertical="top" wrapText="1"/>
    </xf>
    <xf numFmtId="0" fontId="0" fillId="0" borderId="31" xfId="0" applyNumberFormat="1" applyFont="1" applyFill="1" applyBorder="1" applyAlignment="1">
      <alignment horizontal="center" vertical="top" wrapText="1"/>
    </xf>
    <xf numFmtId="0" fontId="0" fillId="51" borderId="41" xfId="0" applyFont="1" applyFill="1" applyBorder="1" applyAlignment="1">
      <alignment/>
    </xf>
    <xf numFmtId="0" fontId="0" fillId="0" borderId="42" xfId="0" applyFont="1" applyBorder="1" applyAlignment="1">
      <alignment/>
    </xf>
    <xf numFmtId="2" fontId="3" fillId="0" borderId="43" xfId="0" applyNumberFormat="1" applyFont="1" applyBorder="1" applyAlignment="1">
      <alignment horizontal="center"/>
    </xf>
    <xf numFmtId="0" fontId="0" fillId="0" borderId="55" xfId="0" applyBorder="1" applyAlignment="1">
      <alignment/>
    </xf>
    <xf numFmtId="0" fontId="0" fillId="0" borderId="56" xfId="0" applyBorder="1" applyAlignment="1">
      <alignment/>
    </xf>
    <xf numFmtId="0" fontId="5" fillId="0" borderId="56" xfId="0" applyFont="1" applyFill="1" applyBorder="1" applyAlignment="1">
      <alignment vertical="top" wrapText="1"/>
    </xf>
    <xf numFmtId="0" fontId="0" fillId="0" borderId="57" xfId="0" applyBorder="1" applyAlignment="1">
      <alignment/>
    </xf>
    <xf numFmtId="0" fontId="59" fillId="50" borderId="37" xfId="0" applyFont="1" applyFill="1" applyBorder="1" applyAlignment="1" applyProtection="1">
      <alignment vertical="top"/>
      <protection/>
    </xf>
    <xf numFmtId="0" fontId="3" fillId="50" borderId="38" xfId="0" applyFont="1" applyFill="1" applyBorder="1" applyAlignment="1" applyProtection="1">
      <alignment vertical="top"/>
      <protection/>
    </xf>
    <xf numFmtId="0" fontId="3" fillId="50" borderId="39" xfId="0" applyFont="1" applyFill="1" applyBorder="1" applyAlignment="1" applyProtection="1">
      <alignment vertical="top"/>
      <protection/>
    </xf>
    <xf numFmtId="0" fontId="3" fillId="50" borderId="40" xfId="0" applyFont="1" applyFill="1" applyBorder="1" applyAlignment="1" applyProtection="1">
      <alignment vertical="top"/>
      <protection/>
    </xf>
    <xf numFmtId="0" fontId="3" fillId="50" borderId="34" xfId="0" applyFont="1" applyFill="1" applyBorder="1" applyAlignment="1" applyProtection="1">
      <alignment vertical="top"/>
      <protection/>
    </xf>
    <xf numFmtId="0" fontId="3" fillId="50" borderId="55" xfId="0" applyFont="1" applyFill="1" applyBorder="1" applyAlignment="1" applyProtection="1">
      <alignment vertical="top"/>
      <protection/>
    </xf>
    <xf numFmtId="0" fontId="3" fillId="50" borderId="56" xfId="0" applyFont="1" applyFill="1" applyBorder="1" applyAlignment="1" applyProtection="1">
      <alignment vertical="top"/>
      <protection/>
    </xf>
    <xf numFmtId="0" fontId="3" fillId="50" borderId="57" xfId="0" applyFont="1" applyFill="1" applyBorder="1" applyAlignment="1" applyProtection="1">
      <alignment vertical="top"/>
      <protection/>
    </xf>
    <xf numFmtId="0" fontId="3" fillId="42" borderId="43" xfId="0" applyFont="1" applyFill="1" applyBorder="1" applyAlignment="1" applyProtection="1">
      <alignment/>
      <protection locked="0"/>
    </xf>
    <xf numFmtId="0" fontId="3" fillId="42" borderId="20" xfId="0" applyFont="1" applyFill="1" applyBorder="1" applyAlignment="1" applyProtection="1">
      <alignment/>
      <protection locked="0"/>
    </xf>
    <xf numFmtId="0" fontId="3" fillId="49" borderId="43" xfId="0" applyFont="1" applyFill="1" applyBorder="1" applyAlignment="1" applyProtection="1">
      <alignment vertical="top" wrapText="1"/>
      <protection locked="0"/>
    </xf>
    <xf numFmtId="0" fontId="3" fillId="49" borderId="31" xfId="0" applyFont="1" applyFill="1" applyBorder="1" applyAlignment="1" applyProtection="1">
      <alignment vertical="top" wrapText="1"/>
      <protection locked="0"/>
    </xf>
    <xf numFmtId="0" fontId="0" fillId="0" borderId="58" xfId="0" applyFont="1" applyBorder="1" applyAlignment="1" applyProtection="1">
      <alignment horizontal="left" vertical="top" wrapText="1"/>
      <protection locked="0"/>
    </xf>
    <xf numFmtId="0" fontId="0" fillId="0" borderId="0" xfId="0" applyFill="1" applyAlignment="1" applyProtection="1">
      <alignment/>
      <protection/>
    </xf>
    <xf numFmtId="0" fontId="0" fillId="0" borderId="0" xfId="0" applyAlignment="1" applyProtection="1">
      <alignment/>
      <protection locked="0"/>
    </xf>
    <xf numFmtId="0" fontId="0" fillId="0" borderId="0" xfId="0" applyFont="1" applyAlignment="1" applyProtection="1">
      <alignment/>
      <protection locked="0"/>
    </xf>
    <xf numFmtId="0" fontId="0" fillId="0" borderId="31" xfId="95" applyNumberFormat="1" applyBorder="1" applyAlignment="1" applyProtection="1">
      <alignment horizontal="center" vertical="top"/>
      <protection/>
    </xf>
    <xf numFmtId="0" fontId="0" fillId="0" borderId="37"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0" fontId="0" fillId="0" borderId="39" xfId="0" applyFont="1" applyFill="1" applyBorder="1" applyAlignment="1" applyProtection="1">
      <alignment horizontal="left" vertical="top" wrapText="1"/>
      <protection/>
    </xf>
    <xf numFmtId="0" fontId="0" fillId="0" borderId="4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34" xfId="0" applyFont="1" applyFill="1" applyBorder="1" applyAlignment="1" applyProtection="1">
      <alignment horizontal="left" vertical="top" wrapText="1"/>
      <protection/>
    </xf>
    <xf numFmtId="0" fontId="0" fillId="0" borderId="55" xfId="0" applyFont="1" applyFill="1" applyBorder="1" applyAlignment="1" applyProtection="1">
      <alignment horizontal="left" vertical="top" wrapText="1"/>
      <protection/>
    </xf>
    <xf numFmtId="0" fontId="0" fillId="0" borderId="56" xfId="0" applyFont="1" applyFill="1" applyBorder="1" applyAlignment="1" applyProtection="1">
      <alignment horizontal="left" vertical="top" wrapText="1"/>
      <protection/>
    </xf>
    <xf numFmtId="0" fontId="0" fillId="0" borderId="57" xfId="0" applyFont="1" applyFill="1" applyBorder="1" applyAlignment="1" applyProtection="1">
      <alignment horizontal="left" vertical="top" wrapText="1"/>
      <protection/>
    </xf>
  </cellXfs>
  <cellStyles count="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Hyperlink 2 2" xfId="88"/>
    <cellStyle name="Input" xfId="89"/>
    <cellStyle name="Input 2" xfId="90"/>
    <cellStyle name="Linked Cell" xfId="91"/>
    <cellStyle name="Linked Cell 2" xfId="92"/>
    <cellStyle name="Neutral" xfId="93"/>
    <cellStyle name="Neutral 2" xfId="94"/>
    <cellStyle name="Normal 2" xfId="95"/>
    <cellStyle name="Normal 2 2" xfId="96"/>
    <cellStyle name="Normal 3" xfId="97"/>
    <cellStyle name="Normal 3 2" xfId="98"/>
    <cellStyle name="Normal 4" xfId="99"/>
    <cellStyle name="Note" xfId="100"/>
    <cellStyle name="Note 2" xfId="101"/>
    <cellStyle name="Note 3" xfId="102"/>
    <cellStyle name="Output" xfId="103"/>
    <cellStyle name="Output 2" xfId="104"/>
    <cellStyle name="Percent" xfId="105"/>
    <cellStyle name="Title" xfId="106"/>
    <cellStyle name="Title 2" xfId="107"/>
    <cellStyle name="Total" xfId="108"/>
    <cellStyle name="Total 2" xfId="109"/>
    <cellStyle name="Warning Text" xfId="110"/>
    <cellStyle name="Warning Text 2" xfId="111"/>
  </cellStyles>
  <dxfs count="4">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5800725</xdr:colOff>
      <xdr:row>0</xdr:row>
      <xdr:rowOff>76200</xdr:rowOff>
    </xdr:from>
    <xdr:to>
      <xdr:col>2</xdr:col>
      <xdr:colOff>6838950</xdr:colOff>
      <xdr:row>6</xdr:row>
      <xdr:rowOff>66675</xdr:rowOff>
    </xdr:to>
    <xdr:pic>
      <xdr:nvPicPr>
        <xdr:cNvPr id="1" name="Picture 1" descr="The official logo of the IRS"/>
        <xdr:cNvPicPr preferRelativeResize="1">
          <a:picLocks noChangeAspect="1"/>
        </xdr:cNvPicPr>
      </xdr:nvPicPr>
      <xdr:blipFill>
        <a:blip r:embed="rId1"/>
        <a:stretch>
          <a:fillRect/>
        </a:stretch>
      </xdr:blipFill>
      <xdr:spPr>
        <a:xfrm>
          <a:off x="7019925" y="76200"/>
          <a:ext cx="103822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43"/>
  <sheetViews>
    <sheetView showGridLines="0" tabSelected="1" zoomScale="80" zoomScaleNormal="80" zoomScalePageLayoutView="0" workbookViewId="0" topLeftCell="A1">
      <selection activeCell="F29" sqref="F29"/>
    </sheetView>
  </sheetViews>
  <sheetFormatPr defaultColWidth="9.140625" defaultRowHeight="12.75"/>
  <cols>
    <col min="1" max="2" width="9.140625" style="43" customWidth="1"/>
    <col min="3" max="3" width="105.7109375" style="43" customWidth="1"/>
    <col min="4" max="16384" width="9.140625" style="43" customWidth="1"/>
  </cols>
  <sheetData>
    <row r="1" spans="1:3" ht="15.75">
      <c r="A1" s="110" t="s">
        <v>98</v>
      </c>
      <c r="B1" s="42"/>
      <c r="C1" s="132"/>
    </row>
    <row r="2" spans="1:3" ht="15.75">
      <c r="A2" s="111" t="s">
        <v>97</v>
      </c>
      <c r="B2" s="44"/>
      <c r="C2" s="133"/>
    </row>
    <row r="3" spans="1:3" ht="12.75">
      <c r="A3" s="112"/>
      <c r="B3" s="45"/>
      <c r="C3" s="134"/>
    </row>
    <row r="4" spans="1:3" ht="12.75">
      <c r="A4" s="112" t="s">
        <v>159</v>
      </c>
      <c r="B4" s="46"/>
      <c r="C4" s="135"/>
    </row>
    <row r="5" spans="1:3" ht="12.75">
      <c r="A5" s="112" t="s">
        <v>481</v>
      </c>
      <c r="B5" s="46"/>
      <c r="C5" s="135"/>
    </row>
    <row r="6" spans="1:3" ht="12.75">
      <c r="A6" s="112" t="s">
        <v>545</v>
      </c>
      <c r="B6" s="46"/>
      <c r="C6" s="135"/>
    </row>
    <row r="7" spans="1:3" ht="12.75">
      <c r="A7" s="47"/>
      <c r="B7" s="48"/>
      <c r="C7" s="136"/>
    </row>
    <row r="8" spans="1:3" ht="18" customHeight="1">
      <c r="A8" s="49" t="s">
        <v>0</v>
      </c>
      <c r="B8" s="50"/>
      <c r="C8" s="137"/>
    </row>
    <row r="9" spans="1:3" ht="12.75" customHeight="1">
      <c r="A9" s="51" t="s">
        <v>99</v>
      </c>
      <c r="B9" s="52"/>
      <c r="C9" s="138"/>
    </row>
    <row r="10" spans="1:3" ht="12.75">
      <c r="A10" s="51" t="s">
        <v>100</v>
      </c>
      <c r="B10" s="52"/>
      <c r="C10" s="138"/>
    </row>
    <row r="11" spans="1:3" ht="12.75">
      <c r="A11" s="51" t="s">
        <v>101</v>
      </c>
      <c r="B11" s="52"/>
      <c r="C11" s="138"/>
    </row>
    <row r="12" spans="1:3" ht="12.75">
      <c r="A12" s="51" t="s">
        <v>102</v>
      </c>
      <c r="B12" s="52"/>
      <c r="C12" s="138"/>
    </row>
    <row r="13" spans="1:3" ht="12.75">
      <c r="A13" s="51" t="s">
        <v>103</v>
      </c>
      <c r="B13" s="52"/>
      <c r="C13" s="138"/>
    </row>
    <row r="14" spans="1:3" ht="12.75">
      <c r="A14" s="53"/>
      <c r="B14" s="54"/>
      <c r="C14" s="139"/>
    </row>
    <row r="15" ht="12.75">
      <c r="C15" s="140"/>
    </row>
    <row r="16" spans="1:3" ht="12.75">
      <c r="A16" s="55" t="s">
        <v>1</v>
      </c>
      <c r="B16" s="56"/>
      <c r="C16" s="141"/>
    </row>
    <row r="17" spans="1:3" ht="12.75">
      <c r="A17" s="57" t="s">
        <v>2</v>
      </c>
      <c r="B17" s="58"/>
      <c r="C17" s="142"/>
    </row>
    <row r="18" spans="1:3" ht="12.75">
      <c r="A18" s="57" t="s">
        <v>477</v>
      </c>
      <c r="B18" s="58"/>
      <c r="C18" s="142"/>
    </row>
    <row r="19" spans="1:3" ht="12.75">
      <c r="A19" s="57" t="s">
        <v>3</v>
      </c>
      <c r="B19" s="58"/>
      <c r="C19" s="143"/>
    </row>
    <row r="20" spans="1:3" ht="12.75">
      <c r="A20" s="57" t="s">
        <v>4</v>
      </c>
      <c r="B20" s="58"/>
      <c r="C20" s="142"/>
    </row>
    <row r="21" spans="1:3" ht="12.75">
      <c r="A21" s="57" t="s">
        <v>478</v>
      </c>
      <c r="B21" s="58"/>
      <c r="C21" s="142"/>
    </row>
    <row r="22" spans="1:3" ht="12.75">
      <c r="A22" s="57" t="s">
        <v>479</v>
      </c>
      <c r="B22" s="58"/>
      <c r="C22" s="142"/>
    </row>
    <row r="23" spans="1:3" ht="12.75">
      <c r="A23" s="57" t="s">
        <v>5</v>
      </c>
      <c r="B23" s="58"/>
      <c r="C23" s="142"/>
    </row>
    <row r="24" spans="1:3" ht="12.75">
      <c r="A24" s="57" t="s">
        <v>96</v>
      </c>
      <c r="B24" s="58"/>
      <c r="C24" s="142"/>
    </row>
    <row r="25" spans="1:3" s="60" customFormat="1" ht="12.75">
      <c r="A25" s="57" t="s">
        <v>480</v>
      </c>
      <c r="B25" s="59"/>
      <c r="C25" s="142"/>
    </row>
    <row r="26" ht="12.75">
      <c r="C26" s="140"/>
    </row>
    <row r="27" spans="1:3" ht="12.75">
      <c r="A27" s="55" t="s">
        <v>62</v>
      </c>
      <c r="B27" s="56"/>
      <c r="C27" s="141"/>
    </row>
    <row r="28" spans="1:3" ht="12.75">
      <c r="A28" s="61"/>
      <c r="B28" s="62"/>
      <c r="C28" s="65"/>
    </row>
    <row r="29" spans="1:3" ht="12.75">
      <c r="A29" s="57" t="s">
        <v>9</v>
      </c>
      <c r="B29" s="63"/>
      <c r="C29" s="144"/>
    </row>
    <row r="30" spans="1:3" ht="12.75">
      <c r="A30" s="57" t="s">
        <v>10</v>
      </c>
      <c r="B30" s="63"/>
      <c r="C30" s="144"/>
    </row>
    <row r="31" spans="1:3" ht="12.75" customHeight="1">
      <c r="A31" s="57" t="s">
        <v>11</v>
      </c>
      <c r="B31" s="63"/>
      <c r="C31" s="144"/>
    </row>
    <row r="32" spans="1:3" ht="12.75" customHeight="1">
      <c r="A32" s="57" t="s">
        <v>12</v>
      </c>
      <c r="B32" s="64"/>
      <c r="C32" s="145"/>
    </row>
    <row r="33" spans="1:3" ht="12.75">
      <c r="A33" s="57" t="s">
        <v>13</v>
      </c>
      <c r="B33" s="63"/>
      <c r="C33" s="144"/>
    </row>
    <row r="34" spans="1:3" ht="12.75">
      <c r="A34" s="61"/>
      <c r="B34" s="62"/>
      <c r="C34" s="65"/>
    </row>
    <row r="35" spans="1:3" ht="12.75">
      <c r="A35" s="57" t="s">
        <v>9</v>
      </c>
      <c r="B35" s="63"/>
      <c r="C35" s="144"/>
    </row>
    <row r="36" spans="1:3" ht="12.75">
      <c r="A36" s="57" t="s">
        <v>10</v>
      </c>
      <c r="B36" s="63"/>
      <c r="C36" s="144"/>
    </row>
    <row r="37" spans="1:3" ht="12.75">
      <c r="A37" s="57" t="s">
        <v>11</v>
      </c>
      <c r="B37" s="63"/>
      <c r="C37" s="144"/>
    </row>
    <row r="38" spans="1:3" ht="12.75">
      <c r="A38" s="57" t="s">
        <v>12</v>
      </c>
      <c r="B38" s="64"/>
      <c r="C38" s="145"/>
    </row>
    <row r="39" spans="1:3" ht="12.75">
      <c r="A39" s="57" t="s">
        <v>13</v>
      </c>
      <c r="B39" s="63"/>
      <c r="C39" s="144"/>
    </row>
    <row r="41" ht="12.75">
      <c r="A41" s="131" t="s">
        <v>63</v>
      </c>
    </row>
    <row r="42" ht="12.75">
      <c r="A42" s="131" t="s">
        <v>457</v>
      </c>
    </row>
    <row r="43" ht="12.75">
      <c r="A43" s="131" t="s">
        <v>458</v>
      </c>
    </row>
    <row r="45" ht="12.75" customHeight="1" hidden="1"/>
    <row r="46" ht="12.75" customHeight="1" hidden="1"/>
    <row r="47" ht="12.75" customHeight="1" hidden="1"/>
  </sheetData>
  <sheetProtection/>
  <dataValidations count="4">
    <dataValidation allowBlank="1" showInputMessage="1" showErrorMessage="1" prompt="Identify OS or App Version and include Service Packs and Builds" sqref="C25"/>
    <dataValidation allowBlank="1" showInputMessage="1" showErrorMessage="1" prompt="Insert unique identifier for the computer or device" sqref="C21:C24"/>
    <dataValidation allowBlank="1" showInputMessage="1" showErrorMessage="1" prompt="Insert tester name and organization" sqref="C20"/>
    <dataValidation allowBlank="1" showInputMessage="1" showErrorMessage="1" prompt="Insert City, State and address or building" sqref="C18"/>
  </dataValidations>
  <printOptions horizontalCentered="1"/>
  <pageMargins left="0.25" right="0.25" top="0.5" bottom="0.5" header="0.25" footer="0.25"/>
  <pageSetup fitToHeight="1" fitToWidth="1" horizontalDpi="1200" verticalDpi="1200" orientation="landscape" r:id="rId2"/>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32"/>
  <sheetViews>
    <sheetView showGridLines="0" zoomScale="90" zoomScaleNormal="90" zoomScalePageLayoutView="0" workbookViewId="0" topLeftCell="A1">
      <selection activeCell="B12" sqref="B12"/>
    </sheetView>
  </sheetViews>
  <sheetFormatPr defaultColWidth="9.140625" defaultRowHeight="12.75"/>
  <cols>
    <col min="2" max="2" width="11.8515625" style="0" customWidth="1"/>
    <col min="3" max="3" width="10.7109375" style="0" bestFit="1" customWidth="1"/>
    <col min="4" max="4" width="12.57421875" style="0" customWidth="1"/>
    <col min="5" max="5" width="11.8515625" style="0" customWidth="1"/>
    <col min="6" max="6" width="12.28125" style="0" customWidth="1"/>
    <col min="7" max="7" width="10.28125" style="0" customWidth="1"/>
    <col min="8" max="9" width="0" style="0" hidden="1" customWidth="1"/>
    <col min="13" max="13" width="9.140625" style="0" customWidth="1"/>
  </cols>
  <sheetData>
    <row r="1" spans="1:16" ht="12.75">
      <c r="A1" s="12" t="s">
        <v>64</v>
      </c>
      <c r="B1" s="13"/>
      <c r="C1" s="13"/>
      <c r="D1" s="13"/>
      <c r="E1" s="13"/>
      <c r="F1" s="13"/>
      <c r="G1" s="13"/>
      <c r="H1" s="13"/>
      <c r="I1" s="13"/>
      <c r="J1" s="13"/>
      <c r="K1" s="13"/>
      <c r="L1" s="13"/>
      <c r="M1" s="13"/>
      <c r="N1" s="13"/>
      <c r="O1" s="13"/>
      <c r="P1" s="14"/>
    </row>
    <row r="2" spans="1:16" s="1" customFormat="1" ht="18" customHeight="1">
      <c r="A2" s="15" t="s">
        <v>19</v>
      </c>
      <c r="B2" s="16"/>
      <c r="C2" s="16"/>
      <c r="D2" s="16"/>
      <c r="E2" s="16"/>
      <c r="F2" s="16"/>
      <c r="G2" s="16"/>
      <c r="H2" s="16"/>
      <c r="I2" s="16"/>
      <c r="J2" s="16"/>
      <c r="K2" s="16"/>
      <c r="L2" s="16"/>
      <c r="M2" s="16"/>
      <c r="N2" s="16"/>
      <c r="O2" s="16"/>
      <c r="P2" s="17"/>
    </row>
    <row r="3" spans="1:16" s="1" customFormat="1" ht="12.75" customHeight="1">
      <c r="A3" s="18" t="s">
        <v>510</v>
      </c>
      <c r="B3" s="19"/>
      <c r="C3" s="19"/>
      <c r="D3" s="19"/>
      <c r="E3" s="19"/>
      <c r="F3" s="19"/>
      <c r="G3" s="19"/>
      <c r="H3" s="19"/>
      <c r="I3" s="19"/>
      <c r="J3" s="19"/>
      <c r="K3" s="19"/>
      <c r="L3" s="19"/>
      <c r="M3" s="19"/>
      <c r="N3" s="19"/>
      <c r="O3" s="19"/>
      <c r="P3" s="20"/>
    </row>
    <row r="4" spans="1:16" s="1" customFormat="1" ht="12.75">
      <c r="A4" s="18"/>
      <c r="B4" s="19"/>
      <c r="C4" s="19"/>
      <c r="D4" s="19"/>
      <c r="E4" s="19"/>
      <c r="F4" s="19"/>
      <c r="G4" s="19"/>
      <c r="H4" s="19"/>
      <c r="I4" s="19"/>
      <c r="J4" s="19"/>
      <c r="K4" s="19"/>
      <c r="L4" s="19"/>
      <c r="M4" s="19"/>
      <c r="N4" s="19"/>
      <c r="O4" s="19"/>
      <c r="P4" s="20"/>
    </row>
    <row r="5" spans="1:16" s="1" customFormat="1" ht="12.75">
      <c r="A5" s="18" t="s">
        <v>92</v>
      </c>
      <c r="B5" s="19"/>
      <c r="C5" s="19"/>
      <c r="D5" s="19"/>
      <c r="E5" s="19"/>
      <c r="F5" s="19"/>
      <c r="G5" s="19"/>
      <c r="H5" s="19"/>
      <c r="I5" s="19"/>
      <c r="J5" s="19"/>
      <c r="K5" s="19"/>
      <c r="L5" s="19"/>
      <c r="M5" s="19"/>
      <c r="N5" s="19"/>
      <c r="O5" s="19"/>
      <c r="P5" s="20"/>
    </row>
    <row r="6" spans="1:16" s="1" customFormat="1" ht="12.75">
      <c r="A6" s="18" t="s">
        <v>93</v>
      </c>
      <c r="B6" s="19"/>
      <c r="C6" s="19"/>
      <c r="D6" s="19"/>
      <c r="E6" s="19"/>
      <c r="F6" s="19"/>
      <c r="G6" s="19"/>
      <c r="H6" s="19"/>
      <c r="I6" s="19"/>
      <c r="J6" s="19"/>
      <c r="K6" s="19"/>
      <c r="L6" s="19"/>
      <c r="M6" s="19"/>
      <c r="N6" s="19"/>
      <c r="O6" s="19"/>
      <c r="P6" s="20"/>
    </row>
    <row r="7" spans="1:16" s="1" customFormat="1" ht="12.75">
      <c r="A7" s="29"/>
      <c r="B7" s="21"/>
      <c r="C7" s="21"/>
      <c r="D7" s="21"/>
      <c r="E7" s="21"/>
      <c r="F7" s="21"/>
      <c r="G7" s="21"/>
      <c r="H7" s="21"/>
      <c r="I7" s="21"/>
      <c r="J7" s="21"/>
      <c r="K7" s="21"/>
      <c r="L7" s="21"/>
      <c r="M7" s="21"/>
      <c r="N7" s="21"/>
      <c r="O7" s="21"/>
      <c r="P7" s="22"/>
    </row>
    <row r="8" spans="1:16" ht="12.75">
      <c r="A8" s="147"/>
      <c r="B8" s="148"/>
      <c r="C8" s="148"/>
      <c r="D8" s="148"/>
      <c r="E8" s="148"/>
      <c r="F8" s="148"/>
      <c r="G8" s="148"/>
      <c r="H8" s="148"/>
      <c r="I8" s="148"/>
      <c r="J8" s="148"/>
      <c r="K8" s="148"/>
      <c r="L8" s="148"/>
      <c r="M8" s="148"/>
      <c r="N8" s="148"/>
      <c r="O8" s="148"/>
      <c r="P8" s="149"/>
    </row>
    <row r="9" spans="1:16" s="1" customFormat="1" ht="12.75" customHeight="1">
      <c r="A9" s="150"/>
      <c r="B9" s="151" t="s">
        <v>482</v>
      </c>
      <c r="C9" s="152"/>
      <c r="D9" s="152"/>
      <c r="E9" s="152"/>
      <c r="F9" s="152"/>
      <c r="G9" s="153"/>
      <c r="H9"/>
      <c r="I9"/>
      <c r="J9"/>
      <c r="P9" s="154"/>
    </row>
    <row r="10" spans="1:16" s="1" customFormat="1" ht="12.75" customHeight="1">
      <c r="A10" s="155" t="s">
        <v>483</v>
      </c>
      <c r="B10" s="156" t="s">
        <v>484</v>
      </c>
      <c r="C10" s="157"/>
      <c r="D10" s="158"/>
      <c r="E10" s="158"/>
      <c r="F10" s="158"/>
      <c r="G10" s="159"/>
      <c r="H10"/>
      <c r="I10"/>
      <c r="J10"/>
      <c r="K10" s="160" t="s">
        <v>485</v>
      </c>
      <c r="L10" s="161"/>
      <c r="M10" s="161"/>
      <c r="N10" s="161"/>
      <c r="O10" s="162"/>
      <c r="P10" s="154"/>
    </row>
    <row r="11" spans="1:16" ht="36">
      <c r="A11" s="163"/>
      <c r="B11" s="164" t="s">
        <v>486</v>
      </c>
      <c r="C11" s="165" t="s">
        <v>487</v>
      </c>
      <c r="D11" s="165" t="s">
        <v>488</v>
      </c>
      <c r="E11" s="165" t="s">
        <v>20</v>
      </c>
      <c r="F11" s="165" t="s">
        <v>489</v>
      </c>
      <c r="G11" s="166" t="s">
        <v>490</v>
      </c>
      <c r="K11" s="167" t="s">
        <v>27</v>
      </c>
      <c r="L11" s="40"/>
      <c r="M11" s="168" t="s">
        <v>26</v>
      </c>
      <c r="N11" s="168" t="s">
        <v>22</v>
      </c>
      <c r="O11" s="169" t="s">
        <v>23</v>
      </c>
      <c r="P11" s="170"/>
    </row>
    <row r="12" spans="1:16" ht="12.75" customHeight="1">
      <c r="A12" s="171"/>
      <c r="B12" s="172">
        <f>COUNTIF('Test Cases'!I3:I311,"Pass")</f>
        <v>0</v>
      </c>
      <c r="C12" s="173">
        <f>COUNTIF('Test Cases'!I3:I311,"Fail")</f>
        <v>0</v>
      </c>
      <c r="D12" s="172">
        <f>COUNTIF('Test Cases'!I3:I311,"Info")</f>
        <v>0</v>
      </c>
      <c r="E12" s="172">
        <f>COUNTIF('Test Cases'!I3:I311,"N/A")</f>
        <v>0</v>
      </c>
      <c r="F12" s="172">
        <f>B12+C12</f>
        <v>0</v>
      </c>
      <c r="G12" s="174">
        <f>D20</f>
        <v>0</v>
      </c>
      <c r="K12" s="175" t="s">
        <v>491</v>
      </c>
      <c r="L12" s="176"/>
      <c r="M12" s="177">
        <f>COUNTA('Test Cases'!I3:I311)</f>
        <v>0</v>
      </c>
      <c r="N12" s="177">
        <f>O12-M12</f>
        <v>77</v>
      </c>
      <c r="O12" s="178">
        <f>COUNTA('Test Cases'!A3:A311)</f>
        <v>77</v>
      </c>
      <c r="P12" s="179"/>
    </row>
    <row r="13" spans="1:16" ht="12.75" customHeight="1">
      <c r="A13" s="171"/>
      <c r="B13" s="180"/>
      <c r="C13" s="2"/>
      <c r="D13" s="2"/>
      <c r="E13" s="2"/>
      <c r="F13" s="2"/>
      <c r="G13" s="2"/>
      <c r="K13" s="23"/>
      <c r="L13" s="23"/>
      <c r="M13" s="23"/>
      <c r="N13" s="23"/>
      <c r="O13" s="23"/>
      <c r="P13" s="179"/>
    </row>
    <row r="14" spans="1:16" ht="12.75" customHeight="1">
      <c r="A14" s="171"/>
      <c r="B14" s="156" t="s">
        <v>492</v>
      </c>
      <c r="C14" s="158"/>
      <c r="D14" s="158"/>
      <c r="E14" s="158"/>
      <c r="F14" s="158"/>
      <c r="G14" s="181"/>
      <c r="K14" s="23"/>
      <c r="L14" s="23"/>
      <c r="M14" s="23"/>
      <c r="N14" s="23"/>
      <c r="O14" s="23"/>
      <c r="P14" s="179"/>
    </row>
    <row r="15" spans="1:16" ht="12.75" customHeight="1">
      <c r="A15" s="182"/>
      <c r="B15" s="183" t="s">
        <v>493</v>
      </c>
      <c r="C15" s="183" t="s">
        <v>44</v>
      </c>
      <c r="D15" s="183" t="s">
        <v>7</v>
      </c>
      <c r="E15" s="183" t="s">
        <v>8</v>
      </c>
      <c r="F15" s="183" t="s">
        <v>20</v>
      </c>
      <c r="G15" s="183" t="s">
        <v>494</v>
      </c>
      <c r="H15" s="184" t="s">
        <v>495</v>
      </c>
      <c r="I15" s="184" t="s">
        <v>496</v>
      </c>
      <c r="K15" s="4"/>
      <c r="L15" s="4"/>
      <c r="M15" s="4"/>
      <c r="N15" s="4"/>
      <c r="O15" s="4"/>
      <c r="P15" s="170"/>
    </row>
    <row r="16" spans="1:16" ht="12.75" customHeight="1">
      <c r="A16" s="182"/>
      <c r="B16" s="185">
        <v>4</v>
      </c>
      <c r="C16" s="186">
        <f>COUNTIF('Test Cases'!AA:AA,B16)</f>
        <v>1</v>
      </c>
      <c r="D16" s="172">
        <f>_xlfn.COUNTIFS('Test Cases'!AA:AA,B16,'Test Cases'!I:I,$D$15)</f>
        <v>0</v>
      </c>
      <c r="E16" s="172">
        <f>_xlfn.COUNTIFS('Test Cases'!AA:AA,B16,'Test Cases'!I:I,$E$15)</f>
        <v>0</v>
      </c>
      <c r="F16" s="172">
        <f>_xlfn.COUNTIFS('Test Cases'!AA:AA,B16,'Test Cases'!I:I,$F$15)</f>
        <v>0</v>
      </c>
      <c r="G16" s="187" t="s">
        <v>497</v>
      </c>
      <c r="K16" s="2"/>
      <c r="L16" s="2"/>
      <c r="M16" s="2"/>
      <c r="N16" s="2"/>
      <c r="O16" s="2"/>
      <c r="P16" s="170"/>
    </row>
    <row r="17" spans="1:16" ht="12.75" customHeight="1">
      <c r="A17" s="182"/>
      <c r="B17" s="185">
        <v>3</v>
      </c>
      <c r="C17" s="186">
        <f>COUNTIF('Test Cases'!AA:AA,B17)</f>
        <v>42</v>
      </c>
      <c r="D17" s="172">
        <f>_xlfn.COUNTIFS('Test Cases'!AA:AA,B17,'Test Cases'!I:I,$D$15)</f>
        <v>0</v>
      </c>
      <c r="E17" s="172">
        <f>_xlfn.COUNTIFS('Test Cases'!AA:AA,B17,'Test Cases'!I:I,$E$15)</f>
        <v>0</v>
      </c>
      <c r="F17" s="172">
        <f>_xlfn.COUNTIFS('Test Cases'!AA:AA,B17,'Test Cases'!I:I,$F$15)</f>
        <v>0</v>
      </c>
      <c r="G17" s="187">
        <v>10</v>
      </c>
      <c r="H17">
        <f>(C17-F17)*(G17)</f>
        <v>420</v>
      </c>
      <c r="I17">
        <f>D17*G17</f>
        <v>0</v>
      </c>
      <c r="K17" s="2"/>
      <c r="L17" s="2"/>
      <c r="M17" s="2"/>
      <c r="N17" s="2"/>
      <c r="O17" s="2"/>
      <c r="P17" s="170"/>
    </row>
    <row r="18" spans="1:16" ht="12.75" customHeight="1">
      <c r="A18" s="182"/>
      <c r="B18" s="185">
        <v>2</v>
      </c>
      <c r="C18" s="186">
        <f>COUNTIF('Test Cases'!AA:AA,B18)</f>
        <v>34</v>
      </c>
      <c r="D18" s="172">
        <f>_xlfn.COUNTIFS('Test Cases'!AA:AA,B18,'Test Cases'!I:I,$D$15)</f>
        <v>0</v>
      </c>
      <c r="E18" s="172">
        <f>_xlfn.COUNTIFS('Test Cases'!AA:AA,B18,'Test Cases'!I:I,$E$15)</f>
        <v>0</v>
      </c>
      <c r="F18" s="172">
        <f>_xlfn.COUNTIFS('Test Cases'!AA:AA,B18,'Test Cases'!I:I,$F$15)</f>
        <v>0</v>
      </c>
      <c r="G18" s="187">
        <v>2.5</v>
      </c>
      <c r="H18">
        <f>(C18-F18)*(G18)</f>
        <v>85</v>
      </c>
      <c r="I18">
        <f>D18*G18</f>
        <v>0</v>
      </c>
      <c r="K18" s="2"/>
      <c r="L18" s="2"/>
      <c r="M18" s="2"/>
      <c r="N18" s="2"/>
      <c r="O18" s="2"/>
      <c r="P18" s="170"/>
    </row>
    <row r="19" spans="1:16" ht="12.75" customHeight="1">
      <c r="A19" s="182"/>
      <c r="B19" s="185">
        <v>1</v>
      </c>
      <c r="C19" s="186">
        <f>COUNTIF('Test Cases'!AA:AA,B19)</f>
        <v>0</v>
      </c>
      <c r="D19" s="172">
        <f>_xlfn.COUNTIFS('Test Cases'!AA:AA,B19,'Test Cases'!I:I,$D$15)</f>
        <v>0</v>
      </c>
      <c r="E19" s="172">
        <f>_xlfn.COUNTIFS('Test Cases'!AA:AA,B19,'Test Cases'!I:I,$E$15)</f>
        <v>0</v>
      </c>
      <c r="F19" s="172">
        <f>_xlfn.COUNTIFS('Test Cases'!AA:AA,B19,'Test Cases'!I:I,$F$15)</f>
        <v>0</v>
      </c>
      <c r="G19" s="187">
        <v>1</v>
      </c>
      <c r="H19">
        <f>(C19-F19)*(G19)</f>
        <v>0</v>
      </c>
      <c r="I19">
        <f>D19*G19</f>
        <v>0</v>
      </c>
      <c r="K19" s="2"/>
      <c r="L19" s="2"/>
      <c r="M19" s="2"/>
      <c r="N19" s="2"/>
      <c r="O19" s="2"/>
      <c r="P19" s="170"/>
    </row>
    <row r="20" spans="1:16" ht="12.75" customHeight="1" hidden="1">
      <c r="A20" s="182"/>
      <c r="B20" s="188" t="s">
        <v>498</v>
      </c>
      <c r="C20" s="189"/>
      <c r="D20" s="190">
        <f>IF(E16&gt;0,((SUM(I17:I19)/SUM(H17:H19))*100)*(0.5),SUM(I17:I19)/SUM(H17:H19)*100)</f>
        <v>0</v>
      </c>
      <c r="K20" s="2"/>
      <c r="L20" s="2"/>
      <c r="M20" s="2"/>
      <c r="N20" s="2"/>
      <c r="O20" s="2"/>
      <c r="P20" s="170"/>
    </row>
    <row r="21" spans="1:16" ht="12.75" customHeight="1">
      <c r="A21" s="191"/>
      <c r="B21" s="192"/>
      <c r="C21" s="192"/>
      <c r="D21" s="192"/>
      <c r="E21" s="192"/>
      <c r="F21" s="192"/>
      <c r="G21" s="192"/>
      <c r="H21" s="192"/>
      <c r="I21" s="192"/>
      <c r="J21" s="192"/>
      <c r="K21" s="193"/>
      <c r="L21" s="193"/>
      <c r="M21" s="193"/>
      <c r="N21" s="193"/>
      <c r="O21" s="193"/>
      <c r="P21" s="194"/>
    </row>
    <row r="22" spans="1:14" ht="12.75" customHeight="1">
      <c r="A22" s="2"/>
      <c r="B22" s="2"/>
      <c r="C22" s="2"/>
      <c r="D22" s="2"/>
      <c r="E22" s="2"/>
      <c r="F22" s="2"/>
      <c r="G22" s="3"/>
      <c r="H22" s="3"/>
      <c r="I22" s="23"/>
      <c r="J22" s="23"/>
      <c r="K22" s="23"/>
      <c r="L22" s="23"/>
      <c r="M22" s="23"/>
      <c r="N22" s="24"/>
    </row>
    <row r="23" spans="1:14" ht="12.75" customHeight="1">
      <c r="A23" s="2"/>
      <c r="B23" s="2"/>
      <c r="C23" s="2"/>
      <c r="D23" s="2"/>
      <c r="E23" s="2"/>
      <c r="F23" s="2"/>
      <c r="G23" s="3"/>
      <c r="H23" s="3"/>
      <c r="I23" s="23"/>
      <c r="J23" s="23"/>
      <c r="K23" s="23"/>
      <c r="L23" s="23"/>
      <c r="M23" s="23"/>
      <c r="N23" s="24"/>
    </row>
    <row r="24" spans="1:14" ht="12.75" customHeight="1">
      <c r="A24" s="2"/>
      <c r="B24" s="2"/>
      <c r="C24" s="2"/>
      <c r="D24" s="2"/>
      <c r="E24" s="2"/>
      <c r="F24" s="2"/>
      <c r="G24" s="3"/>
      <c r="H24" s="3"/>
      <c r="I24" s="23"/>
      <c r="J24" s="23"/>
      <c r="K24" s="23"/>
      <c r="L24" s="23"/>
      <c r="M24" s="23"/>
      <c r="N24" s="24"/>
    </row>
    <row r="25" spans="1:14" ht="12.75" customHeight="1">
      <c r="A25" s="2"/>
      <c r="B25" s="2"/>
      <c r="C25" s="2"/>
      <c r="D25" s="2"/>
      <c r="E25" s="2"/>
      <c r="F25" s="2"/>
      <c r="G25" s="3"/>
      <c r="H25" s="3"/>
      <c r="I25" s="23"/>
      <c r="J25" s="23"/>
      <c r="K25" s="23"/>
      <c r="L25" s="23"/>
      <c r="M25" s="23"/>
      <c r="N25" s="24"/>
    </row>
    <row r="26" spans="9:13" ht="12.75">
      <c r="I26" s="4"/>
      <c r="J26" s="4"/>
      <c r="K26" s="4"/>
      <c r="L26" s="4"/>
      <c r="M26" s="4"/>
    </row>
    <row r="30" ht="12.75" customHeight="1" hidden="1">
      <c r="A30" t="s">
        <v>18</v>
      </c>
    </row>
    <row r="31" ht="12.75" customHeight="1" hidden="1">
      <c r="A31" t="s">
        <v>24</v>
      </c>
    </row>
    <row r="32" ht="12.75" customHeight="1" hidden="1">
      <c r="A32" t="s">
        <v>25</v>
      </c>
    </row>
  </sheetData>
  <sheetProtection sheet="1"/>
  <conditionalFormatting sqref="N12">
    <cfRule type="cellIs" priority="1" dxfId="3" operator="lessThan" stopIfTrue="1">
      <formula>0</formula>
    </cfRule>
  </conditionalFormatting>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40"/>
  <sheetViews>
    <sheetView showGridLines="0" zoomScale="80" zoomScaleNormal="80" zoomScalePageLayoutView="0" workbookViewId="0" topLeftCell="A1">
      <pane ySplit="1" topLeftCell="A2" activePane="bottomLeft" state="frozen"/>
      <selection pane="topLeft" activeCell="A1" sqref="A1"/>
      <selection pane="bottomLeft" activeCell="C42" sqref="C42"/>
    </sheetView>
  </sheetViews>
  <sheetFormatPr defaultColWidth="9.140625" defaultRowHeight="12.75"/>
  <cols>
    <col min="1" max="14" width="9.140625" style="73" customWidth="1"/>
    <col min="15" max="16384" width="9.140625" style="73" customWidth="1"/>
  </cols>
  <sheetData>
    <row r="1" spans="1:14" ht="12.75">
      <c r="A1" s="74" t="s">
        <v>30</v>
      </c>
      <c r="B1" s="66"/>
      <c r="C1" s="66"/>
      <c r="D1" s="66"/>
      <c r="E1" s="66"/>
      <c r="F1" s="66"/>
      <c r="G1" s="66"/>
      <c r="H1" s="66"/>
      <c r="I1" s="66"/>
      <c r="J1" s="66"/>
      <c r="K1" s="66"/>
      <c r="L1" s="66"/>
      <c r="M1" s="66"/>
      <c r="N1" s="67"/>
    </row>
    <row r="2" spans="1:14" s="78" customFormat="1" ht="12.75" customHeight="1">
      <c r="A2" s="75" t="s">
        <v>65</v>
      </c>
      <c r="B2" s="76"/>
      <c r="C2" s="76"/>
      <c r="D2" s="76"/>
      <c r="E2" s="76"/>
      <c r="F2" s="76"/>
      <c r="G2" s="76"/>
      <c r="H2" s="76"/>
      <c r="I2" s="76"/>
      <c r="J2" s="76"/>
      <c r="K2" s="76"/>
      <c r="L2" s="76"/>
      <c r="M2" s="76"/>
      <c r="N2" s="77"/>
    </row>
    <row r="3" spans="1:14" s="81" customFormat="1" ht="12.75" customHeight="1">
      <c r="A3" s="89" t="s">
        <v>160</v>
      </c>
      <c r="B3" s="79"/>
      <c r="C3" s="79"/>
      <c r="D3" s="79"/>
      <c r="E3" s="79"/>
      <c r="F3" s="79"/>
      <c r="G3" s="79"/>
      <c r="H3" s="79"/>
      <c r="I3" s="79"/>
      <c r="J3" s="79"/>
      <c r="K3" s="79"/>
      <c r="L3" s="79"/>
      <c r="M3" s="79"/>
      <c r="N3" s="80"/>
    </row>
    <row r="4" spans="1:14" s="81" customFormat="1" ht="12.75">
      <c r="A4" s="68" t="s">
        <v>161</v>
      </c>
      <c r="B4" s="82"/>
      <c r="C4" s="82"/>
      <c r="D4" s="82"/>
      <c r="E4" s="82"/>
      <c r="F4" s="82"/>
      <c r="G4" s="82"/>
      <c r="H4" s="82"/>
      <c r="I4" s="82"/>
      <c r="J4" s="82"/>
      <c r="K4" s="82"/>
      <c r="L4" s="82"/>
      <c r="M4" s="82"/>
      <c r="N4" s="83"/>
    </row>
    <row r="5" spans="1:14" s="81" customFormat="1" ht="12.75">
      <c r="A5" s="68"/>
      <c r="B5" s="82"/>
      <c r="C5" s="82"/>
      <c r="D5" s="82"/>
      <c r="E5" s="82"/>
      <c r="F5" s="82"/>
      <c r="G5" s="82"/>
      <c r="H5" s="82"/>
      <c r="I5" s="82"/>
      <c r="J5" s="82"/>
      <c r="K5" s="82"/>
      <c r="L5" s="82"/>
      <c r="M5" s="82"/>
      <c r="N5" s="83"/>
    </row>
    <row r="6" spans="1:14" s="81" customFormat="1" ht="12.75">
      <c r="A6" s="68" t="s">
        <v>104</v>
      </c>
      <c r="B6" s="82"/>
      <c r="C6" s="82"/>
      <c r="D6" s="82"/>
      <c r="E6" s="82"/>
      <c r="F6" s="82"/>
      <c r="G6" s="82"/>
      <c r="H6" s="82"/>
      <c r="I6" s="82"/>
      <c r="J6" s="82"/>
      <c r="K6" s="82"/>
      <c r="L6" s="82"/>
      <c r="M6" s="82"/>
      <c r="N6" s="83"/>
    </row>
    <row r="7" spans="1:14" s="81" customFormat="1" ht="12.75">
      <c r="A7" s="68" t="s">
        <v>105</v>
      </c>
      <c r="B7" s="82"/>
      <c r="C7" s="82"/>
      <c r="D7" s="82"/>
      <c r="E7" s="82"/>
      <c r="F7" s="82"/>
      <c r="G7" s="82"/>
      <c r="H7" s="82"/>
      <c r="I7" s="82"/>
      <c r="J7" s="82"/>
      <c r="K7" s="82"/>
      <c r="L7" s="82"/>
      <c r="M7" s="82"/>
      <c r="N7" s="83"/>
    </row>
    <row r="8" spans="1:14" s="81" customFormat="1" ht="12.75">
      <c r="A8" s="68" t="s">
        <v>106</v>
      </c>
      <c r="B8" s="82"/>
      <c r="C8" s="82"/>
      <c r="D8" s="82"/>
      <c r="E8" s="82"/>
      <c r="F8" s="82"/>
      <c r="G8" s="82"/>
      <c r="H8" s="82"/>
      <c r="I8" s="82"/>
      <c r="J8" s="82"/>
      <c r="K8" s="82"/>
      <c r="L8" s="82"/>
      <c r="M8" s="82"/>
      <c r="N8" s="83"/>
    </row>
    <row r="9" spans="1:14" s="81" customFormat="1" ht="12.75">
      <c r="A9" s="68"/>
      <c r="B9" s="82"/>
      <c r="C9" s="82"/>
      <c r="D9" s="82"/>
      <c r="E9" s="82"/>
      <c r="F9" s="82"/>
      <c r="G9" s="82"/>
      <c r="H9" s="82"/>
      <c r="I9" s="82"/>
      <c r="J9" s="82"/>
      <c r="K9" s="82"/>
      <c r="L9" s="82"/>
      <c r="M9" s="82"/>
      <c r="N9" s="83"/>
    </row>
    <row r="10" spans="1:14" s="81" customFormat="1" ht="12.75">
      <c r="A10" s="68" t="s">
        <v>107</v>
      </c>
      <c r="B10" s="82"/>
      <c r="C10" s="82"/>
      <c r="D10" s="82"/>
      <c r="E10" s="82"/>
      <c r="F10" s="82"/>
      <c r="G10" s="82"/>
      <c r="H10" s="82"/>
      <c r="I10" s="82"/>
      <c r="J10" s="82"/>
      <c r="K10" s="82"/>
      <c r="L10" s="82"/>
      <c r="M10" s="82"/>
      <c r="N10" s="83"/>
    </row>
    <row r="11" spans="1:14" s="78" customFormat="1" ht="12.75">
      <c r="A11" s="95"/>
      <c r="B11" s="84"/>
      <c r="C11" s="84"/>
      <c r="D11" s="84"/>
      <c r="E11" s="84"/>
      <c r="F11" s="84"/>
      <c r="G11" s="84"/>
      <c r="H11" s="84"/>
      <c r="I11" s="84"/>
      <c r="J11" s="84"/>
      <c r="K11" s="84"/>
      <c r="L11" s="84"/>
      <c r="M11" s="84"/>
      <c r="N11" s="85"/>
    </row>
    <row r="13" spans="1:14" ht="12.75" customHeight="1">
      <c r="A13" s="75" t="s">
        <v>31</v>
      </c>
      <c r="B13" s="76"/>
      <c r="C13" s="76"/>
      <c r="D13" s="76"/>
      <c r="E13" s="76"/>
      <c r="F13" s="76"/>
      <c r="G13" s="76"/>
      <c r="H13" s="76"/>
      <c r="I13" s="76"/>
      <c r="J13" s="76"/>
      <c r="K13" s="76"/>
      <c r="L13" s="76"/>
      <c r="M13" s="76"/>
      <c r="N13" s="77"/>
    </row>
    <row r="14" spans="1:14" ht="12.75" customHeight="1">
      <c r="A14" s="86" t="s">
        <v>52</v>
      </c>
      <c r="B14" s="87"/>
      <c r="C14" s="88"/>
      <c r="D14" s="89" t="s">
        <v>66</v>
      </c>
      <c r="E14" s="90"/>
      <c r="F14" s="90"/>
      <c r="G14" s="90"/>
      <c r="H14" s="90"/>
      <c r="I14" s="90"/>
      <c r="J14" s="90"/>
      <c r="K14" s="90"/>
      <c r="L14" s="90"/>
      <c r="M14" s="90"/>
      <c r="N14" s="91"/>
    </row>
    <row r="15" spans="1:14" ht="12.75">
      <c r="A15" s="92"/>
      <c r="B15" s="93"/>
      <c r="C15" s="94"/>
      <c r="D15" s="95" t="s">
        <v>67</v>
      </c>
      <c r="E15" s="71"/>
      <c r="F15" s="71"/>
      <c r="G15" s="71"/>
      <c r="H15" s="71"/>
      <c r="I15" s="71"/>
      <c r="J15" s="71"/>
      <c r="K15" s="71"/>
      <c r="L15" s="71"/>
      <c r="M15" s="71"/>
      <c r="N15" s="72"/>
    </row>
    <row r="16" spans="1:14" ht="12.75" customHeight="1">
      <c r="A16" s="96" t="s">
        <v>53</v>
      </c>
      <c r="B16" s="97"/>
      <c r="C16" s="98"/>
      <c r="D16" s="99" t="s">
        <v>47</v>
      </c>
      <c r="E16" s="100"/>
      <c r="F16" s="100"/>
      <c r="G16" s="100"/>
      <c r="H16" s="100"/>
      <c r="I16" s="100"/>
      <c r="J16" s="100"/>
      <c r="K16" s="100"/>
      <c r="L16" s="100"/>
      <c r="M16" s="100"/>
      <c r="N16" s="101"/>
    </row>
    <row r="17" spans="1:14" ht="12.75" customHeight="1">
      <c r="A17" s="86" t="s">
        <v>437</v>
      </c>
      <c r="B17" s="87"/>
      <c r="C17" s="88"/>
      <c r="D17" s="89" t="s">
        <v>438</v>
      </c>
      <c r="E17" s="90"/>
      <c r="F17" s="90"/>
      <c r="G17" s="90"/>
      <c r="H17" s="90"/>
      <c r="I17" s="90"/>
      <c r="J17" s="90"/>
      <c r="K17" s="90"/>
      <c r="L17" s="90"/>
      <c r="M17" s="90"/>
      <c r="N17" s="91"/>
    </row>
    <row r="18" spans="1:14" ht="12.75" customHeight="1">
      <c r="A18" s="86" t="s">
        <v>48</v>
      </c>
      <c r="B18" s="87"/>
      <c r="C18" s="88"/>
      <c r="D18" s="89" t="s">
        <v>68</v>
      </c>
      <c r="E18" s="90"/>
      <c r="F18" s="90"/>
      <c r="G18" s="90"/>
      <c r="H18" s="90"/>
      <c r="I18" s="90"/>
      <c r="J18" s="90"/>
      <c r="K18" s="90"/>
      <c r="L18" s="90"/>
      <c r="M18" s="90"/>
      <c r="N18" s="91"/>
    </row>
    <row r="19" spans="1:14" ht="12.75">
      <c r="A19" s="102"/>
      <c r="B19" s="103"/>
      <c r="C19" s="104"/>
      <c r="D19" s="68" t="s">
        <v>69</v>
      </c>
      <c r="E19" s="69"/>
      <c r="F19" s="69"/>
      <c r="G19" s="69"/>
      <c r="H19" s="69"/>
      <c r="I19" s="69"/>
      <c r="J19" s="69"/>
      <c r="K19" s="69"/>
      <c r="L19" s="69"/>
      <c r="M19" s="69"/>
      <c r="N19" s="70"/>
    </row>
    <row r="20" spans="1:14" ht="12.75" customHeight="1">
      <c r="A20" s="92"/>
      <c r="B20" s="93"/>
      <c r="C20" s="94"/>
      <c r="D20" s="95" t="s">
        <v>70</v>
      </c>
      <c r="E20" s="71"/>
      <c r="F20" s="71"/>
      <c r="G20" s="71"/>
      <c r="H20" s="71"/>
      <c r="I20" s="71"/>
      <c r="J20" s="71"/>
      <c r="K20" s="71"/>
      <c r="L20" s="71"/>
      <c r="M20" s="71"/>
      <c r="N20" s="72"/>
    </row>
    <row r="21" spans="1:14" ht="12.75" customHeight="1">
      <c r="A21" s="86" t="s">
        <v>49</v>
      </c>
      <c r="B21" s="87"/>
      <c r="C21" s="88"/>
      <c r="D21" s="89" t="s">
        <v>71</v>
      </c>
      <c r="E21" s="90"/>
      <c r="F21" s="90"/>
      <c r="G21" s="90"/>
      <c r="H21" s="90"/>
      <c r="I21" s="90"/>
      <c r="J21" s="90"/>
      <c r="K21" s="90"/>
      <c r="L21" s="90"/>
      <c r="M21" s="90"/>
      <c r="N21" s="91"/>
    </row>
    <row r="22" spans="1:14" ht="12.75">
      <c r="A22" s="92"/>
      <c r="B22" s="93"/>
      <c r="C22" s="94"/>
      <c r="D22" s="95" t="s">
        <v>72</v>
      </c>
      <c r="E22" s="71"/>
      <c r="F22" s="71"/>
      <c r="G22" s="71"/>
      <c r="H22" s="71"/>
      <c r="I22" s="71"/>
      <c r="J22" s="71"/>
      <c r="K22" s="71"/>
      <c r="L22" s="71"/>
      <c r="M22" s="71"/>
      <c r="N22" s="72"/>
    </row>
    <row r="23" spans="1:14" s="105" customFormat="1" ht="12.75" customHeight="1">
      <c r="A23" s="86" t="s">
        <v>54</v>
      </c>
      <c r="B23" s="87"/>
      <c r="C23" s="88"/>
      <c r="D23" s="89" t="s">
        <v>73</v>
      </c>
      <c r="E23" s="90"/>
      <c r="F23" s="90"/>
      <c r="G23" s="90"/>
      <c r="H23" s="90"/>
      <c r="I23" s="90"/>
      <c r="J23" s="90"/>
      <c r="K23" s="90"/>
      <c r="L23" s="90"/>
      <c r="M23" s="90"/>
      <c r="N23" s="91"/>
    </row>
    <row r="24" spans="1:14" s="105" customFormat="1" ht="12.75">
      <c r="A24" s="92"/>
      <c r="B24" s="93"/>
      <c r="C24" s="94"/>
      <c r="D24" s="95" t="s">
        <v>74</v>
      </c>
      <c r="E24" s="71"/>
      <c r="F24" s="71"/>
      <c r="G24" s="71"/>
      <c r="H24" s="71"/>
      <c r="I24" s="71"/>
      <c r="J24" s="71"/>
      <c r="K24" s="71"/>
      <c r="L24" s="71"/>
      <c r="M24" s="71"/>
      <c r="N24" s="72"/>
    </row>
    <row r="25" spans="1:14" ht="12.75" customHeight="1">
      <c r="A25" s="86" t="s">
        <v>55</v>
      </c>
      <c r="B25" s="87"/>
      <c r="C25" s="88"/>
      <c r="D25" s="89" t="s">
        <v>75</v>
      </c>
      <c r="E25" s="90"/>
      <c r="F25" s="90"/>
      <c r="G25" s="90"/>
      <c r="H25" s="90"/>
      <c r="I25" s="90"/>
      <c r="J25" s="90"/>
      <c r="K25" s="90"/>
      <c r="L25" s="90"/>
      <c r="M25" s="90"/>
      <c r="N25" s="91"/>
    </row>
    <row r="26" spans="1:14" ht="12.75">
      <c r="A26" s="92"/>
      <c r="B26" s="93"/>
      <c r="C26" s="94"/>
      <c r="D26" s="95" t="s">
        <v>76</v>
      </c>
      <c r="E26" s="71"/>
      <c r="F26" s="71"/>
      <c r="G26" s="71"/>
      <c r="H26" s="71"/>
      <c r="I26" s="71"/>
      <c r="J26" s="71"/>
      <c r="K26" s="71"/>
      <c r="L26" s="71"/>
      <c r="M26" s="71"/>
      <c r="N26" s="72"/>
    </row>
    <row r="27" spans="1:14" ht="12.75" customHeight="1">
      <c r="A27" s="96" t="s">
        <v>94</v>
      </c>
      <c r="B27" s="97"/>
      <c r="C27" s="98"/>
      <c r="D27" s="99" t="s">
        <v>56</v>
      </c>
      <c r="E27" s="100"/>
      <c r="F27" s="100"/>
      <c r="G27" s="100"/>
      <c r="H27" s="100"/>
      <c r="I27" s="100"/>
      <c r="J27" s="100"/>
      <c r="K27" s="100"/>
      <c r="L27" s="100"/>
      <c r="M27" s="100"/>
      <c r="N27" s="101"/>
    </row>
    <row r="28" spans="1:14" ht="12.75" customHeight="1">
      <c r="A28" s="86" t="s">
        <v>95</v>
      </c>
      <c r="B28" s="87"/>
      <c r="C28" s="88"/>
      <c r="D28" s="89" t="s">
        <v>77</v>
      </c>
      <c r="E28" s="90"/>
      <c r="F28" s="90"/>
      <c r="G28" s="90"/>
      <c r="H28" s="90"/>
      <c r="I28" s="90"/>
      <c r="J28" s="90"/>
      <c r="K28" s="90"/>
      <c r="L28" s="90"/>
      <c r="M28" s="90"/>
      <c r="N28" s="91"/>
    </row>
    <row r="29" spans="1:14" ht="12.75">
      <c r="A29" s="92"/>
      <c r="B29" s="93"/>
      <c r="C29" s="94"/>
      <c r="D29" s="95" t="s">
        <v>78</v>
      </c>
      <c r="E29" s="71"/>
      <c r="F29" s="71"/>
      <c r="G29" s="71"/>
      <c r="H29" s="71"/>
      <c r="I29" s="71"/>
      <c r="J29" s="71"/>
      <c r="K29" s="71"/>
      <c r="L29" s="71"/>
      <c r="M29" s="71"/>
      <c r="N29" s="72"/>
    </row>
    <row r="30" spans="1:14" ht="12.75" customHeight="1">
      <c r="A30" s="86" t="s">
        <v>51</v>
      </c>
      <c r="B30" s="87"/>
      <c r="C30" s="88"/>
      <c r="D30" s="89" t="s">
        <v>79</v>
      </c>
      <c r="E30" s="90"/>
      <c r="F30" s="90"/>
      <c r="G30" s="90"/>
      <c r="H30" s="90"/>
      <c r="I30" s="90"/>
      <c r="J30" s="90"/>
      <c r="K30" s="90"/>
      <c r="L30" s="90"/>
      <c r="M30" s="90"/>
      <c r="N30" s="91"/>
    </row>
    <row r="31" spans="1:14" ht="12.75">
      <c r="A31" s="102"/>
      <c r="B31" s="103"/>
      <c r="C31" s="104"/>
      <c r="D31" s="68" t="s">
        <v>80</v>
      </c>
      <c r="E31" s="69"/>
      <c r="F31" s="69"/>
      <c r="G31" s="69"/>
      <c r="H31" s="69"/>
      <c r="I31" s="69"/>
      <c r="J31" s="69"/>
      <c r="K31" s="69"/>
      <c r="L31" s="69"/>
      <c r="M31" s="69"/>
      <c r="N31" s="70"/>
    </row>
    <row r="32" spans="1:14" ht="12.75">
      <c r="A32" s="102"/>
      <c r="B32" s="103"/>
      <c r="C32" s="104"/>
      <c r="D32" s="68" t="s">
        <v>83</v>
      </c>
      <c r="E32" s="69"/>
      <c r="F32" s="69"/>
      <c r="G32" s="69"/>
      <c r="H32" s="69"/>
      <c r="I32" s="69"/>
      <c r="J32" s="69"/>
      <c r="K32" s="69"/>
      <c r="L32" s="69"/>
      <c r="M32" s="69"/>
      <c r="N32" s="70"/>
    </row>
    <row r="33" spans="1:14" ht="12.75">
      <c r="A33" s="102"/>
      <c r="B33" s="103"/>
      <c r="C33" s="104"/>
      <c r="D33" s="68" t="s">
        <v>81</v>
      </c>
      <c r="E33" s="69"/>
      <c r="F33" s="69"/>
      <c r="G33" s="69"/>
      <c r="H33" s="69"/>
      <c r="I33" s="69"/>
      <c r="J33" s="69"/>
      <c r="K33" s="69"/>
      <c r="L33" s="69"/>
      <c r="M33" s="69"/>
      <c r="N33" s="70"/>
    </row>
    <row r="34" spans="1:14" ht="12.75">
      <c r="A34" s="92"/>
      <c r="B34" s="93"/>
      <c r="C34" s="94"/>
      <c r="D34" s="95" t="s">
        <v>82</v>
      </c>
      <c r="E34" s="71"/>
      <c r="F34" s="71"/>
      <c r="G34" s="71"/>
      <c r="H34" s="71"/>
      <c r="I34" s="71"/>
      <c r="J34" s="71"/>
      <c r="K34" s="71"/>
      <c r="L34" s="71"/>
      <c r="M34" s="71"/>
      <c r="N34" s="72"/>
    </row>
    <row r="35" spans="1:14" ht="12.75" customHeight="1">
      <c r="A35" s="86" t="s">
        <v>58</v>
      </c>
      <c r="B35" s="87"/>
      <c r="C35" s="88"/>
      <c r="D35" s="89" t="s">
        <v>84</v>
      </c>
      <c r="E35" s="90"/>
      <c r="F35" s="90"/>
      <c r="G35" s="90"/>
      <c r="H35" s="90"/>
      <c r="I35" s="90"/>
      <c r="J35" s="90"/>
      <c r="K35" s="90"/>
      <c r="L35" s="90"/>
      <c r="M35" s="90"/>
      <c r="N35" s="91"/>
    </row>
    <row r="36" spans="1:14" ht="12.75">
      <c r="A36" s="92"/>
      <c r="B36" s="93"/>
      <c r="C36" s="94"/>
      <c r="D36" s="95" t="s">
        <v>85</v>
      </c>
      <c r="E36" s="71"/>
      <c r="F36" s="71"/>
      <c r="G36" s="71"/>
      <c r="H36" s="71"/>
      <c r="I36" s="71"/>
      <c r="J36" s="71"/>
      <c r="K36" s="71"/>
      <c r="L36" s="71"/>
      <c r="M36" s="71"/>
      <c r="N36" s="72"/>
    </row>
    <row r="37" spans="1:14" ht="12.75" customHeight="1">
      <c r="A37" s="96" t="s">
        <v>57</v>
      </c>
      <c r="B37" s="97"/>
      <c r="C37" s="98"/>
      <c r="D37" s="99" t="s">
        <v>50</v>
      </c>
      <c r="E37" s="100"/>
      <c r="F37" s="100"/>
      <c r="G37" s="100"/>
      <c r="H37" s="100"/>
      <c r="I37" s="100"/>
      <c r="J37" s="100"/>
      <c r="K37" s="100"/>
      <c r="L37" s="100"/>
      <c r="M37" s="100"/>
      <c r="N37" s="101"/>
    </row>
    <row r="38" spans="1:14" ht="12.75">
      <c r="A38" s="195" t="s">
        <v>499</v>
      </c>
      <c r="B38" s="196"/>
      <c r="C38" s="197"/>
      <c r="D38" s="212" t="s">
        <v>500</v>
      </c>
      <c r="E38" s="213"/>
      <c r="F38" s="213"/>
      <c r="G38" s="213"/>
      <c r="H38" s="213"/>
      <c r="I38" s="213"/>
      <c r="J38" s="213"/>
      <c r="K38" s="213"/>
      <c r="L38" s="213"/>
      <c r="M38" s="213"/>
      <c r="N38" s="214"/>
    </row>
    <row r="39" spans="1:14" ht="12.75">
      <c r="A39" s="198"/>
      <c r="B39" s="103"/>
      <c r="C39" s="199"/>
      <c r="D39" s="215"/>
      <c r="E39" s="216"/>
      <c r="F39" s="216"/>
      <c r="G39" s="216"/>
      <c r="H39" s="216"/>
      <c r="I39" s="216"/>
      <c r="J39" s="216"/>
      <c r="K39" s="216"/>
      <c r="L39" s="216"/>
      <c r="M39" s="216"/>
      <c r="N39" s="217"/>
    </row>
    <row r="40" spans="1:14" ht="12.75">
      <c r="A40" s="200"/>
      <c r="B40" s="201"/>
      <c r="C40" s="202"/>
      <c r="D40" s="218"/>
      <c r="E40" s="219"/>
      <c r="F40" s="219"/>
      <c r="G40" s="219"/>
      <c r="H40" s="219"/>
      <c r="I40" s="219"/>
      <c r="J40" s="219"/>
      <c r="K40" s="219"/>
      <c r="L40" s="219"/>
      <c r="M40" s="219"/>
      <c r="N40" s="220"/>
    </row>
  </sheetData>
  <sheetProtection/>
  <mergeCells count="1">
    <mergeCell ref="D38:N40"/>
  </mergeCells>
  <printOptions horizontalCentered="1"/>
  <pageMargins left="0.25" right="0.25" top="0.5" bottom="0.5" header="0.25" footer="0.25"/>
  <pageSetup horizontalDpi="1200" verticalDpi="1200" orientation="landscape"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dimension ref="A1:AB95"/>
  <sheetViews>
    <sheetView showGridLines="0" zoomScale="80" zoomScaleNormal="80" zoomScalePageLayoutView="0" workbookViewId="0" topLeftCell="A1">
      <pane ySplit="1" topLeftCell="A2" activePane="bottomLeft" state="frozen"/>
      <selection pane="topLeft" activeCell="A1" sqref="A1"/>
      <selection pane="bottomLeft" activeCell="Z3" sqref="Z3"/>
    </sheetView>
  </sheetViews>
  <sheetFormatPr defaultColWidth="9.140625" defaultRowHeight="12.75"/>
  <cols>
    <col min="1" max="1" width="10.140625" style="43" customWidth="1"/>
    <col min="2" max="2" width="8.7109375" style="43" customWidth="1"/>
    <col min="3" max="3" width="18.7109375" style="43" customWidth="1"/>
    <col min="4" max="4" width="14.140625" style="43" customWidth="1"/>
    <col min="5" max="5" width="34.8515625" style="43" customWidth="1"/>
    <col min="6" max="6" width="44.00390625" style="43" customWidth="1"/>
    <col min="7" max="7" width="25.8515625" style="43" customWidth="1"/>
    <col min="8" max="8" width="22.00390625" style="43" customWidth="1"/>
    <col min="9" max="9" width="9.140625" style="43" customWidth="1"/>
    <col min="10" max="10" width="18.00390625" style="43" customWidth="1"/>
    <col min="11" max="11" width="12.8515625" style="43" customWidth="1"/>
    <col min="12" max="12" width="12.8515625" style="209" customWidth="1"/>
    <col min="13" max="13" width="15.28125" style="209" hidden="1" customWidth="1"/>
    <col min="14" max="14" width="12.57421875" style="43" customWidth="1"/>
    <col min="15" max="26" width="9.140625" style="43" customWidth="1"/>
    <col min="27" max="27" width="11.00390625" style="43" hidden="1" customWidth="1"/>
    <col min="28" max="16384" width="9.140625" style="43" customWidth="1"/>
  </cols>
  <sheetData>
    <row r="1" spans="1:27" ht="12.75">
      <c r="A1" s="74" t="s">
        <v>44</v>
      </c>
      <c r="B1" s="66"/>
      <c r="C1" s="66"/>
      <c r="D1" s="66"/>
      <c r="E1" s="66"/>
      <c r="F1" s="66"/>
      <c r="G1" s="66"/>
      <c r="H1" s="66"/>
      <c r="I1" s="66"/>
      <c r="J1" s="66"/>
      <c r="K1" s="66"/>
      <c r="L1" s="203"/>
      <c r="M1" s="204"/>
      <c r="AA1" s="66"/>
    </row>
    <row r="2" spans="1:27" ht="39.75" customHeight="1">
      <c r="A2" s="106" t="s">
        <v>14</v>
      </c>
      <c r="B2" s="106" t="s">
        <v>28</v>
      </c>
      <c r="C2" s="106" t="s">
        <v>440</v>
      </c>
      <c r="D2" s="106" t="s">
        <v>15</v>
      </c>
      <c r="E2" s="106" t="s">
        <v>59</v>
      </c>
      <c r="F2" s="106" t="s">
        <v>124</v>
      </c>
      <c r="G2" s="106" t="s">
        <v>16</v>
      </c>
      <c r="H2" s="106" t="s">
        <v>17</v>
      </c>
      <c r="I2" s="106" t="s">
        <v>6</v>
      </c>
      <c r="J2" s="106" t="s">
        <v>32</v>
      </c>
      <c r="K2" s="106" t="s">
        <v>60</v>
      </c>
      <c r="L2" s="205" t="s">
        <v>501</v>
      </c>
      <c r="M2" s="206" t="s">
        <v>502</v>
      </c>
      <c r="AA2" s="206" t="s">
        <v>508</v>
      </c>
    </row>
    <row r="3" spans="1:27" ht="204">
      <c r="A3" s="117" t="s">
        <v>359</v>
      </c>
      <c r="B3" s="119" t="s">
        <v>475</v>
      </c>
      <c r="C3" s="119" t="s">
        <v>476</v>
      </c>
      <c r="D3" s="117" t="s">
        <v>172</v>
      </c>
      <c r="E3" s="122" t="s">
        <v>174</v>
      </c>
      <c r="F3" s="125" t="s">
        <v>175</v>
      </c>
      <c r="G3" s="119" t="s">
        <v>176</v>
      </c>
      <c r="H3" s="119"/>
      <c r="I3" s="41"/>
      <c r="J3" s="11"/>
      <c r="K3" s="11"/>
      <c r="L3" s="207" t="s">
        <v>503</v>
      </c>
      <c r="M3" s="207" t="s">
        <v>511</v>
      </c>
      <c r="AA3" s="211">
        <f>IF(L3="Critical",4,IF(L3="Significant",3,IF(L3="Moderate",2,IF(L3="Limited",1))))</f>
        <v>4</v>
      </c>
    </row>
    <row r="4" spans="1:27" ht="318.75">
      <c r="A4" s="117" t="s">
        <v>360</v>
      </c>
      <c r="B4" s="119" t="s">
        <v>117</v>
      </c>
      <c r="C4" s="119" t="s">
        <v>449</v>
      </c>
      <c r="D4" s="118" t="s">
        <v>172</v>
      </c>
      <c r="E4" s="122" t="s">
        <v>466</v>
      </c>
      <c r="F4" s="124" t="s">
        <v>467</v>
      </c>
      <c r="G4" s="119" t="s">
        <v>173</v>
      </c>
      <c r="H4" s="119"/>
      <c r="I4" s="41"/>
      <c r="J4" s="11"/>
      <c r="K4" s="11"/>
      <c r="L4" s="207" t="s">
        <v>504</v>
      </c>
      <c r="M4" s="207" t="s">
        <v>512</v>
      </c>
      <c r="AA4" s="211">
        <f aca="true" t="shared" si="0" ref="AA4:AA67">IF(L4="Critical",4,IF(L4="Significant",3,IF(L4="Moderate",2,IF(L4="Limited",1))))</f>
        <v>3</v>
      </c>
    </row>
    <row r="5" spans="1:27" ht="114.75">
      <c r="A5" s="117" t="s">
        <v>361</v>
      </c>
      <c r="B5" s="119" t="s">
        <v>117</v>
      </c>
      <c r="C5" s="119" t="s">
        <v>449</v>
      </c>
      <c r="D5" s="117" t="s">
        <v>167</v>
      </c>
      <c r="E5" s="121" t="s">
        <v>168</v>
      </c>
      <c r="F5" s="125" t="s">
        <v>169</v>
      </c>
      <c r="G5" s="119" t="s">
        <v>170</v>
      </c>
      <c r="H5" s="146"/>
      <c r="I5" s="41"/>
      <c r="J5" s="11"/>
      <c r="K5" s="11"/>
      <c r="L5" s="207" t="s">
        <v>504</v>
      </c>
      <c r="M5" s="207" t="s">
        <v>512</v>
      </c>
      <c r="AA5" s="211">
        <f t="shared" si="0"/>
        <v>3</v>
      </c>
    </row>
    <row r="6" spans="1:27" ht="76.5">
      <c r="A6" s="117" t="s">
        <v>362</v>
      </c>
      <c r="B6" s="119" t="s">
        <v>461</v>
      </c>
      <c r="C6" s="119" t="s">
        <v>462</v>
      </c>
      <c r="D6" s="117" t="s">
        <v>108</v>
      </c>
      <c r="E6" s="123" t="s">
        <v>125</v>
      </c>
      <c r="F6" s="123" t="s">
        <v>126</v>
      </c>
      <c r="G6" s="123" t="s">
        <v>127</v>
      </c>
      <c r="H6" s="123"/>
      <c r="I6" s="41"/>
      <c r="J6" s="11"/>
      <c r="K6" s="11"/>
      <c r="L6" s="207" t="s">
        <v>504</v>
      </c>
      <c r="M6" s="207" t="s">
        <v>513</v>
      </c>
      <c r="AA6" s="211">
        <f t="shared" si="0"/>
        <v>3</v>
      </c>
    </row>
    <row r="7" spans="1:27" ht="76.5">
      <c r="A7" s="117" t="s">
        <v>363</v>
      </c>
      <c r="B7" s="119" t="s">
        <v>109</v>
      </c>
      <c r="C7" s="119" t="s">
        <v>442</v>
      </c>
      <c r="D7" s="117" t="s">
        <v>108</v>
      </c>
      <c r="E7" s="119" t="s">
        <v>128</v>
      </c>
      <c r="F7" s="119" t="s">
        <v>129</v>
      </c>
      <c r="G7" s="119" t="s">
        <v>130</v>
      </c>
      <c r="H7" s="119"/>
      <c r="I7" s="41"/>
      <c r="J7" s="11"/>
      <c r="K7" s="11"/>
      <c r="L7" s="207" t="s">
        <v>505</v>
      </c>
      <c r="M7" s="207" t="s">
        <v>514</v>
      </c>
      <c r="AA7" s="211">
        <f t="shared" si="0"/>
        <v>2</v>
      </c>
    </row>
    <row r="8" spans="1:27" ht="140.25">
      <c r="A8" s="117" t="s">
        <v>364</v>
      </c>
      <c r="B8" s="119" t="s">
        <v>110</v>
      </c>
      <c r="C8" s="119" t="s">
        <v>443</v>
      </c>
      <c r="D8" s="118" t="s">
        <v>108</v>
      </c>
      <c r="E8" s="119" t="s">
        <v>131</v>
      </c>
      <c r="F8" s="119" t="s">
        <v>132</v>
      </c>
      <c r="G8" s="119" t="s">
        <v>133</v>
      </c>
      <c r="H8" s="119"/>
      <c r="I8" s="41"/>
      <c r="J8" s="11"/>
      <c r="K8" s="11"/>
      <c r="L8" s="207" t="s">
        <v>505</v>
      </c>
      <c r="M8" s="207" t="s">
        <v>515</v>
      </c>
      <c r="AA8" s="211">
        <f t="shared" si="0"/>
        <v>2</v>
      </c>
    </row>
    <row r="9" spans="1:27" ht="51">
      <c r="A9" s="117" t="s">
        <v>365</v>
      </c>
      <c r="B9" s="119" t="s">
        <v>111</v>
      </c>
      <c r="C9" s="119" t="s">
        <v>444</v>
      </c>
      <c r="D9" s="117" t="s">
        <v>108</v>
      </c>
      <c r="E9" s="119" t="s">
        <v>134</v>
      </c>
      <c r="F9" s="119" t="s">
        <v>464</v>
      </c>
      <c r="G9" s="119" t="s">
        <v>465</v>
      </c>
      <c r="H9" s="119"/>
      <c r="I9" s="41"/>
      <c r="J9" s="11" t="s">
        <v>463</v>
      </c>
      <c r="K9" s="11"/>
      <c r="L9" s="207" t="s">
        <v>505</v>
      </c>
      <c r="M9" s="207" t="s">
        <v>516</v>
      </c>
      <c r="AA9" s="211">
        <f t="shared" si="0"/>
        <v>2</v>
      </c>
    </row>
    <row r="10" spans="1:27" ht="102">
      <c r="A10" s="117" t="s">
        <v>366</v>
      </c>
      <c r="B10" s="119" t="s">
        <v>112</v>
      </c>
      <c r="C10" s="119" t="s">
        <v>445</v>
      </c>
      <c r="D10" s="117" t="s">
        <v>108</v>
      </c>
      <c r="E10" s="119" t="s">
        <v>135</v>
      </c>
      <c r="F10" s="119" t="s">
        <v>136</v>
      </c>
      <c r="G10" s="119" t="s">
        <v>137</v>
      </c>
      <c r="H10" s="119"/>
      <c r="I10" s="41"/>
      <c r="J10" s="11"/>
      <c r="K10" s="11"/>
      <c r="L10" s="207" t="s">
        <v>505</v>
      </c>
      <c r="M10" s="207" t="s">
        <v>517</v>
      </c>
      <c r="AA10" s="211">
        <f t="shared" si="0"/>
        <v>2</v>
      </c>
    </row>
    <row r="11" spans="1:27" ht="165.75">
      <c r="A11" s="117" t="s">
        <v>367</v>
      </c>
      <c r="B11" s="119" t="s">
        <v>113</v>
      </c>
      <c r="C11" s="119" t="s">
        <v>446</v>
      </c>
      <c r="D11" s="117" t="s">
        <v>114</v>
      </c>
      <c r="E11" s="119" t="s">
        <v>138</v>
      </c>
      <c r="F11" s="120" t="s">
        <v>139</v>
      </c>
      <c r="G11" s="119" t="s">
        <v>140</v>
      </c>
      <c r="H11" s="119"/>
      <c r="I11" s="41"/>
      <c r="J11" s="11"/>
      <c r="K11" s="11"/>
      <c r="L11" s="207" t="s">
        <v>505</v>
      </c>
      <c r="M11" s="207" t="s">
        <v>518</v>
      </c>
      <c r="AA11" s="211">
        <f t="shared" si="0"/>
        <v>2</v>
      </c>
    </row>
    <row r="12" spans="1:27" ht="63.75">
      <c r="A12" s="117" t="s">
        <v>368</v>
      </c>
      <c r="B12" s="120" t="s">
        <v>115</v>
      </c>
      <c r="C12" s="119" t="s">
        <v>447</v>
      </c>
      <c r="D12" s="117" t="s">
        <v>114</v>
      </c>
      <c r="E12" s="120" t="s">
        <v>141</v>
      </c>
      <c r="F12" s="119" t="s">
        <v>142</v>
      </c>
      <c r="G12" s="120" t="s">
        <v>143</v>
      </c>
      <c r="H12" s="120"/>
      <c r="I12" s="41"/>
      <c r="J12" s="11"/>
      <c r="K12" s="11"/>
      <c r="L12" s="207" t="s">
        <v>505</v>
      </c>
      <c r="M12" s="207" t="s">
        <v>519</v>
      </c>
      <c r="AA12" s="211">
        <f t="shared" si="0"/>
        <v>2</v>
      </c>
    </row>
    <row r="13" spans="1:27" ht="153">
      <c r="A13" s="117" t="s">
        <v>369</v>
      </c>
      <c r="B13" s="119" t="s">
        <v>116</v>
      </c>
      <c r="C13" s="119" t="s">
        <v>448</v>
      </c>
      <c r="D13" s="118" t="s">
        <v>114</v>
      </c>
      <c r="E13" s="119" t="s">
        <v>144</v>
      </c>
      <c r="F13" s="119" t="s">
        <v>145</v>
      </c>
      <c r="G13" s="119" t="s">
        <v>146</v>
      </c>
      <c r="H13" s="119"/>
      <c r="I13" s="41"/>
      <c r="J13" s="11"/>
      <c r="K13" s="11"/>
      <c r="L13" s="207" t="s">
        <v>504</v>
      </c>
      <c r="M13" s="207" t="s">
        <v>520</v>
      </c>
      <c r="AA13" s="211">
        <f t="shared" si="0"/>
        <v>3</v>
      </c>
    </row>
    <row r="14" spans="1:27" ht="89.25">
      <c r="A14" s="117" t="s">
        <v>370</v>
      </c>
      <c r="B14" s="119" t="s">
        <v>117</v>
      </c>
      <c r="C14" s="119" t="s">
        <v>449</v>
      </c>
      <c r="D14" s="117" t="s">
        <v>108</v>
      </c>
      <c r="E14" s="121" t="s">
        <v>147</v>
      </c>
      <c r="F14" s="124" t="s">
        <v>162</v>
      </c>
      <c r="G14" s="127" t="s">
        <v>163</v>
      </c>
      <c r="H14" s="127"/>
      <c r="I14" s="41"/>
      <c r="J14" s="11"/>
      <c r="K14" s="11"/>
      <c r="L14" s="207" t="s">
        <v>505</v>
      </c>
      <c r="M14" s="207" t="s">
        <v>521</v>
      </c>
      <c r="AA14" s="211">
        <f t="shared" si="0"/>
        <v>2</v>
      </c>
    </row>
    <row r="15" spans="1:27" ht="89.25">
      <c r="A15" s="117" t="s">
        <v>371</v>
      </c>
      <c r="B15" s="119" t="s">
        <v>121</v>
      </c>
      <c r="C15" s="119" t="s">
        <v>450</v>
      </c>
      <c r="D15" s="117" t="s">
        <v>108</v>
      </c>
      <c r="E15" s="121" t="s">
        <v>148</v>
      </c>
      <c r="F15" s="124" t="s">
        <v>149</v>
      </c>
      <c r="G15" s="127" t="s">
        <v>164</v>
      </c>
      <c r="H15" s="127"/>
      <c r="I15" s="41"/>
      <c r="J15" s="11"/>
      <c r="K15" s="11"/>
      <c r="L15" s="207" t="s">
        <v>505</v>
      </c>
      <c r="M15" s="207" t="s">
        <v>522</v>
      </c>
      <c r="AA15" s="211">
        <f t="shared" si="0"/>
        <v>2</v>
      </c>
    </row>
    <row r="16" spans="1:27" ht="178.5">
      <c r="A16" s="117" t="s">
        <v>372</v>
      </c>
      <c r="B16" s="119" t="s">
        <v>110</v>
      </c>
      <c r="C16" s="119" t="s">
        <v>443</v>
      </c>
      <c r="D16" s="117" t="s">
        <v>108</v>
      </c>
      <c r="E16" s="119" t="s">
        <v>468</v>
      </c>
      <c r="F16" s="119" t="s">
        <v>469</v>
      </c>
      <c r="G16" s="119" t="s">
        <v>470</v>
      </c>
      <c r="H16" s="127"/>
      <c r="I16" s="41"/>
      <c r="J16" s="11"/>
      <c r="K16" s="11"/>
      <c r="L16" s="207" t="s">
        <v>505</v>
      </c>
      <c r="M16" s="207" t="s">
        <v>515</v>
      </c>
      <c r="AA16" s="211">
        <f t="shared" si="0"/>
        <v>2</v>
      </c>
    </row>
    <row r="17" spans="1:27" ht="178.5">
      <c r="A17" s="117" t="s">
        <v>373</v>
      </c>
      <c r="B17" s="119" t="s">
        <v>117</v>
      </c>
      <c r="C17" s="119" t="s">
        <v>449</v>
      </c>
      <c r="D17" s="118" t="s">
        <v>165</v>
      </c>
      <c r="E17" s="121" t="s">
        <v>166</v>
      </c>
      <c r="F17" s="124" t="s">
        <v>473</v>
      </c>
      <c r="G17" s="126" t="s">
        <v>474</v>
      </c>
      <c r="H17" s="126"/>
      <c r="I17" s="41"/>
      <c r="J17" s="11"/>
      <c r="K17" s="11"/>
      <c r="L17" s="207" t="s">
        <v>504</v>
      </c>
      <c r="M17" s="207" t="s">
        <v>512</v>
      </c>
      <c r="AA17" s="211">
        <f t="shared" si="0"/>
        <v>3</v>
      </c>
    </row>
    <row r="18" spans="1:27" ht="165.75">
      <c r="A18" s="117" t="s">
        <v>374</v>
      </c>
      <c r="B18" s="119" t="s">
        <v>120</v>
      </c>
      <c r="C18" s="119" t="s">
        <v>452</v>
      </c>
      <c r="D18" s="118" t="s">
        <v>172</v>
      </c>
      <c r="E18" s="122" t="s">
        <v>177</v>
      </c>
      <c r="F18" s="124" t="s">
        <v>178</v>
      </c>
      <c r="G18" s="119" t="s">
        <v>179</v>
      </c>
      <c r="H18" s="119"/>
      <c r="I18" s="41"/>
      <c r="J18" s="11"/>
      <c r="K18" s="11"/>
      <c r="L18" s="207" t="s">
        <v>505</v>
      </c>
      <c r="M18" s="207" t="s">
        <v>523</v>
      </c>
      <c r="AA18" s="211">
        <f t="shared" si="0"/>
        <v>2</v>
      </c>
    </row>
    <row r="19" spans="1:27" ht="165.75">
      <c r="A19" s="117" t="s">
        <v>375</v>
      </c>
      <c r="B19" s="119" t="s">
        <v>123</v>
      </c>
      <c r="C19" s="119" t="s">
        <v>453</v>
      </c>
      <c r="D19" s="118" t="s">
        <v>172</v>
      </c>
      <c r="E19" s="122" t="s">
        <v>180</v>
      </c>
      <c r="F19" s="124" t="s">
        <v>181</v>
      </c>
      <c r="G19" s="119" t="s">
        <v>182</v>
      </c>
      <c r="H19" s="119"/>
      <c r="I19" s="41"/>
      <c r="J19" s="11"/>
      <c r="K19" s="11"/>
      <c r="L19" s="207" t="s">
        <v>504</v>
      </c>
      <c r="M19" s="207" t="s">
        <v>524</v>
      </c>
      <c r="AA19" s="211">
        <f t="shared" si="0"/>
        <v>3</v>
      </c>
    </row>
    <row r="20" spans="1:27" ht="165.75">
      <c r="A20" s="117" t="s">
        <v>376</v>
      </c>
      <c r="B20" s="119" t="s">
        <v>171</v>
      </c>
      <c r="C20" s="119" t="s">
        <v>451</v>
      </c>
      <c r="D20" s="118" t="s">
        <v>172</v>
      </c>
      <c r="E20" s="122" t="s">
        <v>183</v>
      </c>
      <c r="F20" s="124" t="s">
        <v>184</v>
      </c>
      <c r="G20" s="119" t="s">
        <v>185</v>
      </c>
      <c r="H20" s="119"/>
      <c r="I20" s="41"/>
      <c r="J20" s="11"/>
      <c r="K20" s="11"/>
      <c r="L20" s="207" t="s">
        <v>505</v>
      </c>
      <c r="M20" s="207" t="s">
        <v>526</v>
      </c>
      <c r="AA20" s="211">
        <f t="shared" si="0"/>
        <v>2</v>
      </c>
    </row>
    <row r="21" spans="1:27" ht="409.5">
      <c r="A21" s="117" t="s">
        <v>377</v>
      </c>
      <c r="B21" s="119" t="s">
        <v>123</v>
      </c>
      <c r="C21" s="119" t="s">
        <v>453</v>
      </c>
      <c r="D21" s="118" t="s">
        <v>172</v>
      </c>
      <c r="E21" s="122" t="s">
        <v>186</v>
      </c>
      <c r="F21" s="124" t="s">
        <v>187</v>
      </c>
      <c r="G21" s="119" t="s">
        <v>188</v>
      </c>
      <c r="H21" s="119"/>
      <c r="I21" s="41"/>
      <c r="J21" s="11"/>
      <c r="K21" s="11"/>
      <c r="L21" s="207" t="s">
        <v>505</v>
      </c>
      <c r="M21" s="207" t="s">
        <v>527</v>
      </c>
      <c r="AA21" s="211">
        <f t="shared" si="0"/>
        <v>2</v>
      </c>
    </row>
    <row r="22" spans="1:27" ht="191.25">
      <c r="A22" s="117" t="s">
        <v>378</v>
      </c>
      <c r="B22" s="119" t="s">
        <v>123</v>
      </c>
      <c r="C22" s="119" t="s">
        <v>453</v>
      </c>
      <c r="D22" s="117" t="s">
        <v>172</v>
      </c>
      <c r="E22" s="122" t="s">
        <v>186</v>
      </c>
      <c r="F22" s="125" t="s">
        <v>189</v>
      </c>
      <c r="G22" s="119" t="s">
        <v>190</v>
      </c>
      <c r="H22" s="119"/>
      <c r="I22" s="41"/>
      <c r="J22" s="11"/>
      <c r="K22" s="11"/>
      <c r="L22" s="207" t="s">
        <v>505</v>
      </c>
      <c r="M22" s="207" t="s">
        <v>527</v>
      </c>
      <c r="AA22" s="211">
        <f t="shared" si="0"/>
        <v>2</v>
      </c>
    </row>
    <row r="23" spans="1:27" ht="178.5">
      <c r="A23" s="117" t="s">
        <v>379</v>
      </c>
      <c r="B23" s="119" t="s">
        <v>171</v>
      </c>
      <c r="C23" s="119" t="s">
        <v>451</v>
      </c>
      <c r="D23" s="118" t="s">
        <v>172</v>
      </c>
      <c r="E23" s="122" t="s">
        <v>191</v>
      </c>
      <c r="F23" s="124" t="s">
        <v>192</v>
      </c>
      <c r="G23" s="119" t="s">
        <v>193</v>
      </c>
      <c r="H23" s="119"/>
      <c r="I23" s="41"/>
      <c r="J23" s="11"/>
      <c r="K23" s="11"/>
      <c r="L23" s="207" t="s">
        <v>504</v>
      </c>
      <c r="M23" s="207" t="s">
        <v>528</v>
      </c>
      <c r="AA23" s="211">
        <f t="shared" si="0"/>
        <v>3</v>
      </c>
    </row>
    <row r="24" spans="1:27" ht="204">
      <c r="A24" s="117" t="s">
        <v>380</v>
      </c>
      <c r="B24" s="119" t="s">
        <v>171</v>
      </c>
      <c r="C24" s="119" t="s">
        <v>451</v>
      </c>
      <c r="D24" s="118" t="s">
        <v>172</v>
      </c>
      <c r="E24" s="122" t="s">
        <v>194</v>
      </c>
      <c r="F24" s="124" t="s">
        <v>195</v>
      </c>
      <c r="G24" s="119" t="s">
        <v>196</v>
      </c>
      <c r="H24" s="119"/>
      <c r="I24" s="41"/>
      <c r="J24" s="11"/>
      <c r="K24" s="11"/>
      <c r="L24" s="207" t="s">
        <v>505</v>
      </c>
      <c r="M24" s="207" t="s">
        <v>525</v>
      </c>
      <c r="AA24" s="211">
        <f t="shared" si="0"/>
        <v>2</v>
      </c>
    </row>
    <row r="25" spans="1:27" ht="165.75">
      <c r="A25" s="117" t="s">
        <v>381</v>
      </c>
      <c r="B25" s="119" t="s">
        <v>171</v>
      </c>
      <c r="C25" s="119" t="s">
        <v>451</v>
      </c>
      <c r="D25" s="118" t="s">
        <v>172</v>
      </c>
      <c r="E25" s="122" t="s">
        <v>197</v>
      </c>
      <c r="F25" s="124" t="s">
        <v>198</v>
      </c>
      <c r="G25" s="119" t="s">
        <v>199</v>
      </c>
      <c r="H25" s="119"/>
      <c r="I25" s="41"/>
      <c r="J25" s="11"/>
      <c r="K25" s="11"/>
      <c r="L25" s="207" t="s">
        <v>505</v>
      </c>
      <c r="M25" s="207" t="s">
        <v>529</v>
      </c>
      <c r="AA25" s="211">
        <f t="shared" si="0"/>
        <v>2</v>
      </c>
    </row>
    <row r="26" spans="1:27" ht="409.5">
      <c r="A26" s="117" t="s">
        <v>382</v>
      </c>
      <c r="B26" s="119" t="s">
        <v>118</v>
      </c>
      <c r="C26" s="119" t="s">
        <v>454</v>
      </c>
      <c r="D26" s="118" t="s">
        <v>172</v>
      </c>
      <c r="E26" s="122" t="s">
        <v>200</v>
      </c>
      <c r="F26" s="124" t="s">
        <v>201</v>
      </c>
      <c r="G26" s="128" t="s">
        <v>202</v>
      </c>
      <c r="H26" s="128"/>
      <c r="I26" s="41"/>
      <c r="J26" s="11"/>
      <c r="K26" s="11"/>
      <c r="L26" s="207" t="s">
        <v>505</v>
      </c>
      <c r="M26" s="207" t="s">
        <v>527</v>
      </c>
      <c r="AA26" s="211">
        <f t="shared" si="0"/>
        <v>2</v>
      </c>
    </row>
    <row r="27" spans="1:27" ht="409.5">
      <c r="A27" s="117" t="s">
        <v>383</v>
      </c>
      <c r="B27" s="119" t="s">
        <v>118</v>
      </c>
      <c r="C27" s="119" t="s">
        <v>454</v>
      </c>
      <c r="D27" s="118" t="s">
        <v>172</v>
      </c>
      <c r="E27" s="122" t="s">
        <v>200</v>
      </c>
      <c r="F27" s="124" t="s">
        <v>203</v>
      </c>
      <c r="G27" s="119" t="s">
        <v>204</v>
      </c>
      <c r="H27" s="119"/>
      <c r="I27" s="41"/>
      <c r="J27" s="11"/>
      <c r="K27" s="11"/>
      <c r="L27" s="207" t="s">
        <v>505</v>
      </c>
      <c r="M27" s="207" t="s">
        <v>527</v>
      </c>
      <c r="AA27" s="211">
        <f t="shared" si="0"/>
        <v>2</v>
      </c>
    </row>
    <row r="28" spans="1:27" ht="267.75">
      <c r="A28" s="117" t="s">
        <v>384</v>
      </c>
      <c r="B28" s="119" t="s">
        <v>118</v>
      </c>
      <c r="C28" s="119" t="s">
        <v>454</v>
      </c>
      <c r="D28" s="118" t="s">
        <v>172</v>
      </c>
      <c r="E28" s="122" t="s">
        <v>205</v>
      </c>
      <c r="F28" s="124" t="s">
        <v>206</v>
      </c>
      <c r="G28" s="119" t="s">
        <v>207</v>
      </c>
      <c r="H28" s="119"/>
      <c r="I28" s="41"/>
      <c r="J28" s="11"/>
      <c r="K28" s="11"/>
      <c r="L28" s="207" t="s">
        <v>505</v>
      </c>
      <c r="M28" s="207" t="s">
        <v>527</v>
      </c>
      <c r="AA28" s="211">
        <f t="shared" si="0"/>
        <v>2</v>
      </c>
    </row>
    <row r="29" spans="1:27" ht="242.25">
      <c r="A29" s="117" t="s">
        <v>385</v>
      </c>
      <c r="B29" s="119" t="s">
        <v>122</v>
      </c>
      <c r="C29" s="119" t="s">
        <v>455</v>
      </c>
      <c r="D29" s="118" t="s">
        <v>172</v>
      </c>
      <c r="E29" s="122" t="s">
        <v>208</v>
      </c>
      <c r="F29" s="124" t="s">
        <v>209</v>
      </c>
      <c r="G29" s="119" t="s">
        <v>210</v>
      </c>
      <c r="H29" s="119"/>
      <c r="I29" s="41"/>
      <c r="J29" s="11"/>
      <c r="K29" s="11"/>
      <c r="L29" s="207" t="s">
        <v>505</v>
      </c>
      <c r="M29" s="207" t="s">
        <v>530</v>
      </c>
      <c r="AA29" s="211">
        <f t="shared" si="0"/>
        <v>2</v>
      </c>
    </row>
    <row r="30" spans="1:28" ht="409.5">
      <c r="A30" s="117" t="s">
        <v>386</v>
      </c>
      <c r="B30" s="119" t="s">
        <v>171</v>
      </c>
      <c r="C30" s="119" t="s">
        <v>451</v>
      </c>
      <c r="D30" s="117" t="s">
        <v>172</v>
      </c>
      <c r="E30" s="122" t="s">
        <v>211</v>
      </c>
      <c r="F30" s="124" t="s">
        <v>212</v>
      </c>
      <c r="G30" s="119" t="s">
        <v>213</v>
      </c>
      <c r="H30" s="119"/>
      <c r="I30" s="41"/>
      <c r="J30" s="11"/>
      <c r="K30" s="11"/>
      <c r="L30" s="207" t="s">
        <v>505</v>
      </c>
      <c r="M30" s="207" t="s">
        <v>527</v>
      </c>
      <c r="N30" s="208"/>
      <c r="Z30" s="208"/>
      <c r="AA30" s="211">
        <f t="shared" si="0"/>
        <v>2</v>
      </c>
      <c r="AB30" s="208"/>
    </row>
    <row r="31" spans="1:27" ht="216.75">
      <c r="A31" s="117" t="s">
        <v>387</v>
      </c>
      <c r="B31" s="119" t="s">
        <v>118</v>
      </c>
      <c r="C31" s="119" t="s">
        <v>454</v>
      </c>
      <c r="D31" s="117" t="s">
        <v>172</v>
      </c>
      <c r="E31" s="122" t="s">
        <v>214</v>
      </c>
      <c r="F31" s="124" t="s">
        <v>215</v>
      </c>
      <c r="G31" s="128" t="s">
        <v>216</v>
      </c>
      <c r="H31" s="128"/>
      <c r="I31" s="41"/>
      <c r="J31" s="11"/>
      <c r="K31" s="11"/>
      <c r="L31" s="207" t="s">
        <v>504</v>
      </c>
      <c r="M31" s="207" t="s">
        <v>531</v>
      </c>
      <c r="AA31" s="211">
        <f t="shared" si="0"/>
        <v>3</v>
      </c>
    </row>
    <row r="32" spans="1:27" ht="382.5">
      <c r="A32" s="117" t="s">
        <v>388</v>
      </c>
      <c r="B32" s="119" t="s">
        <v>171</v>
      </c>
      <c r="C32" s="119" t="s">
        <v>451</v>
      </c>
      <c r="D32" s="117" t="s">
        <v>172</v>
      </c>
      <c r="E32" s="122" t="s">
        <v>217</v>
      </c>
      <c r="F32" s="124" t="s">
        <v>218</v>
      </c>
      <c r="G32" s="119" t="s">
        <v>219</v>
      </c>
      <c r="H32" s="119"/>
      <c r="I32" s="41"/>
      <c r="J32" s="11"/>
      <c r="K32" s="11"/>
      <c r="L32" s="207" t="s">
        <v>504</v>
      </c>
      <c r="M32" s="207" t="s">
        <v>532</v>
      </c>
      <c r="AA32" s="211">
        <f t="shared" si="0"/>
        <v>3</v>
      </c>
    </row>
    <row r="33" spans="1:27" ht="191.25">
      <c r="A33" s="117" t="s">
        <v>389</v>
      </c>
      <c r="B33" s="119" t="s">
        <v>171</v>
      </c>
      <c r="C33" s="119" t="s">
        <v>451</v>
      </c>
      <c r="D33" s="117" t="s">
        <v>172</v>
      </c>
      <c r="E33" s="122" t="s">
        <v>220</v>
      </c>
      <c r="F33" s="124" t="s">
        <v>221</v>
      </c>
      <c r="G33" s="128" t="s">
        <v>222</v>
      </c>
      <c r="H33" s="128"/>
      <c r="I33" s="41"/>
      <c r="J33" s="11"/>
      <c r="K33" s="11"/>
      <c r="L33" s="207" t="s">
        <v>504</v>
      </c>
      <c r="M33" s="207" t="s">
        <v>533</v>
      </c>
      <c r="AA33" s="211">
        <f t="shared" si="0"/>
        <v>3</v>
      </c>
    </row>
    <row r="34" spans="1:27" ht="153">
      <c r="A34" s="117" t="s">
        <v>390</v>
      </c>
      <c r="B34" s="119" t="s">
        <v>171</v>
      </c>
      <c r="C34" s="119" t="s">
        <v>451</v>
      </c>
      <c r="D34" s="118" t="s">
        <v>172</v>
      </c>
      <c r="E34" s="122" t="s">
        <v>223</v>
      </c>
      <c r="F34" s="124" t="s">
        <v>224</v>
      </c>
      <c r="G34" s="128" t="s">
        <v>225</v>
      </c>
      <c r="H34" s="128"/>
      <c r="I34" s="41"/>
      <c r="J34" s="11"/>
      <c r="K34" s="11"/>
      <c r="L34" s="207" t="s">
        <v>504</v>
      </c>
      <c r="M34" s="207" t="s">
        <v>534</v>
      </c>
      <c r="AA34" s="211">
        <f t="shared" si="0"/>
        <v>3</v>
      </c>
    </row>
    <row r="35" spans="1:27" ht="255">
      <c r="A35" s="117" t="s">
        <v>391</v>
      </c>
      <c r="B35" s="119" t="s">
        <v>171</v>
      </c>
      <c r="C35" s="119" t="s">
        <v>451</v>
      </c>
      <c r="D35" s="118" t="s">
        <v>172</v>
      </c>
      <c r="E35" s="122" t="s">
        <v>223</v>
      </c>
      <c r="F35" s="124" t="s">
        <v>226</v>
      </c>
      <c r="G35" s="128" t="s">
        <v>227</v>
      </c>
      <c r="H35" s="128"/>
      <c r="I35" s="41"/>
      <c r="J35" s="11"/>
      <c r="K35" s="11"/>
      <c r="L35" s="207" t="s">
        <v>504</v>
      </c>
      <c r="M35" s="207" t="s">
        <v>535</v>
      </c>
      <c r="AA35" s="211">
        <f t="shared" si="0"/>
        <v>3</v>
      </c>
    </row>
    <row r="36" spans="1:27" ht="280.5">
      <c r="A36" s="117" t="s">
        <v>392</v>
      </c>
      <c r="B36" s="119" t="s">
        <v>171</v>
      </c>
      <c r="C36" s="119" t="s">
        <v>451</v>
      </c>
      <c r="D36" s="118" t="s">
        <v>172</v>
      </c>
      <c r="E36" s="122" t="s">
        <v>228</v>
      </c>
      <c r="F36" s="124" t="s">
        <v>229</v>
      </c>
      <c r="G36" s="128" t="s">
        <v>230</v>
      </c>
      <c r="H36" s="128"/>
      <c r="I36" s="41"/>
      <c r="J36" s="11"/>
      <c r="K36" s="11"/>
      <c r="L36" s="207" t="s">
        <v>504</v>
      </c>
      <c r="M36" s="207" t="s">
        <v>533</v>
      </c>
      <c r="AA36" s="211">
        <f t="shared" si="0"/>
        <v>3</v>
      </c>
    </row>
    <row r="37" spans="1:27" ht="242.25">
      <c r="A37" s="117" t="s">
        <v>393</v>
      </c>
      <c r="B37" s="119" t="s">
        <v>171</v>
      </c>
      <c r="C37" s="119" t="s">
        <v>451</v>
      </c>
      <c r="D37" s="118" t="s">
        <v>172</v>
      </c>
      <c r="E37" s="122" t="s">
        <v>231</v>
      </c>
      <c r="F37" s="124" t="s">
        <v>232</v>
      </c>
      <c r="G37" s="128" t="s">
        <v>233</v>
      </c>
      <c r="H37" s="128"/>
      <c r="I37" s="41"/>
      <c r="J37" s="11"/>
      <c r="K37" s="11"/>
      <c r="L37" s="207" t="s">
        <v>504</v>
      </c>
      <c r="M37" s="207" t="s">
        <v>535</v>
      </c>
      <c r="AA37" s="211">
        <f t="shared" si="0"/>
        <v>3</v>
      </c>
    </row>
    <row r="38" spans="1:27" ht="191.25">
      <c r="A38" s="117" t="s">
        <v>394</v>
      </c>
      <c r="B38" s="119" t="s">
        <v>123</v>
      </c>
      <c r="C38" s="119" t="s">
        <v>453</v>
      </c>
      <c r="D38" s="118" t="s">
        <v>172</v>
      </c>
      <c r="E38" s="122" t="s">
        <v>234</v>
      </c>
      <c r="F38" s="124" t="s">
        <v>235</v>
      </c>
      <c r="G38" s="128" t="s">
        <v>236</v>
      </c>
      <c r="H38" s="128"/>
      <c r="I38" s="41"/>
      <c r="J38" s="11"/>
      <c r="K38" s="11"/>
      <c r="L38" s="207" t="s">
        <v>504</v>
      </c>
      <c r="M38" s="207" t="s">
        <v>535</v>
      </c>
      <c r="AA38" s="211">
        <f t="shared" si="0"/>
        <v>3</v>
      </c>
    </row>
    <row r="39" spans="1:27" ht="242.25">
      <c r="A39" s="117" t="s">
        <v>395</v>
      </c>
      <c r="B39" s="119" t="s">
        <v>237</v>
      </c>
      <c r="C39" s="119" t="s">
        <v>441</v>
      </c>
      <c r="D39" s="118" t="s">
        <v>172</v>
      </c>
      <c r="E39" s="122" t="s">
        <v>238</v>
      </c>
      <c r="F39" s="124" t="s">
        <v>239</v>
      </c>
      <c r="G39" s="128" t="s">
        <v>240</v>
      </c>
      <c r="H39" s="128"/>
      <c r="I39" s="41"/>
      <c r="J39" s="11"/>
      <c r="K39" s="11"/>
      <c r="L39" s="207" t="s">
        <v>504</v>
      </c>
      <c r="M39" s="207" t="s">
        <v>534</v>
      </c>
      <c r="AA39" s="211">
        <f t="shared" si="0"/>
        <v>3</v>
      </c>
    </row>
    <row r="40" spans="1:27" ht="306">
      <c r="A40" s="117" t="s">
        <v>396</v>
      </c>
      <c r="B40" s="119" t="s">
        <v>171</v>
      </c>
      <c r="C40" s="119" t="s">
        <v>451</v>
      </c>
      <c r="D40" s="118" t="s">
        <v>172</v>
      </c>
      <c r="E40" s="122" t="s">
        <v>241</v>
      </c>
      <c r="F40" s="124" t="s">
        <v>242</v>
      </c>
      <c r="G40" s="119" t="s">
        <v>243</v>
      </c>
      <c r="H40" s="119"/>
      <c r="I40" s="41"/>
      <c r="J40" s="11"/>
      <c r="K40" s="11"/>
      <c r="L40" s="207" t="s">
        <v>504</v>
      </c>
      <c r="M40" s="207" t="s">
        <v>534</v>
      </c>
      <c r="AA40" s="211">
        <f t="shared" si="0"/>
        <v>3</v>
      </c>
    </row>
    <row r="41" spans="1:27" ht="306">
      <c r="A41" s="117" t="s">
        <v>397</v>
      </c>
      <c r="B41" s="119" t="s">
        <v>171</v>
      </c>
      <c r="C41" s="119" t="s">
        <v>451</v>
      </c>
      <c r="D41" s="118" t="s">
        <v>172</v>
      </c>
      <c r="E41" s="122" t="s">
        <v>244</v>
      </c>
      <c r="F41" s="124" t="s">
        <v>245</v>
      </c>
      <c r="G41" s="119" t="s">
        <v>246</v>
      </c>
      <c r="H41" s="119"/>
      <c r="I41" s="41"/>
      <c r="J41" s="11"/>
      <c r="K41" s="11"/>
      <c r="L41" s="207" t="s">
        <v>505</v>
      </c>
      <c r="M41" s="207" t="s">
        <v>527</v>
      </c>
      <c r="AA41" s="211">
        <f t="shared" si="0"/>
        <v>2</v>
      </c>
    </row>
    <row r="42" spans="1:27" ht="306">
      <c r="A42" s="117" t="s">
        <v>398</v>
      </c>
      <c r="B42" s="119" t="s">
        <v>123</v>
      </c>
      <c r="C42" s="119" t="s">
        <v>453</v>
      </c>
      <c r="D42" s="118" t="s">
        <v>172</v>
      </c>
      <c r="E42" s="122" t="s">
        <v>247</v>
      </c>
      <c r="F42" s="124" t="s">
        <v>248</v>
      </c>
      <c r="G42" s="128" t="s">
        <v>249</v>
      </c>
      <c r="H42" s="128"/>
      <c r="I42" s="41"/>
      <c r="J42" s="11"/>
      <c r="K42" s="11"/>
      <c r="L42" s="207" t="s">
        <v>504</v>
      </c>
      <c r="M42" s="207" t="s">
        <v>534</v>
      </c>
      <c r="AA42" s="211">
        <f t="shared" si="0"/>
        <v>3</v>
      </c>
    </row>
    <row r="43" spans="1:27" ht="293.25">
      <c r="A43" s="117" t="s">
        <v>399</v>
      </c>
      <c r="B43" s="119" t="s">
        <v>109</v>
      </c>
      <c r="C43" s="119" t="s">
        <v>442</v>
      </c>
      <c r="D43" s="118" t="s">
        <v>172</v>
      </c>
      <c r="E43" s="122" t="s">
        <v>250</v>
      </c>
      <c r="F43" s="124" t="s">
        <v>251</v>
      </c>
      <c r="G43" s="128" t="s">
        <v>252</v>
      </c>
      <c r="H43" s="128"/>
      <c r="I43" s="41"/>
      <c r="J43" s="11"/>
      <c r="K43" s="11"/>
      <c r="L43" s="207" t="s">
        <v>505</v>
      </c>
      <c r="M43" s="207" t="s">
        <v>536</v>
      </c>
      <c r="AA43" s="211">
        <f t="shared" si="0"/>
        <v>2</v>
      </c>
    </row>
    <row r="44" spans="1:27" ht="293.25">
      <c r="A44" s="117" t="s">
        <v>400</v>
      </c>
      <c r="B44" s="119" t="s">
        <v>109</v>
      </c>
      <c r="C44" s="119" t="s">
        <v>442</v>
      </c>
      <c r="D44" s="118" t="s">
        <v>172</v>
      </c>
      <c r="E44" s="122" t="s">
        <v>253</v>
      </c>
      <c r="F44" s="124" t="s">
        <v>254</v>
      </c>
      <c r="G44" s="128" t="s">
        <v>255</v>
      </c>
      <c r="H44" s="128"/>
      <c r="I44" s="41"/>
      <c r="J44" s="11"/>
      <c r="K44" s="11"/>
      <c r="L44" s="207" t="s">
        <v>505</v>
      </c>
      <c r="M44" s="207" t="s">
        <v>529</v>
      </c>
      <c r="AA44" s="211">
        <f t="shared" si="0"/>
        <v>2</v>
      </c>
    </row>
    <row r="45" spans="1:27" ht="153">
      <c r="A45" s="117" t="s">
        <v>401</v>
      </c>
      <c r="B45" s="119" t="s">
        <v>171</v>
      </c>
      <c r="C45" s="119" t="s">
        <v>451</v>
      </c>
      <c r="D45" s="118" t="s">
        <v>172</v>
      </c>
      <c r="E45" s="122" t="s">
        <v>256</v>
      </c>
      <c r="F45" s="124" t="s">
        <v>257</v>
      </c>
      <c r="G45" s="119" t="s">
        <v>258</v>
      </c>
      <c r="H45" s="119"/>
      <c r="I45" s="41"/>
      <c r="J45" s="11"/>
      <c r="K45" s="11"/>
      <c r="L45" s="207" t="s">
        <v>505</v>
      </c>
      <c r="M45" s="207" t="s">
        <v>537</v>
      </c>
      <c r="AA45" s="211">
        <f t="shared" si="0"/>
        <v>2</v>
      </c>
    </row>
    <row r="46" spans="1:27" ht="344.25">
      <c r="A46" s="117" t="s">
        <v>402</v>
      </c>
      <c r="B46" s="119" t="s">
        <v>171</v>
      </c>
      <c r="C46" s="119" t="s">
        <v>451</v>
      </c>
      <c r="D46" s="118" t="s">
        <v>172</v>
      </c>
      <c r="E46" s="122" t="s">
        <v>259</v>
      </c>
      <c r="F46" s="124" t="s">
        <v>260</v>
      </c>
      <c r="G46" s="119" t="s">
        <v>261</v>
      </c>
      <c r="H46" s="119"/>
      <c r="I46" s="41"/>
      <c r="J46" s="11"/>
      <c r="K46" s="11"/>
      <c r="L46" s="207" t="s">
        <v>505</v>
      </c>
      <c r="M46" s="207" t="s">
        <v>530</v>
      </c>
      <c r="AA46" s="211">
        <f t="shared" si="0"/>
        <v>2</v>
      </c>
    </row>
    <row r="47" spans="1:27" ht="357">
      <c r="A47" s="117" t="s">
        <v>403</v>
      </c>
      <c r="B47" s="119" t="s">
        <v>171</v>
      </c>
      <c r="C47" s="119" t="s">
        <v>451</v>
      </c>
      <c r="D47" s="118" t="s">
        <v>172</v>
      </c>
      <c r="E47" s="122" t="s">
        <v>262</v>
      </c>
      <c r="F47" s="124" t="s">
        <v>263</v>
      </c>
      <c r="G47" s="119" t="s">
        <v>264</v>
      </c>
      <c r="H47" s="119"/>
      <c r="I47" s="41"/>
      <c r="J47" s="11"/>
      <c r="K47" s="11"/>
      <c r="L47" s="207" t="s">
        <v>505</v>
      </c>
      <c r="M47" s="207" t="s">
        <v>538</v>
      </c>
      <c r="AA47" s="211">
        <f t="shared" si="0"/>
        <v>2</v>
      </c>
    </row>
    <row r="48" spans="1:27" ht="165.75">
      <c r="A48" s="117" t="s">
        <v>404</v>
      </c>
      <c r="B48" s="119" t="s">
        <v>123</v>
      </c>
      <c r="C48" s="119" t="s">
        <v>453</v>
      </c>
      <c r="D48" s="118" t="s">
        <v>172</v>
      </c>
      <c r="E48" s="122" t="s">
        <v>265</v>
      </c>
      <c r="F48" s="124" t="s">
        <v>266</v>
      </c>
      <c r="G48" s="128" t="s">
        <v>267</v>
      </c>
      <c r="H48" s="128"/>
      <c r="I48" s="41"/>
      <c r="J48" s="11"/>
      <c r="K48" s="11"/>
      <c r="L48" s="207" t="s">
        <v>504</v>
      </c>
      <c r="M48" s="207" t="s">
        <v>539</v>
      </c>
      <c r="AA48" s="211">
        <f t="shared" si="0"/>
        <v>3</v>
      </c>
    </row>
    <row r="49" spans="1:27" ht="165.75">
      <c r="A49" s="117" t="s">
        <v>405</v>
      </c>
      <c r="B49" s="119" t="s">
        <v>123</v>
      </c>
      <c r="C49" s="119" t="s">
        <v>453</v>
      </c>
      <c r="D49" s="118" t="s">
        <v>172</v>
      </c>
      <c r="E49" s="122" t="s">
        <v>268</v>
      </c>
      <c r="F49" s="124" t="s">
        <v>269</v>
      </c>
      <c r="G49" s="128" t="s">
        <v>270</v>
      </c>
      <c r="H49" s="128"/>
      <c r="I49" s="41"/>
      <c r="J49" s="11"/>
      <c r="K49" s="11"/>
      <c r="L49" s="207" t="s">
        <v>504</v>
      </c>
      <c r="M49" s="207" t="s">
        <v>539</v>
      </c>
      <c r="AA49" s="211">
        <f t="shared" si="0"/>
        <v>3</v>
      </c>
    </row>
    <row r="50" spans="1:27" ht="242.25">
      <c r="A50" s="117" t="s">
        <v>406</v>
      </c>
      <c r="B50" s="119" t="s">
        <v>123</v>
      </c>
      <c r="C50" s="119" t="s">
        <v>453</v>
      </c>
      <c r="D50" s="118" t="s">
        <v>172</v>
      </c>
      <c r="E50" s="122" t="s">
        <v>271</v>
      </c>
      <c r="F50" s="124" t="s">
        <v>272</v>
      </c>
      <c r="G50" s="119" t="s">
        <v>273</v>
      </c>
      <c r="H50" s="119"/>
      <c r="I50" s="41"/>
      <c r="J50" s="11"/>
      <c r="K50" s="11"/>
      <c r="L50" s="207" t="s">
        <v>504</v>
      </c>
      <c r="M50" s="207" t="s">
        <v>540</v>
      </c>
      <c r="AA50" s="211">
        <f t="shared" si="0"/>
        <v>3</v>
      </c>
    </row>
    <row r="51" spans="1:27" ht="178.5">
      <c r="A51" s="117" t="s">
        <v>407</v>
      </c>
      <c r="B51" s="119" t="s">
        <v>123</v>
      </c>
      <c r="C51" s="119" t="s">
        <v>453</v>
      </c>
      <c r="D51" s="118" t="s">
        <v>172</v>
      </c>
      <c r="E51" s="122" t="s">
        <v>274</v>
      </c>
      <c r="F51" s="124" t="s">
        <v>472</v>
      </c>
      <c r="G51" s="128" t="s">
        <v>471</v>
      </c>
      <c r="H51" s="128"/>
      <c r="I51" s="41"/>
      <c r="J51" s="11"/>
      <c r="K51" s="11"/>
      <c r="L51" s="207" t="s">
        <v>505</v>
      </c>
      <c r="M51" s="207" t="s">
        <v>541</v>
      </c>
      <c r="AA51" s="211">
        <f t="shared" si="0"/>
        <v>2</v>
      </c>
    </row>
    <row r="52" spans="1:27" ht="165.75">
      <c r="A52" s="117" t="s">
        <v>408</v>
      </c>
      <c r="B52" s="119" t="s">
        <v>123</v>
      </c>
      <c r="C52" s="119" t="s">
        <v>453</v>
      </c>
      <c r="D52" s="118" t="s">
        <v>172</v>
      </c>
      <c r="E52" s="122" t="s">
        <v>275</v>
      </c>
      <c r="F52" s="124" t="s">
        <v>276</v>
      </c>
      <c r="G52" s="128" t="s">
        <v>277</v>
      </c>
      <c r="H52" s="128"/>
      <c r="I52" s="41"/>
      <c r="J52" s="11"/>
      <c r="K52" s="11"/>
      <c r="L52" s="207" t="s">
        <v>504</v>
      </c>
      <c r="M52" s="207" t="s">
        <v>542</v>
      </c>
      <c r="AA52" s="211">
        <f t="shared" si="0"/>
        <v>3</v>
      </c>
    </row>
    <row r="53" spans="1:27" ht="369.75">
      <c r="A53" s="117" t="s">
        <v>409</v>
      </c>
      <c r="B53" s="119" t="s">
        <v>122</v>
      </c>
      <c r="C53" s="119" t="s">
        <v>455</v>
      </c>
      <c r="D53" s="118" t="s">
        <v>172</v>
      </c>
      <c r="E53" s="122" t="s">
        <v>278</v>
      </c>
      <c r="F53" s="125" t="s">
        <v>279</v>
      </c>
      <c r="G53" s="128" t="s">
        <v>280</v>
      </c>
      <c r="H53" s="128"/>
      <c r="I53" s="41"/>
      <c r="J53" s="11"/>
      <c r="K53" s="11"/>
      <c r="L53" s="207" t="s">
        <v>505</v>
      </c>
      <c r="M53" s="207" t="s">
        <v>530</v>
      </c>
      <c r="AA53" s="211">
        <f t="shared" si="0"/>
        <v>2</v>
      </c>
    </row>
    <row r="54" spans="1:27" ht="306">
      <c r="A54" s="117" t="s">
        <v>410</v>
      </c>
      <c r="B54" s="119" t="s">
        <v>171</v>
      </c>
      <c r="C54" s="119" t="s">
        <v>451</v>
      </c>
      <c r="D54" s="118" t="s">
        <v>172</v>
      </c>
      <c r="E54" s="122" t="s">
        <v>281</v>
      </c>
      <c r="F54" s="124" t="s">
        <v>282</v>
      </c>
      <c r="G54" s="119" t="s">
        <v>283</v>
      </c>
      <c r="H54" s="119"/>
      <c r="I54" s="41"/>
      <c r="J54" s="11"/>
      <c r="K54" s="11"/>
      <c r="L54" s="207" t="s">
        <v>504</v>
      </c>
      <c r="M54" s="207" t="s">
        <v>533</v>
      </c>
      <c r="AA54" s="211">
        <f t="shared" si="0"/>
        <v>3</v>
      </c>
    </row>
    <row r="55" spans="1:27" ht="267.75">
      <c r="A55" s="117" t="s">
        <v>411</v>
      </c>
      <c r="B55" s="119" t="s">
        <v>171</v>
      </c>
      <c r="C55" s="119" t="s">
        <v>451</v>
      </c>
      <c r="D55" s="117" t="s">
        <v>172</v>
      </c>
      <c r="E55" s="122" t="s">
        <v>284</v>
      </c>
      <c r="F55" s="124" t="s">
        <v>285</v>
      </c>
      <c r="G55" s="128" t="s">
        <v>286</v>
      </c>
      <c r="H55" s="128"/>
      <c r="I55" s="41"/>
      <c r="J55" s="11"/>
      <c r="K55" s="11"/>
      <c r="L55" s="207" t="s">
        <v>504</v>
      </c>
      <c r="M55" s="207" t="s">
        <v>535</v>
      </c>
      <c r="AA55" s="211">
        <f t="shared" si="0"/>
        <v>3</v>
      </c>
    </row>
    <row r="56" spans="1:27" ht="409.5">
      <c r="A56" s="117" t="s">
        <v>412</v>
      </c>
      <c r="B56" s="119" t="s">
        <v>171</v>
      </c>
      <c r="C56" s="119" t="s">
        <v>451</v>
      </c>
      <c r="D56" s="118" t="s">
        <v>172</v>
      </c>
      <c r="E56" s="122" t="s">
        <v>287</v>
      </c>
      <c r="F56" s="124" t="s">
        <v>288</v>
      </c>
      <c r="G56" s="128" t="s">
        <v>289</v>
      </c>
      <c r="H56" s="128"/>
      <c r="I56" s="41"/>
      <c r="J56" s="11"/>
      <c r="K56" s="11"/>
      <c r="L56" s="207" t="s">
        <v>504</v>
      </c>
      <c r="M56" s="207" t="s">
        <v>543</v>
      </c>
      <c r="AA56" s="211">
        <f t="shared" si="0"/>
        <v>3</v>
      </c>
    </row>
    <row r="57" spans="1:27" ht="191.25">
      <c r="A57" s="117" t="s">
        <v>413</v>
      </c>
      <c r="B57" s="119" t="s">
        <v>171</v>
      </c>
      <c r="C57" s="119" t="s">
        <v>451</v>
      </c>
      <c r="D57" s="118" t="s">
        <v>172</v>
      </c>
      <c r="E57" s="122" t="s">
        <v>290</v>
      </c>
      <c r="F57" s="124" t="s">
        <v>291</v>
      </c>
      <c r="G57" s="128" t="s">
        <v>292</v>
      </c>
      <c r="H57" s="128"/>
      <c r="I57" s="41"/>
      <c r="J57" s="11"/>
      <c r="K57" s="11"/>
      <c r="L57" s="207" t="s">
        <v>504</v>
      </c>
      <c r="M57" s="207" t="s">
        <v>535</v>
      </c>
      <c r="AA57" s="211">
        <f t="shared" si="0"/>
        <v>3</v>
      </c>
    </row>
    <row r="58" spans="1:27" ht="216.75">
      <c r="A58" s="117" t="s">
        <v>414</v>
      </c>
      <c r="B58" s="119" t="s">
        <v>109</v>
      </c>
      <c r="C58" s="119" t="s">
        <v>442</v>
      </c>
      <c r="D58" s="118" t="s">
        <v>172</v>
      </c>
      <c r="E58" s="122" t="s">
        <v>293</v>
      </c>
      <c r="F58" s="124" t="s">
        <v>294</v>
      </c>
      <c r="G58" s="128" t="s">
        <v>295</v>
      </c>
      <c r="H58" s="128"/>
      <c r="I58" s="41"/>
      <c r="J58" s="11"/>
      <c r="K58" s="11"/>
      <c r="L58" s="207" t="s">
        <v>504</v>
      </c>
      <c r="M58" s="207" t="s">
        <v>543</v>
      </c>
      <c r="AA58" s="211">
        <f t="shared" si="0"/>
        <v>3</v>
      </c>
    </row>
    <row r="59" spans="1:27" ht="306">
      <c r="A59" s="117" t="s">
        <v>415</v>
      </c>
      <c r="B59" s="119" t="s">
        <v>109</v>
      </c>
      <c r="C59" s="119" t="s">
        <v>442</v>
      </c>
      <c r="D59" s="118" t="s">
        <v>172</v>
      </c>
      <c r="E59" s="122" t="s">
        <v>296</v>
      </c>
      <c r="F59" s="124" t="s">
        <v>297</v>
      </c>
      <c r="G59" s="128" t="s">
        <v>298</v>
      </c>
      <c r="H59" s="128"/>
      <c r="I59" s="41"/>
      <c r="J59" s="11"/>
      <c r="K59" s="11"/>
      <c r="L59" s="207" t="s">
        <v>504</v>
      </c>
      <c r="M59" s="207" t="s">
        <v>543</v>
      </c>
      <c r="AA59" s="211">
        <f t="shared" si="0"/>
        <v>3</v>
      </c>
    </row>
    <row r="60" spans="1:27" ht="204">
      <c r="A60" s="117" t="s">
        <v>416</v>
      </c>
      <c r="B60" s="119" t="s">
        <v>109</v>
      </c>
      <c r="C60" s="119" t="s">
        <v>442</v>
      </c>
      <c r="D60" s="118" t="s">
        <v>172</v>
      </c>
      <c r="E60" s="122" t="s">
        <v>299</v>
      </c>
      <c r="F60" s="124" t="s">
        <v>300</v>
      </c>
      <c r="G60" s="128" t="s">
        <v>301</v>
      </c>
      <c r="H60" s="128"/>
      <c r="I60" s="41"/>
      <c r="J60" s="11"/>
      <c r="K60" s="11"/>
      <c r="L60" s="207" t="s">
        <v>504</v>
      </c>
      <c r="M60" s="207" t="s">
        <v>543</v>
      </c>
      <c r="AA60" s="211">
        <f t="shared" si="0"/>
        <v>3</v>
      </c>
    </row>
    <row r="61" spans="1:27" ht="204">
      <c r="A61" s="117" t="s">
        <v>417</v>
      </c>
      <c r="B61" s="119" t="s">
        <v>171</v>
      </c>
      <c r="C61" s="119" t="s">
        <v>451</v>
      </c>
      <c r="D61" s="118" t="s">
        <v>172</v>
      </c>
      <c r="E61" s="122" t="s">
        <v>302</v>
      </c>
      <c r="F61" s="124" t="s">
        <v>303</v>
      </c>
      <c r="G61" s="128" t="s">
        <v>304</v>
      </c>
      <c r="H61" s="128"/>
      <c r="I61" s="41"/>
      <c r="J61" s="11"/>
      <c r="K61" s="11"/>
      <c r="L61" s="207" t="s">
        <v>504</v>
      </c>
      <c r="M61" s="207" t="s">
        <v>543</v>
      </c>
      <c r="AA61" s="211">
        <f t="shared" si="0"/>
        <v>3</v>
      </c>
    </row>
    <row r="62" spans="1:27" ht="242.25">
      <c r="A62" s="117" t="s">
        <v>418</v>
      </c>
      <c r="B62" s="119" t="s">
        <v>109</v>
      </c>
      <c r="C62" s="119" t="s">
        <v>442</v>
      </c>
      <c r="D62" s="118" t="s">
        <v>172</v>
      </c>
      <c r="E62" s="122" t="s">
        <v>305</v>
      </c>
      <c r="F62" s="124" t="s">
        <v>306</v>
      </c>
      <c r="G62" s="128" t="s">
        <v>307</v>
      </c>
      <c r="H62" s="128"/>
      <c r="I62" s="41"/>
      <c r="J62" s="11"/>
      <c r="K62" s="11"/>
      <c r="L62" s="207" t="s">
        <v>504</v>
      </c>
      <c r="M62" s="207" t="s">
        <v>543</v>
      </c>
      <c r="AA62" s="211">
        <f t="shared" si="0"/>
        <v>3</v>
      </c>
    </row>
    <row r="63" spans="1:27" ht="191.25">
      <c r="A63" s="117" t="s">
        <v>419</v>
      </c>
      <c r="B63" s="119" t="s">
        <v>119</v>
      </c>
      <c r="C63" s="119" t="s">
        <v>456</v>
      </c>
      <c r="D63" s="118" t="s">
        <v>172</v>
      </c>
      <c r="E63" s="122" t="s">
        <v>308</v>
      </c>
      <c r="F63" s="124" t="s">
        <v>309</v>
      </c>
      <c r="G63" s="128" t="s">
        <v>310</v>
      </c>
      <c r="H63" s="128"/>
      <c r="I63" s="41"/>
      <c r="J63" s="11"/>
      <c r="K63" s="11"/>
      <c r="L63" s="207" t="s">
        <v>504</v>
      </c>
      <c r="M63" s="207" t="s">
        <v>543</v>
      </c>
      <c r="AA63" s="211">
        <f t="shared" si="0"/>
        <v>3</v>
      </c>
    </row>
    <row r="64" spans="1:27" ht="140.25">
      <c r="A64" s="117" t="s">
        <v>420</v>
      </c>
      <c r="B64" s="119" t="s">
        <v>171</v>
      </c>
      <c r="C64" s="119" t="s">
        <v>451</v>
      </c>
      <c r="D64" s="118" t="s">
        <v>172</v>
      </c>
      <c r="E64" s="122" t="s">
        <v>311</v>
      </c>
      <c r="F64" s="124" t="s">
        <v>312</v>
      </c>
      <c r="G64" s="128" t="s">
        <v>313</v>
      </c>
      <c r="H64" s="128"/>
      <c r="I64" s="41"/>
      <c r="J64" s="11"/>
      <c r="K64" s="11"/>
      <c r="L64" s="207" t="s">
        <v>504</v>
      </c>
      <c r="M64" s="207" t="s">
        <v>543</v>
      </c>
      <c r="AA64" s="211">
        <f t="shared" si="0"/>
        <v>3</v>
      </c>
    </row>
    <row r="65" spans="1:27" ht="409.5">
      <c r="A65" s="117" t="s">
        <v>421</v>
      </c>
      <c r="B65" s="119" t="s">
        <v>171</v>
      </c>
      <c r="C65" s="119" t="s">
        <v>451</v>
      </c>
      <c r="D65" s="118" t="s">
        <v>172</v>
      </c>
      <c r="E65" s="122" t="s">
        <v>314</v>
      </c>
      <c r="F65" s="125" t="s">
        <v>315</v>
      </c>
      <c r="G65" s="128" t="s">
        <v>316</v>
      </c>
      <c r="H65" s="128"/>
      <c r="I65" s="41"/>
      <c r="J65" s="11"/>
      <c r="K65" s="11"/>
      <c r="L65" s="207" t="s">
        <v>504</v>
      </c>
      <c r="M65" s="207" t="s">
        <v>543</v>
      </c>
      <c r="AA65" s="211">
        <f t="shared" si="0"/>
        <v>3</v>
      </c>
    </row>
    <row r="66" spans="1:27" ht="191.25">
      <c r="A66" s="117" t="s">
        <v>422</v>
      </c>
      <c r="B66" s="119" t="s">
        <v>171</v>
      </c>
      <c r="C66" s="119" t="s">
        <v>451</v>
      </c>
      <c r="D66" s="118" t="s">
        <v>172</v>
      </c>
      <c r="E66" s="122" t="s">
        <v>317</v>
      </c>
      <c r="F66" s="124" t="s">
        <v>318</v>
      </c>
      <c r="G66" s="128" t="s">
        <v>319</v>
      </c>
      <c r="H66" s="128"/>
      <c r="I66" s="41"/>
      <c r="J66" s="11"/>
      <c r="K66" s="11"/>
      <c r="L66" s="207" t="s">
        <v>504</v>
      </c>
      <c r="M66" s="207" t="s">
        <v>543</v>
      </c>
      <c r="AA66" s="211">
        <f t="shared" si="0"/>
        <v>3</v>
      </c>
    </row>
    <row r="67" spans="1:27" ht="191.25">
      <c r="A67" s="117" t="s">
        <v>423</v>
      </c>
      <c r="B67" s="119" t="s">
        <v>171</v>
      </c>
      <c r="C67" s="119" t="s">
        <v>451</v>
      </c>
      <c r="D67" s="118" t="s">
        <v>172</v>
      </c>
      <c r="E67" s="122" t="s">
        <v>320</v>
      </c>
      <c r="F67" s="124" t="s">
        <v>321</v>
      </c>
      <c r="G67" s="128" t="s">
        <v>322</v>
      </c>
      <c r="H67" s="128"/>
      <c r="I67" s="41"/>
      <c r="J67" s="11"/>
      <c r="K67" s="11"/>
      <c r="L67" s="207" t="s">
        <v>504</v>
      </c>
      <c r="M67" s="207" t="s">
        <v>533</v>
      </c>
      <c r="AA67" s="211">
        <f t="shared" si="0"/>
        <v>3</v>
      </c>
    </row>
    <row r="68" spans="1:27" ht="114.75">
      <c r="A68" s="117" t="s">
        <v>424</v>
      </c>
      <c r="B68" s="119" t="s">
        <v>171</v>
      </c>
      <c r="C68" s="119" t="s">
        <v>451</v>
      </c>
      <c r="D68" s="118" t="s">
        <v>172</v>
      </c>
      <c r="E68" s="122" t="s">
        <v>323</v>
      </c>
      <c r="F68" s="124" t="s">
        <v>324</v>
      </c>
      <c r="G68" s="128" t="s">
        <v>325</v>
      </c>
      <c r="H68" s="128"/>
      <c r="I68" s="41"/>
      <c r="J68" s="11"/>
      <c r="K68" s="11"/>
      <c r="L68" s="207" t="s">
        <v>504</v>
      </c>
      <c r="M68" s="207" t="s">
        <v>533</v>
      </c>
      <c r="AA68" s="211">
        <f aca="true" t="shared" si="1" ref="AA68:AA79">IF(L68="Critical",4,IF(L68="Significant",3,IF(L68="Moderate",2,IF(L68="Limited",1))))</f>
        <v>3</v>
      </c>
    </row>
    <row r="69" spans="1:27" ht="331.5">
      <c r="A69" s="117" t="s">
        <v>425</v>
      </c>
      <c r="B69" s="119" t="s">
        <v>171</v>
      </c>
      <c r="C69" s="119" t="s">
        <v>451</v>
      </c>
      <c r="D69" s="118" t="s">
        <v>172</v>
      </c>
      <c r="E69" s="122" t="s">
        <v>326</v>
      </c>
      <c r="F69" s="124" t="s">
        <v>327</v>
      </c>
      <c r="G69" s="128" t="s">
        <v>328</v>
      </c>
      <c r="H69" s="128"/>
      <c r="I69" s="41"/>
      <c r="J69" s="11"/>
      <c r="K69" s="11"/>
      <c r="L69" s="207" t="s">
        <v>504</v>
      </c>
      <c r="M69" s="207" t="s">
        <v>543</v>
      </c>
      <c r="AA69" s="211">
        <f t="shared" si="1"/>
        <v>3</v>
      </c>
    </row>
    <row r="70" spans="1:27" ht="395.25">
      <c r="A70" s="117" t="s">
        <v>426</v>
      </c>
      <c r="B70" s="119" t="s">
        <v>171</v>
      </c>
      <c r="C70" s="119" t="s">
        <v>451</v>
      </c>
      <c r="D70" s="118" t="s">
        <v>172</v>
      </c>
      <c r="E70" s="122" t="s">
        <v>329</v>
      </c>
      <c r="F70" s="124" t="s">
        <v>330</v>
      </c>
      <c r="G70" s="128" t="s">
        <v>331</v>
      </c>
      <c r="H70" s="128"/>
      <c r="I70" s="41"/>
      <c r="J70" s="11"/>
      <c r="K70" s="11"/>
      <c r="L70" s="207" t="s">
        <v>505</v>
      </c>
      <c r="M70" s="207" t="s">
        <v>529</v>
      </c>
      <c r="AA70" s="211">
        <f t="shared" si="1"/>
        <v>2</v>
      </c>
    </row>
    <row r="71" spans="1:27" ht="127.5">
      <c r="A71" s="117" t="s">
        <v>427</v>
      </c>
      <c r="B71" s="119" t="s">
        <v>109</v>
      </c>
      <c r="C71" s="119" t="s">
        <v>442</v>
      </c>
      <c r="D71" s="118" t="s">
        <v>172</v>
      </c>
      <c r="E71" s="122" t="s">
        <v>332</v>
      </c>
      <c r="F71" s="124" t="s">
        <v>333</v>
      </c>
      <c r="G71" s="128" t="s">
        <v>334</v>
      </c>
      <c r="H71" s="128"/>
      <c r="I71" s="41"/>
      <c r="J71" s="11"/>
      <c r="K71" s="11"/>
      <c r="L71" s="207" t="s">
        <v>505</v>
      </c>
      <c r="M71" s="207" t="s">
        <v>536</v>
      </c>
      <c r="AA71" s="211">
        <f t="shared" si="1"/>
        <v>2</v>
      </c>
    </row>
    <row r="72" spans="1:27" ht="293.25">
      <c r="A72" s="117" t="s">
        <v>428</v>
      </c>
      <c r="B72" s="119" t="s">
        <v>171</v>
      </c>
      <c r="C72" s="119" t="s">
        <v>451</v>
      </c>
      <c r="D72" s="118" t="s">
        <v>172</v>
      </c>
      <c r="E72" s="122" t="s">
        <v>335</v>
      </c>
      <c r="F72" s="124" t="s">
        <v>336</v>
      </c>
      <c r="G72" s="128" t="s">
        <v>337</v>
      </c>
      <c r="H72" s="128"/>
      <c r="I72" s="41"/>
      <c r="J72" s="11"/>
      <c r="K72" s="11"/>
      <c r="L72" s="207" t="s">
        <v>504</v>
      </c>
      <c r="M72" s="207" t="s">
        <v>534</v>
      </c>
      <c r="AA72" s="211">
        <f t="shared" si="1"/>
        <v>3</v>
      </c>
    </row>
    <row r="73" spans="1:27" ht="165.75">
      <c r="A73" s="117" t="s">
        <v>429</v>
      </c>
      <c r="B73" s="119" t="s">
        <v>109</v>
      </c>
      <c r="C73" s="119" t="s">
        <v>442</v>
      </c>
      <c r="D73" s="118" t="s">
        <v>172</v>
      </c>
      <c r="E73" s="122" t="s">
        <v>338</v>
      </c>
      <c r="F73" s="125" t="s">
        <v>339</v>
      </c>
      <c r="G73" s="128" t="s">
        <v>340</v>
      </c>
      <c r="H73" s="128"/>
      <c r="I73" s="41"/>
      <c r="J73" s="11"/>
      <c r="K73" s="11"/>
      <c r="L73" s="207" t="s">
        <v>504</v>
      </c>
      <c r="M73" s="207" t="s">
        <v>513</v>
      </c>
      <c r="AA73" s="211">
        <f t="shared" si="1"/>
        <v>3</v>
      </c>
    </row>
    <row r="74" spans="1:27" ht="216.75">
      <c r="A74" s="117" t="s">
        <v>430</v>
      </c>
      <c r="B74" s="119" t="s">
        <v>109</v>
      </c>
      <c r="C74" s="119" t="s">
        <v>442</v>
      </c>
      <c r="D74" s="118" t="s">
        <v>172</v>
      </c>
      <c r="E74" s="122" t="s">
        <v>341</v>
      </c>
      <c r="F74" s="124" t="s">
        <v>342</v>
      </c>
      <c r="G74" s="128" t="s">
        <v>343</v>
      </c>
      <c r="H74" s="128"/>
      <c r="I74" s="41"/>
      <c r="J74" s="11"/>
      <c r="K74" s="11"/>
      <c r="L74" s="207" t="s">
        <v>505</v>
      </c>
      <c r="M74" s="207" t="s">
        <v>529</v>
      </c>
      <c r="AA74" s="211">
        <f t="shared" si="1"/>
        <v>2</v>
      </c>
    </row>
    <row r="75" spans="1:27" ht="280.5">
      <c r="A75" s="117" t="s">
        <v>431</v>
      </c>
      <c r="B75" s="119" t="s">
        <v>171</v>
      </c>
      <c r="C75" s="119" t="s">
        <v>451</v>
      </c>
      <c r="D75" s="118" t="s">
        <v>172</v>
      </c>
      <c r="E75" s="122" t="s">
        <v>344</v>
      </c>
      <c r="F75" s="125" t="s">
        <v>345</v>
      </c>
      <c r="G75" s="128" t="s">
        <v>346</v>
      </c>
      <c r="H75" s="128"/>
      <c r="I75" s="41"/>
      <c r="J75" s="11"/>
      <c r="K75" s="11"/>
      <c r="L75" s="207" t="s">
        <v>505</v>
      </c>
      <c r="M75" s="207" t="s">
        <v>529</v>
      </c>
      <c r="AA75" s="211">
        <f t="shared" si="1"/>
        <v>2</v>
      </c>
    </row>
    <row r="76" spans="1:27" ht="357">
      <c r="A76" s="117" t="s">
        <v>432</v>
      </c>
      <c r="B76" s="119" t="s">
        <v>109</v>
      </c>
      <c r="C76" s="119" t="s">
        <v>442</v>
      </c>
      <c r="D76" s="118" t="s">
        <v>172</v>
      </c>
      <c r="E76" s="122" t="s">
        <v>347</v>
      </c>
      <c r="F76" s="124" t="s">
        <v>348</v>
      </c>
      <c r="G76" s="128" t="s">
        <v>349</v>
      </c>
      <c r="H76" s="128"/>
      <c r="I76" s="41"/>
      <c r="J76" s="11"/>
      <c r="K76" s="11"/>
      <c r="L76" s="207" t="s">
        <v>504</v>
      </c>
      <c r="M76" s="207" t="s">
        <v>534</v>
      </c>
      <c r="AA76" s="211">
        <f t="shared" si="1"/>
        <v>3</v>
      </c>
    </row>
    <row r="77" spans="1:27" ht="178.5">
      <c r="A77" s="117" t="s">
        <v>433</v>
      </c>
      <c r="B77" s="119" t="s">
        <v>122</v>
      </c>
      <c r="C77" s="119" t="s">
        <v>455</v>
      </c>
      <c r="D77" s="118" t="s">
        <v>172</v>
      </c>
      <c r="E77" s="122" t="s">
        <v>350</v>
      </c>
      <c r="F77" s="124" t="s">
        <v>351</v>
      </c>
      <c r="G77" s="128" t="s">
        <v>352</v>
      </c>
      <c r="H77" s="128"/>
      <c r="I77" s="41"/>
      <c r="J77" s="11"/>
      <c r="K77" s="11"/>
      <c r="L77" s="207" t="s">
        <v>505</v>
      </c>
      <c r="M77" s="207" t="s">
        <v>544</v>
      </c>
      <c r="AA77" s="211">
        <f t="shared" si="1"/>
        <v>2</v>
      </c>
    </row>
    <row r="78" spans="1:27" ht="229.5">
      <c r="A78" s="117" t="s">
        <v>434</v>
      </c>
      <c r="B78" s="119" t="s">
        <v>122</v>
      </c>
      <c r="C78" s="119" t="s">
        <v>455</v>
      </c>
      <c r="D78" s="118" t="s">
        <v>172</v>
      </c>
      <c r="E78" s="122" t="s">
        <v>353</v>
      </c>
      <c r="F78" s="124" t="s">
        <v>354</v>
      </c>
      <c r="G78" s="128" t="s">
        <v>355</v>
      </c>
      <c r="H78" s="128"/>
      <c r="I78" s="41"/>
      <c r="J78" s="11"/>
      <c r="K78" s="11"/>
      <c r="L78" s="207" t="s">
        <v>505</v>
      </c>
      <c r="M78" s="207" t="s">
        <v>544</v>
      </c>
      <c r="AA78" s="211">
        <f t="shared" si="1"/>
        <v>2</v>
      </c>
    </row>
    <row r="79" spans="1:27" ht="114.75">
      <c r="A79" s="117" t="s">
        <v>435</v>
      </c>
      <c r="B79" s="119" t="s">
        <v>109</v>
      </c>
      <c r="C79" s="119" t="s">
        <v>442</v>
      </c>
      <c r="D79" s="118" t="s">
        <v>172</v>
      </c>
      <c r="E79" s="122" t="s">
        <v>356</v>
      </c>
      <c r="F79" s="125" t="s">
        <v>357</v>
      </c>
      <c r="G79" s="128" t="s">
        <v>358</v>
      </c>
      <c r="H79" s="128"/>
      <c r="I79" s="41"/>
      <c r="J79" s="11"/>
      <c r="K79" s="11"/>
      <c r="L79" s="207" t="s">
        <v>504</v>
      </c>
      <c r="M79" s="207" t="s">
        <v>533</v>
      </c>
      <c r="AA79" s="211">
        <f t="shared" si="1"/>
        <v>3</v>
      </c>
    </row>
    <row r="80" spans="1:27" ht="12.75">
      <c r="A80" s="107"/>
      <c r="B80" s="108" t="s">
        <v>45</v>
      </c>
      <c r="C80" s="129"/>
      <c r="D80" s="107"/>
      <c r="E80" s="107"/>
      <c r="F80" s="107"/>
      <c r="G80" s="107"/>
      <c r="H80" s="107"/>
      <c r="I80" s="107"/>
      <c r="J80" s="107"/>
      <c r="K80" s="107"/>
      <c r="L80" s="107"/>
      <c r="M80" s="107"/>
      <c r="AA80" s="107"/>
    </row>
    <row r="82" ht="12.75" hidden="1"/>
    <row r="83" ht="12.75" hidden="1">
      <c r="H83" s="43" t="s">
        <v>29</v>
      </c>
    </row>
    <row r="84" ht="12.75" hidden="1">
      <c r="H84" s="43" t="s">
        <v>7</v>
      </c>
    </row>
    <row r="85" ht="12.75" hidden="1">
      <c r="H85" s="43" t="s">
        <v>8</v>
      </c>
    </row>
    <row r="86" ht="12.75" hidden="1">
      <c r="H86" s="43" t="s">
        <v>20</v>
      </c>
    </row>
    <row r="87" ht="12.75" hidden="1">
      <c r="H87" s="43" t="s">
        <v>21</v>
      </c>
    </row>
    <row r="88" ht="12.75" hidden="1">
      <c r="H88" s="109" t="s">
        <v>24</v>
      </c>
    </row>
    <row r="89" ht="12.75" hidden="1">
      <c r="H89" s="109" t="s">
        <v>25</v>
      </c>
    </row>
    <row r="90" ht="12.75" hidden="1"/>
    <row r="91" ht="12.75" hidden="1">
      <c r="H91" s="209" t="s">
        <v>507</v>
      </c>
    </row>
    <row r="92" ht="12.75" hidden="1">
      <c r="H92" s="210" t="s">
        <v>503</v>
      </c>
    </row>
    <row r="93" ht="12.75" hidden="1">
      <c r="H93" s="209" t="s">
        <v>504</v>
      </c>
    </row>
    <row r="94" ht="12.75" hidden="1">
      <c r="H94" s="209" t="s">
        <v>505</v>
      </c>
    </row>
    <row r="95" ht="12.75" hidden="1">
      <c r="H95" s="209" t="s">
        <v>506</v>
      </c>
    </row>
  </sheetData>
  <sheetProtection/>
  <protectedRanges>
    <protectedRange password="E1A2" sqref="M2 M18:M22" name="Range1"/>
    <protectedRange password="E1A2" sqref="AA2" name="Range1_1"/>
    <protectedRange password="E1A2" sqref="AA3:AA79" name="Range1_1_1"/>
    <protectedRange password="E1A2" sqref="M3" name="Range1_2"/>
    <protectedRange password="E1A2" sqref="M4" name="Range1_3"/>
    <protectedRange password="E1A2" sqref="M5" name="Range1_4"/>
    <protectedRange password="E1A2" sqref="M6" name="Range1_5"/>
    <protectedRange password="E1A2" sqref="M7:M8" name="Range1_6"/>
    <protectedRange password="E1A2" sqref="M9:M10" name="Range1_7"/>
    <protectedRange password="E1A2" sqref="M11:M12" name="Range1_8"/>
    <protectedRange password="E1A2" sqref="M13:M15" name="Range1_9"/>
    <protectedRange password="E1A2" sqref="M16" name="Range1_10"/>
    <protectedRange password="E1A2" sqref="M17" name="Range1_11"/>
  </protectedRanges>
  <autoFilter ref="A2:M80"/>
  <conditionalFormatting sqref="I3:J79">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dataValidations count="3">
    <dataValidation type="list" allowBlank="1" showInputMessage="1" showErrorMessage="1" sqref="I3:I79">
      <formula1>$H$84:$H$87</formula1>
    </dataValidation>
    <dataValidation type="list" allowBlank="1" showInputMessage="1" showErrorMessage="1" sqref="D3:D79">
      <formula1>$H$88:$H$89</formula1>
    </dataValidation>
    <dataValidation type="list" allowBlank="1" showInputMessage="1" showErrorMessage="1" sqref="L3:L79">
      <formula1>$H$92:$H$95</formula1>
    </dataValidation>
  </dataValidations>
  <printOptions horizontalCentered="1"/>
  <pageMargins left="0.25" right="0.25" top="0.75" bottom="0.75" header="0.3" footer="0.3"/>
  <pageSetup horizontalDpi="1200" verticalDpi="1200" orientation="landscape" scale="78"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25"/>
  <sheetViews>
    <sheetView showGridLines="0" zoomScale="80" zoomScaleNormal="80" zoomScalePageLayoutView="0" workbookViewId="0" topLeftCell="A1">
      <pane ySplit="1" topLeftCell="A2" activePane="bottomLeft" state="frozen"/>
      <selection pane="topLeft" activeCell="A1" sqref="A1"/>
      <selection pane="bottomLeft" activeCell="C19" sqref="C19"/>
    </sheetView>
  </sheetViews>
  <sheetFormatPr defaultColWidth="9.140625" defaultRowHeight="12.75"/>
  <cols>
    <col min="2" max="2" width="13.140625" style="0" customWidth="1"/>
    <col min="3" max="3" width="84.421875" style="0" customWidth="1"/>
    <col min="4" max="4" width="22.421875" style="0" customWidth="1"/>
  </cols>
  <sheetData>
    <row r="1" spans="1:4" ht="12.75">
      <c r="A1" s="12" t="s">
        <v>43</v>
      </c>
      <c r="B1" s="13"/>
      <c r="C1" s="13"/>
      <c r="D1" s="13"/>
    </row>
    <row r="2" spans="1:4" s="1" customFormat="1" ht="12.75" customHeight="1">
      <c r="A2" s="30" t="s">
        <v>40</v>
      </c>
      <c r="B2" s="30" t="s">
        <v>41</v>
      </c>
      <c r="C2" s="30" t="s">
        <v>42</v>
      </c>
      <c r="D2" s="30" t="s">
        <v>61</v>
      </c>
    </row>
    <row r="3" spans="1:4" ht="12.75">
      <c r="A3" s="114">
        <v>1</v>
      </c>
      <c r="B3" s="115">
        <v>40814</v>
      </c>
      <c r="C3" s="116" t="s">
        <v>46</v>
      </c>
      <c r="D3" s="113" t="s">
        <v>158</v>
      </c>
    </row>
    <row r="4" spans="1:4" ht="12.75">
      <c r="A4" s="114">
        <v>1.1</v>
      </c>
      <c r="B4" s="115">
        <v>41183</v>
      </c>
      <c r="C4" s="116" t="s">
        <v>157</v>
      </c>
      <c r="D4" s="113" t="s">
        <v>158</v>
      </c>
    </row>
    <row r="5" spans="1:4" ht="25.5">
      <c r="A5" s="5">
        <v>1.2</v>
      </c>
      <c r="B5" s="6">
        <v>41317</v>
      </c>
      <c r="C5" s="130" t="s">
        <v>439</v>
      </c>
      <c r="D5" s="113" t="s">
        <v>158</v>
      </c>
    </row>
    <row r="6" spans="1:4" ht="12.75">
      <c r="A6" s="5">
        <v>1.3</v>
      </c>
      <c r="B6" s="6">
        <v>41740</v>
      </c>
      <c r="C6" s="7" t="s">
        <v>459</v>
      </c>
      <c r="D6" s="7" t="s">
        <v>158</v>
      </c>
    </row>
    <row r="7" spans="1:4" ht="25.5">
      <c r="A7" s="5">
        <v>1.4</v>
      </c>
      <c r="B7" s="6">
        <v>42094</v>
      </c>
      <c r="C7" s="130" t="s">
        <v>509</v>
      </c>
      <c r="D7" s="113" t="s">
        <v>158</v>
      </c>
    </row>
    <row r="8" spans="1:4" ht="12.75">
      <c r="A8" s="5"/>
      <c r="B8" s="6"/>
      <c r="C8" s="8"/>
      <c r="D8" s="8"/>
    </row>
    <row r="9" spans="1:4" ht="12.75">
      <c r="A9" s="5"/>
      <c r="B9" s="6"/>
      <c r="C9" s="8"/>
      <c r="D9" s="8"/>
    </row>
    <row r="10" spans="1:4" ht="12.75">
      <c r="A10" s="5"/>
      <c r="B10" s="6"/>
      <c r="C10" s="8"/>
      <c r="D10" s="8"/>
    </row>
    <row r="11" spans="1:4" ht="12.75">
      <c r="A11" s="5"/>
      <c r="B11" s="6"/>
      <c r="C11" s="7"/>
      <c r="D11" s="7"/>
    </row>
    <row r="12" spans="1:4" ht="12.75">
      <c r="A12" s="5"/>
      <c r="B12" s="9"/>
      <c r="C12" s="7"/>
      <c r="D12" s="7"/>
    </row>
    <row r="13" spans="1:4" ht="12.75">
      <c r="A13" s="5"/>
      <c r="B13" s="9"/>
      <c r="C13" s="7"/>
      <c r="D13" s="7"/>
    </row>
    <row r="14" spans="1:4" ht="12.75">
      <c r="A14" s="5"/>
      <c r="B14" s="9"/>
      <c r="C14" s="7"/>
      <c r="D14" s="7"/>
    </row>
    <row r="18" ht="12.75">
      <c r="B18" s="10"/>
    </row>
    <row r="19" ht="12.75">
      <c r="B19" s="10"/>
    </row>
    <row r="20" ht="12.75">
      <c r="B20" s="10"/>
    </row>
    <row r="21" ht="12.75">
      <c r="B21" s="10"/>
    </row>
    <row r="22" ht="12.75">
      <c r="B22" s="10"/>
    </row>
    <row r="23" ht="12.75">
      <c r="B23" s="10"/>
    </row>
    <row r="24" ht="12.75">
      <c r="B24" s="10"/>
    </row>
    <row r="25" ht="12.75">
      <c r="B25" s="10"/>
    </row>
  </sheetData>
  <sheetProtection/>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29"/>
  <sheetViews>
    <sheetView showGridLines="0" zoomScale="80" zoomScaleNormal="8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3" width="9.140625" style="24" customWidth="1"/>
    <col min="14" max="14" width="10.140625" style="24" customWidth="1"/>
    <col min="15" max="16384" width="9.140625" style="24" customWidth="1"/>
  </cols>
  <sheetData>
    <row r="1" spans="1:14" ht="12.75">
      <c r="A1" s="12" t="s">
        <v>33</v>
      </c>
      <c r="B1" s="13"/>
      <c r="C1" s="13"/>
      <c r="D1" s="13"/>
      <c r="E1" s="13"/>
      <c r="F1" s="13"/>
      <c r="G1" s="13"/>
      <c r="H1" s="13"/>
      <c r="I1" s="13"/>
      <c r="J1" s="13"/>
      <c r="K1" s="13"/>
      <c r="L1" s="13"/>
      <c r="M1" s="13"/>
      <c r="N1" s="14"/>
    </row>
    <row r="2" spans="1:14" s="25" customFormat="1" ht="12.75" customHeight="1">
      <c r="A2" s="31" t="s">
        <v>34</v>
      </c>
      <c r="B2" s="32"/>
      <c r="C2" s="32"/>
      <c r="D2" s="32"/>
      <c r="E2" s="32"/>
      <c r="F2" s="32"/>
      <c r="G2" s="32"/>
      <c r="H2" s="32"/>
      <c r="I2" s="32"/>
      <c r="J2" s="32"/>
      <c r="K2" s="32"/>
      <c r="L2" s="32"/>
      <c r="M2" s="32"/>
      <c r="N2" s="33"/>
    </row>
    <row r="3" spans="1:14" s="25" customFormat="1" ht="12.75" customHeight="1">
      <c r="A3" s="26" t="s">
        <v>86</v>
      </c>
      <c r="B3" s="27"/>
      <c r="C3" s="27"/>
      <c r="D3" s="27"/>
      <c r="E3" s="27"/>
      <c r="F3" s="27"/>
      <c r="G3" s="27"/>
      <c r="H3" s="27"/>
      <c r="I3" s="27"/>
      <c r="J3" s="27"/>
      <c r="K3" s="27"/>
      <c r="L3" s="27"/>
      <c r="M3" s="27"/>
      <c r="N3" s="28"/>
    </row>
    <row r="4" spans="1:14" s="25" customFormat="1" ht="12.75">
      <c r="A4" s="18" t="s">
        <v>87</v>
      </c>
      <c r="B4" s="19"/>
      <c r="C4" s="19"/>
      <c r="D4" s="19"/>
      <c r="E4" s="19"/>
      <c r="F4" s="19"/>
      <c r="G4" s="19"/>
      <c r="H4" s="19"/>
      <c r="I4" s="19"/>
      <c r="J4" s="19"/>
      <c r="K4" s="19"/>
      <c r="L4" s="19"/>
      <c r="M4" s="19"/>
      <c r="N4" s="20"/>
    </row>
    <row r="5" spans="1:14" s="25" customFormat="1" ht="12.75">
      <c r="A5" s="18" t="s">
        <v>460</v>
      </c>
      <c r="B5" s="19"/>
      <c r="C5" s="19"/>
      <c r="D5" s="19"/>
      <c r="E5" s="19"/>
      <c r="F5" s="19"/>
      <c r="G5" s="19"/>
      <c r="H5" s="19"/>
      <c r="I5" s="19"/>
      <c r="J5" s="19"/>
      <c r="K5" s="19"/>
      <c r="L5" s="19"/>
      <c r="M5" s="19"/>
      <c r="N5" s="20"/>
    </row>
    <row r="6" spans="1:14" s="25" customFormat="1" ht="12.75">
      <c r="A6" s="18" t="s">
        <v>150</v>
      </c>
      <c r="B6" s="19"/>
      <c r="C6" s="19"/>
      <c r="D6" s="19"/>
      <c r="E6" s="19"/>
      <c r="F6" s="19"/>
      <c r="G6" s="19"/>
      <c r="H6" s="19"/>
      <c r="I6" s="19"/>
      <c r="J6" s="19"/>
      <c r="K6" s="19"/>
      <c r="L6" s="19"/>
      <c r="M6" s="19"/>
      <c r="N6" s="20"/>
    </row>
    <row r="7" spans="1:14" s="25" customFormat="1" ht="12.75">
      <c r="A7" s="18" t="s">
        <v>151</v>
      </c>
      <c r="B7" s="19"/>
      <c r="C7" s="19"/>
      <c r="D7" s="19"/>
      <c r="E7" s="19"/>
      <c r="F7" s="19"/>
      <c r="G7" s="19"/>
      <c r="H7" s="19"/>
      <c r="I7" s="19"/>
      <c r="J7" s="19"/>
      <c r="K7" s="19"/>
      <c r="L7" s="19"/>
      <c r="M7" s="19"/>
      <c r="N7" s="20"/>
    </row>
    <row r="8" spans="1:14" s="25" customFormat="1" ht="12.75">
      <c r="A8" s="18" t="s">
        <v>152</v>
      </c>
      <c r="B8" s="19"/>
      <c r="C8" s="19"/>
      <c r="D8" s="19"/>
      <c r="E8" s="19"/>
      <c r="F8" s="19"/>
      <c r="G8" s="19"/>
      <c r="H8" s="19"/>
      <c r="I8" s="19"/>
      <c r="J8" s="19"/>
      <c r="K8" s="19"/>
      <c r="L8" s="19"/>
      <c r="M8" s="19"/>
      <c r="N8" s="20"/>
    </row>
    <row r="9" spans="1:14" s="25" customFormat="1" ht="12.75">
      <c r="A9" s="29"/>
      <c r="B9" s="21"/>
      <c r="C9" s="21"/>
      <c r="D9" s="21"/>
      <c r="E9" s="21"/>
      <c r="F9" s="21"/>
      <c r="G9" s="21"/>
      <c r="H9" s="21"/>
      <c r="I9" s="21"/>
      <c r="J9" s="21"/>
      <c r="K9" s="21"/>
      <c r="L9" s="21"/>
      <c r="M9" s="21"/>
      <c r="N9" s="22"/>
    </row>
    <row r="11" spans="1:14" ht="12.75" customHeight="1">
      <c r="A11" s="34" t="s">
        <v>436</v>
      </c>
      <c r="B11" s="35"/>
      <c r="C11" s="35"/>
      <c r="D11" s="35"/>
      <c r="E11" s="35"/>
      <c r="F11" s="35"/>
      <c r="G11" s="35"/>
      <c r="H11" s="35"/>
      <c r="I11" s="35"/>
      <c r="J11" s="35"/>
      <c r="K11" s="35"/>
      <c r="L11" s="35"/>
      <c r="M11" s="35"/>
      <c r="N11" s="36"/>
    </row>
    <row r="12" spans="1:14" ht="12.75" customHeight="1">
      <c r="A12" s="37" t="s">
        <v>39</v>
      </c>
      <c r="B12" s="38"/>
      <c r="C12" s="38"/>
      <c r="D12" s="38"/>
      <c r="E12" s="38"/>
      <c r="F12" s="38"/>
      <c r="G12" s="38"/>
      <c r="H12" s="38"/>
      <c r="I12" s="38"/>
      <c r="J12" s="38"/>
      <c r="K12" s="38"/>
      <c r="L12" s="38"/>
      <c r="M12" s="38"/>
      <c r="N12" s="39"/>
    </row>
    <row r="13" spans="1:14" ht="12.75" customHeight="1">
      <c r="A13" s="26" t="s">
        <v>153</v>
      </c>
      <c r="B13" s="27"/>
      <c r="C13" s="27"/>
      <c r="D13" s="27"/>
      <c r="E13" s="27"/>
      <c r="F13" s="27"/>
      <c r="G13" s="27"/>
      <c r="H13" s="27"/>
      <c r="I13" s="27"/>
      <c r="J13" s="27"/>
      <c r="K13" s="27"/>
      <c r="L13" s="27"/>
      <c r="M13" s="27"/>
      <c r="N13" s="28"/>
    </row>
    <row r="14" spans="1:14" ht="12.75">
      <c r="A14" s="18" t="s">
        <v>154</v>
      </c>
      <c r="B14" s="19"/>
      <c r="C14" s="19"/>
      <c r="D14" s="19"/>
      <c r="E14" s="19"/>
      <c r="F14" s="19"/>
      <c r="G14" s="19"/>
      <c r="H14" s="19"/>
      <c r="I14" s="19"/>
      <c r="J14" s="19"/>
      <c r="K14" s="19"/>
      <c r="L14" s="19"/>
      <c r="M14" s="19"/>
      <c r="N14" s="20"/>
    </row>
    <row r="15" spans="1:14" ht="12.75">
      <c r="A15" s="29"/>
      <c r="B15" s="21"/>
      <c r="C15" s="21"/>
      <c r="D15" s="21"/>
      <c r="E15" s="21"/>
      <c r="F15" s="21"/>
      <c r="G15" s="21"/>
      <c r="H15" s="21"/>
      <c r="I15" s="21"/>
      <c r="J15" s="21"/>
      <c r="K15" s="21"/>
      <c r="L15" s="21"/>
      <c r="M15" s="21"/>
      <c r="N15" s="22"/>
    </row>
    <row r="17" spans="1:14" ht="12.75" customHeight="1">
      <c r="A17" s="34" t="s">
        <v>38</v>
      </c>
      <c r="B17" s="35"/>
      <c r="C17" s="35"/>
      <c r="D17" s="35"/>
      <c r="E17" s="35"/>
      <c r="F17" s="35"/>
      <c r="G17" s="35"/>
      <c r="H17" s="35"/>
      <c r="I17" s="35"/>
      <c r="J17" s="35"/>
      <c r="K17" s="35"/>
      <c r="L17" s="35"/>
      <c r="M17" s="35"/>
      <c r="N17" s="36"/>
    </row>
    <row r="18" spans="1:14" ht="12.75" customHeight="1">
      <c r="A18" s="37" t="s">
        <v>37</v>
      </c>
      <c r="B18" s="38"/>
      <c r="C18" s="38"/>
      <c r="D18" s="38"/>
      <c r="E18" s="38"/>
      <c r="F18" s="38"/>
      <c r="G18" s="38"/>
      <c r="H18" s="38"/>
      <c r="I18" s="38"/>
      <c r="J18" s="38"/>
      <c r="K18" s="38"/>
      <c r="L18" s="38"/>
      <c r="M18" s="38"/>
      <c r="N18" s="39"/>
    </row>
    <row r="19" spans="1:14" ht="12.75" customHeight="1">
      <c r="A19" s="26" t="s">
        <v>88</v>
      </c>
      <c r="B19" s="27"/>
      <c r="C19" s="27"/>
      <c r="D19" s="27"/>
      <c r="E19" s="27"/>
      <c r="F19" s="27"/>
      <c r="G19" s="27"/>
      <c r="H19" s="27"/>
      <c r="I19" s="27"/>
      <c r="J19" s="27"/>
      <c r="K19" s="27"/>
      <c r="L19" s="27"/>
      <c r="M19" s="27"/>
      <c r="N19" s="28"/>
    </row>
    <row r="20" spans="1:14" ht="12.75">
      <c r="A20" s="18" t="s">
        <v>89</v>
      </c>
      <c r="B20" s="19"/>
      <c r="C20" s="19"/>
      <c r="D20" s="19"/>
      <c r="E20" s="19"/>
      <c r="F20" s="19"/>
      <c r="G20" s="19"/>
      <c r="H20" s="19"/>
      <c r="I20" s="19"/>
      <c r="J20" s="19"/>
      <c r="K20" s="19"/>
      <c r="L20" s="19"/>
      <c r="M20" s="19"/>
      <c r="N20" s="20"/>
    </row>
    <row r="21" spans="1:14" ht="12.75">
      <c r="A21" s="18" t="s">
        <v>90</v>
      </c>
      <c r="B21" s="19"/>
      <c r="C21" s="19"/>
      <c r="D21" s="19"/>
      <c r="E21" s="19"/>
      <c r="F21" s="19"/>
      <c r="G21" s="19"/>
      <c r="H21" s="19"/>
      <c r="I21" s="19"/>
      <c r="J21" s="19"/>
      <c r="K21" s="19"/>
      <c r="L21" s="19"/>
      <c r="M21" s="19"/>
      <c r="N21" s="20"/>
    </row>
    <row r="22" spans="1:14" ht="12.75">
      <c r="A22" s="18" t="s">
        <v>91</v>
      </c>
      <c r="B22" s="19"/>
      <c r="C22" s="19"/>
      <c r="D22" s="19"/>
      <c r="E22" s="19"/>
      <c r="F22" s="19"/>
      <c r="G22" s="19"/>
      <c r="H22" s="19"/>
      <c r="I22" s="19"/>
      <c r="J22" s="19"/>
      <c r="K22" s="19"/>
      <c r="L22" s="19"/>
      <c r="M22" s="19"/>
      <c r="N22" s="20"/>
    </row>
    <row r="23" spans="1:14" ht="12.75">
      <c r="A23" s="29"/>
      <c r="B23" s="21"/>
      <c r="C23" s="21"/>
      <c r="D23" s="21"/>
      <c r="E23" s="21"/>
      <c r="F23" s="21"/>
      <c r="G23" s="21"/>
      <c r="H23" s="21"/>
      <c r="I23" s="21"/>
      <c r="J23" s="21"/>
      <c r="K23" s="21"/>
      <c r="L23" s="21"/>
      <c r="M23" s="21"/>
      <c r="N23" s="22"/>
    </row>
    <row r="25" spans="1:14" ht="12.75" customHeight="1">
      <c r="A25" s="34" t="s">
        <v>35</v>
      </c>
      <c r="B25" s="35"/>
      <c r="C25" s="35"/>
      <c r="D25" s="35"/>
      <c r="E25" s="35"/>
      <c r="F25" s="35"/>
      <c r="G25" s="35"/>
      <c r="H25" s="35"/>
      <c r="I25" s="35"/>
      <c r="J25" s="35"/>
      <c r="K25" s="35"/>
      <c r="L25" s="35"/>
      <c r="M25" s="35"/>
      <c r="N25" s="36"/>
    </row>
    <row r="26" spans="1:14" ht="12.75" customHeight="1">
      <c r="A26" s="37" t="s">
        <v>36</v>
      </c>
      <c r="B26" s="38"/>
      <c r="C26" s="38"/>
      <c r="D26" s="38"/>
      <c r="E26" s="38"/>
      <c r="F26" s="38"/>
      <c r="G26" s="38"/>
      <c r="H26" s="38"/>
      <c r="I26" s="38"/>
      <c r="J26" s="38"/>
      <c r="K26" s="38"/>
      <c r="L26" s="38"/>
      <c r="M26" s="38"/>
      <c r="N26" s="39"/>
    </row>
    <row r="27" spans="1:14" ht="12.75" customHeight="1">
      <c r="A27" s="26" t="s">
        <v>155</v>
      </c>
      <c r="B27" s="27"/>
      <c r="C27" s="27"/>
      <c r="D27" s="27"/>
      <c r="E27" s="27"/>
      <c r="F27" s="27"/>
      <c r="G27" s="27"/>
      <c r="H27" s="27"/>
      <c r="I27" s="27"/>
      <c r="J27" s="27"/>
      <c r="K27" s="27"/>
      <c r="L27" s="27"/>
      <c r="M27" s="27"/>
      <c r="N27" s="28"/>
    </row>
    <row r="28" spans="1:14" ht="12.75">
      <c r="A28" s="18" t="s">
        <v>156</v>
      </c>
      <c r="B28" s="19"/>
      <c r="C28" s="19"/>
      <c r="D28" s="19"/>
      <c r="E28" s="19"/>
      <c r="F28" s="19"/>
      <c r="G28" s="19"/>
      <c r="H28" s="19"/>
      <c r="I28" s="19"/>
      <c r="J28" s="19"/>
      <c r="K28" s="19"/>
      <c r="L28" s="19"/>
      <c r="M28" s="19"/>
      <c r="N28" s="20"/>
    </row>
    <row r="29" spans="1:14" ht="12.75">
      <c r="A29" s="29"/>
      <c r="B29" s="21"/>
      <c r="C29" s="21"/>
      <c r="D29" s="21"/>
      <c r="E29" s="21"/>
      <c r="F29" s="21"/>
      <c r="G29" s="21"/>
      <c r="H29" s="21"/>
      <c r="I29" s="21"/>
      <c r="J29" s="21"/>
      <c r="K29" s="21"/>
      <c r="L29" s="21"/>
      <c r="M29" s="21"/>
      <c r="N29" s="22"/>
    </row>
  </sheetData>
  <sheetProtection/>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Office of Safeguards</Manager>
  <Company>Internal Revenue Service</Company>
  <HyperlinkBase>http://www.irs.gov/uac/Safeguards-Program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Buffum, Tyler [USA]</cp:lastModifiedBy>
  <cp:lastPrinted>2012-12-04T16:19:52Z</cp:lastPrinted>
  <dcterms:created xsi:type="dcterms:W3CDTF">2012-09-21T14:43:24Z</dcterms:created>
  <dcterms:modified xsi:type="dcterms:W3CDTF">2015-04-06T13:45:30Z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