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mc:AlternateContent xmlns:mc="http://schemas.openxmlformats.org/markup-compatibility/2006">
    <mc:Choice Requires="x15">
      <x15ac:absPath xmlns:x15ac="http://schemas.microsoft.com/office/spreadsheetml/2010/11/ac" url="C:\Users\K7GLB\Desktop\IRS Gov\63164 Computer Security Compliance References and Related Topics — 2023\"/>
    </mc:Choice>
  </mc:AlternateContent>
  <xr:revisionPtr revIDLastSave="0" documentId="8_{DC605BE2-623F-4CA6-BB5C-835569EBEEA6}" xr6:coauthVersionLast="47" xr6:coauthVersionMax="47" xr10:uidLastSave="{00000000-0000-0000-0000-000000000000}"/>
  <bookViews>
    <workbookView xWindow="-120" yWindow="-120" windowWidth="29040" windowHeight="15720" tabRatio="726" xr2:uid="{00000000-000D-0000-FFFF-FFFF00000000}"/>
  </bookViews>
  <sheets>
    <sheet name="Dashboard" sheetId="1" r:id="rId1"/>
    <sheet name="Results" sheetId="14" r:id="rId2"/>
    <sheet name="Instructions" sheetId="9" r:id="rId3"/>
    <sheet name="Test Cases Server 2022" sheetId="17" r:id="rId4"/>
    <sheet name="Appendix" sheetId="10" r:id="rId5"/>
    <sheet name="Change Log" sheetId="11" r:id="rId6"/>
    <sheet name="New Release Changes" sheetId="18" r:id="rId7"/>
    <sheet name="Issue Code Table" sheetId="16" r:id="rId8"/>
  </sheets>
  <definedNames>
    <definedName name="_xlnm._FilterDatabase" localSheetId="7" hidden="1">'Issue Code Table'!$A$1:$U$502</definedName>
    <definedName name="_xlnm._FilterDatabase" localSheetId="3" hidden="1">'Test Cases Server 2022'!$A$2:$AH$313</definedName>
    <definedName name="_Hlk27754452" localSheetId="3">'Test Cases Server 2022'!#REF!</definedName>
    <definedName name="_Hlk27754546" localSheetId="3">'Test Cases Server 2022'!#REF!</definedName>
    <definedName name="_Hlk27755815" localSheetId="3">'Test Cases Server 2022'!#REF!</definedName>
    <definedName name="_Hlk27756043" localSheetId="3">'Test Cases Server 2022'!#REF!</definedName>
    <definedName name="_xlnm.Print_Area" localSheetId="4">Appendix!$A$1:$N$27</definedName>
    <definedName name="_xlnm.Print_Area" localSheetId="5">'Change Log'!$A$1:$D$3</definedName>
    <definedName name="_xlnm.Print_Area" localSheetId="0">Dashboard!$A$1:$C$45</definedName>
    <definedName name="_xlnm.Print_Area" localSheetId="2">Instructions!$A$1:$N$60</definedName>
    <definedName name="_xlnm.Print_Area" localSheetId="6">'New Release Changes'!$A$1:$D$3</definedName>
    <definedName name="_xlnm.Print_Area" localSheetId="1">Results!#REF!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 i="17" l="1"/>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119" i="17"/>
  <c r="AA120" i="17"/>
  <c r="AA12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AA151" i="17"/>
  <c r="AA152" i="17"/>
  <c r="AA153" i="17"/>
  <c r="AA154" i="17"/>
  <c r="AA155" i="17"/>
  <c r="AA156" i="17"/>
  <c r="AA157" i="17"/>
  <c r="AA158" i="17"/>
  <c r="AA159" i="17"/>
  <c r="AA160" i="17"/>
  <c r="AA161" i="17"/>
  <c r="AA162" i="17"/>
  <c r="AA163" i="17"/>
  <c r="AA164" i="17"/>
  <c r="AA165" i="17"/>
  <c r="AA166" i="17"/>
  <c r="AA167" i="17"/>
  <c r="AA168" i="17"/>
  <c r="AA169" i="17"/>
  <c r="AA170" i="17"/>
  <c r="AA171" i="17"/>
  <c r="AA172" i="17"/>
  <c r="AA173" i="17"/>
  <c r="AA174" i="17"/>
  <c r="AA175" i="17"/>
  <c r="AA176" i="17"/>
  <c r="AA177" i="17"/>
  <c r="AA178" i="17"/>
  <c r="AA179" i="17"/>
  <c r="AA180" i="17"/>
  <c r="AA181" i="17"/>
  <c r="AA182" i="17"/>
  <c r="AA183" i="17"/>
  <c r="AA184" i="17"/>
  <c r="AA185" i="17"/>
  <c r="AA186" i="17"/>
  <c r="AA187" i="17"/>
  <c r="AA188" i="17"/>
  <c r="AA189" i="17"/>
  <c r="AA190" i="17"/>
  <c r="AA191" i="17"/>
  <c r="AA192" i="17"/>
  <c r="AA193" i="17"/>
  <c r="AA194" i="17"/>
  <c r="AA195" i="17"/>
  <c r="AA196" i="17"/>
  <c r="AA197" i="17"/>
  <c r="AA198" i="17"/>
  <c r="AA199" i="17"/>
  <c r="AA200" i="17"/>
  <c r="AA201" i="17"/>
  <c r="AA202" i="17"/>
  <c r="AA203" i="17"/>
  <c r="AA204" i="17"/>
  <c r="AA205" i="17"/>
  <c r="AA206" i="17"/>
  <c r="AA207" i="17"/>
  <c r="AA208" i="17"/>
  <c r="AA209" i="17"/>
  <c r="AA210" i="17"/>
  <c r="AA211" i="17"/>
  <c r="AA212" i="17"/>
  <c r="AA213" i="17"/>
  <c r="AA214" i="17"/>
  <c r="AA215" i="17"/>
  <c r="AA216" i="17"/>
  <c r="AA217" i="17"/>
  <c r="AA218" i="17"/>
  <c r="AA219" i="17"/>
  <c r="AA220" i="17"/>
  <c r="AA221" i="17"/>
  <c r="AA222" i="17"/>
  <c r="AA223" i="17"/>
  <c r="AA224" i="17"/>
  <c r="AA225" i="17"/>
  <c r="AA226" i="17"/>
  <c r="AA227" i="17"/>
  <c r="AA228" i="17"/>
  <c r="AA229" i="17"/>
  <c r="AA230" i="17"/>
  <c r="AA231" i="17"/>
  <c r="AA232" i="17"/>
  <c r="AA233" i="17"/>
  <c r="AA234" i="17"/>
  <c r="AA235" i="17"/>
  <c r="AA236" i="17"/>
  <c r="AA237" i="17"/>
  <c r="AA238" i="17"/>
  <c r="AA239" i="17"/>
  <c r="AA240" i="17"/>
  <c r="AA241" i="17"/>
  <c r="AA242" i="17"/>
  <c r="AA243" i="17"/>
  <c r="AA244" i="17"/>
  <c r="AA245" i="17"/>
  <c r="AA246" i="17"/>
  <c r="AA247" i="17"/>
  <c r="AA248" i="17"/>
  <c r="AA249" i="17"/>
  <c r="AA250" i="17"/>
  <c r="AA251" i="17"/>
  <c r="AA252" i="17"/>
  <c r="AA253" i="17"/>
  <c r="AA254" i="17"/>
  <c r="AA255" i="17"/>
  <c r="AA256" i="17"/>
  <c r="AA257" i="17"/>
  <c r="AA258" i="17"/>
  <c r="AA259" i="17"/>
  <c r="AA260" i="17"/>
  <c r="AA261" i="17"/>
  <c r="AA262" i="17"/>
  <c r="AA263" i="17"/>
  <c r="AA264" i="17"/>
  <c r="AA265" i="17"/>
  <c r="AA266" i="17"/>
  <c r="AA267" i="17"/>
  <c r="AA268" i="17"/>
  <c r="AA269" i="17"/>
  <c r="AA270" i="17"/>
  <c r="AA271" i="17"/>
  <c r="AA272" i="17"/>
  <c r="AA273" i="17"/>
  <c r="AA274" i="17"/>
  <c r="AA275" i="17"/>
  <c r="AA276" i="17"/>
  <c r="AA277" i="17"/>
  <c r="AA278" i="17"/>
  <c r="AA279" i="17"/>
  <c r="AA280" i="17"/>
  <c r="AA281" i="17"/>
  <c r="AA282" i="17"/>
  <c r="AA283" i="17"/>
  <c r="AA284" i="17"/>
  <c r="AA285" i="17"/>
  <c r="AA286" i="17"/>
  <c r="AA287" i="17"/>
  <c r="AA288" i="17"/>
  <c r="AA289" i="17"/>
  <c r="AA290" i="17"/>
  <c r="AA291" i="17"/>
  <c r="AA292" i="17"/>
  <c r="AA293" i="17"/>
  <c r="AA294" i="17"/>
  <c r="AA295" i="17"/>
  <c r="AA296" i="17"/>
  <c r="AA297" i="17"/>
  <c r="AA298" i="17"/>
  <c r="AA299" i="17"/>
  <c r="AA300" i="17"/>
  <c r="AA301" i="17"/>
  <c r="AA302" i="17"/>
  <c r="AA303" i="17"/>
  <c r="AA304" i="17"/>
  <c r="AA305" i="17"/>
  <c r="AA306" i="17"/>
  <c r="AA307" i="17"/>
  <c r="AA308" i="17"/>
  <c r="AA309" i="17"/>
  <c r="AA310" i="17"/>
  <c r="AA311" i="17"/>
  <c r="AA312" i="17"/>
  <c r="M12" i="14" l="1"/>
  <c r="AA3" i="17"/>
  <c r="E12" i="14"/>
  <c r="D12" i="14"/>
  <c r="C12" i="14"/>
  <c r="B12" i="14"/>
  <c r="C17" i="14" l="1"/>
  <c r="C18" i="14"/>
  <c r="C19" i="14"/>
  <c r="C20" i="14"/>
  <c r="C21" i="14"/>
  <c r="C22" i="14"/>
  <c r="C23" i="14"/>
  <c r="F23" i="14"/>
  <c r="F17" i="14"/>
  <c r="D21" i="14"/>
  <c r="D19" i="14"/>
  <c r="E17" i="14"/>
  <c r="D17" i="14"/>
  <c r="E19" i="14"/>
  <c r="F22" i="14"/>
  <c r="D23" i="14"/>
  <c r="E16" i="14"/>
  <c r="F19" i="14"/>
  <c r="F16" i="14"/>
  <c r="C16" i="14"/>
  <c r="D16" i="14"/>
  <c r="D20" i="14"/>
  <c r="F21" i="14"/>
  <c r="E23" i="14"/>
  <c r="F20" i="14"/>
  <c r="E20" i="14"/>
  <c r="D22" i="14"/>
  <c r="D18" i="14"/>
  <c r="E22" i="14"/>
  <c r="E18" i="14"/>
  <c r="F18" i="14"/>
  <c r="E21" i="14"/>
  <c r="O12" i="14"/>
  <c r="F12" i="14" l="1"/>
  <c r="N12" i="14" l="1"/>
  <c r="A29" i="14" l="1"/>
  <c r="B29" i="14"/>
  <c r="B27" i="14"/>
  <c r="H22" i="14" l="1"/>
  <c r="H18" i="14"/>
  <c r="H19" i="14"/>
  <c r="H17" i="14"/>
  <c r="H21" i="14"/>
  <c r="H20" i="14"/>
  <c r="H23" i="14"/>
  <c r="A27" i="14"/>
  <c r="I23" i="14"/>
  <c r="I17" i="14"/>
  <c r="I21" i="14"/>
  <c r="I18" i="14"/>
  <c r="I22" i="14"/>
  <c r="I16" i="14"/>
  <c r="I20" i="14"/>
  <c r="I19" i="14"/>
  <c r="H16" i="14" l="1"/>
  <c r="D24" i="14" s="1"/>
  <c r="G12" i="14" l="1"/>
</calcChain>
</file>

<file path=xl/sharedStrings.xml><?xml version="1.0" encoding="utf-8"?>
<sst xmlns="http://schemas.openxmlformats.org/spreadsheetml/2006/main" count="7086" uniqueCount="4590">
  <si>
    <t>Internal Revenue Service</t>
  </si>
  <si>
    <t>Office of Safeguards</t>
  </si>
  <si>
    <t xml:space="preserve"> ▪ SCSEM Subject: Microsoft Server 2022</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</si>
  <si>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</si>
  <si>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</si>
  <si>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</si>
  <si>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</si>
  <si>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</si>
  <si>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</si>
  <si>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</si>
  <si>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</si>
  <si>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</si>
  <si>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</si>
  <si>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</si>
  <si>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</si>
  <si>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</si>
  <si>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</si>
  <si>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</si>
  <si>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 xml:space="preserve"> </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</si>
  <si>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</si>
  <si>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</si>
  <si>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</si>
  <si>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</si>
  <si>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</si>
  <si>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</si>
  <si>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</si>
  <si>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</si>
  <si>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</si>
  <si>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</si>
  <si>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</si>
  <si>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</si>
  <si>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</si>
  <si>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</si>
  <si>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</si>
  <si>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</si>
  <si>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</si>
  <si>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</si>
  <si>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</si>
  <si>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</si>
  <si>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</si>
  <si>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</si>
  <si>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Server2019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</si>
  <si>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</si>
  <si>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</si>
  <si>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</si>
  <si>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</si>
  <si>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</si>
  <si>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</si>
  <si>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</si>
  <si>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</si>
  <si>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</si>
  <si>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</si>
  <si>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</si>
  <si>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</si>
  <si>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</si>
  <si>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</si>
  <si>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</si>
  <si>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</si>
  <si>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</si>
  <si>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</si>
  <si>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</si>
  <si>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</si>
  <si>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</si>
  <si>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</si>
  <si>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</si>
  <si>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</si>
  <si>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Server 2016 for a system that receives, stores, processes or transmits Federal Tax Information (FTI).  The tests in this SCSEM </t>
  </si>
  <si>
    <t>complement tests executed through the Security Content Automation Protocol (SCAP)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</si>
  <si>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</si>
  <si>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</si>
  <si>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</si>
  <si>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</si>
  <si>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</si>
  <si>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</si>
  <si>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</si>
  <si>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</si>
  <si>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</si>
  <si>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</si>
  <si>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</si>
  <si>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</si>
  <si>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</si>
  <si>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</si>
  <si>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convoy's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</si>
  <si>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</si>
  <si>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</si>
  <si>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</si>
  <si>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</si>
  <si>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</si>
  <si>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</si>
  <si>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</si>
  <si>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</si>
  <si>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</si>
  <si>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</si>
  <si>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</si>
  <si>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</si>
  <si>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</si>
  <si>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</si>
  <si>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</si>
  <si>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</si>
  <si>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</si>
  <si>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</si>
  <si>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</si>
  <si>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</si>
  <si>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</si>
  <si>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</si>
  <si>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</si>
  <si>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</si>
  <si>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</si>
  <si>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</si>
  <si>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</si>
  <si>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convoy's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</si>
  <si>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</si>
  <si>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</si>
  <si>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</si>
  <si>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</si>
  <si>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</si>
  <si>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</si>
  <si>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</si>
  <si>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</si>
  <si>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</si>
  <si>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</si>
  <si>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</si>
  <si>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</si>
  <si>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</si>
  <si>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</si>
  <si>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</si>
  <si>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</si>
  <si>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</si>
  <si>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</si>
  <si>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</si>
  <si>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</si>
  <si>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</si>
  <si>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</si>
  <si>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</si>
  <si>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</si>
  <si>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</si>
  <si>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</si>
  <si>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</si>
  <si>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hra</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</si>
  <si>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</si>
  <si>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</si>
  <si>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</si>
  <si>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</si>
  <si>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</si>
  <si>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</si>
  <si>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</si>
  <si>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</si>
  <si>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</si>
  <si>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</si>
  <si>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</si>
  <si>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</si>
  <si>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</si>
  <si>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</si>
  <si>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</si>
  <si>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</si>
  <si>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</si>
  <si>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</si>
  <si>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Impact statement</t>
  </si>
  <si>
    <t>Remediation procedure</t>
  </si>
  <si>
    <t>Remediation Statement (Internal Use Only)</t>
  </si>
  <si>
    <t>CAP Request Statement (Internal Use Only)</t>
  </si>
  <si>
    <t>Risk Rating (Do Not Edit)</t>
  </si>
  <si>
    <t>WIN2022-001</t>
  </si>
  <si>
    <t>SA-22</t>
  </si>
  <si>
    <t>Unsupported System Components</t>
  </si>
  <si>
    <t>Test (Manual)</t>
  </si>
  <si>
    <t>Vendor Support</t>
  </si>
  <si>
    <t>Ensure Windows base OS and service pack/release is in vendor support from Microsoft.</t>
  </si>
  <si>
    <t>Research the Microsoft website to determine whether the system is supported and currently receives security updates.</t>
  </si>
  <si>
    <t>Windows is in current general support or extended support. If in extended support, ensure the agency has purchased extra support</t>
  </si>
  <si>
    <t>The system is no longer supported by the vendor as of (%Enter Date Here).  Therefore, the product no longer receives security patches or updates.</t>
  </si>
  <si>
    <t>Mainstream Support Ends Oct 13, 2026
Extended Supported Ends Oct 14, 2031</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</si>
  <si>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</si>
  <si>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</si>
  <si>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</si>
  <si>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 xml:space="preserve">Upgrade the Windows Server Operation System to a vendor-supported version. Once deployed, harden the upgraded system in accordance with IRS standards using the corresponding SCSEM for a Windows Server. </t>
  </si>
  <si>
    <t>Upgrade to a supported version of Windows, apply the latest security patches/updates/hotfixes and then apply the latest security configuration recommendations outlined in the SCSEM.</t>
  </si>
  <si>
    <t>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</si>
  <si>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WIN2022-002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</si>
  <si>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</si>
  <si>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</si>
  <si>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</si>
  <si>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</si>
  <si>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</si>
  <si>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</si>
  <si>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</si>
  <si>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</si>
  <si>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</si>
  <si>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</si>
  <si>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2022 security patches for Security-relevant software updates to include, patches, service packs, hot fixes, and Antivirus signatures. </t>
  </si>
  <si>
    <t>Upgrade the Windows Server Operating System (OS) to a vendor-supported version. Once deployed, harden the upgraded system in accordance with IRS standards using the corresponding SCSEM.</t>
  </si>
  <si>
    <t>To close this finding, please provide a screenshot of the updated Windows version and its patch level with the agency's CAP.</t>
  </si>
  <si>
    <t>WIN2022-003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</si>
  <si>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</si>
  <si>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</si>
  <si>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</si>
  <si>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</si>
  <si>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</si>
  <si>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</si>
  <si>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</si>
  <si>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t>
  </si>
  <si>
    <t>HAC64
HAC65
HAC66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</si>
  <si>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</si>
  <si>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</si>
  <si>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</si>
  <si>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MDF is employed for all local access to the network with the agency's CAP.</t>
  </si>
  <si>
    <t>WIN2022-004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</si>
  <si>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</si>
  <si>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</si>
  <si>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</si>
  <si>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</si>
  <si>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</si>
  <si>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</si>
  <si>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</si>
  <si>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</si>
  <si>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</si>
  <si>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</si>
  <si>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</si>
  <si>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WIN2022-005</t>
  </si>
  <si>
    <t>IA-5</t>
  </si>
  <si>
    <t>Authenticator Management</t>
  </si>
  <si>
    <t>Test (Automated)</t>
  </si>
  <si>
    <t>Set "Enforce password history" to "24 or more password(s)"</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</si>
  <si>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
**Note #2:** As of the publication of this benchmark, Microsoft currently has a maximum limit of 24 saved passwords. For more information, please visit [Enforce password history (Windows 10) - Windows security | Microsoft Docs](https://docs.microsoft.com/en-us/windows/security/threat-protection/security-policy-settings/enforce-password-history#:~:text=The%20Enforce%20password%20history%20policy,a%20long%20period%20of%20time.)</t>
  </si>
  <si>
    <t>Navigate to the UI Path articulated in the Remediation section and confirm it is set as prescribed.</t>
  </si>
  <si>
    <t>Password history has been set to "24 or more password(s)".</t>
  </si>
  <si>
    <t>Password history has not been set to 24 or more password(s).</t>
  </si>
  <si>
    <t>Moderate</t>
  </si>
  <si>
    <t>HPW6</t>
  </si>
  <si>
    <t>HPW6: Password history is insufficient</t>
  </si>
  <si>
    <t>1.1</t>
  </si>
  <si>
    <t>1.1.1</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</si>
  <si>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</si>
  <si>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</si>
  <si>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To establish the recommended configuration via GP, set the following UI path to `24 or more password(s)`:
Computer Configuration\Policies\Windows Settings\Security Settings\Account Policies\Password Policy\Enforce password history</t>
  </si>
  <si>
    <t>Set "Enforce password history" to "24 or more password(s)". One method to achieve the recommended configuration via Group Policy is to perform the following:
Set the following UI path to 24 or more password(s):
Computer Configuration\Policies\Windows Settings\Security Settings\Account Policies\Password Policy\Enforce password history</t>
  </si>
  <si>
    <t>WIN2022-006</t>
  </si>
  <si>
    <t>Set "Maximum password age" to "90 or fewer days for Administrators and Standard Users, but not 0"</t>
  </si>
  <si>
    <t>This policy setting defines how long a user can use their password before it expires.
Values for this policy setting range from 0 to 999 days. If you set the value to 0, the password will never expire.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`365 or fewer days, but not 0`.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</si>
  <si>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Maximum password age has not been set  to '90 or fewer days for Administrators and Standard Users, but not 0.'</t>
  </si>
  <si>
    <t>HPW2</t>
  </si>
  <si>
    <t>HPW2: Password does not expire timely</t>
  </si>
  <si>
    <t>1.1.2</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</si>
  <si>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has authorized access.</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</si>
  <si>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</si>
  <si>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To establish the recommended configuration via GP, set the following UI path to `90 or fewer days, but not 0`:
Computer Configuration\Policies\Windows Settings\Security Settings\Account Policies\Password Policy\Maximum password age</t>
  </si>
  <si>
    <t>Set "Maximum password age" to "90 or fewer days for administrators and  standard users, but not 0". One method to achieve the recommended configuration via Group Policy is to perform the following:
Set the following UI path to 90 or fewer days for administrators or 90 or fewer days for standard users, but not 0:
Computer Configuration\Policies\Windows Settings\Security Settings\Account Policies\Password Policy\Maximum password age</t>
  </si>
  <si>
    <t>To close this finding, please provide a screenshot of the setting and/or a comprehensive group policy result report (e.g., gpresult) with the agency's CAP.</t>
  </si>
  <si>
    <t>WIN2022-007</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</si>
  <si>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</si>
  <si>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</si>
  <si>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Minimum password age has been set to "1 or more day(s)."</t>
  </si>
  <si>
    <t>Minimum password age has not been set to 1 or more day(s).</t>
  </si>
  <si>
    <t>HPW4</t>
  </si>
  <si>
    <t>HPW4: Minimum password age does not exist</t>
  </si>
  <si>
    <t>1.1.3</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</si>
  <si>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</si>
  <si>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</si>
  <si>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To establish the recommended configuration via GP, set the following UI path to `1 or more day(s)`:
Computer Configuration\Policies\Windows Settings\Security Settings\Account Policies\Password Policy\Minimum password age</t>
  </si>
  <si>
    <t>Set "Minimum password age" to "1 or more day(s)". One method to achieve the recommended configuration via Group Policy is to perform the following:
Set the following UI path to 1 or more day(s):
Computer Configuration\Policies\Windows Settings\Security Settings\Account Policies\Password Policy\Minimum password age</t>
  </si>
  <si>
    <t>WIN2022-008</t>
  </si>
  <si>
    <t>Set "Minimum password length" to "14 or more character(s)"</t>
  </si>
  <si>
    <t>This policy setting determines the least number of characters that make up a password for a user account. There are many different theories about how to determine the best password length for an organization, but perhaps "passphrase" is a better term than "password." In Microsoft Windows 2000 and newer, passphrases can be quite long and can include spaces. Therefore, a phrase such as "I want to drink a $5 milkshake" is a valid passphrase; it is a considerably stronger password than an 8 or 10 character string of random numbers and letters, and yet is easier to remember. Users must be educated about the proper selection and maintenance of passwords, especially with regard to password length. In enterprise environments, the ideal value for the Minimum password length setting is 14 characters, however you should adjust this value to meet your organization's business requirements.
The recommended state for this setting is: `14 or more character(s)`.
**Note:** In Windows Server 2016 and older versions of Windows Server, the GUI of the Local Security Policy (LSP), Local Group Policy Editor (LGPE) and Group Policy Management Editor (GPME) would not let you set this value higher than 14 characters. However, starting with Windows Server 2019, Microsoft changed the GUI to allow up to a 20 character minimum password length.
**Note #2:**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</si>
  <si>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Minimum password length has been set to "14 or more character(s)."</t>
  </si>
  <si>
    <t>Minimum password length has not been set to 14 or more characters.</t>
  </si>
  <si>
    <t>Updated from "8" to "14" to meet IRS Requirements.</t>
  </si>
  <si>
    <t>HPW3</t>
  </si>
  <si>
    <t>HPW3: Minimum password length is too short</t>
  </si>
  <si>
    <t>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</si>
  <si>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</si>
  <si>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</si>
  <si>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To establish the recommended configuration via GP, set the following UI path to `14 or more character(s)`:
Computer Configuration\Policies\Windows Settings\Security Settings\Account Policies\Password Policy\Minimum password length</t>
  </si>
  <si>
    <t>Set the "Minimum password length" to "14 or more character(s)". One method to achieve the recommended configuration via Group Policy is to perform the following: 
Set the following UI path to 14 or more character(s):
Computer Configuration\Policies\Windows Settings\Security Settings\Account Policies\Password Policy\Minimum password length</t>
  </si>
  <si>
    <t>WIN2022-009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</si>
  <si>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</si>
  <si>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</si>
  <si>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 xml:space="preserve">Complexity requirements have been enabled for passwords. </t>
  </si>
  <si>
    <t xml:space="preserve">IRS complexity requirements (e.g. upper, lower, alphanumeric, special character, etc.) have not been enabled for passwords. </t>
  </si>
  <si>
    <t>HPW12</t>
  </si>
  <si>
    <t>HPW12: Passwords do not meet complexity requirements</t>
  </si>
  <si>
    <t>1.1.5</t>
  </si>
  <si>
    <t>Passwords that contain only alphanumeric characters are extremely easy to discover with several publicly available tools.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</si>
  <si>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0128 - 0159 range. (ALT characters outside of this range can represent standard alphanumeric characters that would not add additional complexity to the password.)</t>
  </si>
  <si>
    <t>To establish the recommended configuration via GP, set the following UI path to `Enabled`:
Computer Configuration\Policies\Windows Settings\Security Settings\Account Policies\Password Policy\Password must meet complexity requirements</t>
  </si>
  <si>
    <t>Set "Password must meet complexity requirements" to "Enabled".  One method to achieve the recommended configuration via Group Policy is to perform the following:
Set the following UI path to Enabled:
Computer Configuration\Policies\Windows Settings\Security Settings\Account Policies\Password Policy\Password must meet complexity requirements</t>
  </si>
  <si>
    <t>WIN2022-010</t>
  </si>
  <si>
    <t>AC-2</t>
  </si>
  <si>
    <t>Account Management</t>
  </si>
  <si>
    <t>Set the “Relax minimum password length limits” to enabled.</t>
  </si>
  <si>
    <t>This policy setting determines whether the minimum password length setting can be increased beyond the legacy limit of 14 characters. For more information please see the following [Microsoft Security Blog](https://techcommunity.microsoft.com/t5/microsoft-security-baselines/security-baseline-draft-windows-10-and-windows-server-version/ba-p/1419213).
The recommended state for this setting is: `Enabled`.
**Note:** This setting only affects _local_ accounts on the computer. Domain accounts are only affected by settings on the Domain Controllers, because that is where domain accounts are stored.</t>
  </si>
  <si>
    <t>Navigate to the UI Path articulated in the Remediation section and confirm it is set as prescribed. This group policy setting is backed by the following registry location:
HKEY_LOCAL_MACHINE\System\CurrentControlSet\Control\SAM:RelaxMinimumPasswordLengthLimits</t>
  </si>
  <si>
    <t>The “Relax minimum password length limits” has been set to enabled..</t>
  </si>
  <si>
    <t>The “Relax minimum password length limits” has not been set to enabled..</t>
  </si>
  <si>
    <t>HCM45</t>
  </si>
  <si>
    <t>HCM45: System configuration provides additional attack surface</t>
  </si>
  <si>
    <t>1.1.6</t>
  </si>
  <si>
    <t>This setting will enable the enforcement of longer and generally stronger passwords or passphrases where MFA is not in use.</t>
  </si>
  <si>
    <t>The _Minimum password length_ setting may be configured higher than 14 characters.
If very long passwords are required, mistyped passwords could cause account lockouts and increase the volume of help desk calls. If your organization has issues with forgotten passwords due to password length requirements, consider teaching your users about passphrases, which are often easier to remember and, due to the larger number of character combinations, much harder to discover.</t>
  </si>
  <si>
    <t>To establish the recommended configuration via GP, set the following UI path to `Enabled`:
Computer Configuration\Policies\Windows Settings\Security Settings\Account Policies\Password Policy\Relax minimum password length limits</t>
  </si>
  <si>
    <t>Set the “Relax minimum password length limits” to enabled. One method to achieve the recommended configuration via Group Policy is to perform the following:
Computer Configuration\Policies\Windows Settings\Security Settings\Account Policies\Password Policy\Relax minimum password length limits</t>
  </si>
  <si>
    <t>WIN2022-011</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</si>
  <si>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</si>
  <si>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</si>
  <si>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 xml:space="preserve">Storing passwords using reversible encryption has been disabled. </t>
  </si>
  <si>
    <t xml:space="preserve">Storing passwords using reversible encryption has not been disabled. </t>
  </si>
  <si>
    <t>HAC47</t>
  </si>
  <si>
    <t xml:space="preserve">HAC47: Files containing authentication information are not adequately protected </t>
  </si>
  <si>
    <t>1.1.7</t>
  </si>
  <si>
    <t>Enabling this policy setting allows the operating system to store passwords in a weaker format that is much more susceptible to compromise and weakens your system security.</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</si>
  <si>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</si>
  <si>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 xml:space="preserve">To establish the recommended configuration via GP, set the following UI path to `Disabled`:
Computer Configuration\Policies\Windows Settings\Security Settings\Account Policies\Password Policy\Store passwords using reversible encryption
</t>
  </si>
  <si>
    <t>Set "Store passwords using reversible encryption" to "Disabled". One method to achieve the recommended configuration via Group Policy is to perform the following:
Set the following UI path to Disabled:
Computer Configuration\Policies\Windows Settings\Security Settings\Account Policies\Password Policy\Store passwords using reversible encryption</t>
  </si>
  <si>
    <t>WIN2022-012</t>
  </si>
  <si>
    <t>AC-7</t>
  </si>
  <si>
    <t>Unsuccessful Logon Attempts</t>
  </si>
  <si>
    <t>Set "Account lockout duration" to "120 or more minute(s)"</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</si>
  <si>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`15 or more minute(s)`.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</si>
  <si>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Account lockout duration has been set to "120 or more minutes."</t>
  </si>
  <si>
    <t>Account lockout duration has not been set to 120 or more minutes.</t>
  </si>
  <si>
    <t>Limited</t>
  </si>
  <si>
    <t>HAC2</t>
  </si>
  <si>
    <t>HAC2: User sessions do not lock after the Publication 1075 required timeframe</t>
  </si>
  <si>
    <t>1.2</t>
  </si>
  <si>
    <t>1.2.1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</si>
  <si>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</si>
  <si>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Although it may seem like a good idea to configure this policy setting to never automatically unlock an account, such a configuration can increase the number of requests that your organization's help desk receives to unlock accounts that were locked by mistake.</t>
  </si>
  <si>
    <t>To establish the recommended configuration via GP, set the following UI path to `15 or more minute(s)`:
Computer Configuration\Policies\Windows Settings\Security Settings\Account Policies\Account Lockout Policy\Account lockout duration</t>
  </si>
  <si>
    <t>Set "Account lockout duration" to "15 or more minute(s)".  One method to achieve the recommended configuration via Group Policy is to perform the following:
Set the following UI path to 120 or more minute(s):
Computer Configuration\Policies\Windows Settings\Security Settings\Account Policies\Account Lockout Policy\Account lockout duration</t>
  </si>
  <si>
    <t>WIN2022-013</t>
  </si>
  <si>
    <t>Set "Account lockout threshold" to "3 or fewer invalid logon attempt(s), but not 0"</t>
  </si>
  <si>
    <t>This policy setting determines the number of failed logon attempts before the account is locked. Setting this policy to `0` does not conform to the benchmark as doing so disables the account lockout threshold.
The recommended state for this setting is: `3 or fewer invalid logon attempt(s), but not 0`.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</si>
  <si>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Account lockout threshold has been set to "3 or fewer invalid logon attempt(s), but not 0."</t>
  </si>
  <si>
    <t>Account lockout threshold has not been set to 3 or fewer invalid logon attempt(s), but not 0.</t>
  </si>
  <si>
    <t>Account Lockout threshold- Updated from "10" or fewer to "3" or fewer to meet IRS Requirements.</t>
  </si>
  <si>
    <t>HAC15</t>
  </si>
  <si>
    <t>HAC15: User accounts not locked out after 3 unsuccessful login attempts</t>
  </si>
  <si>
    <t>1.2.2</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</si>
  <si>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</si>
  <si>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If this policy setting is enabled, a locked-out account will not be usable until it is reset by an administrator or until the account lockout duration expires. This setting may generate additional help desk calls.
If you enforce this setting an attacker could cause a denial of service condition by deliberately generating failed logons for multiple user, therefore you should also configure the Account Lockout Duration to a relatively low value.
If you configure the Account Lockout Threshold to 0, there is a possibility that an attacker's attempt to discover passwords with a brute force password attack might go undetected if a robust audit mechanism is not in place.</t>
  </si>
  <si>
    <t>To establish the recommended configuration via GP, set the following UI path to `3 or fewer invalid login attempt(s), but not 0`:
Computer Configuration\Policies\Windows Settings\Security Settings\Account Policies\Account Lockout Policy\Account lockout threshold</t>
  </si>
  <si>
    <t>Set "Account lockout threshold" to "3 or fewer invalid logon attempt(s), but not 0". One method to achieve the recommended configuration via Group Policy is to perform the following:
Set the following UI path to 3 or fewer invalid login attempt(s), but not 0:
Computer Configuration\Policies\Windows Settings\Security Settings\Account Policies\Account Lockout Policy\Account lockout threshold</t>
  </si>
  <si>
    <t>WIN2022-014</t>
  </si>
  <si>
    <t>Set "Reset account lockout counter after" to "15 or more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</si>
  <si>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`15 or more minute(s)`.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</si>
  <si>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"Reset account lockout counter after" has been set to "15 or more minute(s)".</t>
  </si>
  <si>
    <t>The reset account lockout parameter has not been set to expire no less than 15 minutes.</t>
  </si>
  <si>
    <t>1.2.3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</si>
  <si>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</si>
  <si>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</si>
  <si>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To establish the recommended configuration via GP, set the following UI path to `15 or more minute(s)`:
Computer Configuration\Policies\Windows Settings\Security Settings\Account Policies\Account Lockout Policy\Reset account lockout counter after</t>
  </si>
  <si>
    <t>Set "Reset account lockout counter after" to "15 or more minute(s)". One method to achieve the recommended configuration via Group Policy is to perform the following:
Set the following UI path to 15 or more minute(s):
Computer Configuration\Policies\Windows Settings\Security Settings\Account Policies\Account Lockout Policy\Reset account lockout counter after</t>
  </si>
  <si>
    <t>WIN2022-015</t>
  </si>
  <si>
    <t>AC-6</t>
  </si>
  <si>
    <t>Least Privilege</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</si>
  <si>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</si>
  <si>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The recommended state for this setting is: `No One`.</t>
  </si>
  <si>
    <t>Access Credential Manager as a trusted caller" has been set to a value of "No One."</t>
  </si>
  <si>
    <t>Access Credential Manager as a trusted caller has not been set to a value of 'No One'.</t>
  </si>
  <si>
    <t>HAC11</t>
  </si>
  <si>
    <t>HAC11: User access was not established with concept of least privilege</t>
  </si>
  <si>
    <t>2.2</t>
  </si>
  <si>
    <t>2.2.1</t>
  </si>
  <si>
    <t>If an account is given this right the user of the account may create an application that calls into Credential Manager and is returned the credentials for another user.</t>
  </si>
  <si>
    <t>None - this is the default behavior.</t>
  </si>
  <si>
    <t>To establish the recommended configuration via GP, set the following UI path to `No One`:
Computer Configuration\Policies\Windows Settings\Security Settings\Local Policies\User Rights Assignment\Access Credential Manager as a trusted caller</t>
  </si>
  <si>
    <t>Set "Access Credential Manager as a trusted caller" to "No One".  One method to achieve the recommended configuration via Group Policy is to perform the following:
Set the following UI path to No One:
Computer Configuration\Policies\Windows Settings\Security Settings\Local Policies\User Rights Assignment\Access Credential Manager as a trusted caller</t>
  </si>
  <si>
    <t>WIN2022-016</t>
  </si>
  <si>
    <t>CM-6</t>
  </si>
  <si>
    <t>Configuration Settings</t>
  </si>
  <si>
    <t xml:space="preserve">Set "Access this computer from the network"  to "Administrators, Authenticated Users" </t>
  </si>
  <si>
    <t>This policy setting allows other users on the network to connect to the computer and is required by various network protocols that include Server Message Block (SMB)-based protocols, NetBIOS, Common Internet File System (CIFS), and Component Object Model Plus (COM+).
The recommended state for this setting is: `Administrators, Authenticated Users, ENTERPRISE DOMAIN CONTROLLERS`.</t>
  </si>
  <si>
    <t>Access this computer from the network" is configured appropriately.</t>
  </si>
  <si>
    <t>Access this computer from the network is not configured appropriately.</t>
  </si>
  <si>
    <t>2.2.3</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</si>
  <si>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</si>
  <si>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if using IPsec, it is recommended that it is assigned to the `Authenticated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</si>
  <si>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To establish the recommended configuration via GP, configure the following UI path:
Computer Configuration\Policies\Windows Settings\Security Settings\Local Policies\User Rights Assignment\Access this computer from the network</t>
  </si>
  <si>
    <t>Set "Access this computer from the network"  to "Administrators, Authenticated Users". One method to achieve the recommended configuration via Group Policy is to perform the following:
Configure the following UI path to Administrators, Authenticated Users:
Computer Configuration\Policies\Windows Settings\Security Settings\Local Policies\User Rights Assignment\Access this computer from the network</t>
  </si>
  <si>
    <t>WIN2022-017</t>
  </si>
  <si>
    <t>Set "Act as part of the operating system" to "No One"</t>
  </si>
  <si>
    <t>This policy setting allows a process to assume the identity of any user and thus gain access to the resources that the user is authorized to access.
The recommended state for this setting is: `No One`.
**Note:** This user right is considered a "sensitive privilege" for the purposes of auditing.</t>
  </si>
  <si>
    <t>The setting "Act as part of the operating system" is set to "No One".</t>
  </si>
  <si>
    <t>The setting "Act as part of the operating system" is not set to "No One".</t>
  </si>
  <si>
    <t>2.2.4</t>
  </si>
  <si>
    <t>The **Act as part of the operating system** user right is extremely powerful. Anyone with this user right can take complete control of the computer and erase evidence of their activities.</t>
  </si>
  <si>
    <t>There should be little or no impact because the **Act as part of the operating system** user right is rarely needed by any accounts other than the `Local System` account, which implicitly has this right.</t>
  </si>
  <si>
    <t>To establish the recommended configuration via GP, set the following UI path to `No One`:
Computer Configuration\Policies\Windows Settings\Security Settings\Local Policies\User Rights Assignment\Act as part of the operating system</t>
  </si>
  <si>
    <t>Set "Act as part of the operating system" to "No One". One method to achieve the recommended configuration via Group Policy is to perform the following:
Set the following UI path to No One:
Computer Configuration\Policies\Windows Settings\Security Settings\Local Policies\User Rights Assignment\Act as part of the operating system</t>
  </si>
  <si>
    <t>WIN2022-018</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</si>
  <si>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</si>
  <si>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The recommended state for this setting is: `Administrators, LOCAL SERVICE, NETWORK SERVICE`.
**Note:** A Member Server that holds the _Web Server (IIS)_ Role with _Web Server_ Role Service will require a special exception to this recommendation, to allow IIS application pool(s) to be granted this user right.
**Note #2:** A Member Server with Microsoft SQL Server installed will require a special exception to this recommendation for additional SQL-generated entries to be granted this user right.</t>
  </si>
  <si>
    <t xml:space="preserve"> "Memory quotas for a process" has been set to "Administrators, LOCAL SERVICE, NETWORK SERVICE."</t>
  </si>
  <si>
    <t xml:space="preserve"> Memory quotas for a process has not been set to Administrators, LOCAL SERVICE, NETWORK SERVICE.</t>
  </si>
  <si>
    <t>HAC61</t>
  </si>
  <si>
    <t>HAC61: User rights and permissions are not adequately configured</t>
  </si>
  <si>
    <t>2.2.6</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</si>
  <si>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</si>
  <si>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Otherwise, this countermeasure should have no impact on most computers. If this user right is necessary for a user account, it can be assigned to a local computer account instead of a domain account.</t>
  </si>
  <si>
    <t>To establish the recommended configuration via GP, set the following UI path to `Administrators, LOCAL SERVICE, NETWORK SERVICE`:
Computer Configuration\Policies\Windows Settings\Security Settings\Local Policies\User Rights Assignment\Adjust memory quotas for a process</t>
  </si>
  <si>
    <t>Set "Adjust memory quotas for a process" to "Administrators, LOCAL SERVICE, NETWORK SERVICE". One method to achieve the recommended configuration via Group Policy is to perform the following:
Set the following UI path to Administrators, LOCAL SERVICE, NETWORK SERVICE:
Computer Configuration\Policies\Windows Settings\Security Settings\Local Policies\User Rights Assignment\Adjust memory quotas for a process</t>
  </si>
  <si>
    <t>WIN2022-019</t>
  </si>
  <si>
    <t>Set "Allow log on locally" to "Administrators"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</si>
  <si>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 Remote Desktop Services or IIS also require this user right.
The recommended state for this setting is: `Administrators`.
**Note:** This user right should generally be restricted to the `Administrators` group. Assign this user right to the `Backup Operators` group if your organization requires that they have this capability.</t>
  </si>
  <si>
    <t>Allow log on locally has been configured to "Administrators".</t>
  </si>
  <si>
    <t>Allow log on locally has not been configured to Administrators.</t>
  </si>
  <si>
    <t>2.2.7</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</si>
  <si>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</si>
  <si>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If you remove these default groups, you could limit the abilities of users who are assigned to specific administrative roles in your environment. You should confirm that delegated activities will not be adversely affected by any changes that you make to the **Allow log on locally** user right.</t>
  </si>
  <si>
    <t>To establish the recommended configuration via GP, configure the following UI path:
Computer Configuration\Policies\Windows Settings\Security Settings\Local Policies\User Rights Assignment\Allow log on locally</t>
  </si>
  <si>
    <t>Set "Allow log on locally" to "Administrators". One method to achieve the recommended configuration via Group Policy is to perform the following:
Configure the following UI path to Administrators:
Computer Configuration\Policies\Windows Settings\Security Settings\Local Policies\User Rights Assignment\Allow log on locally</t>
  </si>
  <si>
    <t>WIN2022-020</t>
  </si>
  <si>
    <t>AC-3</t>
  </si>
  <si>
    <t>Access Enforcement</t>
  </si>
  <si>
    <t xml:space="preserve">Set "Allow log on through Remote Desktop Services" to "Administrators, Remote Desktop Users" </t>
  </si>
  <si>
    <t>This policy setting determines which users or groups have the right to log on as a Remote Desktop Services client.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The recommended state for this setting is: `Administrators`.
**Note:** A Member Server that holds the _Remote Desktop Services_ Role with _Remote Desktop Connection Broker_ Role Service will require a special exception to this recommendation, to allow the `Authenticated Users` group to be granted this user right.
**Note #2:** The above lists are to be treated as whitelists, which implies that the above principals need not be present for assessment of this recommendation to pass.
**Note #3:** In all versions of Windows Server prior to Server 2008 R2, **Remote Desktop Services** was known as **Terminal Services**, so you should substitute the older term if comparing against an older OS.</t>
  </si>
  <si>
    <t>Allow log on through Remote Desktop Services has been configured to "Administrators" .</t>
  </si>
  <si>
    <t>Allow log on through Remote Desktop Services has not been configured to Administrators .</t>
  </si>
  <si>
    <t>2.2.9</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</si>
  <si>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</si>
  <si>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Removal of the **Allow log on through Remote Desktop Services** user right from other groups or membership changes in these default groups could limit the abilities of users who perform specific administrative roles in your environment. You should confirm that delegated activities will not be adversely affected.</t>
  </si>
  <si>
    <t>To establish the recommended configuration via GP, configure the following UI path:
Computer Configuration\Policies\Windows Settings\Security Settings\Local Policies\User Rights Assignment\Allow log on through Remote Desktop Services</t>
  </si>
  <si>
    <t>Set "Allow log on through Remote Desktop Services" to "Administrators, Remote Desktop Users". One method to achieve the recommended configuration via Group Policy is to perform the following:
Configure the following UI path to Administrators, Remote Desktop Users:
Computer Configuration\Policies\Windows Settings\Security Settings\Local Policies\User Rights Assignment\Allow log on through Remote Desktop Services</t>
  </si>
  <si>
    <t>WIN2022-021</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</si>
  <si>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</si>
  <si>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
**Note:** This user right is considered a "sensitive privilege" for the purposes of auditing.</t>
  </si>
  <si>
    <t>Back up files and directories have been set to "Administrators."</t>
  </si>
  <si>
    <t>Back up files and directories have not been set to Administrators.</t>
  </si>
  <si>
    <t>2.2.10</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</si>
  <si>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</si>
  <si>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</si>
  <si>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To establish the recommended configuration via GP, set the following UI path to `Administrators`.
Computer Configuration\Policies\Windows Settings\Security Settings\Local Policies\User Rights Assignment\Back up files and directories</t>
  </si>
  <si>
    <t>Set "Back up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Assignment\Back up files and directories</t>
  </si>
  <si>
    <t>WIN2022-022</t>
  </si>
  <si>
    <t>Set "Change the system time" to "Administrators, LOCAL SERVICE"</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</si>
  <si>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The recommended state for this setting is: `Administrators, LOCAL SERVICE`.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</si>
  <si>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System time has been set to "Administrators, LOCAL SERVICE."</t>
  </si>
  <si>
    <t>System time has not been set to Administrators, LOCAL SERVICE.</t>
  </si>
  <si>
    <t>2.2.11</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</si>
  <si>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</si>
  <si>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There should be no impact, because time synchronization for most organizations should be fully automated for all computers that belong to the domain. Computers that do not belong to the domain should be configured to synchronize with an external source.</t>
  </si>
  <si>
    <t>To establish the recommended configuration via GP, set the following UI path to `Administrators, LOCAL SERVICE`:
Computer Configuration\Policies\Windows Settings\Security Settings\Local Policies\User Rights Assignment\Change the system time</t>
  </si>
  <si>
    <t>Set "Change the system time"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system time</t>
  </si>
  <si>
    <t>WIN2022-023</t>
  </si>
  <si>
    <t>Set "Change the time zone" to "Administrators, LOCAL SERVICE"</t>
  </si>
  <si>
    <t>This setting determines which users can change the time zone of the computer. This ability holds no great danger for the computer and may be useful for mobile workers.
The recommended state for this setting is: `Administrators, LOCAL SERVICE`.</t>
  </si>
  <si>
    <t>Time zone has been set to "Administrators, LOCAL SERVICE."</t>
  </si>
  <si>
    <t>Time zone has not been set to Administrators, LOCAL SERVICE.</t>
  </si>
  <si>
    <t>2.2.12</t>
  </si>
  <si>
    <t>Changing the time zone represents little vulnerability because the system time is not affected. This setting merely enables users to display their preferred time zone while being synchronized with Domain Controllers in different time zones.</t>
  </si>
  <si>
    <t>To establish the recommended configuration via GP, set the following UI path to `Administrators, LOCAL SERVICE`:
Computer Configuration\Policies\Windows Settings\Security Settings\Local Policies\User Rights Assignment\Change the time zone</t>
  </si>
  <si>
    <t>Set "Change the time zone"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time zone</t>
  </si>
  <si>
    <t>WIN2022-024</t>
  </si>
  <si>
    <t>Set "Create a pagefile" to "Administrators"</t>
  </si>
  <si>
    <t>This policy setting allows users to change the size of the pagefile. By making the pagefile extremely large or extremely small, an attacker could easily affect the performance of a compromised computer.
The recommended state for this setting is: `Administrators`.</t>
  </si>
  <si>
    <t>Pagefile access has been set to "Administrators."</t>
  </si>
  <si>
    <t>Pagefile access has not been set to Administrators.</t>
  </si>
  <si>
    <t>2.2.13</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</si>
  <si>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</si>
  <si>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Configuration\Policies\Windows Settings\Security Settings\Local Policies\User Rights Assignment\Create a pagefile</t>
  </si>
  <si>
    <t>Set "Create a pagefile" to "Administrators". One method to achieve the recommended configuration via Group Policy is to perform the following:
Set the following UI path to Administrators:
Computer Configuration\Policies\Windows Settings\Security Settings\Local Policies\User Rights Assignment\Create a pagefile</t>
  </si>
  <si>
    <t>WIN2022-025</t>
  </si>
  <si>
    <t>Set "Create a token object" to "No One"</t>
  </si>
  <si>
    <t>This policy setting allows a process to create an access token, which may provide elevated rights to access sensitive data.
The recommended state for this setting is: `No One`.
**Note:** This user right is considered a "sensitive privilege" for the purposes of auditing.</t>
  </si>
  <si>
    <t>Create a token object has been set to a value of "No One."</t>
  </si>
  <si>
    <t>Create a token object has not been set to a value of No One.</t>
  </si>
  <si>
    <t>2.2.14</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</si>
  <si>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</si>
  <si>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set the following UI path to `No One`:
Computer Configuration\Policies\Windows Settings\Security Settings\Local Policies\User Rights Assignment\Create a token object</t>
  </si>
  <si>
    <t>Set "Create a token object" to "No One". One method to achieve the recommended configuration via Group Policy is to perform the following:
Set the following UI path to No One:
Computer Configuration\Policies\Windows Settings\Security Settings\Local Policies\User Rights Assignment\Create a token object</t>
  </si>
  <si>
    <t>WIN2022-026</t>
  </si>
  <si>
    <t>Set "Create global objects" to "Administrators, LOCAL SERVICE, NETWORK SERVICE,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</si>
  <si>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LOCAL SERVICE, NETWORK SERVICE, SERVICE`.
**Note:** A Member Server with Microsoft SQL Server _and_ its optional "Integration Services" component installed will require a special exception to this recommendation for additional SQL-generated entries to be granted this user right.</t>
  </si>
  <si>
    <t>The create global objects option has been set to "Administrators, LOCAL SERVICE, NETWORK SERVICE, SERVICE."</t>
  </si>
  <si>
    <t>The create global objects option has not been set to Administrators, LOCAL SERVICE, NETWORK SERVICE, SERVICE.</t>
  </si>
  <si>
    <t>2.2.15</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</si>
  <si>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</si>
  <si>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LOCAL SERVICE, NETWORK SERVICE, SERVICE`:
Computer Configuration\Policies\Windows Settings\Security Settings\Local Policies\User Rights Assignment\Create global objects</t>
  </si>
  <si>
    <t>Set "Create global objects" to "Administrators, LOCAL SERVICE, NETWORK SERVICE, SERVICE". One method to achieve the recommended configuration via Group Policy is to perform the following:
Set the following UI path to Administrators, LOCAL SERVICE, NETWORK SERVICE, SERVICE:
Computer Configuration\Policies\Windows Settings\Security Settings\Local Policies\User Rights Assignment\Create global objects</t>
  </si>
  <si>
    <t>WIN2022-027</t>
  </si>
  <si>
    <t>Set "Create permanent shared objects" to "No One"</t>
  </si>
  <si>
    <t>This user right is useful to kernel-mode components that extend the object namespace. However, components that run in kernel mode have this user right inherently. Therefore, it is typically not necessary to specifically assign this user right.
The recommended state for this setting is: `No One`.</t>
  </si>
  <si>
    <t>The create permanent shared objects option has been set to a value of "No One."</t>
  </si>
  <si>
    <t>The create permanent shared objects option has not been set to a value of No One.</t>
  </si>
  <si>
    <t>2.2.16</t>
  </si>
  <si>
    <t>Users who have the **Create permanent shared objects** user right could create new shared objects and expose sensitive data to the network.</t>
  </si>
  <si>
    <t>To establish the recommended configuration via GP, set the following UI path to `No One`:
Computer Configuration\Policies\Windows Settings\Security Settings\Local Policies\User Rights Assignment\Create permanent shared objects</t>
  </si>
  <si>
    <t>Set "Create permanent shared objects" to "No One". One method to achieve the recommended configuration via Group Policy is to perform the following:
Set the following UI path to No One:
Computer Configuration\Policies\Windows Settings\Security Settings\Local Policies\User Rights Assignment\Create permanent shared objects</t>
  </si>
  <si>
    <t>WIN2022-028</t>
  </si>
  <si>
    <t xml:space="preserve">Set "Create symbolic links" to "Administrators, NT VIRTUAL MACHINE\Virtual Machines" </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</si>
  <si>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The recommended state for this setting is: `Administrators`.</t>
  </si>
  <si>
    <t>The Create symbolic links option has been configured to "Administrators".</t>
  </si>
  <si>
    <t>The Create symbolic links option has not been configured to Administrators.</t>
  </si>
  <si>
    <t>2.2.18</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</si>
  <si>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</si>
  <si>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In most cases there will be no impact because this is the default configuration. However, on Windows Servers with the Hyper-V server role installed, this user right should also be granted to the special group `Virtual Machines` - otherwise you will not be able to create new virtual machines.</t>
  </si>
  <si>
    <t>To implement the recommended configuration state, configure the following UI path:
Computer Configuration\Policies\Windows Settings\Security Settings\Local Policies\User Rights Assignment\Create symbolic links</t>
  </si>
  <si>
    <t>Set "Create symbolic links" to "Administrators, NT VIRTUAL MACHINE\Virtual Machines". One method to achieve the recommended configuration via Group Policy is to perform the following:
Configure the following UI path to Administrators, NT VIRTUAL MACHINE\Virtual Machines:
Computer Configuration\Policies\Windows Settings\Security Settings\Local Policies\User Rights Assignment\Create symbolic links</t>
  </si>
  <si>
    <t>WIN2022-029</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</si>
  <si>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</si>
  <si>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The recommended state for this setting is: `Administrators`.
**Note:** This user right is considered a "sensitive privilege" for the purposes of auditing.</t>
  </si>
  <si>
    <t>The Debug programs option has been set to "Administrators"</t>
  </si>
  <si>
    <t>The Debug programs option has not been set to Administrators.</t>
  </si>
  <si>
    <t>2.2.19</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</si>
  <si>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</si>
  <si>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user right; if it does not have it, Windows Clustering will fail.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t>
  </si>
  <si>
    <t>To establish the recommended configuration via GP, set the following UI path to `Administrators`:
Computer Configuration\Policies\Windows Settings\Security Settings\Local Policies\User Rights Assignment\Debug programs</t>
  </si>
  <si>
    <t>Set "Debug programs" to "Administrators". One method to achieve the recommended configuration via Group Policy is to perform the following:
Set the following UI path to Administrators:
Computer Configuration\Policies\Windows Settings\Security Settings\Local Policies\User Rights Assignment\Debug programs</t>
  </si>
  <si>
    <t>WIN2022-030</t>
  </si>
  <si>
    <t xml:space="preserve">Set "Deny access to this computer from the network" to include "Guests, Local account and member of Administrators group" </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</si>
  <si>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This user right supersedes the **Access this computer from the network** user right if an account is subject to both policies.
The recommended state for this setting is to include: `Guests`.
**Caution:** Configuring a standalone (non-domain-joined) server as described above may result in an inability to remotely administer the server.
**Note:** The security identifier `Local account and member of Administrators group` is not available in Server 2008 R2 and Server 2012 (non-R2) unless [MSKB 2871997](http://support.microsoft.com/kb/2871997) has been installed.
**Note #2:** Configuring a Member Server or standalone server as described above may adversely affect applications that create a local service account and place it in the Administrators group - in which case you must either convert the application to use a domain-hosted service account, or remove `Local account and member of Administrators group` from this User Right Assignment. Using a domain-hosted service account is strongly preferred over making an exception to this rule, where possible.</t>
  </si>
  <si>
    <t>The "Deny access to this computer from the network" option has been configured to include "Guests".</t>
  </si>
  <si>
    <t>The Deny access to this computer from the network option has not been configured to include Guests.</t>
  </si>
  <si>
    <t>HAC59</t>
  </si>
  <si>
    <t>HAC59: The guest account has improper access to data and/or resources</t>
  </si>
  <si>
    <t>2.2.21</t>
  </si>
  <si>
    <t>Users who can log on to the computer over the network can enumerate lists of account names, group names, and shared resources. Users with permission to access shared folders and files can connect over the network and possibly view or modify data.</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</si>
  <si>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</si>
  <si>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To establish the recommended configuration via GP, configure the following UI path:
Computer Configuration\Policies\Windows Settings\Security Settings\Local Policies\User Rights Assignment\Deny access to this computer from the network</t>
  </si>
  <si>
    <t>Set "Deny access to this computer from the network" to include "Guests, Local account and member of Administrators group". One method to achieve the recommended configuration via Group Policy is to perform the following:
Set the following UI path to Guests, Local account and member of Administrators group:
Computer Configuration\Policies\Windows Settings\Security Settings\Local Policies\User Rights Assignment\Deny access to this computer from the network</t>
  </si>
  <si>
    <t>WIN2022-031</t>
  </si>
  <si>
    <t>Set "Deny log on as a batch job" to include "Guests"</t>
  </si>
  <si>
    <t>This policy setting determines which accounts will not be able to log on to the computer as a batch job. A batch job is not a batch (.bat) file, but rather a batch-queue facility. Accounts that use the Task Scheduler to schedule jobs need this user right.
This user right supersedes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to include: `Guests`.</t>
  </si>
  <si>
    <t>The "Deny log on as a batch job" option has been set to include "Guests."</t>
  </si>
  <si>
    <t>The Deny log on as a batch job option has not been set to include Guests.</t>
  </si>
  <si>
    <t>2.2.22</t>
  </si>
  <si>
    <t>Accounts that have the **Log on as a batch job** user right could be used to schedule jobs that could consume excessive computer resources and cause a DoS condition.</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</si>
  <si>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`IWAM_`_(ComputerName)_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</si>
  <si>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To establish the recommended configuration via GP, set the following UI path to include `Guests`:
Computer Configuration\Policies\Windows Settings\Security Settings\Local Policies\User Rights Assignment\Deny log on as a batch job</t>
  </si>
  <si>
    <t>Set "Deny log on as a batch job" to include "Guests". One method to achieve the recommended configuration via Group Policy is to perform the following:
Set the following UI path to include Guests:
Computer Configuration\Policies\Windows Settings\Security Settings\Local Policies\User Rights Assignment\Deny log on as a batch job</t>
  </si>
  <si>
    <t>WIN2022-032</t>
  </si>
  <si>
    <t>Set "Deny log on as a service" to include "Guests"</t>
  </si>
  <si>
    <t>This security setting determines which service accounts are prevented from registering a process as a service. This user right supersedes the **Log on as a service** user right if an account is subject to both policies.
The recommended state for this setting is to include: `Guests`.
**Note:** This security setting does not apply to the `System`, `Local Service`, or `Network Service` accounts.</t>
  </si>
  <si>
    <t>The "Deny log on as a service" option has been set to include "Guests."</t>
  </si>
  <si>
    <t>The Deny log on as a service option has not been set to include Guests.</t>
  </si>
  <si>
    <t>2.2.23</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</si>
  <si>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</si>
  <si>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If you assign the **Deny log on as a service** user right to specific accounts, services may not be able to start and a DoS condition could result.</t>
  </si>
  <si>
    <t>To establish the recommended configuration via GP, set the following UI path to include `Guests`:
Computer Configuration\Policies\Windows Settings\Security Settings\Local Policies\User Rights Assignment\Deny log on as a service</t>
  </si>
  <si>
    <t>Set "Deny log on as a service" to include "Guests". One method to achieve the recommended configuration via Group Policy is to perform the following:
Set the following UI path to include Guests:
Computer Configuration\Policies\Windows Settings\Security Settings\Local Policies\User Rights Assignment\Deny log on as a service</t>
  </si>
  <si>
    <t>WIN2022-033</t>
  </si>
  <si>
    <t>Set "Deny log on locally" to include "Guests"</t>
  </si>
  <si>
    <t>This security setting determines which users are prevented from logging on at the computer. This policy setting supersedes the **Allow log on locally** policy setting if an account is subject to both policies.
The recommended state for this setting is to include: `Guests`.
**Important:** If you apply this security policy to the `Everyone` group, no one will be able to log on locally.</t>
  </si>
  <si>
    <t>The "Deny log on locally" option has been set to include "Guests."</t>
  </si>
  <si>
    <t>The Deny log on locally option has not been set to include Guests.</t>
  </si>
  <si>
    <t>2.2.24</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</si>
  <si>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</si>
  <si>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</si>
  <si>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To establish the recommended configuration via GP, set the following UI path to include `Guests`:
Computer Configuration\Policies\Windows Settings\Security Settings\Local Policies\User Rights Assignment\Deny log on locally</t>
  </si>
  <si>
    <t>Set "Deny log on locally" to include "Guests". One method to achieve the recommended configuration via Group Policy is to perform the following:
Set the following UI path to include Guests:
Computer Configuration\Policies\Windows Settings\Security Settings\Local Policies\User Rights Assignment\Deny log on locally</t>
  </si>
  <si>
    <t>WIN2022-034</t>
  </si>
  <si>
    <t xml:space="preserve">Set "Deny log on through Remote Desktop Services" to "Guests, Local account" </t>
  </si>
  <si>
    <t>This policy setting determines whether users can log on as Remote Desktop clients. After the baseline Member Server is joined to a domain environment, there is no need to use local accounts to access the server from the network. Domain accounts can access the server for administration and end-user processing. This user right supersedes the **Allow log on through Remote Desktop Services** user right if an account is subject to both policies.
The recommended state for this setting is to include: `Guests`.
**Caution:** Configuring a standalone (non-domain-joined) server as described above may result in an inability to remotely administer the server.
**Note:** The security identifier `Local account` is not available in Server 2008 R2 and Server 2012 (non-R2) unless [MSKB 2871997](http://support.microsoft.com/kb/2871997) has been installed.
**Note #2:** In all versions of Windows Server prior to Server 2008 R2, **Remote Desktop Services** was known as **Terminal Services**, so you should substitute the older term if comparing against an older OS.</t>
  </si>
  <si>
    <t>The "Deny log on through Remote Desktop Services" option has been set to include "Guests, Local account."</t>
  </si>
  <si>
    <t>The Deny log on through Remote Desktop Services option has not been set to include Guests, Local account.</t>
  </si>
  <si>
    <t>2.2.26</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</si>
  <si>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</si>
  <si>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If you assign the **Deny log on through Remote Desktop Services** user right to other groups, you could limit the abilities of users who are assigned to specific administrative roles in your environment. Accounts that have this user right will be unable to connect to the computer through either Remote Desktop Services or Remote Assistance. You should confirm that delegated tasks will not be negatively impacted.</t>
  </si>
  <si>
    <t>To establish the recommended configuration via GP, configure the following UI path:
Computer Configuration\Policies\Windows Settings\Security Settings\Local Policies\User Rights Assignment\Deny log on through Remote Desktop Services</t>
  </si>
  <si>
    <t>Set "Deny log on through Remote Desktop Services" to "Guests, Local account". One method to achieve the recommended configuration via Group Policy is to perform the following:
Configure the following UI path to Guests, Local account:
Computer Configuration\Policies\Windows Settings\Security Settings\Local Policies\User Rights Assignment\Deny log on through Remote Desktop Services</t>
  </si>
  <si>
    <t>WIN2022-035</t>
  </si>
  <si>
    <t xml:space="preserve">Set "Enable computer and user accounts to be trusted for delegation" to "No One" </t>
  </si>
  <si>
    <t>This policy setting allows users to change the Trusted for Delegation setting on a computer object in Active Directory. Abuse of this privilege could allow unauthorized users to impersonate other users on the network.
The recommended state for this setting is: `Administrators`.
**Note:** This user right is considered a "sensitive privilege" for the purposes of auditing.</t>
  </si>
  <si>
    <t>The "Enable computer and user accounts to be trusted for delegation" option has been configured  to "Administrators".</t>
  </si>
  <si>
    <t>The Enable computer and user accounts to be trusted for delegation option has not been configured  to Administrators.</t>
  </si>
  <si>
    <t>2.2.28</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</si>
  <si>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</si>
  <si>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configure the following UI path:
Computer Configuration\Policies\Windows Settings\Security Settings\Local Policies\User Rights Assignment\Enable computer and user accounts to be trusted for delegation</t>
  </si>
  <si>
    <t>Set "Enable computer and user accounts to be trusted for delegation" to "No One". One method to achieve the recommended configuration via Group Policy is to perform the following:
Configure the following UI path to No One:
Computer Configuration\Policies\Windows Settings\Security Settings\Local Policies\User Rights Assignment\Enable computer and user accounts to be trusted for delegation</t>
  </si>
  <si>
    <t>WIN2022-036</t>
  </si>
  <si>
    <t>Set "Force shutdown from a remote system" to "Administrators"</t>
  </si>
  <si>
    <t>This policy setting allows users to shut down Windows Vista-based and newer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The recommended state for this setting is: `Administrators`.</t>
  </si>
  <si>
    <t>The "Force shutdown from a remote system" option has been set to "Administrators."</t>
  </si>
  <si>
    <t>The Force shutdown from a remote system option has not been set to Administrators.</t>
  </si>
  <si>
    <t>2.2.29</t>
  </si>
  <si>
    <t>Any user who can shut down a computer could cause a DoS condition to occur. Therefore, this user right should be tightly restricted.</t>
  </si>
  <si>
    <t>If you remove the **Force shutdown from a remote system** user right from the Server Operators group you could limit the abilities of users who are assigned to specific administrative roles in your environment. You should confirm that delegated activities will not be adversely affected.</t>
  </si>
  <si>
    <t>To establish the recommended configuration via GP, set the following UI path to `Administrators`:
Computer Configuration\Policies\Windows Settings\Security Settings\Local Policies\User Rights Assignment\Force shutdown from a remote system</t>
  </si>
  <si>
    <t>Set "Force shutdown from a remote system" to "Administrators". One method to achieve the recommended configuration via Group Policy is to perform the following:
Set the following UI path to Administrators:
Computer Configuration\Policies\Windows Settings\Security Settings\Local Policies\User Rights Assignment\Force shutdown from a remote system</t>
  </si>
  <si>
    <t>WIN2022-037</t>
  </si>
  <si>
    <t>Set "Generate security audits" to "LOCAL SERVICE, NETWORK SERVICE"</t>
  </si>
  <si>
    <t>This policy setting determines which users or processes can generate audit records in the Security log.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that holds the _Active Directory Federation Services_ Role will require a special exception to this recommendation, to allow the `NT SERVICE\ADFSSrv` and `NT SERVICE\DRS` services, as well as the associated Active Directory Federation Services service account, to be granted this user right.</t>
  </si>
  <si>
    <t>The "Generate security audits" option has been set to "LOCAL SERVICE, NETWORK SERVICE."</t>
  </si>
  <si>
    <t>The Generate security audits option has not been set to LOCAL SERVICE, NETWORK SERVICE.</t>
  </si>
  <si>
    <t>2.2.30</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</si>
  <si>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</si>
  <si>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On most computers, this is the default configuration and there will be no negative impact. However, if you have installed the _Web Server (IIS)_ Role with _Web Services_ Role Service, you will need to allow the IIS application pool(s) to be granted this user right.</t>
  </si>
  <si>
    <t>To establish the recommended configuration via GP, set the following UI path to `LOCAL SERVICE, NETWORK SERVICE`:
Computer Configuration\Policies\Windows Settings\Security Settings\Local Policies\User Rights Assignment\Generate security audits</t>
  </si>
  <si>
    <t>Set "Generate security audits"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Assignment\Generate security audits</t>
  </si>
  <si>
    <t>WIN2022-038</t>
  </si>
  <si>
    <t xml:space="preserve">Set "Impersonate a client after authentication" to "Administrators, LOCAL SERVICE, NETWORK SERVICE, SERVICE" and (when the Web Server (IIS) Role with Web Services Role Service is installed) "IIS_IUSRS" </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</si>
  <si>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The recommended state for this setting is: `Administrators, LOCAL SERVICE, NETWORK SERVICE, SERVICE`.
**Note:** This user right is considered a "sensitive privilege" for the purposes of auditing.
**Note #2:** A Member Server with Microsoft SQL Server _and_ its optional "Integration Services" component installed will require a special exception to this recommendation for additional SQL-generated entries to be granted this user right.</t>
  </si>
  <si>
    <t>The "Impersonate a client after authentication" option has been configured to "Administrators, LOCAL SERVICE, NETWORK SERVICE, SERVICE".</t>
  </si>
  <si>
    <t>The Impersonate a client after authentication option has not been configured to Administrators, LOCAL SERVICE, NETWORK SERVICE, SERVICE.</t>
  </si>
  <si>
    <t>2.2.32</t>
  </si>
  <si>
    <t>An attacker with the **Impersonate a client after authentication** user right could create a service, trick a client to make them connect to the service, and then impersonate that client to elevate the attacker's level of access to that of the client.</t>
  </si>
  <si>
    <t>In most cases this configuration will have no impact. If you have installed the _Web Server (IIS)_ Role with _Web Services_ Role Service, you will need to also assign the user right to `IIS_IUSRS`.</t>
  </si>
  <si>
    <t>To establish the recommended configuration via GP, configure the following UI path:
Computer Configuration\Policies\Windows Settings\Security Settings\Local Policies\User Rights Assignment\Impersonate a client after authentication</t>
  </si>
  <si>
    <t>Set "Impersonate a client after authentication" to "Administrators, LOCAL SERVICE, NETWORK SERVICE, SERVICE" and (when the Web Server (IIS) Role with Web Services Role Service is installed) "IIS_IUSRS". One method to achieve the recommended configuration via Group Policy is to perform the following:
Configure the following UI path to Administrators, LOCAL SERVICE, NETWORK SERVICE, SERVICE and (when the Web Server (IIS) Role with Web Services Role Service is installed) IIS_IUSRS:
Computer Configuration\Policies\Windows Settings\Security Settings\Local Policies\User Rights Assignment\Impersonate a client after authentication</t>
  </si>
  <si>
    <t>WIN2022-039</t>
  </si>
  <si>
    <t>Set "Increase scheduling priority" to "Administrators, Window Manager\Window Manager Group"</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</si>
  <si>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The recommended state for this setting is: `Administrators, Window Manager\Window Manager Group`.</t>
  </si>
  <si>
    <t>The "Increase scheduling priority" option has been set to  "Administrators, Window Manager\Window Manager Group".</t>
  </si>
  <si>
    <t>The Increase scheduling priority option has not been set to  Administrators, Window Manager\Window Manager Group.</t>
  </si>
  <si>
    <t>2.2.33</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</si>
  <si>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</si>
  <si>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Window Manager\Window Manager Group`:
Computer Configuration\Policies\Windows Settings\Security Settings\Local Policies\User Rights Assignment\Increase scheduling priority</t>
  </si>
  <si>
    <t>Set "Increase scheduling priority" to "Administrators, Window Manager\Window Manager Group". One method to achieve the recommended configuration via Group Policy is to perform the following:
Set the following UI path to Administrators, Window Manager\Window Manager Group:
Computer Configuration\Policies\Windows Settings\Security Settings\Local Policies\User Rights Assignment\Increase scheduling priority</t>
  </si>
  <si>
    <t>WIN2022-040</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</si>
  <si>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</si>
  <si>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
**Note:** This user right is considered a "sensitive privilege" for the purposes of auditing.</t>
  </si>
  <si>
    <t>The "Load and unload device drivers" option  has been set to "Administrators."</t>
  </si>
  <si>
    <t>The Load and unload device drivers option  has been set to Administrators.</t>
  </si>
  <si>
    <t>2.2.34</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</si>
  <si>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</si>
  <si>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</si>
  <si>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To establish the recommended configuration via GP, set the following UI path to `Administrators`:
Computer Configuration\Policies\Windows Settings\Security Settings\Local Policies\User Rights Assignment\Load and unload device drivers</t>
  </si>
  <si>
    <t>Set "Load and unload device drivers" to "Administrators". One method to achieve the recommended configuration via Group Policy is to perform the following:
Set the following UI path to Administrators:
Computer Configuration\Policies\Windows Settings\Security Settings\Local Policies\User Rights Assignment\Load and unload device drivers</t>
  </si>
  <si>
    <t>WIN2022-041</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</si>
  <si>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</si>
  <si>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
**Note:** A Member Server with Microsoft SQL Server installed will require a special exception to this recommendation for additional SQL-generated entries to be granted this user right.</t>
  </si>
  <si>
    <t>The "Lock pages in memory" option has been set to "No One."</t>
  </si>
  <si>
    <t>The Lock pages in memory option has not been set to No One.</t>
  </si>
  <si>
    <t>2.2.35</t>
  </si>
  <si>
    <t>Users with the **Lock pages in memory** user right could assign physical memory to several processes, which could leave little or no RAM for other processes and result in a DoS condition.</t>
  </si>
  <si>
    <t>To establish the recommended configuration via GP, set the following UI path to `No One`:
Computer Configuration\Policies\Windows Settings\Security Settings\Local Policies\User Rights Assignment\Lock pages in memory</t>
  </si>
  <si>
    <t>WIN2022-042</t>
  </si>
  <si>
    <t>Set "Manage auditing and security log" to "Administrators"</t>
  </si>
  <si>
    <t>This policy setting determines which users can change the auditing options for files and directories and clear the Security log.
For environments running Microsoft Exchange Server, the `Exchange Servers` group must possess this privilege on Domain Controllers to properly function. Given this, DCs that grant the `Exchange Servers` group this privilege also conform to this benchmark. If the environment does not use Microsoft Exchange Server, then this privilege should be limited to only `Administrators` on DCs.
The recommended state for this setting is: `Administrators` and (when Exchange is running in the environment) `Exchange Servers`.
**Note:** This user right is considered a "sensitive privilege" for the purposes of auditing.</t>
  </si>
  <si>
    <t>The "Manage auditing and security log" option has been configured to "Administrators" and (when Exchange is running in the environment) "Exchange Servers".</t>
  </si>
  <si>
    <t>The Manage auditing and security log option has not been configured to Administrators and (when Exchange is running in the environment) Exchange Servers.</t>
  </si>
  <si>
    <t>2.2.38</t>
  </si>
  <si>
    <t>The ability to manage the Security event log is a powerful user right and it should be closely guarded. Anyone with this user right can clear the Security log to erase important evidence of unauthorized activity.</t>
  </si>
  <si>
    <t>To establish the recommended configuration via GP, configure the following UI path:
Computer Configuration\Policies\Windows Settings\Security Settings\Local Policies\User Rights Assignment\Manage auditing and security log</t>
  </si>
  <si>
    <t>Set "Manage auditing and security log" to "Administrators". One method to achieve the recommended configuration via Group Policy is to perform the following:
Configure the following UI path to Administrators:
Computer Configuration\Policies\Windows Settings\Security Settings\Local Policies\User Rights Assignment\Manage auditing and security log</t>
  </si>
  <si>
    <t>WIN2022-043</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</si>
  <si>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</si>
  <si>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</si>
  <si>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The "Modify an object label" option has been set to "No One."</t>
  </si>
  <si>
    <t>The Modify an object label option has not been set to No One.</t>
  </si>
  <si>
    <t>2.2.39</t>
  </si>
  <si>
    <t>By modifying the integrity label of an object owned by another user a malicious user may cause them to execute code at a higher level of privilege than intended.</t>
  </si>
  <si>
    <t>To establish the recommended configuration via GP, set the following UI path to `No One`:
Computer Configuration\Policies\Windows Settings\Security Settings\Local Policies\User Rights Assignment\Modify an object label</t>
  </si>
  <si>
    <t>Set "Modify an object label" to "No One". One method to achieve the recommended configuration via Group Policy is to perform the following:
Set the following UI path to No One:
Computer Configuration\Policies\Windows Settings\Security Settings\Local Policies\User Rights Assignment\Modify an object label</t>
  </si>
  <si>
    <t>WIN2022-044</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</si>
  <si>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</si>
  <si>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The recommended state for this setting is: `Administrators`.
**Note:** This user right is considered a "sensitive privilege" for the purposes of auditing.</t>
  </si>
  <si>
    <t>The "Modify firmware environment values" option has been set to "Administrators."</t>
  </si>
  <si>
    <t>The Modify firmware environment values option has not been set to Administrators.</t>
  </si>
  <si>
    <t>2.2.40</t>
  </si>
  <si>
    <t>Anyone who is assigned the **Modify firmware environment values** user right could configure the settings of a hardware component to cause it to fail, which could lead to data corruption or a DoS condition.</t>
  </si>
  <si>
    <t xml:space="preserve">To establish the recommended configuration via GP, set the following UI path to `Administrators`:
Computer Configuration\Policies\Windows Settings\Security Settings\Local Policies\User Rights Assignment\Modify firmware environment values
</t>
  </si>
  <si>
    <t>Set "Modify firmware environment values" to "Administrators". One method to achieve the recommended configuration via Group Policy is to perform the following:
Set the following UI path to Administrators:
Computer Configuration\Policies\Windows Settings\Security Settings\Local Policies\User Rights Assignment\Modify firmware environment values</t>
  </si>
  <si>
    <t>WIN2022-045</t>
  </si>
  <si>
    <t>Set "Perform volume maintenance tasks" to "Administrators"</t>
  </si>
  <si>
    <t>This policy setting allows users to manage the system's volume or disk configuration, which could allow a user to delete a volume and cause data loss as well as a denial-of-service condition.
The recommended state for this setting is: `Administrators`.
**Note:** A Member Server with Microsoft SQL Server installed will require a special exception to this recommendation for the account that runs the SQL Server service to be granted this user right.</t>
  </si>
  <si>
    <t>The "Perform volume maintenance tasks" option has been set to "Administrators."</t>
  </si>
  <si>
    <t>The Perform volume maintenance tasks option has not been set to Administrators.</t>
  </si>
  <si>
    <t>2.2.41</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</si>
  <si>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</si>
  <si>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Configuration\Policies\Windows Settings\Security Settings\Local Policies\User Rights Assignment\Perform volume maintenance tasks</t>
  </si>
  <si>
    <t>Set "Perform volume maintenance tasks" to "Administrators". One method to achieve the recommended configuration via Group Policy is to perform the following:
Set the following UI path to Administrators:
Computer Configuration\Policies\Windows Settings\Security Settings\Local Policies\User Rights Assignment\Perform volume maintenance tasks</t>
  </si>
  <si>
    <t>WIN2022-046</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</si>
  <si>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</si>
  <si>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</si>
  <si>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The "Profile single process" option has been set to "Administrators."</t>
  </si>
  <si>
    <t>The Profile single process option has not been set to Administrators.</t>
  </si>
  <si>
    <t>2.2.42</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</si>
  <si>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</si>
  <si>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establish the recommended configuration via GP, set the following UI path to `Administrators`:
Computer Configuration\Policies\Windows Settings\Security Settings\Local Policies\User Rights Assignment\Profile single process</t>
  </si>
  <si>
    <t>Set "Profile single process" to "Administrators". One method to achieve the recommended configuration via Group Policy is to perform the following:
Set the following UI path to Administrators:
Computer Configuration\Policies\Windows Settings\Security Settings\Local Policies\User Rights Assignment\Profile single process</t>
  </si>
  <si>
    <t>WIN2022-047</t>
  </si>
  <si>
    <t>Set "Profile system performance" to "Administrators, NT SERVICE\WdiServiceHost"</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</si>
  <si>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</si>
  <si>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The "Profile system performance" option has been set to "Administrators, NT SERVICE&gt;WdiServiceHost."</t>
  </si>
  <si>
    <t>The Profile system performance option has not been set to Administrators, NT SERVICE&gt;WdiServiceHost.</t>
  </si>
  <si>
    <t>2.2.43</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</si>
  <si>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</si>
  <si>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``Administrators, NT SERVICE\WdiServiceHost``:
Computer Configuration\Policies\Windows Settings\Security Settings\Local Policies\User Rights Assignment\Profile system performance</t>
  </si>
  <si>
    <t>Set "Profile system performance" to "Administrators, NT SERVICE\WdiServiceHost". One method to achieve the recommended configuration via Group Policy is to perform the following:
Set the following UI path to Administrators, NT SERVICE\WdiServiceHost:
Computer Configuration\Policies\Windows Settings\Security Settings\Local Policies\User Rights Assignment\Profile system performance</t>
  </si>
  <si>
    <t>WIN2022-048</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</si>
  <si>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</si>
  <si>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with Microsoft SQL Server installed will require a special exception to this recommendation for additional SQL-generated entries to be granted this user right.</t>
  </si>
  <si>
    <t>The "Replace a process level token" option has been set to "LOCAL SERVICE, NETWORK SERVICE."</t>
  </si>
  <si>
    <t>The Replace a process level token option has not been set to LOCAL SERVICE, NETWORK SERVICE.</t>
  </si>
  <si>
    <t>2.2.44</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</si>
  <si>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</si>
  <si>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On most computers, this is the default configuration and there will be no negative impact. However, if you have installed the _Web Server (IIS)_ Role with _Web Services_ Role Service, you will need to allow the IIS application pool(s) to be granted this User Right Assignment.</t>
  </si>
  <si>
    <t xml:space="preserve">To establish the recommended configuration via GP, set the following UI path to ``LOCAL SERVICE, NETWORK SERVICE``:
Computer Configuration\Policies\Windows Settings\Security Settings\Local Policies\User Rights Assignment\Replace a process level token
</t>
  </si>
  <si>
    <t>Set "Replace a process level token"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Assignment\Replace a process level token</t>
  </si>
  <si>
    <t>WIN2022-049</t>
  </si>
  <si>
    <t>Set "Restore files and directories" to "Administrators"</t>
  </si>
  <si>
    <t>This policy setting determines which users can bypass file, directory, registry, and other persistent object permissions when restoring backed up files and directories on computers that run Windows Vista (or newer) in your environment. This user right also determines which users can set valid security principals as object owners; it is similar to the **Back up files and directories** user right.
The recommended state for this setting is: `Administrators`.
**Note:** This user right is considered a "sensitive privilege" for the purposes of auditing.</t>
  </si>
  <si>
    <t>The "Restore files and directories" option has been set to "Administrators."</t>
  </si>
  <si>
    <t>The Restore files and directories option has not been set to Administrators.</t>
  </si>
  <si>
    <t>2.2.45</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</si>
  <si>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</si>
  <si>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</si>
  <si>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To establish the recommended configuration via GP, set the following UI path to `Administrators`:
Computer Configuration\Policies\Windows Settings\Security Settings\Local Policies\User Rights Assignment\Restore files and directories</t>
  </si>
  <si>
    <t>Set "Restore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Assignment\Restore files and directories</t>
  </si>
  <si>
    <t>WIN2022-050</t>
  </si>
  <si>
    <t>Set "Shut down the system" to "Administrators"</t>
  </si>
  <si>
    <t>This policy setting determines which users who are logged on locally to the computers in your environment can shut down the operating system with the Shut Down command. Misuse of this user right can result in a denial of service condition.
The recommended state for this setting is: `Administrators`.</t>
  </si>
  <si>
    <t>The "Shut down the system" option has been set to "Administrators."</t>
  </si>
  <si>
    <t>The Shut down the system option has not been set to Administrators.</t>
  </si>
  <si>
    <t>2.2.46</t>
  </si>
  <si>
    <t>The ability to shut down Domain Controllers and Member Servers should be limited to a very small number of trusted Administrators. Although the **Shut down the system** user right requires the ability to log on to the server, you should be very careful about which accounts and groups you allow to shut down a Domain Controller or Member Server.
When a Domain Controller is shut down, it is no longer available to process logons, serve Group Policy, and answer Lightweight Directory Access Protocol (LDAP) queries. If you shut down Domain Controllers that possess Flexible Single Master Operations (FSMO) roles, you can disable key domain functionality, such as processing logons for new passwords — one of the functions of the Primary Domain Controller (PDC) Emulator role.</t>
  </si>
  <si>
    <t>The impact of removing these default groups from the **Shut down the system** user right could limit the delegated abilities of assigned roles in your environment. You should confirm that delegated activities will not be adversely affected.</t>
  </si>
  <si>
    <t>To establish the recommended configuration via GP, set the following UI path to `Administrators`:
Computer Configuration\Policies\Windows Settings\Security Settings\Local Policies\User Rights Assignment\Shut down the system</t>
  </si>
  <si>
    <t>Set "Shut down the system" to "Administrators". One method to achieve the recommended configuration via Group Policy is to perform the following:
Set the following UI path to Administrators:
Computer Configuration\Policies\Windows Settings\Security Settings\Local Policies\User Rights Assignment\Shut down the system</t>
  </si>
  <si>
    <t>WIN2022-051</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</si>
  <si>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</si>
  <si>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
**Note:** This user right is considered a "sensitive privilege" for the purposes of auditing.</t>
  </si>
  <si>
    <t>The setting "Take ownership of files or other objects" is set to "Administrators"</t>
  </si>
  <si>
    <t>The setting Take ownership of files or other objects is not set to Administrators.</t>
  </si>
  <si>
    <t>2.2.48</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</si>
  <si>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</si>
  <si>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 xml:space="preserve">To establish the recommended configuration via GP, set the following UI path to `Administrators`:
Computer Configuration\Policies\Windows Settings\Security Settings\Local Policies\User Rights Assignment\Take ownership of files or other objects
</t>
  </si>
  <si>
    <t>Set "Take ownership of files or other objects" to "Administrators". One method to achieve the recommended configuration via Group Policy is to perform the following:
Set the following UI path to Administrators:
Computer Configuration\Policies\Windows Settings\Security Settings\Local Policies\User Rights Assignment\Take ownership of files or other objects</t>
  </si>
  <si>
    <t>WIN2022-052</t>
  </si>
  <si>
    <t>Set "Accounts: Administrator account status" to "Disabled" (MS only)</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</si>
  <si>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
The recommended state for this setting is: `Disabled`.</t>
  </si>
  <si>
    <t xml:space="preserve">The 'Accounts: Administrator account status' option has been disabled. </t>
  </si>
  <si>
    <t xml:space="preserve">The Accounts: Administrator account status option has not been disabled. </t>
  </si>
  <si>
    <t>HAC27</t>
  </si>
  <si>
    <t>HAC27: Default accounts have not been disabled or renamed</t>
  </si>
  <si>
    <t>2.3.1</t>
  </si>
  <si>
    <t>2.3.1.1</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</si>
  <si>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</si>
  <si>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</si>
  <si>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To establish the recommended configuration via GP, set the following UI path to `Disabled`:
Computer Configuration\Policies\Windows Settings\Security Settings\Local Policies\Security Options\Accounts: Administrator account status</t>
  </si>
  <si>
    <t>Set "Accounts: Administrator account status" to "Disabled". One method to achieve the recommended configuration via Group Policy is to perform the following: 
Set the following UI path to Disabled:
Computer Configuration&gt;Policies&gt;Windows Settings&gt;Security Settings&gt;Local Policies&gt;Security Options&gt;Accounts: Administrator account status</t>
  </si>
  <si>
    <t>WIN2022-053</t>
  </si>
  <si>
    <t>IA-8</t>
  </si>
  <si>
    <t>Identification and Authentication (Non- Organizational Users)</t>
  </si>
  <si>
    <t>Set "Accounts: Block Microsoft accounts" to "Users can't add or log on with Microsoft accounts"</t>
  </si>
  <si>
    <t>This policy setting prevents users from adding new Microsoft accounts on this computer.
The recommended state for this setting is: `Users can't add or log on with Microsoft accounts`.</t>
  </si>
  <si>
    <t xml:space="preserve">Navigate to the UI Path articulated in the Remediation section and confirm it is set as prescribed. This group policy setting is backed by the following registry location:
HKEY_LOCAL_MACHINE\SOFTWARE\Microsoft\Windows\CurrentVersion\Policies\System:NoConnectedUser
</t>
  </si>
  <si>
    <t>The "Accounts: Block Microsoft accounts" option has been set to "Users can't add or log on with Microsoft accounts."</t>
  </si>
  <si>
    <t>The Accounts: Block Microsoft accounts option has not been set to Users cant add or log on with Microsoft accounts.</t>
  </si>
  <si>
    <t>HIA5</t>
  </si>
  <si>
    <t>HIA5: System does not properly control authentication process</t>
  </si>
  <si>
    <t>2.3.1.2</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</si>
  <si>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</si>
  <si>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Users will not be able to log onto the computer with their Microsoft account.</t>
  </si>
  <si>
    <t xml:space="preserve">To establish the recommended configuration via GP, set the following UI path to `Users can't add or log on with Microsoft accounts`:
Computer Configuration\Policies\Windows Settings\Security Settings\Local Policies\Security Options\Accounts: Block Microsoft accounts
</t>
  </si>
  <si>
    <t>Set "Accounts: Block Microsoft accounts" to "Users can't add or log on with Microsoft accounts". One method to achieve the recommended configuration via Group Policy is to perform the following:
Set the following UI path to Users can't add or log on with Microsoft accounts:
Computer Configuration\Policies\Windows Settings\Security Settings\Local Policies\Security Options\Accounts: Block Microsoft accounts</t>
  </si>
  <si>
    <t>WIN2022-054</t>
  </si>
  <si>
    <t>Set "Accounts: Guest account status" to "Disabled" (MS only)</t>
  </si>
  <si>
    <t>This policy setting determines whether the Guest account is enabled or disabled. The Guest account allows unauthenticated network users to gain access to the system.
The recommended state for this setting is: `Disabled`.
**Note:**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t>
  </si>
  <si>
    <t xml:space="preserve">The 'Accounts: Guest account status' option has been disabled. </t>
  </si>
  <si>
    <t xml:space="preserve">The Accounts: Guest account status option has not been disabled. </t>
  </si>
  <si>
    <t>2.3.1.3</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</si>
  <si>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</si>
  <si>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 2003.</t>
  </si>
  <si>
    <t>To establish the recommended configuration via GP, set the following UI path to `Disabled`:
Computer Configuration\Policies\Windows Settings\Security Settings\Local Policies\Security Options\Accounts: Guest account status</t>
  </si>
  <si>
    <t>Set "Accounts: Guest account status" to "Disabled". One method to achieve the recommended configuration via Group Policy is to perform the following: 
Set the following UI path to Disabled:
Computer Configuration&gt;Policies&gt;Windows Settings&gt;Security Settings&gt;Local Policies&gt;Security Options&gt;Accounts: Guest account status</t>
  </si>
  <si>
    <t>WIN2022-055</t>
  </si>
  <si>
    <t xml:space="preserve">Authenticator Management </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</si>
  <si>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</si>
  <si>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</si>
  <si>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HKEY_LOCAL_MACHINE\SYSTEM\CurrentControlSet\Control\Lsa:LimitBlankPasswordUse
</t>
  </si>
  <si>
    <t>The "Accounts: Limit local account use of blank passwords to console logon only has been set to enabled.</t>
  </si>
  <si>
    <t>The Accounts: Limit local account use of blank passwords to console logon only has not been set to enabled.</t>
  </si>
  <si>
    <t>2.3.1.4</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</si>
  <si>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</si>
  <si>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Configuration\Policies\Windows Settings\Security Settings\Local Policies\Security Options\Accounts: Limit local account use of blank passwords to console logon only</t>
  </si>
  <si>
    <t>Set "Accounts: Limit local account use of blank passwords to console logon only" to "Enabled". One method to achieve the recommended configuration via Group Policy is to perform the following:
Set the following UI path to Enabled:
Computer Configuration\Policies\Windows Settings\Security Settings\Local Policies\Security Options\Accounts: Limit local account use of blank passwords to console logon only</t>
  </si>
  <si>
    <t>WIN2022-056</t>
  </si>
  <si>
    <t>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</si>
  <si>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 On Domain Controllers, since they do not have their own local accounts, this rule refers to the built-in Administrator account that was established when the domain was first created.</t>
  </si>
  <si>
    <t>The "Accounts: Rename administrator account" option has been configured appropriately.</t>
  </si>
  <si>
    <t>The Accounts: Rename administrator account option has not been configured appropriately.</t>
  </si>
  <si>
    <t>2.3.1.5</t>
  </si>
  <si>
    <t>The Administrator account exists on all computers that run the Windows 2000 or newer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</si>
  <si>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You will have to inform users who are authorized to use this account of the new account name. (The guidance for this setting assumes that the Administrator account was not disabled, which was recommended earlier in this chapter.)</t>
  </si>
  <si>
    <t>To establish the recommended configuration via GP, configure the following UI path:
Computer Configuration\Policies\Windows Settings\Security Settings\Local Policies\Security Options\Accounts: Rename administrator account</t>
  </si>
  <si>
    <t>Configure "Accounts: Rename administrator account". One method to achieve the recommended configuration via Group Policy is to perform the following:
Configure the following UI path:
Computer Configuration\Policies\Windows Settings\Security Settings\Local Policies\Security Options\Accounts: Rename administrator account</t>
  </si>
  <si>
    <t>WIN2022-057</t>
  </si>
  <si>
    <t>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</si>
  <si>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 On Domain Controllers, since they do not have their own local accounts, this rule refers to the built-in Guest account that was established when the domain was first created.</t>
  </si>
  <si>
    <t>The "Accounts: Rename guest account" option has been configured appropriately.</t>
  </si>
  <si>
    <t>The Accounts: Rename guest account option has not been configured appropriately.</t>
  </si>
  <si>
    <t>2.3.1.6</t>
  </si>
  <si>
    <t>The Guest account exists on all computers that run the Windows 2000 or newer operating systems. If you rename this account, it is slightly more difficult for unauthorized persons to guess this privileged user name and password combination.</t>
  </si>
  <si>
    <t>There should be little impact, because the Guest account is disabled by default.</t>
  </si>
  <si>
    <t>To establish the recommended configuration via GP, configure the following UI path:
Computer Configuration\Policies\Windows Settings\Security Settings\Local Policies\Security Options\Accounts: Rename guest account</t>
  </si>
  <si>
    <t>Configure "Accounts: Rename guest account". One method to achieve the recommended configuration via Group Policy is to perform the following:
Configure the following UI path:
Computer Configuration\Policies\Windows Settings\Security Settings\Local Policies\Security Options\Accounts: Rename guest account</t>
  </si>
  <si>
    <t>WIN2022-058</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</si>
  <si>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</si>
  <si>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</si>
  <si>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</si>
  <si>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</si>
  <si>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Navigate to the UI Path articulated in the Remediation section and confirm it is set as prescribed. This group policy setting is backed by the following registry location:
HKEY_LOCAL_MACHINE\SYSTEM\CurrentControlSet\Control\Lsa:SCENoApplyLegacyAuditPolicy</t>
  </si>
  <si>
    <t xml:space="preserve">The "Audit: Force audit policy subcategory settings (Windows Vista or later) to override audit policy category settings" option has been enabled. </t>
  </si>
  <si>
    <t xml:space="preserve">The Audit: Force audit policy subcategory settings (Windows Vista or later) to override audit policy category settings option has not been enabled. </t>
  </si>
  <si>
    <t>HAU17</t>
  </si>
  <si>
    <t>HAU17: Audit logs do not capture sufficient auditable events</t>
  </si>
  <si>
    <t>2.3.2</t>
  </si>
  <si>
    <t>2.3.2.1</t>
  </si>
  <si>
    <t>Prior to the introduction of auditing subcategories in Windows Vista, it was difficult to track events at a per-system or per-user level. The larger event categories created too many events and the key information that needed to be audited was difficult to find.</t>
  </si>
  <si>
    <t xml:space="preserve">To establish the recommended configuration via GP, set the following UI path to `Enabled`:
Computer Configuration\Policies\Windows Settings\Security Settings\Local Policies\Security Options\Audit: Force audit policy subcategory settings (Windows Vista or later) to override audit policy category settings
</t>
  </si>
  <si>
    <t>Set "Audit: Force audit policy subcategory settings (Windows Vista or later) to override audit policy category settings" to "Enabled". One method to achieve the recommended configuration via Group Policy is to perform the following:
Set the following UI path to Enabled:
Computer Configuration\Policies\Windows Settings\Security Settings\Local Policies\Security Options\Audit: Force audit policy subcategory settings (Windows Vista or later) to override audit policy category settings</t>
  </si>
  <si>
    <t>WIN2022-059</t>
  </si>
  <si>
    <t>AU-5</t>
  </si>
  <si>
    <t>Response to Audit Processing Failure</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</si>
  <si>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</si>
  <si>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</si>
  <si>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HKEY_LOCAL_MACHINE\SYSTEM\CurrentControlSet\Control\Lsa:CrashOnAuditFail
</t>
  </si>
  <si>
    <t xml:space="preserve">The "Audit: Shut down system immediately if unable to log security audits" option has been disabled. </t>
  </si>
  <si>
    <t xml:space="preserve">The Audit: Shut down system immediately if unable to log security audits option has not been disabled. </t>
  </si>
  <si>
    <t>HAU25</t>
  </si>
  <si>
    <t>HAU25: Audit processing failures are not properly reported and responded to</t>
  </si>
  <si>
    <t>2.3.2.2</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</si>
  <si>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</si>
  <si>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Configuration\Policies\Windows Settings\Security Settings\Local Policies\Security Options\Audit: Shut down system immediately if unable to log security audits</t>
  </si>
  <si>
    <t>Set "Audit: Shut down system immediately if unable to log security audits" to "Disabled". One method to achieve the recommended configuration via Group Policy is to perform the following:
Set the following UI path to Disabled:
Computer Configuration\Policies\Windows Settings\Security Settings\Local Policies\Security Options\Audit: Shut down system immediately if unable to log security audits</t>
  </si>
  <si>
    <t>WIN2022-060</t>
  </si>
  <si>
    <t>MP-2</t>
  </si>
  <si>
    <t xml:space="preserve">Media Protection </t>
  </si>
  <si>
    <t>Set "Devices: Allowed to format and eject removable media" to "Administrators"</t>
  </si>
  <si>
    <t>This policy setting determines who is allowed to format and eject removable NTFS media. You can use this policy setting to prevent unauthorized users from removing data on one computer to access it on another computer on which they have local administrator privileges.
The recommended state for this setting is: `Administrators`.</t>
  </si>
  <si>
    <t>Navigate to the UI Path articulated in the Remediation section and confirm it is set as prescribed. This group policy setting is backed by the following registry location:
HKEY_LOCAL_MACHINE\SOFTWARE\Microsoft\Windows NT\CurrentVersion\Winlogon:AllocateDASD</t>
  </si>
  <si>
    <t>The "Devices: Allowed to format and eject removable media" option has been set to "Administrators."</t>
  </si>
  <si>
    <t>The Devices: Allowed to format and eject removable media option has not been set to Administrators.</t>
  </si>
  <si>
    <t>2.3.4</t>
  </si>
  <si>
    <t>2.3.4.1</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</si>
  <si>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</si>
  <si>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establish the recommended configuration via GP, set the following UI path to `Administrators`:
Computer Configuration\Policies\Windows Settings\Security Settings\Local Policies\Security Options\Devices: Allowed to format and eject removable media</t>
  </si>
  <si>
    <t>Set "Devices: Allowed to format and eject removable media" to "Administrators". One method to achieve the recommended configuration via Group Policy is to perform the following:
Set the following UI path to Administrators:
Computer Configuration\Policies\Windows Settings\Security Settings\Local Policies\Security Options\Devices: Allowed to format and eject removable media</t>
  </si>
  <si>
    <t>WIN2022-061</t>
  </si>
  <si>
    <t>Set "Devices: Prevent users from installing printer drivers" to "Enabled"</t>
  </si>
  <si>
    <t>For a computer to print to a shared printer, the driver for that shared printer must be installed on the local computer. This security setting determines who is allowed to install a printer driver as part of connecting to a shared printer.
The recommended state for this setting is: `Enabled`.
**Note:** This setting does not affect the ability to add a local printer. This setting does not affect Administrators.</t>
  </si>
  <si>
    <t>Navigate to the UI Path articulated in the Remediation section and confirm it is set as prescribed. This group policy setting is backed by the following registry location:
HKEY_LOCAL_MACHINE\SYSTEM\CurrentControlSet\Control\Print\Providers\LanMan Print Services\Servers:AddPrinterDrivers</t>
  </si>
  <si>
    <t xml:space="preserve">The "Devices: Prevent users from installing printer drivers" option has been enabled. </t>
  </si>
  <si>
    <t xml:space="preserve">The Devices: Prevent users from installing printer drivers option has not been enabled. </t>
  </si>
  <si>
    <t>2.3.4.2</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</si>
  <si>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 It is feasible for an attacker to disguise a Trojan horse program as a printer driver. The program may appear to users as if they must use it to print, but such a program could unleash malicious code on your computer network.</t>
  </si>
  <si>
    <t xml:space="preserve">To establish the recommended configuration via GP, set the following UI path to `Enabled`:
Computer Configuration\Policies\Windows Settings\Security Settings\Local Policies\Security Options\Devices: Prevent users from installing printer drivers
</t>
  </si>
  <si>
    <t>Set "Devices: Prevent users from installing printer drivers" to "Enabled". One method to achieve the recommended configuration via Group Policy is to perform the following:
Set the following UI path to Enabled:
Computer Configuration\Policies\Windows Settings\Security Settings\Local Policies\Security Options\Devices: Prevent users from installing printer drivers</t>
  </si>
  <si>
    <t>WIN2022-062</t>
  </si>
  <si>
    <t>Set "Domain member: Digitally encrypt or sign secure channel data (always)" to "Enabled"</t>
  </si>
  <si>
    <t>This policy setting determines whether all secure channel traffic that is initiated by the domain member must be signed or encrypted.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</si>
  <si>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HKEY_LOCAL_MACHINE\SYSTEM\CurrentControlSet\Services\Netlogon\Parameters:RequireSignOrSeal</t>
  </si>
  <si>
    <t xml:space="preserve">The "Domain member: Digitally encrypt or sign secure channel data(always)" option has been enabled. </t>
  </si>
  <si>
    <t xml:space="preserve">The Domain member: Digitally encrypt or sign secure channel data (always) option has not been enabled. </t>
  </si>
  <si>
    <t>HPW11</t>
  </si>
  <si>
    <t>HPW11: Password transmission does not use strong cryptography</t>
  </si>
  <si>
    <t>2.3.6</t>
  </si>
  <si>
    <t>2.3.6.1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</si>
  <si>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</si>
  <si>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t>
  </si>
  <si>
    <t>To establish the recommended configuration via GP, set the following UI path to `Enabled`:
Computer Configuration\Policies\Windows Settings\Security Settings\Local Policies\Security Options\Domain member: Digitally encrypt or sign secure channel data (always)</t>
  </si>
  <si>
    <t>Set "Domain member: Digitally encrypt or sign secure channel data (always)" to "Enabled". One method to achieve the recommended configuration via Group Policy is to perform the following:
Set the following UI path to Enabled:
Computer Configuration\Policies\Windows Settings\Security Settings\Local Policies\Security Options\Domain member: Digitally encrypt or sign secure channel data (always)</t>
  </si>
  <si>
    <t>WIN2022-063</t>
  </si>
  <si>
    <t>Set "Domain member: Digitally encrypt secure channel data (when possible)" to "Enabled"</t>
  </si>
  <si>
    <t>This policy setting determines whether a domain member should attempt to negotiate encryption for all secure channel traffic that it initiates.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</si>
  <si>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HKEY_LOCAL_MACHINE\SYSTEM\CurrentControlSet\Services\Netlogon\Parameters:SealSecureChannel</t>
  </si>
  <si>
    <t xml:space="preserve">The "Domain member: Digitally encrypt secure channel data (when possible)" option has been enabled. </t>
  </si>
  <si>
    <t xml:space="preserve">The Domain member: Digitally encrypt secure channel data (when possible) option has not been enabled. </t>
  </si>
  <si>
    <t>2.3.6.2</t>
  </si>
  <si>
    <t>None - this is the default behavior. However, only Windows NT 4.0 Service Pack 6a (SP6a) and subsequent versions of the Windows operating system support digital encryption and signing of the secure channel. Windows 98 Second Edition clients do not support it unless they have `Ds client` installed.</t>
  </si>
  <si>
    <t>To establish the recommended configuration via GP, set the following UI path to `Enabled`:
Computer Configuration\Policies\Windows Settings\Security Settings\Local Policies\Security Options\Domain member: Digitally encrypt secure channel data (when possible)</t>
  </si>
  <si>
    <t>Set "Domain member: Digitally encrypt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encrypt secure channel data (when possible)</t>
  </si>
  <si>
    <t>WIN2022-064</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</si>
  <si>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</si>
  <si>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</si>
  <si>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HKEY_LOCAL_MACHINE\SYSTEM\CurrentControlSet\Services\Netlogon\Parameters:SignSecureChannel</t>
  </si>
  <si>
    <t xml:space="preserve">The "Domain member: Digitally sign secure channel data (when possible)" option has been enabled. </t>
  </si>
  <si>
    <t xml:space="preserve">The Domain member: Digitally sign secure channel data (when possible) option has not been enabled. </t>
  </si>
  <si>
    <t>2.3.6.3</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</si>
  <si>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`Dsclient` installed.</t>
  </si>
  <si>
    <t xml:space="preserve">To establish the recommended configuration via GP, set the following UI path to `Enabled`:
Computer Configuration\Policies\Windows Settings\Security Settings\Local Policies\Security Options\Domain member: Digitally sign secure channel data (when possible)
</t>
  </si>
  <si>
    <t>Set "Domain member: Digitally sign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sign secure channel data (when possible)</t>
  </si>
  <si>
    <t>WIN2022-065</t>
  </si>
  <si>
    <t>Set "Domain member: Disable machine account password changes" to "Disabled"</t>
  </si>
  <si>
    <t>This policy setting determines whether a domain member can periodically change its computer account password. Computers that cannot automatically change their account passwords are potentially vulnerable, because an attacker might be able to determine the password for the system's domain account.
The recommended state for this setting is: `Disabled`.
**Note:** Some problems can occur as a result of machine account password expiration, particularly if a machine is reverted to a previous point-in-time state, as is common with virtual machines. Depending on how far back the reversion is, the older machine account password stored on the machine may no longer be recognized by the domain controllers, and therefore the computer loses its domain trust. This can also disrupt non-persistent VDI implementations, and devices with write filters that disallow permanent changes to the OS volume. Some organizations may choose to exempt themselves from this recommendation and disable machine account password expiration for these situations.</t>
  </si>
  <si>
    <t>Navigate to the UI Path articulated in the Remediation section and confirm it is set as prescribed. This group policy setting is backed by the following registry location:
HKEY_LOCAL_MACHINE\SYSTEM\CurrentControlSet\Services\Netlogon\Parameters:DisablePasswordChange</t>
  </si>
  <si>
    <t xml:space="preserve">The "Domain member: Disable machine account password changes" option has been disabled. </t>
  </si>
  <si>
    <t xml:space="preserve">The Domain member: Disable machine account password changes option has not been disabled. </t>
  </si>
  <si>
    <t>2.3.6.4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</si>
  <si>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</si>
  <si>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Configuration\Policies\Windows Settings\Security Settings\Local Policies\Security Options\Domain member: Disable machine account password changes</t>
  </si>
  <si>
    <t>Set "Domain member: Disable machine account password changes" to "Disabled". One method to achieve the recommended configuration via Group Policy is to perform the following:
Set the following UI path to Disabled:
Computer Configuration\Policies\Windows Settings\Security Settings\Local Policies\Security Options\Domain member: Disable machine account password changes</t>
  </si>
  <si>
    <t>WIN2022-066</t>
  </si>
  <si>
    <t>Set "Domain member: Maximum machine account password age" to "30 or fewer days, but not 0"</t>
  </si>
  <si>
    <t>This policy setting determines the maximum allowable age for a computer account password. By default, domain members automatically change their domain passwords every 30 days.
The recommended state for this setting is: `30 or fewer days, but not 0`.
**Note:** A value of `0` does not conform to the benchmark as it disables maximum password age.
**Note #2:** Some problems can occur as a result of machine account password expiration, particularly if a machine is reverted to a previous point-in-time state, as is common with virtual machines. Depending on how far back the reversion is, the older machine account password stored on the machine may no longer be recognized by the domain controllers, and therefore the computer loses its domain trust. This can also disrupt non-persistent VDI implementations, and devices with write filters that disallow permanent changes to the OS volume. Some organizations may choose to exempt themselves from this recommendation and disable machine account password expiration for these situations.</t>
  </si>
  <si>
    <t>Navigate to the UI Path articulated in the Remediation section and confirm it is set as prescribed. This group policy setting is backed by the following registry location:
HKEY_LOCAL_MACHINE\System\CurrentControlSet\Services\Netlogon\Parameters:MaximumPasswordAge</t>
  </si>
  <si>
    <t>The "Domain member: Maximum machine account password age" option has been set to "30 or fewer days, but not 0."</t>
  </si>
  <si>
    <t>The Domain member: Maximum machine account password age option has not been set to 30 or fewer days, but not 0.</t>
  </si>
  <si>
    <t>2.3.6.5</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</si>
  <si>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passwords of computer accounts.</t>
  </si>
  <si>
    <t>To establish the recommended configuration via GP, set the following UI path to `30 or fewer days, but not 0`:
Computer Configuration\Policies\Windows Settings\Security Settings\Local Policies\Security Options\Domain member: Maximum machine account password age</t>
  </si>
  <si>
    <t>Set "Domain member: Maximum machine account password age" to "30 or fewer days, but not 0". One method to achieve the recommended configuration via Group Policy is to perform the following:
Set the following UI path to 30 or fewer days, but not 0:
Computer Configuration\Policies\Windows Settings\Security Settings\Local Policies\Security Options\Domain member: Maximum machine account password age</t>
  </si>
  <si>
    <t>WIN2022-067</t>
  </si>
  <si>
    <t>SC-2</t>
  </si>
  <si>
    <t>Application Partitioning</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</si>
  <si>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</si>
  <si>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newer.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</si>
  <si>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HKEY_LOCAL_MACHINE\SYSTEM\CurrentControlSet\Services\Netlogon\Parameters:RequireStrongKey</t>
  </si>
  <si>
    <t xml:space="preserve">The "Domain member: Require strong (Windows 2000 or later) session key" option has been enabled. </t>
  </si>
  <si>
    <t xml:space="preserve">The Domain member: Require strong (Windows 2000 or later) session key option has not been enabled. </t>
  </si>
  <si>
    <t>2.3.6.6</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</si>
  <si>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</si>
  <si>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None - this is the default behavior. However, computers will not be able to join Windows NT 4.0 domains, and trusts between Active Directory domains and Windows NT-style domains may not work properly. Also, Domain Controllers with this setting configured will not allow older pre-Windows 2000 clients (that that do not support this policy setting) to join the domain.</t>
  </si>
  <si>
    <t>To establish the recommended configuration via GP, set the following UI path to `Enabled`:
Computer Configuration\Policies\Windows Settings\Security Settings\Local Policies\Security Options\Domain member: Require strong (Windows 2000 or later) session key</t>
  </si>
  <si>
    <t>Set "Domain member: Require strong (Windows 2000 or later) session key" to "Enabled". One method to achieve the recommended configuration via Group Policy is to perform the following:
Set the following UI path to Enabled:
Computer Configuration\Policies\Windows Settings\Security Settings\Local Policies\Security Options\Domain member: Require strong (Windows 2000 or later) session key</t>
  </si>
  <si>
    <t>WIN2022-068</t>
  </si>
  <si>
    <t>Set "Interactive logon: Do not require CTRL+ALT+DEL" to "Disabled"</t>
  </si>
  <si>
    <t>This policy setting determines whether users must press CTRL+ALT+DEL before they log 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</si>
  <si>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HKEY_LOCAL_MACHINE\SOFTWARE\Microsoft\Windows\CurrentVersion\Policies\System:DisableCAD</t>
  </si>
  <si>
    <t xml:space="preserve">The "Interactive logon: Do not require CTRL+ALT+DEL" option has been enabled. </t>
  </si>
  <si>
    <t xml:space="preserve">The Interactive logon: Do not require CTRL+ALT+DEL option has not been enabled. </t>
  </si>
  <si>
    <t>2.3.7</t>
  </si>
  <si>
    <t>2.3.7.1</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</si>
  <si>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</si>
  <si>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Users must press CTRL+ALT+DEL before they log on to Windows unless they use a smart card for Windows logon. A smart card is a tamper-proof device that stores security information.</t>
  </si>
  <si>
    <t>To establish the recommended configuration via GP, set the following UI path to `Disabled`:
Computer Configuration\Policies\Windows Settings\Security Settings\Local Policies\Security Options\Interactive logon: Do not require CTRL+ALT+DEL</t>
  </si>
  <si>
    <t>Set "Interactive logon: Do not require CTRL+ALT+DEL" to "Disabled". One method to achieve the recommended configuration via Group Policy is to perform the following:
Set the following UI path to Disabled:
Computer Configuration\Policies\Windows Settings\Security Settings\Local Policies\Security Options\Interactive logon: Do not require CTRL+ALT+DEL</t>
  </si>
  <si>
    <t>WIN2022-069</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</si>
  <si>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</si>
  <si>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HKEY_LOCAL_MACHINE\SOFTWARE\Microsoft\Windows\CurrentVersion\Policies\System:DontDisplayLastUserName</t>
  </si>
  <si>
    <t xml:space="preserve">The "Interactive logon: Do not display last user name" option has been enabled. </t>
  </si>
  <si>
    <t xml:space="preserve">The Interactive logon: Do not display last user name option has been enabled. </t>
  </si>
  <si>
    <t>2.3.7.2</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</si>
  <si>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</si>
  <si>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The name of the last user to successfully log on will not be displayed in the Windows logon screen.</t>
  </si>
  <si>
    <t>To establish the recommended configuration via GP, set the following UI path to `Enabled`:
Computer Configuration\Policies\Windows Settings\Security Settings\Local Policies\Security Options\Interactive logon: Don't display last signed-in</t>
  </si>
  <si>
    <t>Set "Interactive logon: Don't display last signed-in" to "Enabled". One method to achieve the recommended configuration via Group Policy is to perform the following:
Set the following UI path to Enabled:
Computer Configuration\Policies\Windows Settings\Security Settings\Local Policies\Security Options\Interactive logon: Don't display last signed-in</t>
  </si>
  <si>
    <t>WIN2022-070</t>
  </si>
  <si>
    <t>AC-11</t>
  </si>
  <si>
    <t>Device Lock</t>
  </si>
  <si>
    <t>Set "Interactive logon: Machine inactivity limit" to "900 or fewer second(s), but not 0"</t>
  </si>
  <si>
    <t>Windows notices inactivity of a logon session, and if the amount of inactive time exceeds the inactivity limit, then the screen saver will run, locking the session.
The recommended state for this setting is: `900 or fewer second(s), but not 0`.
**Note:** A value of `0` does not conform to the benchmark as it disables the machine inactivity limit.</t>
  </si>
  <si>
    <t xml:space="preserve">Navigate to the UI Path articulated in the Remediation section and confirm it is set as prescribed. This group policy setting is backed by the following registry location:
HKEY_LOCAL_MACHINE\SOFTWARE\Microsoft\Windows\CurrentVersion\Policies\System:InactivityTimeoutSecs
</t>
  </si>
  <si>
    <t>The "Interactive logon: Machine inactivity limit" option has been set to "900 or fewer second(s), but not 0."</t>
  </si>
  <si>
    <t>The Interactive logon: Machine inactivity limit option has not been set to 900 or fewer second(s), but not 0.</t>
  </si>
  <si>
    <t>2.3.7.3</t>
  </si>
  <si>
    <t>If a user forgets to lock their computer when they walk away it's possible that a passerby will hijack it.</t>
  </si>
  <si>
    <t>The screen saver will automatically activate when the computer has been unattended for the amount of time specified. The impact should be minimal since the screen saver is enabled by default.</t>
  </si>
  <si>
    <t>To establish the recommended configuration via GP, set the following UI path to `900 or fewer seconds, but not 0`:
Computer Configuration\Policies\Windows Settings\Security Settings\Local Policies\Security Options\Interactive logon: Machine inactivity limit</t>
  </si>
  <si>
    <t>Set "Interactive logon: Machine inactivity limit" to "900 or fewer second(s), but not 0". One method to achieve the recommended configuration via Group Policy is to perform the following:
Set the following UI path to 900 or fewer seconds, but not 0:
Computer Configuration\Policies\Windows Settings\Security Settings\Local Policies\Security Options\Interactive logon: Machine inactivity limit</t>
  </si>
  <si>
    <t>WIN2022-071</t>
  </si>
  <si>
    <t>AC-8</t>
  </si>
  <si>
    <t>System Use Notification</t>
  </si>
  <si>
    <t>Configure "Interactive logon: Message text for users attempting to log on"</t>
  </si>
  <si>
    <t>This policy setting specifies a text message that displays to users when they log on. Configure this setting in a manner that is consistent with the security and operational requirements of your organization.</t>
  </si>
  <si>
    <t>Navigate to the UI Path articulated in the Remediation section and confirm it is set as prescribed. This group policy setting is backed by the following registry location:
HKEY_LOCAL_MACHINE\SOFTWARE\Microsoft\Windows\CurrentVersion\Policies\System:LegalNoticeText</t>
  </si>
  <si>
    <t>The "Interactive logon: Message text for users attempting to log on" option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</si>
  <si>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is not compliant with IRS requirements.</t>
  </si>
  <si>
    <t>Added IRS Warning Banner</t>
  </si>
  <si>
    <t>HAC14
HAC38</t>
  </si>
  <si>
    <t>HAC14: Warning banner is insufficient
HAC38: Warning banner does not exist</t>
  </si>
  <si>
    <t>2.3.7.4</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</si>
  <si>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</si>
  <si>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Users will have to acknowledge a dialog box containing the configured text before they can log on to the computer.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</si>
  <si>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text for users attempting to log on</t>
  </si>
  <si>
    <t>Configure "Interactive logon: Message text for users attempting to log on". One method to achieve the recommended configuration via Group Policy is to perform the following:
Set the following Group Policy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Computer Configuration\Policies\Windows Settings\Security Settings\Local Policies\Security Options\Interactive logon: Message text for users attempting to log on</t>
  </si>
  <si>
    <t>WIN2022-072</t>
  </si>
  <si>
    <t>Configure "Interactive logon: Message title for users attempting to log on"</t>
  </si>
  <si>
    <t>This policy setting specifies the text displayed in the title bar of the window that users see when they log on to the system. Configure this setting in a manner that is consistent with the security and operational requirements of your organization.</t>
  </si>
  <si>
    <t>Navigate to the UI Path articulated in the Remediation section and confirm it is set as prescribed. This group policy setting is backed by the following registry location:
HKEY_LOCAL_MACHINE\SOFTWARE\Microsoft\Windows\CurrentVersion\Policies\System:LegalNoticeCaption</t>
  </si>
  <si>
    <t>The "Interactive logon: Message title for users attempting to log on" has been configured.</t>
  </si>
  <si>
    <t>The "Interactive logon: Message title for users attempting to log on" has not been configured.</t>
  </si>
  <si>
    <t>2.3.7.5</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</si>
  <si>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</si>
  <si>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Users will have to acknowledge a dialog box with the configured title before they can log on to the computer.</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</si>
  <si>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</si>
  <si>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Configure "Interactive logon: Message title for users attempting to log on". One method to achieve the recommended configuration via Group Policy is to perform the following: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</si>
  <si>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WIN2022-073</t>
  </si>
  <si>
    <t>Set "Interactive logon: Prompt user to change password before expiration" to "14 days"</t>
  </si>
  <si>
    <t>This policy setting determines how far in advance users are warned that their password will expire. It is recommended that you configure this policy setting to at least 5 days but no more than 14 days to sufficiently warn users when their passwords will expire.
The recommended state for this setting is: `between 5 and 14 days`.</t>
  </si>
  <si>
    <t>Navigate to the UI Path articulated in the Remediation section and confirm it is set as prescribed. This group policy setting is backed by the following registry location:
HKEY_LOCAL_MACHINE\SOFTWARE\Microsoft\Windows NT\CurrentVersion\Winlogon:PasswordExpiryWarning</t>
  </si>
  <si>
    <t>The "Interactive logon: Prompt user to change password before expiration" option has been set to "14 days or greater."</t>
  </si>
  <si>
    <t>The Interactive logon: Prompt user to change password before expiration option has not been set to 14 days or greater.</t>
  </si>
  <si>
    <t xml:space="preserve">Updated from "between 5 and 14 days" to "14 days or greater" to maintain consistency with Windows Server benchmarks. </t>
  </si>
  <si>
    <t>HPW7</t>
  </si>
  <si>
    <t>HPW7: Password change notification is not sufficient</t>
  </si>
  <si>
    <t>2.3.7.7</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</si>
  <si>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</si>
  <si>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Users will see a dialog box prompt to change their password each time that they log on to the domain when their password is configured to expire between 5 and 14 days.</t>
  </si>
  <si>
    <t>To establish the recommended configuration via GP, set the following UI path to a value `between 5 and 14 days`:
Computer Configuration\Policies\Windows Settings\Security Settings\Local Policies\Security Options\Interactive logon: Prompt user to change password before expiration</t>
  </si>
  <si>
    <t>Set "Interactive logon: Prompt user to change password before expiration" to "14 days". One method to achieve the recommended configuration via Group Policy is to perform the following:
Set the following UI path to a value of 14 days:
Computer Configuration\Policies\Windows Settings\Security Settings\Local Policies\Security Options\Interactive logon: Prompt user to change password before expiration</t>
  </si>
  <si>
    <t>WIN2022-074</t>
  </si>
  <si>
    <t>IA-3</t>
  </si>
  <si>
    <t>Device Identification and Authentication</t>
  </si>
  <si>
    <t>Set "Microsoft network client: Digitally sign communications (always)" to "Enabled"</t>
  </si>
  <si>
    <t>This policy setting determines what happens when the smart card for a logged-on user is removed from the smart card reader.
The recommended state for this setting is: `Lock Workstation`. Configuring this setting to `Force Logoff` or `Disconnect if a Remote Desktop Services session` also conforms to the benchmark.</t>
  </si>
  <si>
    <t>Navigate to the UI Path articulated in the Remediation section and confirm it is set as prescribed, noting that values of `Force Logoff` or `Disconnect if a Remote Desktop Services session` are also acceptable settings. This group policy setting is backed by the following registry location:
HKEY_LOCAL_MACHINE\SOFTWARE\Microsoft\Windows NT\CurrentVersion\Winlogon:ScRemoveOption</t>
  </si>
  <si>
    <t xml:space="preserve">The "Microsoft network client: Digitally sign communications (always)" option has been enabled. </t>
  </si>
  <si>
    <t xml:space="preserve">The Microsoft network client: Digitally sign communications (always) option has not been enabled. </t>
  </si>
  <si>
    <t>2.3.7.8</t>
  </si>
  <si>
    <t>Users sometimes forget to lock their workstations when they are away from them, allowing the possibility for malicious users to access their computers. If smart cards are used for authentication, the computer should automatically lock itself when the card is removed to ensure that only the user with the smart card is accessing resources using those credentials.</t>
  </si>
  <si>
    <t>If you select `Lock Workstation`, the workstation is locked when the smart card is removed, allowing users to leave the area, take their smart card with them, and still maintain a protected session.
If you select `Force Logoff`, users are automatically logged off when their smart card is removed.
If you select `Disconnect if a Remote Desktop Services session`, removal of the smart card disconnects the session without logging the users off. This allows the user to insert the smart card and resume the session later, or at another smart card reader-equipped computer, without having to log on again. If the session is local, this policy will function identically to `Lock Workstation`.
Enforcing this setting on computers used by people who must log onto multiple computers in order to perform their duties could be frustrating and lower productivity. For example, if network administrators are limited to a single account but need to log into several computers simultaneously in order to effectively manage the network enforcing this setting will limit them to logging onto one computer at a time. For these reasons it is recommended that this setting only be enforced on workstations used for purposes commonly associated with typical users such as document creation and email.</t>
  </si>
  <si>
    <t>To establish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</si>
  <si>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Set "Microsoft network client: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(always)</t>
  </si>
  <si>
    <t>WIN2022-075</t>
  </si>
  <si>
    <t>Set  "Interactive logon: Smart card removal behavior" to "Lock Workstation" or higher</t>
  </si>
  <si>
    <t>This policy setting determines whether packet signing is required by the SMB client component.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</si>
  <si>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HKEY_LOCAL_MACHINE\SYSTEM\CurrentControlSet\Services\LanmanWorkstation\Parameters:RequireSecuritySignature</t>
  </si>
  <si>
    <t>The "Interactive logon: Smart card removal behavior" is set to "Lock Workstation" or higher.</t>
  </si>
  <si>
    <t>The "Interactive logon: Smart card removal behavior" is not set to "Lock Workstation" or higher.</t>
  </si>
  <si>
    <t>2.3.7.9</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</si>
  <si>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</si>
  <si>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The Microsoft network client will not communicate with a Microsoft network server unless that server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</si>
  <si>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client: Digitally sign communications (always).</t>
  </si>
  <si>
    <t>Set  "Interactive logon: Smart card removal behavior" to "Lock Workstation" or higher.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(always).</t>
  </si>
  <si>
    <t>WIN2022-076</t>
  </si>
  <si>
    <t>Set "Microsoft network client: Digitally sign communications (if server agrees)" to "Enabled"</t>
  </si>
  <si>
    <t xml:space="preserve">The "Microsoft network client: Digitally sign communications (if server agrees)" option has been enabled. </t>
  </si>
  <si>
    <t xml:space="preserve">The Microsoft network client: Digitally sign communications (if server agrees) option has not been enabled. </t>
  </si>
  <si>
    <t>2.3.8</t>
  </si>
  <si>
    <t>2.3.8.1</t>
  </si>
  <si>
    <t>To establish the recommended configuration via GP, set the following UI path to `Enabled`:
Computer Configuration\Policies\Windows Settings\Security Settings\Local Policies\Security Options\Microsoft network client: Digitally sign communications (always)</t>
  </si>
  <si>
    <t>WIN2022-077</t>
  </si>
  <si>
    <t>This policy setting determines whether the SMB client will attempt to negotiate SMB packet signing.
**Note:** Enabling this policy setting on SMB clients on your network makes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</si>
  <si>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HKEY_LOCAL_MACHINE\SYSTEM\CurrentControlSet\Services\LanmanWorkstation\Parameters:EnableSecuritySignature</t>
  </si>
  <si>
    <t>2.3.8.2</t>
  </si>
  <si>
    <t>None - this is the default behavior.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</si>
  <si>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client: Digitally sign communications (if server agrees)</t>
  </si>
  <si>
    <t>Set "Microsoft network client: Digitally sign communications (if server agrees)"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(if server agrees)</t>
  </si>
  <si>
    <t>WIN2022-078</t>
  </si>
  <si>
    <t>Set "Microsoft network client: Send unencrypted password to third-party SMB servers" to "Disabled"</t>
  </si>
  <si>
    <t>This policy setting determines whether the SMB redirector will send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</si>
  <si>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HKEY_LOCAL_MACHINE\SYSTEM\CurrentControlSet\Services\LanmanWorkstation\Parameters:EnablePlainTextPassword</t>
  </si>
  <si>
    <t xml:space="preserve">The "Microsoft network client: Send unencrypted password to third-party SMB servers" option has been disabled. </t>
  </si>
  <si>
    <t xml:space="preserve">The Microsoft network client: Send unencrypted password to third-party SMB servers option has not been disabled. </t>
  </si>
  <si>
    <t>2.3.8.3</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</si>
  <si>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</si>
  <si>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None - this is the default behavior.
Some very old applications and operating systems such as MS-DOS, Windows for Workgroups 3.11, and Windows 95a may not be able to communicate with the servers in your organization by means of the SMB protocol.</t>
  </si>
  <si>
    <t>To establish the recommended configuration via GP, set the following UI path to `Disabled`:
Computer Configuration\Policies\Windows Settings\Security Settings\Local Policies\Security Options\Microsoft network client: Send unencrypted password to third-party SMB servers</t>
  </si>
  <si>
    <t>Set "Microsoft network client: Send unencrypted password to third-party SMB servers" to "Disabled". One method to achieve the recommended configuration via Group Policy is to perform the following:
Set the following UI path to Disabled:
Computer Configuration\Policies\Windows Settings\Security Settings\Local Policies\Security Options\Microsoft network client: Send unencrypted password to third-party SMB servers</t>
  </si>
  <si>
    <t>WIN2022-079</t>
  </si>
  <si>
    <t>AC-12</t>
  </si>
  <si>
    <t>Session Termination</t>
  </si>
  <si>
    <t>Set "Microsoft network server: Amount of idle time required before suspending session" to "30 or fewer minute(s)"</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</si>
  <si>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The maximum value is 99999, which is over 69 days; in effect, this value disables the setting.
The recommended state for this setting is: `15 or fewer minute(s)`.</t>
  </si>
  <si>
    <t>Navigate to the UI Path articulated in the Remediation section and confirm it is set as prescribed. This group policy setting is backed by the following registry location:
HKEY_LOCAL_MACHINE\SYSTEM\CurrentControlSet\Services\LanManServer\Parameters:AutoDisconnect</t>
  </si>
  <si>
    <t>The "Microsoft network server: Amount of idle time required before suspending session" option has been set to "30 or fewer minute(s), but not 0."</t>
  </si>
  <si>
    <t>The Microsoft network server: Amount of idle time required before suspending session option has not been set to 30 or fewer minute(s), but not 0.</t>
  </si>
  <si>
    <t>Changed session termination from 15 to 30 min to comply with 1075 pub requirement.</t>
  </si>
  <si>
    <t>HRM5</t>
  </si>
  <si>
    <t>HRM5: User sessions do not terminate after the Publication 1075 period of inactivity</t>
  </si>
  <si>
    <t>2.3.9</t>
  </si>
  <si>
    <t>2.3.9.1</t>
  </si>
  <si>
    <t>Each SMB session consumes server resources, and numerous null sessions will slow the server or possibly cause it to fail. An attacker could repeatedly establish SMB sessions until the server's SMB services become slow or unresponsive.</t>
  </si>
  <si>
    <t>There will be little impact because SMB sessions will be re-established automatically if the client resumes activity.</t>
  </si>
  <si>
    <t>To establish the recommended configuration via GP, set the following UI path to `15 or fewer minute(s)`:
Computer Configuration\Policies\Windows Settings\Security Settings\Local Policies\Security Options\Microsoft network server: Amount of idle time required before suspending session</t>
  </si>
  <si>
    <t>Set "Microsoft network server: Amount of idle time required before suspending session" to "15 or fewer minute(s)". One method to achieve the recommended configuration via Group Policy is to perform the following:
Set the following UI path to 15 or fewer minute(s):
Computer Configuration\Policies\Windows Settings\Security Settings\Local Policies\Security Options\Microsoft network server: Amount of idle time required before suspending session</t>
  </si>
  <si>
    <t>WIN2022-080</t>
  </si>
  <si>
    <t>Set "Microsoft network server: Digitally sign communications (always)" to "Enabled"</t>
  </si>
  <si>
    <t>This policy setting determines whether packet signing is required by the SMB server component. Enable this policy setting in a mixed environment to prevent downstream clients from using the workstation as a network server.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</si>
  <si>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HKEY_LOCAL_MACHINE\SYSTEM\CurrentControlSet\Services\LanManServer\Parameters:RequireSecuritySignature</t>
  </si>
  <si>
    <t>The "Microsoft network server: Digitally sign communications (always)" option has been enabled.</t>
  </si>
  <si>
    <t>The Microsoft network server: Digitally sign communications (always) option has not been enabled.</t>
  </si>
  <si>
    <t>2.3.9.2</t>
  </si>
  <si>
    <t>The Microsoft network server will not communicate with a Microsoft network client unless that client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</si>
  <si>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server: Digitally sign communications (always)</t>
  </si>
  <si>
    <t>Set "Microsoft network server: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(always)</t>
  </si>
  <si>
    <t>WIN2022-081</t>
  </si>
  <si>
    <t>Set "Microsoft network server: Digitally sign communications (if client agrees)" to "Enabled"</t>
  </si>
  <si>
    <t>This policy setting determines whether the SMB server will negotiate SMB packet signing with clients that request it.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</si>
  <si>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HKEY_LOCAL_MACHINE\SYSTEM\CurrentControlSet\Services\LanManServer\Parameters:EnableSecuritySignature</t>
  </si>
  <si>
    <t>The "Microsoft network server: Digitally sign communications (if client agrees)" option has been enabled.</t>
  </si>
  <si>
    <t>The Microsoft network server: Digitally sign communications (if client agrees) option has not been enabled.</t>
  </si>
  <si>
    <t>2.3.9.3</t>
  </si>
  <si>
    <t>The Microsoft network server will negotiate SMB packet signing as requested by the client. That is, if packet signing has been enabled on the client, packet signing will be negotiated.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</si>
  <si>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server: Digitally sign communications (if client agrees)</t>
  </si>
  <si>
    <t>Set "Microsoft network server: Digitally sign communications (if client agrees)"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(if client agrees)</t>
  </si>
  <si>
    <t>WIN2022-082</t>
  </si>
  <si>
    <t>Set "Microsoft network server: Disconnect clients when logon hours expire" to "Enabled"</t>
  </si>
  <si>
    <t>This security setting determines whether to disconnect users who are connected to the local computer outside their user account's valid logon hours. This setting affects the Server Message Block (SMB) component. If you enable this policy setting you should also enable _Network security: Force logoff when logon hours expire_ (Rule 2.3.11.6).
If your organization configures logon hours for users, this policy setting is necessary to ensure they are effective.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</si>
  <si>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HKEY_LOCAL_MACHINE\SYSTEM\CurrentControlSet\Services\LanManServer\Parameters:enableforcedlogoff</t>
  </si>
  <si>
    <t xml:space="preserve">The "Microsoft network server: Disconnect clients when logon hours expire" option has been enabled. </t>
  </si>
  <si>
    <t xml:space="preserve">The Microsoft network server: Disconnect clients when logon hours expire option has not been enabled. </t>
  </si>
  <si>
    <t>HAC61: System does not properly control authentication process</t>
  </si>
  <si>
    <t>2.3.9.4</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</si>
  <si>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</si>
  <si>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None - this is the default behavior. If logon hours are not used in your organization, this policy setting will have no impact. If logon hours are used, existing user sessions will be forcibly terminated when their logon hours expire.</t>
  </si>
  <si>
    <t>To establish the recommended configuration via GP, set the following UI path to `Enabled`:
Computer Configuration\Policies\Windows Settings\Security Settings\Local Policies\Security Options\Microsoft network server: Disconnect clients when logon hours expire</t>
  </si>
  <si>
    <t>Set "Microsoft network server: Disconnect clients when logon hours expire" to "Enabled". One method to achieve the recommended configuration via Group Policy is to perform the following:
Set the following UI path to Enabled:
Computer Configuration\Policies\Windows Settings\Security Settings\Local Policies\Security Options\Microsoft network server: Disconnect clients when logon hours expire</t>
  </si>
  <si>
    <t>WIN2022-083</t>
  </si>
  <si>
    <t>Set "Microsoft network server: Server SPN target name validation level" to "Accept if provided by client" or higher (MS only)</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</si>
  <si>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The recommended state for this setting is: `Accept if provided by client`. Configuring this setting to `Required from client` also conforms to the benchmark.
**Note:** Since the release of the MS [KB3161561](https://support.microsoft.com/en-us/kb/3161561) security patch, this setting can cause significant issues (such as replication problems, group policy editing issues and blue screen crashes) on Domain Controllers when used _simultaneously_ with UNC path hardening (i.e. Rule 18.5.14.1). **CIS therefore recommends against deploying this setting on Domain Controllers.**</t>
  </si>
  <si>
    <t>Navigate to the UI Path articulated in the Remediation section and confirm it is set as prescribed. This group policy setting is backed by the following registry location:
HKEY_LOCAL_MACHINE\SYSTEM\CurrentControlSet\Services\LanManServer\Parameters:SMBServerNameHardeningLevel</t>
  </si>
  <si>
    <t>The 'Microsoft network server: Server SPN target name validation level' option has been set to 'Accept if provided by client' or higher.</t>
  </si>
  <si>
    <t>The Microsoft network server: Server SPN target name validation level option has not been set to Accept if provided by client or higher.</t>
  </si>
  <si>
    <t>2.3.9.5</t>
  </si>
  <si>
    <t>The identity of a computer can be spoofed to gain unauthorized access to network resources.</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</si>
  <si>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
If configured to `Accept if provided by client`, the SMB server will accept and validate the SPN provided by the SMB client and allow a session to be established if it matches the SMB server’s list of SPN’s for itself. If the SPN does NOT match, the session request for that SMB client will be denied.
If configured to `Required from client`, the SMB client MUST send a SPN name in session setup, and the SPN name provided MUST match the SMB server that is being requested to establish a connection. If no SPN is provided by client, or the SPN provided does not match, the session is denied.</t>
  </si>
  <si>
    <t>Set "Microsoft network server: Server SPN target name validation level" to "Accept if provided by client" or higher (MS only). One method to achieve the recommended configuration via Group Policy is to perform the following: 
Set the following UI path to Accept if provided by client (configuring to Required from client also conforms to the benchmark):
Computer Configuration&gt;Policies&gt;Windows Settings&gt;Security Settings&gt;Local Policies&gt;Security Options&gt;Microsoft network server: Server SPN target name validation level</t>
  </si>
  <si>
    <t>WIN2022-084</t>
  </si>
  <si>
    <t>Set "Network access: Allow anonymous SID/Name translation" to "Disabled"</t>
  </si>
  <si>
    <t>This policy setting determines whether an anonymous user can request security identifier (SID) attributes for another user, or use a SID to obtain its corresponding user name.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</si>
  <si>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HKEY_LOCAL_MACHINE\System\CurrentControlSet\Control\Lsa:TurnOffAnonymousBlock</t>
  </si>
  <si>
    <t xml:space="preserve">The "Network access: Allow anonymous SID/Name translation" option has been disabled. </t>
  </si>
  <si>
    <t xml:space="preserve">The Network access: Allow anonymous SID/Name translation option has not been disabled. </t>
  </si>
  <si>
    <t>2.3.10</t>
  </si>
  <si>
    <t>2.3.10.1</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</si>
  <si>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</si>
  <si>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Configuration\Policies\Windows Settings\Security Settings\Local Policies\Security Options\Network access: Allow anonymous SID/Name translation</t>
  </si>
  <si>
    <t>Set "Network access: Allow anonymous SID/Name translation" to "Disabled". One method to achieve the recommended configuration via Group Policy is to perform the following:
Set the following UI path to Disabled:
Computer Configuration\Policies\Windows Settings\Security Settings\Local Policies\Security Options\Network access: Allow anonymous SID/Name translation</t>
  </si>
  <si>
    <t>WIN2022-085</t>
  </si>
  <si>
    <t>CM-7</t>
  </si>
  <si>
    <t>Least Functionality</t>
  </si>
  <si>
    <t>Set "Network access: Do not allow anonymous enumeration of SAM accounts" to "Enabled" (MS only)</t>
  </si>
  <si>
    <t>This policy setting controls the ability of anonymous users to enumerate the accounts in the Security Accounts Manager (SAM). If you enable this policy setting, users with anonymous connections will not be able to enumerate domain account user names on the systems in your environment. This policy setting also allows additional restrictions on anonymous connections.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</si>
  <si>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HKEY_LOCAL_MACHINE\SYSTEM\CurrentControlSet\Control\Lsa:RestrictAnonymousSAM</t>
  </si>
  <si>
    <t xml:space="preserve">The 'Network access: Do not allow anonymous enumeration of SAM accounts' option has been enabled. </t>
  </si>
  <si>
    <t xml:space="preserve">The Network access: Do not allow anonymous enumeration of SAM accounts option has not been enabled. </t>
  </si>
  <si>
    <t>2.3.10.2</t>
  </si>
  <si>
    <t>To establish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</si>
  <si>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Set "Network access: Do not allow anonymous enumeration of SAM accounts" to "Enabled" (MS only). One method to achieve the recommended configuration via Group Policy is to perform the following: 
Set the following UI path to Enabled:
Computer Configuration&gt;Policies&gt;Windows Settings&gt;Security Settings&gt;Local Policies&gt;Security Options&gt;Network access: Do not allow anonymous enumeration of SAM accounts</t>
  </si>
  <si>
    <t>WIN2022-086</t>
  </si>
  <si>
    <t>Set "Network access: Do not allow anonymous enumeration of SAM accounts and shares" to "Enabled" (MS only)</t>
  </si>
  <si>
    <t>This policy setting controls the ability of anonymous users to enumerate SAM accounts as well as shares. If you enable this policy setting, anonymous users will not be able to enumerate domain account user names and network share names on the systems in your environment.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</si>
  <si>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t>
  </si>
  <si>
    <t xml:space="preserve">The 'Network access: Do not allow anonymous enumeration of SAM accounts and shares' option has been enabled. </t>
  </si>
  <si>
    <t xml:space="preserve">The Network access: Do not allow anonymous enumeration of SAM accounts and shares option has not been enabled. </t>
  </si>
  <si>
    <t>2.3.10.3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</si>
  <si>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</si>
  <si>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It will be impossible to establish trusts with Windows NT 4.0-based domains. Also, client computers that run older versions of the Windows operating system such as Windows NT 3.51 and Windows 95 will experience problems when they try to use resources on the server. Users who access file and print servers anonymously will be unable to list the shared network resources on those servers; the users will have to authenticate before they can view the lists of shared folders and printers. However, even with this policy setting enabled, anonymous users will have access to resources with permissions that explicitly include the built-in group, `ANONYMOUS LOGON`.</t>
  </si>
  <si>
    <t>To establish the recommended configuration via GP, set the following UI path to `Enabled`:
Computer Configuration\Policies\Windows Settings\Security Settings\Local Policies\Security Options\Network access: Do not allow anonymous enumeration of SAM accounts and shares</t>
  </si>
  <si>
    <t>Set "Network access: Do not allow anonymous enumeration of SAM accounts and shares" to "Enabled" (MS only). One method to achieve the recommended configuration via Group Policy is to perform the following: 
Set the following UI path to Enabled:
Computer Configuration&gt;Policies&gt;Windows Settings&gt;Security Settings&gt;Local Policies&gt;Security Options&gt;Network access: Do not allow anonymous enumeration of SAM accounts and shares</t>
  </si>
  <si>
    <t>WIN2022-087</t>
  </si>
  <si>
    <t>Set "Network access: Let Everyone permissions apply to anonymous users" to "Disabled"</t>
  </si>
  <si>
    <t>This policy setting determines what additional permissions are assigned for anonymous connections to the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</si>
  <si>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HKEY_LOCAL_MACHINE\SYSTEM\CurrentControlSet\Control\Lsa:EveryoneIncludesAnonymous</t>
  </si>
  <si>
    <t xml:space="preserve">The "Network access: Let Everyone permissions apply to anonymous users" option has been disabled. </t>
  </si>
  <si>
    <t xml:space="preserve">The Network access: Let Everyone permissions apply to anonymous users option has not been disabled. </t>
  </si>
  <si>
    <t>2.3.10.5</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</si>
  <si>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</si>
  <si>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Configuration\Policies\Windows Settings\Security Settings\Local Policies\Security Options\Network access: Let Everyone permissions apply to anonymous users</t>
  </si>
  <si>
    <t>Set "Network access: Let Everyone permissions apply to anonymous users" to "Disabled". One method to achieve the recommended configuration via Group Policy is to perform the following:
Set the following UI path to Disabled:
Computer Configuration\Policies\Windows Settings\Security Settings\Local Policies\Security Options\Network access: Let Everyone permissions apply to anonymous users</t>
  </si>
  <si>
    <t>WIN2022-088</t>
  </si>
  <si>
    <t xml:space="preserve">Configure "Network access: Named Pipes that can be accessed anonymously" </t>
  </si>
  <si>
    <t>This policy setting determines which communication sessions, or pipes, will have attributes and permissions that allow anonymous access.
The recommended state for this setting is: `LSARPC, NETLOGON, SAMR` and (when the legacy _Computer Browser_ service is enabled) `BROWSER`.
**Note:** A Member Server that holds the _Remote Desktop Services_ Role with _Remote Desktop Licensing_ Role Service will require a special exception to this recommendation, to allow the `HydraLSPipe` and `TermServLicensing` Named Pipes to be accessed anonymously.</t>
  </si>
  <si>
    <t>Navigate to the UI Path articulated in the Remediation section and confirm it is set as prescribed. This group policy setting is backed by the following registry location:
HKEY_LOCAL_MACHINE\SYSTEM\CurrentControlSet\Services\LanManServer\Parameters:NullSessionPipes</t>
  </si>
  <si>
    <t xml:space="preserve">The "Network access: Named Pipes that can be accessed anonymously" option has been configured appropriately. </t>
  </si>
  <si>
    <t xml:space="preserve">The Network access: Named Pipes that can be accessed anonymously option has not been configured appropriately. </t>
  </si>
  <si>
    <t>2.3.10.7</t>
  </si>
  <si>
    <t>Limiting named pipes that can be accessed anonymously will reduce the attack surface of the system.</t>
  </si>
  <si>
    <t>Null session access over named pipes will be disabled unless they are included, and applications that rely on this feature or on unauthenticated access to named pipes will no longer function. The `BROWSER` named pipe may need to be added to this list if the _Computer Browser_ service is needed for supporting legacy components. The _Computer Browser_ service is disabled by default.</t>
  </si>
  <si>
    <t>To establish the recommended configuration via GP, configure the following UI path:
Computer Configuration\Policies\Windows Settings\Security Settings\Local Policies\Security Options\Network access: Named Pipes that can be accessed anonymously</t>
  </si>
  <si>
    <t>Configure "Network access: Named Pipes that can be accessed anonymously". One method to achieve the recommended configuration via Group Policy is to perform the following:
Configure the following UI path:
Computer Configuration\Policies\Windows Settings\Security Settings\Local Policies\Security Options\Network access: Named Pipes that can be accessed anonymously</t>
  </si>
  <si>
    <t>WIN2022-089</t>
  </si>
  <si>
    <t>Configure "Network access: Remotely accessible registry paths"</t>
  </si>
  <si>
    <t>This policy setting determines which registry paths will be accessible over the network, regardless of the users or groups listed in the access control list (ACL) of the `winreg` registry key.
**Note:** This setting does not exist in Windows XP. There was a setting with that name in Windows XP, but it is called "Network access: Remotely accessible registry paths and sub-paths" in Windows Server 2003, Windows Vista, and Windows Server 2008 (non-R2).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System\CurrentControlSet\Control\ProductOptions
System\CurrentControlSet\Control\Server Applications
Software\Microsoft\Windows NT\CurrentVersion
```</t>
  </si>
  <si>
    <t>Navigate to the UI Path articulated in the Remediation section and confirm it is set as prescribed. This group policy setting is backed by the following registry location:
HKEY_LOCAL_MACHINE\SYSTEM\CurrentControlSet\Control\SecurePipeServers\Winreg\AllowedExactPaths:Machine</t>
  </si>
  <si>
    <t>The "Network access: Remotely accessible registry paths" option has been configured appropriately.</t>
  </si>
  <si>
    <t>The Network access: Remotely accessible registry paths option has not been configured appropriately.</t>
  </si>
  <si>
    <t>2.3.10.8</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</si>
  <si>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</si>
  <si>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None - this is the default behavior. However, if you remove the default registry paths from the list of accessible ones, remote management tools such as the Microsoft Baseline Security Analyzer and Microsoft Systems Management Server could fail, as they require remote access to the registry to properly monitor and manage computers.
**Note:** If you want to allow remote access, you must also enable the Remote Registry service.</t>
  </si>
  <si>
    <t xml:space="preserve">To establish the recommended configuration via GP,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
</t>
  </si>
  <si>
    <t>Configure "Network access: Remotely accessible registry paths". One method to achieve the recommended configuration via Group Policy is to perform the following: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</si>
  <si>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WIN2022-090</t>
  </si>
  <si>
    <t>Configure "Network access: Remotely accessible registry paths and sub-paths"</t>
  </si>
  <si>
    <t>This policy setting determines which registry paths and sub-paths will be accessible over the network, regardless of the users or groups listed in the access control list (ACL) of the `winreg` registry key.
**Note:** In Windows XP this setting is called "Network access: Remotely accessible registry paths," the setting with that same name in Windows Vista, Windows Server 2008 (non-R2), and Windows Server 2003 does not exist in Windows XP.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System\CurrentControlSet\Control\Print\Printers
System\CurrentControlSet\Services\Event 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
The recommended state for servers that hold the _Active Directory Certificate Services_ Role with _Certification Authority_ Role Service includes the above list and:
 ```
System\CurrentControlSet\Services\CertSvc
```
The recommended state for servers that have the _WINS Server_ Feature installed includes the above list and:
 ```
System\CurrentControlSet\Services\WINS
```</t>
  </si>
  <si>
    <t>Navigate to the UI Path articulated in the Remediation section and confirm it is set as prescribed. This group policy setting is backed by the following registry location:
HKEY_LOCAL_MACHINE\SYSTEM\CurrentControlSet\Control\SecurePipeServers\Winreg\AllowedPaths:Machine</t>
  </si>
  <si>
    <t>The "Network access: Remotely accessible registry paths and sub-paths" option has been configured appropriately.</t>
  </si>
  <si>
    <t>The Network access: Remotely accessible registry paths and sub-paths option has not been configured appropriately.</t>
  </si>
  <si>
    <t>2.3.10.9</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</si>
  <si>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</si>
  <si>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establish the recommended configuration via GP,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When a server holds the _Active Directory Certificate Services_ Role with _Certification Authority_ Role Service, the above list should also include: `System\CurrentControlSet\Services\CertSvc`.
When a server has the _WINS Server_ Feature installed, the above list should also include:
`System\CurrentControlSet\Services\WINS`</t>
  </si>
  <si>
    <t>Configure "Network access: Remotely accessible registry paths and sub-paths". One method to achieve the recommended configuration via Group Policy is to perform the following: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When a server holds the _Active Directory Certificate Services_ Role with _Certification Authority_ Role Service, the above list should also include: System\CurrentControlSet\Services\CertSvc
When a server has the _WINS Server_ Feature installed, the above list should also include:
System\CurrentControlSet\Services\WINS</t>
  </si>
  <si>
    <t>WIN2022-091</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</si>
  <si>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</si>
  <si>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`HKEY_LOCAL_MACHINE\SYSTEM\CurrentControlSet\Services\LanManServer\Parameters`
registry key. This registry value toggles null session shares on or off to control whether the server service restricts unauthenticated clients' access to named resources.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</si>
  <si>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HKEY_LOCAL_MACHINE\SYSTEM\CurrentControlSet\Services\LanManServer\Parameters:RestrictNullSessAccess</t>
  </si>
  <si>
    <t xml:space="preserve">The "Network access: Restrict anonymous access to Named Pipes and Shares" option has been enabled. </t>
  </si>
  <si>
    <t xml:space="preserve">The Network access: Restrict anonymous access to Named Pipes and Shares option has not been enabled. </t>
  </si>
  <si>
    <t>2.3.10.10</t>
  </si>
  <si>
    <t>Null sessions are a weakness that can be exploited through shares (including the default shares) on computers in your environment.</t>
  </si>
  <si>
    <t>None - this is the default behavior. If you choose to enable this setting and are supporting Windows NT 4.0 domains, you should check if any of the named pipes are required to maintain trust relationships between the domains, and then add the pipe to the **Network access: Named pipes that can be accessed anonymously** list:
- COMNAP: SNA session access
- COMNODE: SNA session access
- SQL\\QUERY: SQL instance access
- SPOOLSS: Spooler service
- LLSRPC: License Logging service
- NETLOGON: Net Logon service
- LSARPC: LSA access
- SAMR: Remote access to SAM objects
- BROWSER: Computer Browser service
Previous to the release of Windows Server 2003 with Service Pack 1 (SP1) these named pipes were allowed anonymous access by default, but with the increased hardening in Windows Server 2003 with SP1 these pipes must be explicitly added if needed.</t>
  </si>
  <si>
    <t>To establish the recommended configuration via GP, set the following UI path to `Enabled`:
Computer Configuration\Policies\Windows Settings\Security Settings\Local Policies\Security Options\Network access: Restrict anonymous access to Named Pipes and Shares</t>
  </si>
  <si>
    <t>Set "Network access: Restrict anonymous access to Named Pipes and Shares" to "Enabled". One method to achieve the recommended configuration via Group Policy is to perform the following:
Set the following UI path to Enabled:
Computer Configuration\Policies\Windows Settings\Security Settings\Local Policies\Security Options\Network access: Restrict anonymous access to Named Pipes and Shares</t>
  </si>
  <si>
    <t>WIN2022-092</t>
  </si>
  <si>
    <t>Set "Network access: Shares that can be accessed anonymously" to "None"</t>
  </si>
  <si>
    <t>This policy setting determines which network shares can be accessed by anonymous users. The default configuration for this policy setting has little effect because all users have to be authenticated before they can access shared resources on the server.
The recommended state for this setting is: `&lt;blank&gt;` (i.e. None).</t>
  </si>
  <si>
    <t>Navigate to the UI Path articulated in the Remediation section and confirm it is set as prescribed. This group policy setting is backed by the following registry location:
HKEY_LOCAL_MACHINE\SYSTEM\CurrentControlSet\Services\LanManServer\Parameters:NullSessionShares</t>
  </si>
  <si>
    <t>The "Network access: Shares that can be accessed anonymously" option has been set to "None."</t>
  </si>
  <si>
    <t>The Network access: Shares that can be accessed anonymously option has not been set to None.</t>
  </si>
  <si>
    <t>2.3.10.11</t>
  </si>
  <si>
    <t>It is very dangerous to allow any values in this setting. Any shares that are listed can be accessed by any network user, which could lead to the exposure or corruption of sensitive data.</t>
  </si>
  <si>
    <t>To establish the recommended configuration via GP, set the following UI path to `&lt;blank&gt;` (i.e. None):
Computer Configuration\Policies\Windows Settings\Security Settings\Local Policies\Security Options\Network access: Shares that can be accessed anonymously</t>
  </si>
  <si>
    <t>Set "Network access: Shares that can be accessed anonymously" to "None". One method to achieve the recommended configuration via Group Policy is to perform the following:
Set the following UI path to None:
Computer Configuration\Policies\Windows Settings\Security Settings\Local Policies\Security Options\Network access: Shares that can be accessed anonymously</t>
  </si>
  <si>
    <t>WIN2022-093</t>
  </si>
  <si>
    <t>The 'Network access: Shares that can be accessed anonymously' option has been set to 'None.'</t>
  </si>
  <si>
    <t>2.3.10.12</t>
  </si>
  <si>
    <t>To establish the recommended configuration via GP, set the following UI path to `&lt;blank&gt;` (i.e. None):
Computer Configuration\Policies\Windows Settings\Security Settings\Local Policies\Security Options\Network access: Shares that can be accessed anonymously</t>
  </si>
  <si>
    <t>Set "Network access: Shares that can be accessed anonymously" to "None". One method to achieve the recommended configuration via Group Policy is to perform the following: 
Set the following UI path to None:
Computer Configuration&gt;Policies&gt;Windows Settings&gt;Security Settings&gt;Local Policies&gt;Security Options&gt;Network access: Shares that can be accessed anonymously</t>
  </si>
  <si>
    <t>WIN2022-094</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</si>
  <si>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</si>
  <si>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
**Note:** This setting does not affect interactive logons that are performed remotely by using such services as Telnet or Remote Desktop Services (formerly called Terminal Services).</t>
  </si>
  <si>
    <t>Navigate to the UI Path articulated in the Remediation section and confirm it is set as prescribed. This group policy setting is backed by the following registry location:
HKEY_LOCAL_MACHINE\SYSTEM\CurrentControlSet\Control\Lsa:ForceGuest</t>
  </si>
  <si>
    <t>The "Network access: Sharing and security model for local accounts" option has been set to "Classic - local users authenticate as themselves"</t>
  </si>
  <si>
    <t>The Network access: Sharing and security model for local accounts option has not been set to Classic - local users authenticate as themselves</t>
  </si>
  <si>
    <t>2.3.10.13</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</si>
  <si>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</si>
  <si>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None - this is the default configuration for domain-joined computers.</t>
  </si>
  <si>
    <t>To establish the recommended configuration via GP, set the following UI path to `Classic - local users authenticate as themselves`:
Computer Configuration\Policies\Windows Settings\Security Settings\Local Policies\Security Options\Network access: Sharing and security model for local accounts</t>
  </si>
  <si>
    <t>Set "Network access: Sharing and security model for local accounts" to "Classic - local users authenticate as themselves". One method to achieve the recommended configuration via Group Policy is to perform the following:
Set the following UI path to Classic - local users authenticate as themselves:
Computer Configuration\Policies\Windows Settings\Security Settings\Local Policies\Security Options\Network access: Sharing and security model for local accounts</t>
  </si>
  <si>
    <t>WIN2022-095</t>
  </si>
  <si>
    <t>Set "Network security: Allow Local System to use computer identity for NTLM" to "Enabled"</t>
  </si>
  <si>
    <t>This policy setting determines whether Local System services that use Negotiate when reverting to NTLM authentication can use the computer identity. This policy is supported on at least Windows 7 or Windows Server 2008 R2.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</si>
  <si>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HKEY_LOCAL_MACHINE\SYSTEM\CurrentControlSet\Control\Lsa:UseMachineId</t>
  </si>
  <si>
    <t xml:space="preserve">The "Network security: Allow Local System to use computer identity for NTLM" option has been enabled. </t>
  </si>
  <si>
    <t xml:space="preserve">The Network security: Allow Local System to use computer identity for NTLM option has not been enabled. </t>
  </si>
  <si>
    <t>2.3.11</t>
  </si>
  <si>
    <t>2.3.11.1</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</si>
  <si>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</si>
  <si>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Services running as Local System that use Negotiate when reverting to NTLM authentication will use the computer identity. This might cause some authentication requests between Windows operating systems to fail and log an error.</t>
  </si>
  <si>
    <t>To establish the recommended configuration via GP, set the following UI path to `Enabled`:
Computer Configuration\Policies\Windows Settings\Security Settings\Local Policies\Security Options\Network security: Allow Local System to use computer identity for NTLM</t>
  </si>
  <si>
    <t>Set "Network security: Allow Local System to use computer identity for NTLM" to "Enabled". One method to achieve the recommended configuration via Group Policy is to perform the following:
Set the following UI path to Enabled:
Computer Configuration\Policies\Windows Settings\Security Settings\Local Policies\Security Options\Network security: Allow Local System to use computer identity for NTLM</t>
  </si>
  <si>
    <t>WIN2022-096</t>
  </si>
  <si>
    <t>Set "Network security: Allow LocalSystem NULL session fallback" to "Disabled"</t>
  </si>
  <si>
    <t>This policy setting determines whether NTLM is allowed to fall back to a NULL session when used with LocalSystem.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</si>
  <si>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HKEY_LOCAL_MACHINE\SYSTEM\CurrentControlSet\Control\Lsa\MSV1_0:AllowNullSessionFallback</t>
  </si>
  <si>
    <t xml:space="preserve">The "Network security: Allow LocalSystem NULL session fallback" option has been disabled. </t>
  </si>
  <si>
    <t xml:space="preserve">The Network security: Allow LocalSystem NULL session fallback option has not been disabled. </t>
  </si>
  <si>
    <t>2.3.11.2</t>
  </si>
  <si>
    <t>NULL sessions are less secure because by definition they are unauthenticated.</t>
  </si>
  <si>
    <t>Any applications that require NULL sessions for LocalSystem will not work as designed.</t>
  </si>
  <si>
    <t>To establish the recommended configuration via GP, set the following UI path to `Disabled`:
Computer Configuration\Policies\Windows Settings\Security Settings\Local Policies\Security Options\Network security: Allow LocalSystem NULL session fallback</t>
  </si>
  <si>
    <t>Set "Network security: Allow LocalSystem NULL session fallback" to "Disabled". One method to achieve the recommended configuration via Group Policy is to perform the following:
Set the following UI path to Disabled:
Computer Configuration\Policies\Windows Settings\Security Settings\Local Policies\Security Options\Network security: Allow LocalSystem NULL session fallback</t>
  </si>
  <si>
    <t>WIN2022-097</t>
  </si>
  <si>
    <t>Identification and Authentication (Non-Organizational Users)</t>
  </si>
  <si>
    <t>Set "Network Security: Allow PKU2U authentication requests to this computer to use online identities" to "Disabled"</t>
  </si>
  <si>
    <t>This setting determines if online identities are able to authenticate to this computer.
The Public Key Cryptography Based User-to-User (PKU2U) protocol introduced in Windows 7 and Windows Server 2008 R2 is implemented as a security support provider (SSP). The SSP enables peer-to-peer authentication, particularly through the Windows 7 media and file sharing feature called HomeGroup, which permits sharing between computers that are not members of a domain.
With PKU2U, a new extension was introduced to the Negotiate authentication package, `Spnego.dll`. In previous versions of Windows, Negotiate decided whether to use Kerberos or NTLM for authentication. The extension SSP for Negotiate, `Negoexts.dll`, which is treated as an authentication protocol by Windows, supports Microsoft SSPs including PKU2U.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</si>
  <si>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HKEY_LOCAL_MACHINE\SYSTEM\CurrentControlSet\Control\Lsa\pku2u:AllowOnlineID</t>
  </si>
  <si>
    <t xml:space="preserve">The "Network Security: Allow PKU2U authentication requests to this computer to use online identities "has been disabled. </t>
  </si>
  <si>
    <t xml:space="preserve">The Network Security: Allow PKU2U authentication requests to this computer to use online identities has not been disabled. </t>
  </si>
  <si>
    <t>2.3.11.3</t>
  </si>
  <si>
    <t>The PKU2U protocol is a peer-to-peer authentication protocol - authentication should be managed centrally in most managed networks.</t>
  </si>
  <si>
    <t>To establish the recommended configuration via GP, set the following UI path to `Disabled`:
Computer Configuration\Policies\Windows Settings\Security Settings\Local Policies\Security Options\Network Security: Allow PKU2U authentication requests to this computer to use online identities</t>
  </si>
  <si>
    <t>Set "Network Security: Allow PKU2U authentication requests to this computer to use online identities" to "Disabled". One method to achieve the recommended configuration via Group Policy is to perform the following:
Set the following UI path to Disabled:
Computer Configuration\Policies\Windows Settings\Security Settings\Local Policies\Security Options\Network Security: Allow PKU2U authentication requests to this computer to use online identities</t>
  </si>
  <si>
    <t>WIN2022-098</t>
  </si>
  <si>
    <t>SC-13</t>
  </si>
  <si>
    <t>Cryptographic Protection</t>
  </si>
  <si>
    <t>Set "Network security: Configure encryption types allowed for Kerberos" to "AES128_HMAC_SHA1, AES256_HMAC_SHA1, Future encryption types"</t>
  </si>
  <si>
    <t>This policy setting allows you to set the encryption types that Kerberos is allowed to use.
The recommended state for this setting is: `AES128_HMAC_SHA1, AES256_HMAC_SHA1, Future encryption types`.
**Note:** Some legacy applications and OSes may still require `RC4_HMAC_MD5` - we recommend you test in your environment and verify whether you can safely remove it.</t>
  </si>
  <si>
    <t>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t>
  </si>
  <si>
    <t>The "Network security: Configure encryption types allowed for Kerberos" option has been set to "RC4_HMAC_MD5, AES128_HMAC_SHA1, AES256_HMAC_SHA1, Future encryption types."</t>
  </si>
  <si>
    <t>The Network security: Configure encryption types allowed for Kerberos option has not been set to RC4_HMAC_MD5, AES128_HMAC_SHA1, AES256_HMAC_SHA1, Future encryption types.</t>
  </si>
  <si>
    <t>2.3.11.4</t>
  </si>
  <si>
    <t>The strength of each encryption algorithm varies from one to the next, choosing stronger algorithms will reduce the risk of compromise however doing so may cause issues when the computer attempts to authenticate with systems that do not support them.</t>
  </si>
  <si>
    <t>If not selected, the encryption type will not be allowed. This setting may affect compatibility with client computers or services and applications. Multiple selections are permitted.
**Note:** Some legacy applications and OSes may still require `RC4_HMAC_MD5` - we recommend you test in your environment and verify whether you can safely remove it.
**Note #2:** Windows Server 2008 (non-R2) and below allow DES for Kerberos by default, but later OS versions do not.
**Note #3:** Some prerequisites might need to be met on Domain Controllers to support Kerberos AES 128 and 256 bit encryption types, as well as enabling support for Kerberos AES 128 and 256 bit on user accounts (in account options) for this recommendation to work correctly.
**Note #4:** If your organization uses Azure Files, please note that Microsoft did not introduce AES 256 Kerberos encryption support for it until AD DS authentication module v0.2.2. Please see this link for more information:
[Azure Files on-premises AD DS Authentication support for AES 256 Kerberos encryption | Microsoft Docs](https://docs.microsoft.com/en-us/azure/storage/files/storage-troubleshoot-windows-file-connection-problems#azure-files-on-premises-ad-ds-authentication-support-for-aes-256-kerberos-encryption)</t>
  </si>
  <si>
    <t>To establish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</si>
  <si>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Set "Network security: Configure encryption types allowed for Kerberos" to "AES128_HMAC_SHA1, AES256_HMAC_SHA1, Future encryption types". One method to achieve the recommended configuration via Group Policy is to perform the following:
Set the following UI path to AES128_HMAC_SHA1, AES256_HMAC_SHA1, Future encryption types:
Computer Configuration\Policies\Windows Settings\Security Settings\Local Policies\Security Options\Network security: Configure encryption types allowed for Kerberos</t>
  </si>
  <si>
    <t>WIN2022-099</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</si>
  <si>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</si>
  <si>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Since LM hashes are stored on the local computer in the security database, passwords can then be easily compromised if the database is attacked.
**Note:** Older operating systems and some third-party applications may fail when this policy setting is enabled. Also, note that the password will need to be changed on all accounts after you enable this setting to gain the proper benefit.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</si>
  <si>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HKEY_LOCAL_MACHINE\SYSTEM\CurrentControlSet\Control\Lsa:NoLMHash</t>
  </si>
  <si>
    <t xml:space="preserve">The "Network security: Do not store LAN Manager hash value on next password change" option has been enabled. </t>
  </si>
  <si>
    <t xml:space="preserve">The Network security: Do not store LAN Manager hash value on next password change option has not been enabled. </t>
  </si>
  <si>
    <t>2.3.11.5</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</si>
  <si>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</si>
  <si>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None - this is the default behavior. Earlier operating systems such as Windows 95, Windows 98, and Windows ME as well as some third-party applications will fail.</t>
  </si>
  <si>
    <t>To establish the recommended configuration via GP, set the following UI path to `Enabled`:
Computer Configuration\Policies\Windows Settings\Security Settings\Local Policies\Security Options\Network security: Do not store LAN Manager hash value on next password change</t>
  </si>
  <si>
    <t>Set "Network security: Do not store LAN Manager hash value on next password change" to "Enabled". One method to achieve the recommended configuration via Group Policy is to perform the following:
Set the following UI path to Enabled:
Computer Configuration\Policies\Windows Settings\Security Settings\Local Policies\Security Options\Network security: Do not store LAN Manager hash value on next password change</t>
  </si>
  <si>
    <t>WIN2022-100</t>
  </si>
  <si>
    <t>Set "Network security: Force logoff when logon hours expire" to "Enabled"</t>
  </si>
  <si>
    <t>This policy setting determines whether to disconnect users who are connected to the local computer outside their user account's valid logon hours. This setting affects the Server Message Block (SMB) component. If you enable this policy setting you should also enable _Microsoft network server: Disconnect clients when logon hours expire_ (Rule 2.3.9.4).
The recommended state for this setting is: `Enabled`.</t>
  </si>
  <si>
    <t>The "Network security: Force logoff when logon hours expire" option has been enabled.</t>
  </si>
  <si>
    <t>The Network security: Force logoff when logon hours expire option has not been enabled.</t>
  </si>
  <si>
    <t>2.3.11.6</t>
  </si>
  <si>
    <t>If this setting is disabled, a user could remain connected to the computer outside of their allotted logon hours.</t>
  </si>
  <si>
    <t>To establish the recommended configuration via GP, set the following UI path to `Enabled`.
Computer Configuration\Policies\Windows Settings\Security Settings\Local Policies\Security Options\Network security: Force logoff when logon hours expire</t>
  </si>
  <si>
    <t>Set "Network security: Force logoff when logon hours expire" to "Enabled". One method to achieve the recommended configuration via Group Policy is to perform the following:
Set the following UI path to Enabled:
Computer Configuration\Policies\Windows Settings\Security Settings\Local Policies\Security Options\Network security: Force logoff when logon hours expire</t>
  </si>
  <si>
    <t>WIN2022-101</t>
  </si>
  <si>
    <t>Set "Network security: LAN Manager authentication level" to "Send NTLMv2 response only. Refuse LM &amp; NTLM"</t>
  </si>
  <si>
    <t>LAN Manager (LM) was a family of early Microsoft client/server software (predating Windows NT) that allowed users to link personal computers together on a single network. LM network capabilities included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Network security: LAN Manager authentication level setting determines which challenge/response authentication protocol is used for network logons. This choice affects the level of authentication protocol used by clients, the level of session security negotiated, and the level of authentication accepted by servers.
The recommended state for this setting is: `Send NTLMv2 response only. Refuse LM &amp; NTLM`.</t>
  </si>
  <si>
    <t>Navigate to the UI Path articulated in the Remediation section and confirm it is set as prescribed. This group policy setting is backed by the following registry location:
HKEY_LOCAL_MACHINE\SYSTEM\CurrentControlSet\Control\Lsa:LmCompatibilityLevel</t>
  </si>
  <si>
    <t>The "Network security: LAN Manager authentication level" option has been set to "Send NTLMv2 response only. Refuse LM &amp; NTLM."</t>
  </si>
  <si>
    <t>The Network security: LAN Manager authentication level option has not been set to Send NTLMv2 response only. Refuse LM &amp; NTLM.</t>
  </si>
  <si>
    <t>2.3.11.7</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</si>
  <si>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older clients and servers, Windows-based clients and servers that are members of the domain will use the Kerberos authentication protocol to authenticate with Windows Server 2003 or newer Domain Controllers. For these reasons, it is strongly preferred to restrict the use of LM &amp; NTLM (non-v2) as much as possible.</t>
  </si>
  <si>
    <t>Clients use NTLMv2 authentication only and use NTLMv2 session security if the server supports it; Domain Controllers refuse LM and NTLM (accept only NTLMv2 authentication). Clients that do not support NTLMv2 authentication will not be able to authenticate in the domain and access domain resources by using LM and NTLM.</t>
  </si>
  <si>
    <t>To establish the recommended configuration via GP, set the following UI path to: `Send NTLMv2 response only. Refuse LM &amp; NTLM`:
Computer Configuration\Policies\Windows Settings\Security Settings\Local Policies\Security Options\Network security: LAN Manager authentication level</t>
  </si>
  <si>
    <t>Set "Network security: LAN Manager authentication level" to "Send NTLMv2 response only. Refuse LM &amp; NTLM". One method to achieve the recommended configuration via Group Policy is to perform the following:
Set the following UI path to: Send NTLMv2 response only. Refuse LM &amp; NTLM:
Computer Configuration\Policies\Windows Settings\Security Settings\Local Policies\Security Options\Network security: LAN Manager authentication level</t>
  </si>
  <si>
    <t>WIN2022-102</t>
  </si>
  <si>
    <t>Set "Network security: LDAP client signing requirements" to "Negotiate signing" or higher</t>
  </si>
  <si>
    <t>This policy setting determines the level of data signing that is requested on behalf of clients that issue LDAP BIND requests.
**Note:** This policy setting does not have any impact on LDAP simple bind (`ldap_simple_bind`) or LDAP simple bind through SSL (`ldap_simple_bind_s`). No Microsoft LDAP clients that are included with Windows XP Professional use `ldap_simple_bind` or `ldap_simple_bind_s` to communicate with a Domain Controller.
The recommended state for this setting is: `Negotiate signing`. Configuring this setting to `Require signing` also conforms to the benchmark.</t>
  </si>
  <si>
    <t>Navigate to the UI Path articulated in the Remediation section and confirm it is set as prescribed. This group policy setting is backed by the following registry location:
HKEY_LOCAL_MACHINE\SYSTEM\CurrentControlSet\Services\LDAP:LDAPClientIntegrity</t>
  </si>
  <si>
    <t>The "Network security: LDAP client signing requirements" option has been set to "Negotiate signing" or higher.</t>
  </si>
  <si>
    <t>The Network security: LDAP client signing requirements option has not been set to Negotiate signing or higher.</t>
  </si>
  <si>
    <t>2.3.11.8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</si>
  <si>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</si>
  <si>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None - this is the default behavior. However, if you choose instead to configure the server to _require_ LDAP signatures then you must also configure the client. If you do not configure the client it will not be able to communicate with the server, which could cause many features to fail, including user authentication, Group Policy, and logon scripts, because the caller will be told that the LDAP BIND command request failed.</t>
  </si>
  <si>
    <t>To establish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</si>
  <si>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Set "Network security: LDAP client signing requirements" to "Negotiate signing" or higher. One method to achieve the recommended configuration via Group Policy is to perform the following:
Set the following UI path to Negotiate signing (configuring to Require signing also conforms to the benchmark):
Computer Configuration\Policies\Windows Settings\Security Settings\Local Policies\Security Options\Network security: LDAP client signing requirements</t>
  </si>
  <si>
    <t>WIN2022-103</t>
  </si>
  <si>
    <t>SC-8</t>
  </si>
  <si>
    <t>Transmission Confidentiality and Integrity</t>
  </si>
  <si>
    <t>Set "Network security: Minimum session security for NTLM SSP based (including secure RPC) clients" to "Require NTLMv2 session security, Require 128-bit encryption"</t>
  </si>
  <si>
    <t>This policy setting determines which behaviors are allowed by clients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</si>
  <si>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Navigate to the UI Path articulated in the Remediation section and confirm it is set as prescribed. This group policy setting is backed by the following registry location:
HKEY_LOCAL_MACHINE\SYSTEM\CurrentControlSet\Control\Lsa\MSV1_0:NTLMMinClientSec</t>
  </si>
  <si>
    <t>The "Network security: Minimum session security for NTLM SSP based (including secure RPC) clients" option has been set to "Require NTLMv2 session security, Require 128-bit encryption."</t>
  </si>
  <si>
    <t>The Network security: Minimum session security for NTLM SSP based (including secure RPC) clients option has not been set to Require NTLMv2 session security, Require 128-bit encryption.</t>
  </si>
  <si>
    <t>2.3.11.9</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</si>
  <si>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</si>
  <si>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NTLM connections will fail if NTLMv2 protocol and strong encryption (128-bit) are not **both** negotiated. Client applications that are enforcing these settings will be unable to communicate with older servers that do not support them.</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</si>
  <si>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</si>
  <si>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Set "Network security: Minimum session security for NTLM SSP based (including secure RPC) clients"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</si>
  <si>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WIN2022-104</t>
  </si>
  <si>
    <t>Set "Network security: Minimum session security for NTLM SSP based (including secure RPC) servers" to "Require NTLMv2 session security, Require 128-bit encryption"</t>
  </si>
  <si>
    <t>This policy setting determines which behaviors are allowed by servers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</si>
  <si>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Navigate to the UI Path articulated in the Remediation section and confirm it is set as prescribed. This group policy setting is backed by the following registry location:
HKEY_LOCAL_MACHINE\SYSTEM\CurrentControlSet\Control\Lsa\MSV1_0:NTLMMinServerSec</t>
  </si>
  <si>
    <t>The setting "Network security: Minimum session security for NTLM SSP based (including secure RPC) servers" is set to "Require NTLMv2 session security, Require 128-bit encryption"</t>
  </si>
  <si>
    <t>The setting Network security: Minimum session security for NTLM SSP based (including secure RPC) servers Is not set to Require NTLMv2 session security, Require 128-bit encryption.</t>
  </si>
  <si>
    <t>2.3.11.10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</si>
  <si>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</si>
  <si>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NTLM connections will fail if NTLMv2 protocol and strong encryption (128-bit) are not **both** negotiated. Server applications that are enforcing these settings will be unable to communicate with older servers that do not support them.</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</si>
  <si>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</si>
  <si>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Set "Network security: Minimum session security for NTLM SSP based (including secure RPC) servers"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</si>
  <si>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WIN2022-105</t>
  </si>
  <si>
    <t>Set "Shutdown: Allow system to be shut down without having to log on" to "Disabled"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</si>
  <si>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
The recommended state for this setting is: `Disabled`.
**Note:** In Server 2008 R2 and older versions, this setting had no impact on Remote Desktop (RDP) / Terminal Services sessions - it only affected the local console. However, Microsoft changed the behavior in Windows Server 2012 (non-R2) and above, where if set to Enabled, RDP sessions are also allowed to shut down or restart the server.</t>
  </si>
  <si>
    <t>Navigate to the UI Path articulated in the Remediation section and confirm it is set as prescribed. This group policy setting is backed by the following registry location:
HKEY_LOCAL_MACHINE\SOFTWARE\Microsoft\Windows\CurrentVersion\Policies\System:ShutdownWithoutLogon</t>
  </si>
  <si>
    <t xml:space="preserve">The "Shutdown: Allow system to be shut down without having to log on" option has been disabled. </t>
  </si>
  <si>
    <t xml:space="preserve">The Shutdown: Allow system to be shut down without having to log on option has not been disabled. </t>
  </si>
  <si>
    <t>2.3.13</t>
  </si>
  <si>
    <t>2.3.13.1</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</si>
  <si>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 As noted in the Description above, the Denial of Service (DoS) risk of enabling this setting dramatically increases in Windows Server 2012 (non-R2) and above, as even remote users could then shut down or restart the server from the logon screen of an RDP session.</t>
  </si>
  <si>
    <t>To establish the recommended configuration via GP, set the following UI path to `Disabled`:
Computer Configuration\Policies\Windows Settings\Security Settings\Local Policies\Security Options\Shutdown: Allow system to be shut down without having to log on</t>
  </si>
  <si>
    <t>WIN2022-106</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</si>
  <si>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</si>
  <si>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</si>
  <si>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Manager\Kernel:ObCaseInsensitive</t>
  </si>
  <si>
    <t xml:space="preserve">The "System objects: Require case insensitivity for non-Windows subsystems" option has been enabled. </t>
  </si>
  <si>
    <t xml:space="preserve">The System objects: Require case insensitivity for non-Windows subsystems option has not been enabled. </t>
  </si>
  <si>
    <t>2.3.15</t>
  </si>
  <si>
    <t>2.3.15.1</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</si>
  <si>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</si>
  <si>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Configuration\Policies\Windows Settings\Security Settings\Local Policies\Security Options\System objects: Require case insensitivity for non-Windows subsystems</t>
  </si>
  <si>
    <t>Set "System objects: Require case insensitivity for non-Windows subsystems" to "Enabled". One method to achieve the recommended configuration via Group Policy is to perform the following:
Set the following UI path to Enabled:
Computer Configuration\Policies\Windows Settings\Security Settings\Local Policies\Security Options\System objects: Require case insensitivity for non-Windows subsystems</t>
  </si>
  <si>
    <t>WIN2022-107</t>
  </si>
  <si>
    <t>Set "System objects: Strengthen default permissions of internal system objects (e.g. Symbolic Links)" to "Enabled"</t>
  </si>
  <si>
    <t>This policy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</si>
  <si>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Manager:ProtectionMode</t>
  </si>
  <si>
    <t xml:space="preserve">The "System objects: Strengthen default permissions of internal system objects (e.g. Symbolic Links)" option has been enabled. </t>
  </si>
  <si>
    <t xml:space="preserve">The System objects: Strengthen default permissions of internal system objects (e.g. Symbolic Links) option has not been enabled. </t>
  </si>
  <si>
    <t>2.3.15.2</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</si>
  <si>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</si>
  <si>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To establish the recommended configuration via GP, set the following UI path to `Enabled`:
Computer Configuration\Policies\Windows Settings\Security Settings\Local Policies\Security Options\System objects: Strengthen default permissions of internal system objects (e.g. Symbolic Links)</t>
  </si>
  <si>
    <t>Set "System objects: Strengthen default permissions of internal system objects (e.g. Symbolic Links)" to "Enabled". One method to achieve the recommended configuration via Group Policy is to perform the following:
Set the following UI path to Enabled:
Computer Configuration\Policies\Windows Settings\Security Settings\Local Policies\Security Options\System objects: Strengthen default permissions of internal system objects (e.g. Symbolic Links)</t>
  </si>
  <si>
    <t>WIN2022-108</t>
  </si>
  <si>
    <t>Set "User Account Control: Admin Approval Mode for the Built-in Administrator account" to "Enabled"</t>
  </si>
  <si>
    <t>This policy setting controls the behavior of Admin Approval Mode for the built-in Administrator account.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</si>
  <si>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HKEY_LOCAL_MACHINE\SOFTWARE\Microsoft\Windows\CurrentVersion\Policies\System:FilterAdministratorToken</t>
  </si>
  <si>
    <t xml:space="preserve">The "User Account Control: Admin Approval Mode for the Built-in Administrator account" option has been enabled. </t>
  </si>
  <si>
    <t xml:space="preserve">The User Account Control: Admin Approval Mode for the Built-in Administrator account option has not been enabled. </t>
  </si>
  <si>
    <t>2.3.17</t>
  </si>
  <si>
    <t>2.3.17.1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</si>
  <si>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and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</si>
  <si>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The built-in Administrator account uses Admin Approval Mode. Users that log on using the local Administrator account will be prompted for consent whenever a program requests an elevation in privilege, just like any other user would.</t>
  </si>
  <si>
    <t>To establish the recommended configuration via GP, set the following UI path to `Enabled`:
Computer Configuration\Policies\Windows Settings\Security Settings\Local Policies\Security Options\User Account Control: Admin Approval Mode for the Built-in Administrator account</t>
  </si>
  <si>
    <t>Set "User Account Control: Admin Approval Mode for the Built-in Administrator account" to "Enabled". One method to achieve the recommended configuration via Group Policy is to perform the following:
Set the following UI path to Enabled:
Computer Configuration\Policies\Windows Settings\Security Settings\Local Policies\Security Options\User Account Control: Admin Approval Mode for the Built-in Administrator account</t>
  </si>
  <si>
    <t>WIN2022-109</t>
  </si>
  <si>
    <t>Set "User Account Control: Behavior of the elevation prompt for administrators in Admin Approval Mode" to "Prompt for consent on the secure desktop"</t>
  </si>
  <si>
    <t>This policy setting controls the behavior of the elevation prompt for administrators.
The recommended state for this setting is: `Prompt for consent on the secure desktop`.</t>
  </si>
  <si>
    <t>Navigate to the UI Path articulated in the Remediation section and confirm it is set as prescribed. This group policy setting is backed by the following registry location:
HKEY_LOCAL_MACHINE\SOFTWARE\Microsoft\Windows\CurrentVersion\Policies\System:ConsentPromptBehaviorAdmin</t>
  </si>
  <si>
    <t>The "User Account Control: Behavior of the elevation prompt for administrators in Admin Approval Mode" option has been set to "Prompt for consent on the secure desktop."</t>
  </si>
  <si>
    <t>The User Account Control: Behavior of the elevation prompt for administrators in Admin Approval Mode option has not been set to Prompt for consent on the secure desktop.</t>
  </si>
  <si>
    <t>2.3.17.2</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</si>
  <si>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</si>
  <si>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When an operation (including execution of a Windows binary) requires elevation of privilege, the user is prompted on the secure desktop to select either Permit or Deny. If the user selects Permit, the operation continues with the user's highest available privilege.</t>
  </si>
  <si>
    <t xml:space="preserve">To establish the recommended configuration via GP, set the following UI path to `Prompt for consent on the secure desktop`:
Computer Configuration\Policies\Windows Settings\Security Settings\Local Policies\Security Options\User Account Control: Behavior of the elevation prompt for administrators in Admin Approval Mode
</t>
  </si>
  <si>
    <t>Set "User Account Control: Behavior of the elevation prompt for administrators in Admin Approval Mode" to "Prompt for consent on the secure desktop". One method to achieve the recommended configuration via Group Policy is to perform the following:
Set the following UI path to Prompt for consent on the secure desktop:
Computer Configuration\Policies\Windows Settings\Security Settings\Local Policies\Security Options\User Account Control: Behavior of the elevation prompt for administrators in Admin Approval Mode</t>
  </si>
  <si>
    <t>WIN2022-110</t>
  </si>
  <si>
    <t>Set "User Account Control: Behavior of the elevation prompt for standard users" to "Automatically deny elevation requests"</t>
  </si>
  <si>
    <t>This policy setting controls the behavior of the elevation prompt for standard users.
The recommended state for this setting is: `Automatically deny elevation requests`.</t>
  </si>
  <si>
    <t>Navigate to the UI Path articulated in the Remediation section and confirm it is set as prescribed. This group policy setting is backed by the following registry location:
HKEY_LOCAL_MACHINE\SOFTWARE\Microsoft\Windows\CurrentVersion\Policies\System:ConsentPromptBehaviorUser</t>
  </si>
  <si>
    <t>The "User Account Control: Behavior of the elevation prompt for standard users "option has been set to "Automatically deny elevation requests."</t>
  </si>
  <si>
    <t>The User Account Control: Behavior of the elevation prompt for standard users option has not been set to Automatically deny elevation requests.</t>
  </si>
  <si>
    <t>2.3.17.3</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</si>
  <si>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</si>
  <si>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When an operation requires elevation of privilege, a configurable access denied error message is displayed. An enterprise that is running desktops as standard user may choose this setting to reduce help desk calls.
**Note:** With this setting configured as recommended, the default error message displayed when a user attempts to perform an operation or run a program requiring privilege elevation (without Administrator rights) is "_This program will not run. This program is blocked by group policy. For more information, contact your system administrator._" Some users who are not used to seeing this message may believe that the operation or program they attempted to run is specifically blocked by group policy, as that is what the message seems to imply. This message may therefore result in user questions as to why that specific operation/program is blocked, when in fact, the problem is that they need to perform the operation or run the program with an Administrative account (or "Run as Administrator" if it _is_ already an Administrator account), and they are not doing that.</t>
  </si>
  <si>
    <t>To establish the recommended configuration via GP, set the following UI path to `Automatically deny elevation requests:`
Computer Configuration\Policies\Windows Settings\Security Settings\Local Policies\Security Options\User Account Control: Behavior of the elevation prompt for standard users</t>
  </si>
  <si>
    <t>Set "User Account Control: Behavior of the elevation prompt for standard users" to "Automatically deny elevation requests". One method to achieve the recommended configuration via Group Policy is to perform the following:
Set the following UI path to Automatically deny elevation requests:
Computer Configuration\Policies\Windows Settings\Security Settings\Local Policies\Security Options\User Account Control: Behavior of the elevation prompt for standard users</t>
  </si>
  <si>
    <t>WIN2022-111</t>
  </si>
  <si>
    <t>Set "User Account Control: Detect application installations and prompt for elevation" to "Enabled"</t>
  </si>
  <si>
    <t>This policy setting controls the behavior of application installation detection for the computer.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</si>
  <si>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HKEY_LOCAL_MACHINE\SOFTWARE\Microsoft\Windows\CurrentVersion\Policies\System:EnableInstallerDetection</t>
  </si>
  <si>
    <t xml:space="preserve">The "User Account Control: Detect application installations and prompt for elevation" option has been enabled. </t>
  </si>
  <si>
    <t xml:space="preserve">The User Account Control: Detect application installations and prompt for elevation option has not been enabled. </t>
  </si>
  <si>
    <t>HSA4</t>
  </si>
  <si>
    <t>HSA4: Software installation rights are not limited to the technical staff</t>
  </si>
  <si>
    <t>2.3.17.4</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</si>
  <si>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</si>
  <si>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When an application installation package is detected that requires elevation of privilege, the user is prompted to enter an administrative user name and password. If the user enters valid credentials, the operation continues with the applicable privilege.</t>
  </si>
  <si>
    <t>To establish the recommended configuration via GP, set the following UI path to `Enabled`:
Computer Configuration\Policies\Windows Settings\Security Settings\Local Policies\Security Options\User Account Control: Detect application installations and prompt for elevation</t>
  </si>
  <si>
    <t>Set "User Account Control: Detect application installations and prompt for elevation" to "Enabled". One method to achieve the recommended configuration via Group Policy is to perform the following:
Set the following UI path to Enabled:
Computer Configuration\Policies\Windows Settings\Security Settings\Local Policies\Security Options\User Account Control: Detect application installations and prompt for elevation</t>
  </si>
  <si>
    <t>WIN2022-112</t>
  </si>
  <si>
    <t>Set "User Account Control: Only elevate UI Access applications that are installed in secure locations" to "Enabled"</t>
  </si>
  <si>
    <t>This policy setting controls whether applications that request to run with a User Interface Accessibility (UI 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 Access integrity level regardless of the state of this security setting.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</si>
  <si>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HKEY_LOCAL_MACHINE\SOFTWARE\Microsoft\Windows\CurrentVersion\Policies\System:EnableSecureUIAPaths</t>
  </si>
  <si>
    <t xml:space="preserve">The "User Account Control: Only elevate UI Access applications that are installed in secure locations" option has been enabled. </t>
  </si>
  <si>
    <t xml:space="preserve">The User Account Control: Only elevate UI Access applications that are installed in secure locations option has not been enabled. </t>
  </si>
  <si>
    <t>2.3.17.5</t>
  </si>
  <si>
    <t>UI 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 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</si>
  <si>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establish the recommended configuration via GP, set the following UI path to `Enabled`:
Computer Configuration\Policies\Windows Settings\Security Settings\Local Policies\Security Options\User Account Control: Only elevate UI Access applications that are installed in secure locations</t>
  </si>
  <si>
    <t>Set "User Account Control: Only elevate UI Access applications that are installed in secure locations" to "Enabled". One method to achieve the recommended configuration via Group Policy is to perform the following:
Set the following UI path to Enabled:
Computer Configuration\Policies\Windows Settings\Security Settings\Local Policies\Security Options\User Account Control: Only elevate UI Access applications that are installed in secure locations</t>
  </si>
  <si>
    <t>WIN2022-113</t>
  </si>
  <si>
    <t>Set "User Account Control: Run all administrators in Admin Approval Mode" to "Enabled"</t>
  </si>
  <si>
    <t>This policy setting controls the behavior of all User Account Control (UAC) policy settings for the computer. If you change this policy setting, you must restart your computer.
The recommended state for this setting is: `Enabled`.
**Note:** If this policy setting is disabled, the Security Center notifies you that the overall security of the operating system has been reduced.</t>
  </si>
  <si>
    <t>Navigate to the UI Path articulated in the Remediation section and confirm it is set as prescribed. This group policy setting is backed by the following registry location:
HKEY_LOCAL_MACHINE\SOFTWARE\Microsoft\Windows\CurrentVersion\Policies\System:EnableLUA</t>
  </si>
  <si>
    <t>The "User Account Control: Run all administrators in Admin Approval Mode" option has been enabled.</t>
  </si>
  <si>
    <t>The User Account Control: Run all administrators in Admin Approval Mode option has not been enabled.</t>
  </si>
  <si>
    <t>2.3.17.6</t>
  </si>
  <si>
    <t>This is the setting that turns on or off UAC. If this setting is disabled, UAC will not be used and any security benefits and risk mitigations that are dependent on UAC will not be present on the system.</t>
  </si>
  <si>
    <t>None - this is the default behavior. Users and administrators will need to learn to work with UAC prompts and adjust their work habits to use least privilege operations.</t>
  </si>
  <si>
    <t>To establish the recommended configuration via GP, set the following UI path to `Enabled`:
Computer Configuration\Policies\Windows Settings\Security Settings\Local Policies\Security Options\User Account Control: Run all administrators in Admin Approval Mode</t>
  </si>
  <si>
    <t>Set "User Account Control: Run all administrators in Admin Approval Mode" to "Enabled". One method to achieve the recommended configuration via Group Policy is to perform the following:
Set the following UI path to Enabled:
Computer Configuration\Policies\Windows Settings\Security Settings\Local Policies\Security Options\User Account Control: Run all administrators in Admin Approval Mode</t>
  </si>
  <si>
    <t>WIN2022-114</t>
  </si>
  <si>
    <t>Set "User Account Control: Switch to the secure desktop when prompting for elevation" to "Enabled"</t>
  </si>
  <si>
    <t>This policy setting controls whether the elevation request prompt is displayed on the interactive user's desktop or the secure desktop.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</si>
  <si>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HKEY_LOCAL_MACHINE\SOFTWARE\Microsoft\Windows\CurrentVersion\Policies\System:PromptOnSecureDesktop</t>
  </si>
  <si>
    <t xml:space="preserve">The "User Account Control: Switch to the secure desktop when prompting for elevation" option has been enabled. </t>
  </si>
  <si>
    <t xml:space="preserve">The User Account Control: Switch to the secure desktop when prompting for elevation option has not been enabled. </t>
  </si>
  <si>
    <t>2.3.17.7</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</si>
  <si>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</si>
  <si>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To establish the recommended configuration via GP, set the following UI path to `Enabled`:
Computer Configuration\Policies\Windows Settings\Security Settings\Local Policies\Security Options\User Account Control: Switch to the secure desktop when prompting for elevation</t>
  </si>
  <si>
    <t>Set "User Account Control: Switch to the secure desktop when prompting for elevation" to "Enabled". One method to achieve the recommended configuration via Group Policy is to perform the following:
Set the following UI path to Enabled:
Computer Configuration\Policies\Windows Settings\Security Settings\Local Policies\Security Options\User Account Control: Switch to the secure desktop when prompting for elevation</t>
  </si>
  <si>
    <t>WIN2022-115</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</si>
  <si>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</si>
  <si>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 `%ProgramFiles%`
- `%windir%`
- `%windir%\System32`
- `HKEY_LOCAL_MACHINE\SOFTWARE`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</si>
  <si>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HKEY_LOCAL_MACHINE\SOFTWARE\Microsoft\Windows\CurrentVersion\Policies\System:EnableVirtualization</t>
  </si>
  <si>
    <t xml:space="preserve">The "User Account Control: Virtualize file and registry write failures to per-user locations" option has been enabled. </t>
  </si>
  <si>
    <t xml:space="preserve">The User Account Control: Virtualize file and registry write failures to per-user locations option has not been enabled. </t>
  </si>
  <si>
    <t>HCM48</t>
  </si>
  <si>
    <t>HCM48: Low-risk operating system settings are not configured securely</t>
  </si>
  <si>
    <t>2.3.17.8</t>
  </si>
  <si>
    <t>This setting reduces vulnerabilities by ensuring that legacy applications only write data to permitted locations.</t>
  </si>
  <si>
    <t>To establish the recommended configuration via GP, set the following UI path to `Enabled`:
Computer Configuration\Policies\Windows Settings\Security Settings\Local Policies\Security Options\User Account Control: Virtualize file and registry write failures to per-user locations</t>
  </si>
  <si>
    <t>Set "User Account Control: Virtualize file and registry write failures to per-user locations" to "Enabled". One method to achieve the recommended configuration via Group Policy is to perform the following:
Set the following UI path to Enabled:
Computer Configuration\Policies\Windows Settings\Security Settings\Local Policies\Security Options\User Account Control: Virtualize file and registry write failures to per-user locations</t>
  </si>
  <si>
    <t>WIN2022-116</t>
  </si>
  <si>
    <t>SC-7</t>
  </si>
  <si>
    <t>Boundary Protection</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</si>
  <si>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</si>
  <si>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</si>
  <si>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Navigate to the UI Path articulated in the Remediation section and confirm it is set as prescribed. This group policy setting is backed by the following registry location:
HKEY_LOCAL_MACHINE\SOFTWARE\Policies\Microsoft\WindowsFirewall\DomainProfile:EnableFirewall</t>
  </si>
  <si>
    <t>The "Windows Firewall: Domain: Firewall state" option has been set to "On (recommended)."</t>
  </si>
  <si>
    <t>The Windows Firewall: Domain: Firewall state option has not been set to On (recommended).</t>
  </si>
  <si>
    <t>HAC62</t>
  </si>
  <si>
    <t>HAC62: The server-level firewall is not configured according to industry standard best practice.</t>
  </si>
  <si>
    <t>9.1</t>
  </si>
  <si>
    <t>9.1.1</t>
  </si>
  <si>
    <t>If the firewall is turned off all traffic will be able to access the system and an attacker may be more easily able to remotely exploit a weakness in a network service.</t>
  </si>
  <si>
    <t>To establish the recommended configuration via GP, set the following UI path to: Disabled:
Computer Configuration\Policies\Windows Settings\Security Settings\System Services\Print Spooler.</t>
  </si>
  <si>
    <t>To establish the recommended configuration via GP, set the following UI path to `On (recommended)`:
Computer Configuration\Policies\Windows Settings\Security Settings\Windows Firewall with Advanced Security\Windows Firewall with Advanced Security\Windows Firewall Properties\Domain Profile\Firewall state</t>
  </si>
  <si>
    <t>Set "Windows Firewall: Domain: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Properties\Domain Profile\Firewall state</t>
  </si>
  <si>
    <t>WIN2022-117</t>
  </si>
  <si>
    <t>Set "Windows Firewall: Domain: Inbound connections" to "Block (default)"</t>
  </si>
  <si>
    <t>This setting determines the behavior for inbound connections that do not match an inbound firewall rule.
The recommended state for this setting is: `Block (default)`.</t>
  </si>
  <si>
    <t>Navigate to the UI Path articulated in the Remediation section and confirm it is set as prescribed. This group policy setting is backed by the following registry location:
HKEY_LOCAL_MACHINE\SOFTWARE\Policies\Microsoft\WindowsFirewall\DomainProfile:DefaultInboundAction</t>
  </si>
  <si>
    <t>The "Windows Firewall: Domain: Inbound connections" option has been set to "Block (default)."</t>
  </si>
  <si>
    <t>The Windows Firewall: Domain: Inbound connections option has not been set to Block (default).</t>
  </si>
  <si>
    <t>9.1.2</t>
  </si>
  <si>
    <t>If the firewall allows all traffic to access the system then an attacker may be more easily able to remotely exploit a weakness in a network service.</t>
  </si>
  <si>
    <t>To establish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</si>
  <si>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Set "Windows Firewall: Domain: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Properties\Domain Profile\Inbound connections</t>
  </si>
  <si>
    <t>WIN2022-118</t>
  </si>
  <si>
    <t>Set "Windows Firewall: Domain: Outbound connections" to "Allow (default)"</t>
  </si>
  <si>
    <t>This setting determines the behavior for outbound connections that do not match an outbound firewall rule.
The recommended state for this setting is: `Allow (default)`.</t>
  </si>
  <si>
    <t>Navigate to the UI Path articulated in the Remediation section and confirm it is set as prescribed. This group policy setting is backed by the following registry location:
HKEY_LOCAL_MACHINE\SOFTWARE\Policies\Microsoft\WindowsFirewall\DomainProfile:DefaultOutboundAction</t>
  </si>
  <si>
    <t>The "Windows Firewall: Domain: Outbound connections" option has been set to "Allow (default)."</t>
  </si>
  <si>
    <t>The Windows Firewall: Domain: Outbound connections option has not been set to Allow (default).</t>
  </si>
  <si>
    <t>9.1.3</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</si>
  <si>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</si>
  <si>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</si>
  <si>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Set "Windows Firewall: Domain: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Properties\Domain Profile\Outbound connections</t>
  </si>
  <si>
    <t>WIN2022-119</t>
  </si>
  <si>
    <t>SI-4</t>
  </si>
  <si>
    <t>Information System Monitoring</t>
  </si>
  <si>
    <t>Set "Windows Firewall: Domain: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</si>
  <si>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</si>
  <si>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HKEY_LOCAL_MACHINE\SOFTWARE\Policies\Microsoft\WindowsFirewall\DomainProfile:DisableNotifications</t>
  </si>
  <si>
    <t>The "Windows Firewall: Domain: Settings: Display a notification" option has been set to "No."</t>
  </si>
  <si>
    <t>The Windows Firewall: Domain: Settings: Display a notification option has not been set to No.</t>
  </si>
  <si>
    <t>9.1.4</t>
  </si>
  <si>
    <t>Firewall notifications can be complex and may confuse the end users, who would not be able to address the alert.</t>
  </si>
  <si>
    <t>Windows Firewall will not display a notification when a program is blocked from receiving inbound connections.</t>
  </si>
  <si>
    <t xml:space="preserve">To establish the recommended configuration via GP, set the following UI path to `No`:
Computer Configuration\Policies\Windows Settings\Security Settings\Windows Firewall with Advanced Security\Windows Firewall with Advanced Security\Windows Firewall Properties\Domain Profile\Settings Customize\Display a notification
</t>
  </si>
  <si>
    <t>Set "Windows Firewall: Domain: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Properties\Domain Profile\Settings Customize\Display a notification</t>
  </si>
  <si>
    <t>WIN2022-120</t>
  </si>
  <si>
    <t>AU-4</t>
  </si>
  <si>
    <t>Audit Storage Capacity</t>
  </si>
  <si>
    <t>Set "Windows Firewall: Domain: Logging: Name" to "%SystemRoot%\System32\logfiles\firewall\domainfw.log"</t>
  </si>
  <si>
    <t>Use this option to specify the path and name of the file in which Windows Firewall will write its log information.
The recommended state for this setting is: `%SystemRoot%\System32\logfiles\firewall\domainfw.log`.</t>
  </si>
  <si>
    <t>Navigate to the UI Path articulated in the Remediation section and confirm it is set as prescribed. This group policy setting is backed by the following registry location:
HKEY_LOCAL_MACHINE\SOFTWARE\Policies\Microsoft\WindowsFirewall\DomainProfile\Logging:LogFilePath</t>
  </si>
  <si>
    <t>The "Windows Firewall: Domain: Logging: Name" option has been set to "%SYSTEMROOT%&gt;System32&gt;logfiles&gt;firewall&gt;domainfw.log".</t>
  </si>
  <si>
    <t>The Windows Firewall: Domain: Logging: Name option has not been set to %SYSTEMROOT%&gt;System32&gt;logfiles&gt;firewall&gt;domainfw.log.</t>
  </si>
  <si>
    <t>9.1.5</t>
  </si>
  <si>
    <t>If events are not recorded it may be difficult or impossible to determine the root cause of system problems or the unauthorized activities of malicious users.</t>
  </si>
  <si>
    <t>The log file will be stored in the specified file.</t>
  </si>
  <si>
    <t>To establish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</si>
  <si>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Set "Windows Firewall: Domain: Logging: Name" to "%SystemRoot%\System32\logfiles\firewall\domainfw.log". One method to achieve the recommended configuration via Group Policy is to perform the following: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</si>
  <si>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WIN2022-121</t>
  </si>
  <si>
    <t>Set "Windows Firewall: Domain: Logging: Size limit (KB)" to "16,384 KB or greater"</t>
  </si>
  <si>
    <t>Use this option to specify the size limit of the file in which Windows Firewall will write its log information.
The recommended state for this setting is: `16,384 KB or greater`.</t>
  </si>
  <si>
    <t>Navigate to the UI Path articulated in the Remediation section and confirm it is set as prescribed. This group policy setting is backed by the following registry location:
HKEY_LOCAL_MACHINE\SOFTWARE\Policies\Microsoft\WindowsFirewall\DomainProfile\Logging:LogFileSize</t>
  </si>
  <si>
    <t>The "Windows Firewall: Domain: Logging: Size limit (KB)" option has been set to "16,384 KB or greater".</t>
  </si>
  <si>
    <t>The Windows Firewall: Domain: Logging: Size limit (KB) option has not been set to 16,384 KB or greater.</t>
  </si>
  <si>
    <t>9.1.6</t>
  </si>
  <si>
    <t>The log file size will be limited to the specified size, old events will be overwritten by newer ones when the limit is reached.</t>
  </si>
  <si>
    <t>To establish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</si>
  <si>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Set "Windows Firewall: Domain: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Properties\Domain Profile\Logging Customize\Size limit (KB)</t>
  </si>
  <si>
    <t>WIN2022-122</t>
  </si>
  <si>
    <t>AU-12</t>
  </si>
  <si>
    <t>Audit Generation</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</si>
  <si>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</si>
  <si>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</si>
  <si>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HKEY_LOCAL_MACHINE\SOFTWARE\Policies\Microsoft\WindowsFirewall\DomainProfile\Logging:LogDroppedPackets</t>
  </si>
  <si>
    <t>The "Windows Firewall: Domain: Logging: Log dropped packets" option has been set to "Yes".</t>
  </si>
  <si>
    <t>The Windows Firewall: Domain: Logging: Log dropped packets option has not been set to Yes.</t>
  </si>
  <si>
    <t>9.1.7</t>
  </si>
  <si>
    <t>Information about dropped packets will be recorded in the firewall log file.</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</si>
  <si>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</si>
  <si>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Set "Windows Firewall: Domain: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dropped packets</t>
  </si>
  <si>
    <t>WIN2022-123</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</si>
  <si>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</si>
  <si>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</si>
  <si>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HKEY_LOCAL_MACHINE\SOFTWARE\Policies\Microsoft\WindowsFirewall\DomainProfile\Logging:LogSuccessfulConnections</t>
  </si>
  <si>
    <t>Th "Windows Firewall: Domain: Logging: Log successful connections" option has been set to "Yes".</t>
  </si>
  <si>
    <t>Th Windows Firewall: Domain: Logging: Log successful connections option has not been set to Yes.</t>
  </si>
  <si>
    <t>9.1.8</t>
  </si>
  <si>
    <t>Information about successful connections will be recorded in the firewall log file.</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</si>
  <si>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</si>
  <si>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Set "Windows Firewall: Domain: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successful connections</t>
  </si>
  <si>
    <t>WIN2022-124</t>
  </si>
  <si>
    <t>Set "Windows Firewall: Private: Firewall state" to "On (recommended)"</t>
  </si>
  <si>
    <t>Navigate to the UI Path articulated in the Remediation section and confirm it is set as prescribed. This group policy setting is backed by the following registry location:
HKEY_LOCAL_MACHINE\SOFTWARE\Policies\Microsoft\WindowsFirewall\PrivateProfile:EnableFirewall</t>
  </si>
  <si>
    <t>The "Windows Firewall: Private: Firewall state" option has been set to "On (recommended)".</t>
  </si>
  <si>
    <t>The Windows Firewall: Private: Firewall state option has not been set to On (recommended).</t>
  </si>
  <si>
    <t>9.2</t>
  </si>
  <si>
    <t>9.2.1</t>
  </si>
  <si>
    <t>To establish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</si>
  <si>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Set "Windows Firewall: Private: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Properties\Private Profile\Firewall state</t>
  </si>
  <si>
    <t>WIN2022-125</t>
  </si>
  <si>
    <t>Set "Windows Firewall: Private: Inbound connections" to "Block (default)"</t>
  </si>
  <si>
    <t>Navigate to the UI Path articulated in the Remediation section and confirm it is set as prescribed. This group policy setting is backed by the following registry location:
HKEY_LOCAL_MACHINE\SOFTWARE\Policies\Microsoft\WindowsFirewall\PrivateProfile:DefaultInboundAction</t>
  </si>
  <si>
    <t>The "Windows Firewall: Private: Inbound connections" option has been set to "Block (default)".</t>
  </si>
  <si>
    <t>The Windows Firewall: Private: Inbound connections option has not been set to Block (default).</t>
  </si>
  <si>
    <t>9.2.2</t>
  </si>
  <si>
    <t>To establish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</si>
  <si>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Set "Windows Firewall: Private: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Properties\Private Profile\Inbound connections</t>
  </si>
  <si>
    <t>WIN2022-126</t>
  </si>
  <si>
    <t>Set "Windows Firewall: Private: Outbound connections" to "Allow (default)"</t>
  </si>
  <si>
    <t>This setting determines the behavior for outbound connections that do not match an outbound firewall rule.
The recommended state for this setting is: `Allow (default)`.
**Note:**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</si>
  <si>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setting is backed by the following registry location:
HKEY_LOCAL_MACHINE\SOFTWARE\Policies\Microsoft\WindowsFirewall\PrivateProfile:DefaultOutboundAction</t>
  </si>
  <si>
    <t>The "Windows Firewall: Private: Outbound connections" option has been set to "Allow (default)".</t>
  </si>
  <si>
    <t>The Windows Firewall: Private: Outbound connections option has not been set to Allow (default).</t>
  </si>
  <si>
    <t>9.2.3</t>
  </si>
  <si>
    <t>To establish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t>
  </si>
  <si>
    <t>Set "Windows Firewall: Private: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Properties\Private Profile\Outbound connections</t>
  </si>
  <si>
    <t>WIN2022-127</t>
  </si>
  <si>
    <t>Set "Windows Firewall: Private: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</si>
  <si>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</si>
  <si>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 xml:space="preserve">Navigate to the UI Path articulated in the Remediation section and confirm it is set as prescribed. This group policy setting is backed by the following registry location:
HKEY_LOCAL_MACHINE\SOFTWARE\Policies\Microsoft\WindowsFirewall\PrivateProfile:DisableNotifications
</t>
  </si>
  <si>
    <t>The "Windows Firewall: Private: Settings: Display a notification" option has been set to "No".</t>
  </si>
  <si>
    <t>The Windows Firewall: Private: Settings: Display a notification option has not been set to No.</t>
  </si>
  <si>
    <t>9.2.4</t>
  </si>
  <si>
    <t>To establish the recommended configuration via GP, set the following UI path to `No`:
Computer Configuration\Policies\Windows Settings\Security Settings\Windows Firewall with Advanced Security\Windows Firewall with Advanced Security\Windows Firewall Properties\Private Profile\Settings Customize\Display a notification</t>
  </si>
  <si>
    <t>Set "Windows Firewall: Private: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Properties\Private Profile\Settings Customize\Display a notification</t>
  </si>
  <si>
    <t>WIN2022-128</t>
  </si>
  <si>
    <t>Set "Windows Firewall: Private: Logging: Name" to "%SystemRoot%\System32\logfiles\firewall\privatefw.log"</t>
  </si>
  <si>
    <t>Use this option to specify the path and name of the file in which Windows Firewall will write its log information.
The recommended state for this setting is: `%SystemRoot%\System32\logfiles\firewall\privatefw.log`.</t>
  </si>
  <si>
    <t>Navigate to the UI Path articulated in the Remediation section and confirm it is set as prescribed. This group policy setting is backed by the following registry location:
HKEY_LOCAL_MACHINE\SOFTWARE\Policies\Microsoft\WindowsFirewall\PrivateProfile\Logging:LogFilePath</t>
  </si>
  <si>
    <t>The "Windows Firewall: Private: Logging: Name" option has been set to "%SYSTEMROOT%&gt;System32&gt;logfiles&gt;firewall&gt;privatefw.log".</t>
  </si>
  <si>
    <t>The Windows Firewall: Private: Logging: Name option has not been set to %SYSTEMROOT%&gt;System32&gt;logfiles&gt;firewall&gt;privatefw.log.</t>
  </si>
  <si>
    <t>9.2.5</t>
  </si>
  <si>
    <t>To establish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</si>
  <si>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Set "Windows Firewall: Private: Logging: Name" to "%SystemRoot%\System32\logfiles\firewall\privatefw.log". One method to achieve the recommended configuration via Group Policy is to perform the following: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</si>
  <si>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WIN2022-129</t>
  </si>
  <si>
    <t>Set "Windows Firewall: Private: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</si>
  <si>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HKEY_LOCAL_MACHINE\SOFTWARE\Policies\Microsoft\WindowsFirewall\PrivateProfile\Logging:LogFileSize</t>
  </si>
  <si>
    <t>The "Windows Firewall: Private: Logging: Size limit (KB)" option has been set to "16,384 KB or greater".</t>
  </si>
  <si>
    <t>The Windows Firewall: Private: Logging: Size limit (KB) option has not been set to 16,384 KB or greater.</t>
  </si>
  <si>
    <t>9.2.6</t>
  </si>
  <si>
    <t>To establish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</si>
  <si>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Set "Windows Firewall: Private: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Properties\Private Profile\Logging Customize\Size limit (KB)</t>
  </si>
  <si>
    <t>WIN2022-130</t>
  </si>
  <si>
    <t>Set "Windows Firewall: Private: Logging: Log dropped packets" to "Yes"</t>
  </si>
  <si>
    <t>Navigate to the UI Path articulated in the Remediation section and confirm it is set as prescribed. This group policy setting is backed by the following registry location:
HKEY_LOCAL_MACHINE\SOFTWARE\Policies\Microsoft\WindowsFirewall\PrivateProfile\Logging:LogDroppedPackets</t>
  </si>
  <si>
    <t>The "Windows Firewall: Private: Logging: Log dropped packets" option has been set to "Yes".</t>
  </si>
  <si>
    <t>The Windows Firewall: Private: Logging: Log dropped packets option has not been set to Yes.</t>
  </si>
  <si>
    <t>9.2.7</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</si>
  <si>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</si>
  <si>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Set "Windows Firewall: Private: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dropped packets</t>
  </si>
  <si>
    <t>WIN2022-131</t>
  </si>
  <si>
    <t>Set "Windows Firewall: Private: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</si>
  <si>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HKEY_LOCAL_MACHINE\SOFTWARE\Policies\Microsoft\WindowsFirewall\PrivateProfile\Logging:LogSuccessfulConnections</t>
  </si>
  <si>
    <t>The "Windows Firewall: Private: Logging: Log successful connections" option has been set to "Yes".</t>
  </si>
  <si>
    <t>The Windows Firewall: Private: Logging: Log successful connections option has not been set to Yes.</t>
  </si>
  <si>
    <t>9.2.8</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</si>
  <si>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</si>
  <si>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Set "Windows Firewall: Private: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successful connections</t>
  </si>
  <si>
    <t>WIN2022-132</t>
  </si>
  <si>
    <t>Set "Windows Firewall: Public: Firewall state" to "On (recommended)"</t>
  </si>
  <si>
    <t>Navigate to the UI Path articulated in the Remediation section and confirm it is set as prescribed. This group policy setting is backed by the following registry location:
HKEY_LOCAL_MACHINE\SOFTWARE\Policies\Microsoft\WindowsFirewall\Public Profile:EnableFirewall</t>
  </si>
  <si>
    <t>The "Windows Firewall: Public: Firewall state" option has been set to "On (recommended)".</t>
  </si>
  <si>
    <t>The Windows Firewall: Public: Firewall state option has not been set to On (recommended).</t>
  </si>
  <si>
    <t>9.3</t>
  </si>
  <si>
    <t>9.3.1</t>
  </si>
  <si>
    <t>To establish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</si>
  <si>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Set "Windows Firewall: Public: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Properties\Public Profile\Firewall state</t>
  </si>
  <si>
    <t>WIN2022-133</t>
  </si>
  <si>
    <t>Set "Windows Firewall: Public: Inbound connections" to "Block (default)"</t>
  </si>
  <si>
    <t>Navigate to the UI Path articulated in the Remediation section and confirm it is set as prescribed. This group policy setting is backed by the following registry location:
HKEY_LOCAL_MACHINE\SOFTWARE\Policies\Microsoft\WindowsFirewall\Public Profile:DefaultInboundAction</t>
  </si>
  <si>
    <t>The "Windows Firewall: Public: Inbound connections" option has been set to "Block (default)".</t>
  </si>
  <si>
    <t>The Windows Firewall: Public: Inbound connections option has not been set to Block (default).</t>
  </si>
  <si>
    <t>9.3.2</t>
  </si>
  <si>
    <t>To establish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</si>
  <si>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Set "Windows Firewall: Public: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Properties\Public Profile\Inbound connections</t>
  </si>
  <si>
    <t>WIN2022-134</t>
  </si>
  <si>
    <t>Set "Windows Firewall: Public: Outbound connections" to "Allow (default)"</t>
  </si>
  <si>
    <t>Navigate to the UI Path articulated in the Remediation section and confirm it is set as prescribed. This group policy setting is backed by the following registry location:
HKEY_LOCAL_MACHINE\SOFTWARE\Policies\Microsoft\WindowsFirewall\Public Profile:DefaultOutboundAction</t>
  </si>
  <si>
    <t>The "Windows Firewall: Public: Outbound connections" option has been set to "Allow (default)".</t>
  </si>
  <si>
    <t>The Windows Firewall: Public: Outbound connections option has not been set to Allow (default).</t>
  </si>
  <si>
    <t>9.3.3</t>
  </si>
  <si>
    <t>To establish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</si>
  <si>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Set "Windows Firewall: Public: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Properties\Public Profile\Outbound connections</t>
  </si>
  <si>
    <t>WIN2022-135</t>
  </si>
  <si>
    <t>Set "Windows Firewall: Public: Settings: Display a notification" to "No"</t>
  </si>
  <si>
    <t>Select this option to have Windows Firewall with Advanced Security display notifications to the user when a program is blocked from receiving inbound connections.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</si>
  <si>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 Profile:DisableNotifications</t>
  </si>
  <si>
    <t>9.3.4</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</si>
  <si>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</si>
  <si>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Customize\Display a notification</t>
  </si>
  <si>
    <t>Set "Windows Firewall: Public: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Customize\Display a notification</t>
  </si>
  <si>
    <t>WIN2022-136</t>
  </si>
  <si>
    <t>Set "Windows Firewall: Public: Settings: Apply local firewall rules" to "No"</t>
  </si>
  <si>
    <t>This setting controls whether local administrators are allowed to create local firewall rules that apply together with firewall rules configured by Group Policy.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</si>
  <si>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HKEY_LOCAL_MACHINE\SOFTWARE\Policies\Microsoft\WindowsFirewall\Public Profile:AllowLocalPolicyMerge</t>
  </si>
  <si>
    <t>The "Windows Firewall: Public: Settings: Apply local firewall rules" option has been set to "No".</t>
  </si>
  <si>
    <t>The Windows Firewall: Public: Settings: Apply local firewall rules option has not been set to No.</t>
  </si>
  <si>
    <t>9.3.5</t>
  </si>
  <si>
    <t>When in the Public profile, there should be no special local firewall exceptions per computer. These settings should be managed by a centralized policy.</t>
  </si>
  <si>
    <t>Administrators can still create firewall rules, but the rules will not be applied.</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</si>
  <si>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firewall rules</t>
  </si>
  <si>
    <t>Set "Windows Firewall: Public: Settings: Apply local firewall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firewall rules.</t>
  </si>
  <si>
    <t>WIN2022-137</t>
  </si>
  <si>
    <t>Set "Windows Firewall: Public: Settings: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</si>
  <si>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</si>
  <si>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 Profile:AllowLocalIPsecPolicyMerge</t>
  </si>
  <si>
    <t>The "Windows Firewall: Public: Settings: Apply local connection security rules" option has been set to "No".</t>
  </si>
  <si>
    <t>The Windows Firewall: Public: Settings: Apply local connection security rules option has not been set to No.</t>
  </si>
  <si>
    <t>9.3.6</t>
  </si>
  <si>
    <t>Users with administrative privileges might create firewall rules that expose the system to remote attack.</t>
  </si>
  <si>
    <t>Administrators can still create local connection security rules, but the rules will not be applied.</t>
  </si>
  <si>
    <t xml:space="preserve">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connection security rules
</t>
  </si>
  <si>
    <t>Set "Windows Firewall: Public: Settings: Apply local connection security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connection security rules</t>
  </si>
  <si>
    <t>WIN2022-138</t>
  </si>
  <si>
    <t>Set "Windows Firewall: Public: Logging: Name" to "%SystemRoot%\System32\logfiles\firewall\publicfw.log"</t>
  </si>
  <si>
    <t>Use this option to specify the path and name of the file in which Windows Firewall will write its log information.
The recommended state for this setting is: `%SystemRoot%\System32\logfiles\firewall\publicfw.log`.</t>
  </si>
  <si>
    <t>Navigate to the UI Path articulated in the Remediation section and confirm it is set as prescribed. This group policy setting is backed by the following registry location:
HKEY_LOCAL_MACHINE\SOFTWARE\Policies\Microsoft\WindowsFirewall\Public Profile\Logging:LogFilePath</t>
  </si>
  <si>
    <t>The "Windows Firewall: Public: Logging: Name" option has been set to "%SYSTEMROOT%&gt;System32&gt;logfiles&gt;firewall&gt;publicfw.log".</t>
  </si>
  <si>
    <t>The Windows Firewall: Public: Logging: Name option has been not set to %SYSTEMROOT%&gt;System32&gt;logfiles&gt;firewall&gt;publicfw.log.</t>
  </si>
  <si>
    <t>9.3.7</t>
  </si>
  <si>
    <t>To establish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</si>
  <si>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Set "Windows Firewall: Public: Logging: Name" to "%SystemRoot%\System32\logfiles\firewall\publicfw.log". One method to achieve the recommended configuration via Group Policy is to perform the following: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</si>
  <si>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WIN2022-139</t>
  </si>
  <si>
    <t>Set "Windows Firewall: Public: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</si>
  <si>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HKEY_LOCAL_MACHINE\SOFTWARE\Policies\Microsoft\WindowsFirewall\Public Profile\Logging:LogFileSize</t>
  </si>
  <si>
    <t>The "Windows Firewall: Public: Logging: Size limit (KB)" option has been set to "16,384 KB or greater".</t>
  </si>
  <si>
    <t>The Windows Firewall: Public: Logging: Size limit (KB) option has not been set to 16,384 KB or greater.</t>
  </si>
  <si>
    <t>9.3.8</t>
  </si>
  <si>
    <t>To establish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</si>
  <si>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Set "Windows Firewall: Public: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Properties\Public Profile\Logging Customize\Size limit (KB)</t>
  </si>
  <si>
    <t>WIN2022-140</t>
  </si>
  <si>
    <t>Set "Windows Firewall: Public: Logging: Log dropped packets" to "Yes"</t>
  </si>
  <si>
    <t>Navigate to the UI Path articulated in the Remediation section and confirm it is set as prescribed. This group policy setting is backed by the following registry location:
HKEY_LOCAL_MACHINE\SOFTWARE\Policies\Microsoft\WindowsFirewall\Public Profile\Logging:LogDroppedPackets</t>
  </si>
  <si>
    <t>The "Windows Firewall: Public: Logging: Log dropped packets" option has been set to "Yes".</t>
  </si>
  <si>
    <t>The Windows Firewall: Public: Logging: Log dropped packets option has not been set to Yes.</t>
  </si>
  <si>
    <t>9.3.9</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</si>
  <si>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</si>
  <si>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Set "Windows Firewall: Public: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dropped packets</t>
  </si>
  <si>
    <t>WIN2022-141</t>
  </si>
  <si>
    <t>Set "Windows Firewall: Public: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</si>
  <si>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HKEY_LOCAL_MACHINE\SOFTWARE\Policies\Microsoft\WindowsFirewall\Public Profile\Logging:LogSuccessfulConnections</t>
  </si>
  <si>
    <t>The "Windows Firewall: Public: Logging: Log successful connections" option has been set to "Yes".</t>
  </si>
  <si>
    <t>The Windows Firewall: Public: Logging: Log successful connections option has not been set to Yes.</t>
  </si>
  <si>
    <t>9.3.10</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</si>
  <si>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</si>
  <si>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Set "Windows Firewall: Public: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successful connections</t>
  </si>
  <si>
    <t>WIN2022-142</t>
  </si>
  <si>
    <t>Set "Audit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</si>
  <si>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- 4774: An account was mapped for logon.
- 4775: An account could not be mapped for logon.
- 4776: The Domain Controller attempted to validate the credentials for an account.
- 4777: The Domain Controller failed to validate the credentials for an account.
The recommended state for this setting is: `Success and Failure`.</t>
  </si>
  <si>
    <t>The "Audit Credential Validation" option has been set to "Success and Failure".</t>
  </si>
  <si>
    <t>The Audit Credential Validation option has not been set to Success and Failure.</t>
  </si>
  <si>
    <t>HAU21</t>
  </si>
  <si>
    <t xml:space="preserve">HAU21: System does not audit all attempts to gain access </t>
  </si>
  <si>
    <t>17.1</t>
  </si>
  <si>
    <t>17.1.1</t>
  </si>
  <si>
    <t>Auditing these events may be useful when investigating a security incident.</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</si>
  <si>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</si>
  <si>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To establish the recommended configuration via GP, set the following UI path to `Success and Failure`:
Computer Configuration\Policies\Windows Settings\Security Settings\Advanced Audit Policy Configuration\Audit Policies\Account Logon\Audit Credential Validation</t>
  </si>
  <si>
    <t>Set "Audit Credential Validation"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Logon\Audit Credential Validation</t>
  </si>
  <si>
    <t>WIN2022-143</t>
  </si>
  <si>
    <t>Set "Audit Application Group Management" to "Success and Failure"</t>
  </si>
  <si>
    <t>This policy setting allows you to audit events generated by changes to application groups such as the following:
- Application group is created, changed, or deleted.
- Member is added or removed from an application group.
Application groups are utilized by Windows Authorization Manager, which is a flexible framework created by Microsoft for integrating role-based access control (RBAC) into applications. More information on Windows Authorization Manager is available at [MSDN - Windows Authorization Manager](https://msdn.microsoft.com/en-us/library/bb897401.aspx).
The recommended state for this setting is: `Success and Failure`.</t>
  </si>
  <si>
    <t>The "Audit Application Group Management" option has been set to "Success and Failure".</t>
  </si>
  <si>
    <t>The Audit Application Group Management option has not been set to Success and Failure.</t>
  </si>
  <si>
    <t>HAU6</t>
  </si>
  <si>
    <t>HAU6: System does not audit changes to access control settings</t>
  </si>
  <si>
    <t>17.2</t>
  </si>
  <si>
    <t>17.2.1</t>
  </si>
  <si>
    <t>Auditing events in this category may be useful when investigating an incident.</t>
  </si>
  <si>
    <t>To establish the recommended configuration via GP, set the following UI path to `Success and Failure`:
Computer Configuration\Policies\Windows Settings\Security Settings\Advanced Audit Policy Configuration\Audit Policies\Account Management\Audit Application Group Management</t>
  </si>
  <si>
    <t>Set "Audit Application Group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Application Group Management</t>
  </si>
  <si>
    <t>WIN2022-144</t>
  </si>
  <si>
    <t>Set "Audit Security Group Management" to include "Success"</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</si>
  <si>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- 4727: A security-enabled global group was created.
- 4728: A member was added to a security-enabled global group.
- 4729: A member was removed from a security-enabled global group.
- 4730: A security-enabled global group was deleted.
- 4731: A security-enabled local group was created.
- 4732: A member was added to a security-enabled local group.
- 4733: A member was removed from a security-enabled local group.
- 4734: A security-enabled local group was deleted.
- 4735: A security-enabled local group was changed.
- 4737: A security-enabled global group was changed.
- 4754: A security-enabled universal group was created.
- 4755: A security-enabled universal group was changed.
- 4756: A member was added to a security-enabled universal group.
- 4757: A member was removed from a security-enabled universal group.
- 4758: A security-enabled universal group was deleted.
- 4764: A group's type was changed.
The recommended state for this setting is to include: `Success`.</t>
  </si>
  <si>
    <t>The "Audit Security Group Management" option has been set to "Success".</t>
  </si>
  <si>
    <t>The Audit Security Group Management option has not been set to Success.</t>
  </si>
  <si>
    <t>17.2.5</t>
  </si>
  <si>
    <t>To establish the recommended configuration via GP, set the following UI path to include `Success`:
Computer Configuration\Policies\Windows Settings\Security Settings\Advanced Audit Policy Configuration\Audit Policies\Account Management\Audit Security Group Management</t>
  </si>
  <si>
    <t>Set "Audit Security Group Management" to include "Success". One method to achieve the recommended configuration via Group Policy is to perform the following:
Set the following UI path to include Success:
Computer Configuration\Policies\Windows Settings\Security Settings\Advanced Audit Policy Configuration\Audit Policies\Account Management\Audit Security Group Management</t>
  </si>
  <si>
    <t>WIN2022-145</t>
  </si>
  <si>
    <t>Set "Audit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</si>
  <si>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- 4720: A user account was created.
- 4722: A user account was enabled.
- 4723: An attempt was made to change an account's password.
- 4724: An attempt was made to reset an account's password.
- 4725: A user account was disabled.
- 4726: A user account was deleted.
- 4738: A user account was changed.
- 4740: A user account was locked out.
- 4765: SID History was added to an account.
- 4766: An attempt to add SID History to an account failed.
- 4767: A user account was unlocked.
- 4780: The ACL was set on accounts which are members of administrators groups.
- 4781: The name of an account was changed:
- 4794: An attempt was made to set the Directory Services Restore Mode.
- 5376: Credential Manager credentials were backed up.
- 5377: Credential Manager credentials were restored from a backup.
The recommended state for this setting is: `Success and Failure`.</t>
  </si>
  <si>
    <t>The "Audit User Account Management" option has been set to "Success and Failure".</t>
  </si>
  <si>
    <t>The Audit User Account Management option has not been set to Success and Failure.</t>
  </si>
  <si>
    <t>17.2.6</t>
  </si>
  <si>
    <t>To establish the recommended configuration via GP, set the following UI path to `Success and Failure`:
Computer Configuration\Policies\Windows Settings\Security Settings\Advanced Audit Policy Configuration\Audit Policies\Account Management\Audit User Account Management</t>
  </si>
  <si>
    <t>Set "Audit User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User Account Management</t>
  </si>
  <si>
    <t>WIN2022-146</t>
  </si>
  <si>
    <t>Set "Audit PNP Activity" to include "Success"</t>
  </si>
  <si>
    <t>This policy setting allows you to audit when plug and play detects an external device.
The recommended state for this setting is to include: `Success`.
**Note:** A Windows 10, Server 2016 or newer OS is required to access and set this value in Group Policy.</t>
  </si>
  <si>
    <t>The "Audit PNP Activity" option has been set to "Success".</t>
  </si>
  <si>
    <t>The Audit PNP Activity option has not been set to Success.</t>
  </si>
  <si>
    <t>17.3</t>
  </si>
  <si>
    <t>17.3.1</t>
  </si>
  <si>
    <t>Enabling this setting will allow a user to audit events when a device is plugged into a system. This can help alert IT staff if unapproved devices are plugged in.</t>
  </si>
  <si>
    <t>To establish the recommended configuration via GP, set the following UI path to include `Success`:
Computer Configuration\Policies\Windows Settings\Security Settings\Advanced Audit Policy Configuration\Audit Policies\Detailed Tracking\Audit PNP Activity</t>
  </si>
  <si>
    <t>Set "Audit PNP Activity" to include "Success". One method to achieve the recommended configuration via Group Policy is to perform the following:
Set the following UI path to include Success:
Computer Configuration\Policies\Windows Settings\Security Settings\Advanced Audit Policy Configuration\Audit Policies\Detailed Tracking\Audit PNP Activity</t>
  </si>
  <si>
    <t>WIN2022-147</t>
  </si>
  <si>
    <t>Set "Audit Process Creation" to include "Success"</t>
  </si>
  <si>
    <t>This subcategory reports the creation of a process and the name of the program or user that created it. Events for this subcategory include:
- 4688: A new process has been created.
- 4696: A primary token was assigned to process.
Refer to Microsoft Knowledge Base article 947226: [Description of security events in Windows Vista and in Windows Server 2008](https://support.microsoft.com/en-us/kb/947226) for the most recent information about this setting.
The recommended state for this setting is to include: `Success`.</t>
  </si>
  <si>
    <t>The "Audit Process Creation" option has been set to "Success".</t>
  </si>
  <si>
    <t>The Audit Process Creation option has not been set to Success.</t>
  </si>
  <si>
    <t>17.3.2</t>
  </si>
  <si>
    <t>To establish the recommended configuration via GP, set the following UI path to include `Success`:
Computer Configuration\Policies\Windows Settings\Security Settings\Advanced Audit Policy Configuration\Audit Policies\Detailed Tracking\Audit Process Creation</t>
  </si>
  <si>
    <t>Set "Audit Process Creation" to include "Success". One method to achieve the recommended configuration via Group Policy is to perform the following:
Set the following UI path to include Success:
Computer Configuration\Policies\Windows Settings\Security Settings\Advanced Audit Policy Configuration\Audit Policies\Detailed Tracking\Audit Process Creation</t>
  </si>
  <si>
    <t>WIN2022-148</t>
  </si>
  <si>
    <t>Set "Audit Account Lockout" to include "Failure"</t>
  </si>
  <si>
    <t>This subcategory reports when a user's account is locked out as a result of too many failed logon attempts. Events for this subcategory include:
- 4625: An account failed to log on.
The recommended state for this setting is to include: `Failure`.</t>
  </si>
  <si>
    <t>The "Audit Account Lockout" has been set to include "Failure"</t>
  </si>
  <si>
    <t>The Audit Account Lockout has not been set to include Failure</t>
  </si>
  <si>
    <t>17.5</t>
  </si>
  <si>
    <t>17.5.1</t>
  </si>
  <si>
    <t>To establish the recommended configuration via GP, set the following UI path to include `Failure`:
Computer Configuration\Policies\Windows Settings\Security Settings\Advanced Audit Policy Configuration\Audit Policies\Logon/Logoff\Audit Account Lockout</t>
  </si>
  <si>
    <t>Set "Audit Account Lockout" to include "Failure". One method to achieve the recommended configuration via Group Policy is to perform the following:
Set the following UI path to include Failure:
Computer Configuration\Policies\Windows Settings\Security Settings\Advanced Audit Policy Configuration\Audit Policies\Logon/Logoff\Audit Account Lockout</t>
  </si>
  <si>
    <t>WIN2022-149</t>
  </si>
  <si>
    <t>Set "Audit Group Membership" to include "Success"</t>
  </si>
  <si>
    <t>This policy allows you to audit the group membership information in the user’s logon token. Events in this subcategory are generated on the computer on which a logon session is created. For an interactive logon, the security audit event is generated on the computer that the user logged on to. For a network logon, such as accessing a shared folder on the network, the security audit event is generated on the computer hosting the resource.
The recommended state for this setting is to include: `Success`.
**Note:** A Windows 10, Server 2016 or newer OS is required to access and set this value in Group Policy.</t>
  </si>
  <si>
    <t>The "Audit Group Membership" option has been set to "Success".</t>
  </si>
  <si>
    <t>The Audit Group Membership option has not been set to Success.</t>
  </si>
  <si>
    <t>17.5.2</t>
  </si>
  <si>
    <t>To establish the recommended configuration via GP, set the following UI path to include `Success`:
Computer Configuration\Policies\Windows Settings\Security Settings\Advanced Audit Policy Configuration\Audit Policies\Logon/Logoff\Audit Group Membership</t>
  </si>
  <si>
    <t>Set "Audit Group Membership"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Group Membership</t>
  </si>
  <si>
    <t>WIN2022-150</t>
  </si>
  <si>
    <t>Set "Audit Logoff" to include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</si>
  <si>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- 4634: An account was logged off.
- 4647: User initiated logoff.
The recommended state for this setting is to include: `Success`.</t>
  </si>
  <si>
    <t>The "Audit Logoff" option has been set to "Success".</t>
  </si>
  <si>
    <t>The Audit Logoff option has not been set to Success.</t>
  </si>
  <si>
    <t>17.5.3</t>
  </si>
  <si>
    <t>To establish the recommended configuration via GP, set the following UI path to include `Success`:
Computer Configuration\Policies\Windows Settings\Security Settings\Advanced Audit Policy Configuration\Audit Policies\Logon/Logoff\Audit Logoff</t>
  </si>
  <si>
    <t>Set "Audit Logoff"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Logoff</t>
  </si>
  <si>
    <t>WIN2022-151</t>
  </si>
  <si>
    <t>Set "Audit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</si>
  <si>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- 4624: An account was successfully logged on.
- 4625: An account failed to log on.
- 4648: A logon was attempted using explicit credentials.
- 4675: SIDs were filtered.
The recommended state for this setting is: `Success and Failure`.</t>
  </si>
  <si>
    <t>The "Audit Logon" option has been set to "Success and Failure".</t>
  </si>
  <si>
    <t>The Audit Logon option has not been set to Success and Failure.</t>
  </si>
  <si>
    <t>17.5.4</t>
  </si>
  <si>
    <t>To establish the recommended configuration via GP, set the following UI path to `Success and Failure`:
Computer Configuration\Policies\Windows Settings\Security Settings\Advanced Audit Policy Configuration\Audit Policies\Logon/Logoff\Audit Logon</t>
  </si>
  <si>
    <t>Set "Audit Logon"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Logon</t>
  </si>
  <si>
    <t>WIN2022-152</t>
  </si>
  <si>
    <t>Set "Audit Other Logon/Logoff Events" to "Success and Failure"</t>
  </si>
  <si>
    <t>This subcategory reports other logon/logoff-related events, such as Remote Desktop Services session disconnects and reconnects, using RunAs to run processes under a different account, and locking and unlocking a workstation. Events for this subcategory include:
- 4649: A replay attack was detected.
- 4778: A session was reconnected to a Window Station.
- 4779: A session was disconnected from a Window Station.
- 4800: The workstation was locked.
- 4801: The workstation was unlocked.
- 4802: The screen saver was invoked.
- 4803: The screen saver was dismissed.
- 5378: The requested credentials delegation was disallowed by policy.
- 5632: A request was made to authenticate to a wireless network.
- 5633: A request was made to authenticate to a wired network.
The recommended state for this setting is: `Success and Failure`.</t>
  </si>
  <si>
    <t>The "Audit Other Logon/Logoff Events" option has been set to "Success and Failure".</t>
  </si>
  <si>
    <t>The Audit Other Logon/Logoff Events option has not been set to Success and Failure.</t>
  </si>
  <si>
    <t>17.5.5</t>
  </si>
  <si>
    <t>To establish the recommended configuration via GP, set the following UI path to `Success and Failure`:
Computer Configuration\Policies\Windows Settings\Security Settings\Advanced Audit Policy Configuration\Audit Policies\Logon/Logoff\Audit Other Logon/Logoff Events</t>
  </si>
  <si>
    <t>Set "Audit Other Logon/Logoff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Other Logon/Logoff Events</t>
  </si>
  <si>
    <t>WIN2022-153</t>
  </si>
  <si>
    <t>Set "Audit Special Logon" to include "Success"</t>
  </si>
  <si>
    <t>This subcategory reports when a special logon is used. A special logon is a logon that has administrator-equivalent privileges and can be used to elevate a process to a higher level. Events for this subcategory include:
- 4964 : Special groups have been assigned to a new logon.
The recommended state for this setting is to include: `Success`.</t>
  </si>
  <si>
    <t>The setting "Audit Special Logon" is set to "Success"</t>
  </si>
  <si>
    <t>The setting Audit Special Logon is not set to Success.</t>
  </si>
  <si>
    <t>17.5.6</t>
  </si>
  <si>
    <t>To establish the recommended configuration via GP, set the following UI path to include `Success`:
Computer Configuration\Policies\Windows Settings\Security Settings\Advanced Audit Policy Configuration\Audit Policies\Logon/Logoff\Audit Special Logon</t>
  </si>
  <si>
    <t>Set "Audit Special Logon"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Special Logon</t>
  </si>
  <si>
    <t>WIN2022-154</t>
  </si>
  <si>
    <t>Set "Audit Detailed File Share" to include "Failure"</t>
  </si>
  <si>
    <t>This subcategory allows you to audit attempts to access files and folders on a shared folder. Events for this subcategory include:
- 5145: network share object was checked to see whether client can be granted desired access.
The recommended state for this setting is to include: `Failure`</t>
  </si>
  <si>
    <t>The "Audit Detailed File Share" option has been set to "Failure".</t>
  </si>
  <si>
    <t>The Audit Detailed File Share option has not been set to Failure.</t>
  </si>
  <si>
    <t>17.6</t>
  </si>
  <si>
    <t>17.6.1</t>
  </si>
  <si>
    <t>Auditing the Failures will log which unauthorized users attempted (and failed) to get access to a file or folder on a network share on this computer, which could possibly be an indication of malicious intent.</t>
  </si>
  <si>
    <t>To establish the recommended configuration via GP, set the following UI path to include `Failure`:
Computer Configuration\Policies\Windows Settings\Security Settings\Advanced Audit Policy Configuration\Audit Policies\Object Access\Audit Detailed File Share</t>
  </si>
  <si>
    <t>Set "Audit Detailed File Share" to include "Failure". One method to achieve the recommended configuration via Group Policy is to perform the following:
Set the following UI path to include Failure:
Computer Configuration\Policies\Windows Settings\Security Settings\Advanced Audit Policy Configuration\Audit Policies\Object Access\Audit Detailed File Share</t>
  </si>
  <si>
    <t>WIN2022-155</t>
  </si>
  <si>
    <t>Set "Audit File Share" to "Success and Failure"</t>
  </si>
  <si>
    <t>This policy setting allows you to audit attempts to access a shared folder.
The recommended state for this setting is: `Success and Failure`.
**Note:** There are no system access control lists (SACLs) for shared folders. If this policy setting is enabled, access to all shared folders on the system is audited.</t>
  </si>
  <si>
    <t>The  "Audit File Share" option has been set to "Success and Failure".</t>
  </si>
  <si>
    <t>The Audit File Share option has not been set to Success and Failure.</t>
  </si>
  <si>
    <t>17.6.2</t>
  </si>
  <si>
    <t>In an enterprise managed environment, it's important to track deletion, creation, modification, and access events for network shares. Any unusual file sharing activity may be useful in an investigation of potentially malicious activity.</t>
  </si>
  <si>
    <t>To establish the recommended configuration via GP, set the following UI path to `Success and Failure`:
Computer Configuration\Policies\Windows Settings\Security Settings\Advanced Audit Policy Configuration\Audit Policies\Object Access\Audit File Share</t>
  </si>
  <si>
    <t>Set "Audit File Share"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File Share</t>
  </si>
  <si>
    <t>WIN2022-156</t>
  </si>
  <si>
    <t>Set "Audit Other Object Access Events" to "Success and Failure"</t>
  </si>
  <si>
    <t>This policy setting allows you to audit events generated by the management of task scheduler jobs or COM+ objects. 
For scheduler jobs, the following are audited:
- Job created.
- Job deleted.
- Job enabled.
- Job disabled.
- Job updated.
For COM+ objects, the following are audited:
- Catalog object added.
- Catalog object updated.
- Catalog object deleted.
The recommended state for this setting is: `Success and Failure`.</t>
  </si>
  <si>
    <t>The "Audit Other Object Access Events" option has been set to "Success and Failure".</t>
  </si>
  <si>
    <t>The Audit Other Object Access Events option has not been set to Success and Failure.</t>
  </si>
  <si>
    <t>17.6.3</t>
  </si>
  <si>
    <t>The unexpected creation of scheduled tasks and COM+ objects could potentially be an indication of malicious activity. Since these types of actions are generally low volume, it may be useful to capture them in the audit logs for use during an investigation.</t>
  </si>
  <si>
    <t>To establish the recommended configuration via GP, set the following UI path to `Success and Failure`:
Computer Configuration\Policies\Windows Settings\Security Settings\Advanced Audit Policy Configuration\Audit Policies\Object Access\Audit Other Object Access Events</t>
  </si>
  <si>
    <t>Set "Audit Other Object Access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Other Object Access Events</t>
  </si>
  <si>
    <t>WIN2022-157</t>
  </si>
  <si>
    <t>Set "Audit Removable Storage" to "Success and Failure"</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</si>
  <si>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`Success and Failure`.
**Note:** A Windows 8.0, Server 2012 (non-R2) or newer OS is required to access and set this value in Group Policy.</t>
  </si>
  <si>
    <t>The "Audit Removable Storage" option has been set to "Success and Failure".</t>
  </si>
  <si>
    <t>The Audit Removable Storage option has not been set to Success and Failure.</t>
  </si>
  <si>
    <t>17.6.4</t>
  </si>
  <si>
    <t>Auditing removable storage may be useful when investigating an incident. For example, if an individual is suspected of copying sensitive information onto a USB drive.</t>
  </si>
  <si>
    <t>To establish the recommended configuration via GP, set the following UI path to `Success and Failure`:
Computer Configuration\Policies\Windows Settings\Security Settings\Advanced Audit Policy Configuration\Audit Policies\Object Access\Audit Removable Storage</t>
  </si>
  <si>
    <t>Set "Audit Removable Storage"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Removable Storage</t>
  </si>
  <si>
    <t>WIN2022-158</t>
  </si>
  <si>
    <t>Set "Audit  Policy Change" to include "Success"</t>
  </si>
  <si>
    <t>This subcategory reports changes in audit policy including SACL changes. Events for this subcategory include:
- 4715: The audit policy (SACL) on an object was changed.
- 4719: System audit policy was changed.
- 4902: The Per-user audit policy table was created.
- 4904: An attempt was made to register a security event source.
- 4905: An attempt was made to unregister a security event source.
- 4906: The CrashOnAuditFail value has changed.
- 4907: Auditing settings on object were changed.
- 4908: Special Groups Logon table modified.
- 4912: Per User Audit Policy was changed.
The recommended state for this setting is include: `Success`.</t>
  </si>
  <si>
    <t>The setting "Audit  Policy Change" is set to "Success"</t>
  </si>
  <si>
    <t>The Audit  Policy Change  option has not been set to Success.</t>
  </si>
  <si>
    <t>17.7</t>
  </si>
  <si>
    <t>17.7.1</t>
  </si>
  <si>
    <t>To establish the recommended configuration via GP, set the following UI path to include `Success`:
Computer Configuration\Policies\Windows Settings\Security Settings\Advanced Audit Policy Configuration\Audit Policies\Policy Change\Audit  Policy Change</t>
  </si>
  <si>
    <t>Set "Audit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Policy Change</t>
  </si>
  <si>
    <t>WIN2022-159</t>
  </si>
  <si>
    <t>Set "Audit Authentication Policy Change" to include "Success"</t>
  </si>
  <si>
    <t>This subcategory reports changes in authentication policy. Events for this subcategory include:
- 4706: A new trust was created to a domain.
- 4707: A trust to a domain was removed.
- 4713: Kerberos policy was changed.
- 4716: Trusted domain information was modified.
- 4717: System security access was granted to an account.
- 4718: System security access was removed from an account.
- 4739: Domain Policy was changed.
- 4864: A namespace collision was detected.
- 4865: A trusted forest information entry was added.
- 4866: A trusted forest information entry was removed.
- 4867: A trusted forest information entry was modified.
The recommended state for this setting is to include: `Success`.</t>
  </si>
  <si>
    <t>The "Audit Authentication Policy Change" option has been set to "Success".</t>
  </si>
  <si>
    <t>The Audit Authentication Policy Change option has not been set to Success.</t>
  </si>
  <si>
    <t>17.7.2</t>
  </si>
  <si>
    <t>To establish the recommended configuration via GP, set the following UI path to include `Success`:
Computer Configuration\Policies\Windows Settings\Security Settings\Advanced Audit Policy Configuration\Audit Policies\Policy Change\Audit Authentication Policy Change</t>
  </si>
  <si>
    <t>Set "Audit Authentication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Authentication Policy Change</t>
  </si>
  <si>
    <t>WIN2022-160</t>
  </si>
  <si>
    <t>Set "Audit Authorization Policy Change" to include "Success"</t>
  </si>
  <si>
    <t>This subcategory reports changes in authorization policy. Events for this subcategory include:
- 4704: A user right was assigned.
- 4705: A user right was removed.
- 4706: A new trust was created to a domain.
- 4707: A trust to a domain was removed.
- 4714: Encrypted data recovery policy was changed.
The recommended state for this setting is to include: `Success`.</t>
  </si>
  <si>
    <t>The "Audit Authorization Policy Change" option has been set to "Success".</t>
  </si>
  <si>
    <t>The Audit Authorization Policy Change option has not been set to Success.</t>
  </si>
  <si>
    <t>17.7.3</t>
  </si>
  <si>
    <t>To establish the recommended configuration via GP, set the following UI path to include `Success`:
Computer Configuration\Policies\Windows Settings\Security Settings\Advanced Audit Policy Configuration\Audit Policies\Policy Change\Audit Authorization Policy Change</t>
  </si>
  <si>
    <t>Set "Audit Authorization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Authorization Policy Change</t>
  </si>
  <si>
    <t>WIN2022-161</t>
  </si>
  <si>
    <t>Set "Audit MPSSVC Rule-Level Policy Change" to "Success and Failure"</t>
  </si>
  <si>
    <t>This subcategory determines whether the operating system generates audit events when changes are made to policy rules for the Microsoft Protection Service (MPSSVC.exe). Events for this subcategory include:
- 4944: The following policy was active when the Windows Firewall started.
- 4945: A rule was listed when the Windows Firewall started.
- 4946: A change has been made to Windows Firewall exception list. A rule was added.
- 4947: A change has been made to Windows Firewall exception list. A rule was modified.
- 4948: A change has been made to Windows Firewall exception list. A rule was deleted.
- 4949: Windows Firewall settings were restored to the default values.
- 4950: A Windows Firewall setting has changed.
- 4951: A rule has been ignored because its major version number was not recognized by Windows Firewall.
- 4952: Parts of a rule have been ignored because its minor version number was not recognized by Windows Firewall. The other parts of the rule will be enforced.
- 4953: A rule has been ignored by Windows Firewall because it could not parse the rule.
- 4954: Windows Firewall Group Policy settings have changed. The new settings have been applied.
- 4956: Windows Firewall has changed the active profile.
- 4957: Windows Firewall did not apply the following rule.
- 4958: Windows Firewall did not apply the following rule because the rule referred to items not configured on this computer.
The recommended state for this setting is : `Success and Failure`</t>
  </si>
  <si>
    <t>The "Audit MPSSVC Rule-Level Policy Change" option has been set to "Success and Failure".</t>
  </si>
  <si>
    <t>The Audit MPSSVC Rule-Level Policy Change option has not been set to Success and Failure.</t>
  </si>
  <si>
    <t>17.7.4</t>
  </si>
  <si>
    <t>Changes to firewall rules are important for understanding the security state of the computer and how well it is protected against network attacks.</t>
  </si>
  <si>
    <t>To establish the recommended configuration via GP, set the following UI path to `Success and Failure`:
Computer Configuration\Policies\Windows Settings\Security Settings\Advanced Audit Policy Configuration\Audit Policies\Policy Change\Audit MPSSVC Rule-Level Policy Change</t>
  </si>
  <si>
    <t>Set "Audit MPSSVC Rule-Level Policy Change"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Policies\Policy Change\Audit MPSSVC Rule-Level Policy Change</t>
  </si>
  <si>
    <t>WIN2022-162</t>
  </si>
  <si>
    <t>Set "Audit Other Policy Change Events" to include "Failure"</t>
  </si>
  <si>
    <t>This subcategory contains events about EFS Data Recovery Agent policy changes, changes in Windows Filtering Platform filter, status on Security policy settings updates for local Group Policy settings, Central Access Policy changes, and detailed troubleshooting events for Cryptographic Next Generation (CNG) operations.
- 5063: A cryptographic provider operation was attempted.
- 5064: A cryptographic context operation was attempted.
- 5065: A cryptographic context modification was attempted.
- 5066: A cryptographic function operation was attempted.
- 5067: A cryptographic function modification was attempted.
- 5068: A cryptographic function provider operation was attempted.
- 5069: A cryptographic function property operation was attempted.
- 5070: A cryptographic function property modification was attempted.
- 6145: One or more errors occurred while processing security policy in the group policy objects.
The recommended state for this setting is to include: `Failure`.</t>
  </si>
  <si>
    <t>The "Audit Other Policy Change Events" option has been set to include "Failure".</t>
  </si>
  <si>
    <t>The Audit Other Policy Change Events option has not been set to include 'Failure'.</t>
  </si>
  <si>
    <t>17.7.5</t>
  </si>
  <si>
    <t>This setting can help detect errors in applied Security settings which came from Group Policy, and failure events related to Cryptographic Next Generation (CNG) functions.</t>
  </si>
  <si>
    <t>To establish the recommended configuration via GP, set the following UI path to include `Failure`:
Computer Configuration\Policies\Windows Settings\Security Settings\Advanced Audit Policy Configuration\Audit Policies\Policy Change\Audit Other Policy Change Events</t>
  </si>
  <si>
    <t>Set "Audit Other Policy Change Events" to include "Failure". One method to achieve the recommended configuration via Group Policy is to perform the following:
Set the following UI path to include Failure:
Computer Configuration\Policies\Windows Settings\Security Settings\Advanced Audit Policy Configuration\Audit Policies\Policy Change\Audit Other Policy Change Events</t>
  </si>
  <si>
    <t>WIN2022-163</t>
  </si>
  <si>
    <t>Set "Audit Sensitive Privilege Use" to "Success and Failure"</t>
  </si>
  <si>
    <t>This subcategory reports when a user account or service uses a sensitive privilege. A sensitive privilege includes the following user rights:
- Act as part of the operating system
- Back up files and directories
- Create a token object
- Debug programs
- Enable computer and user accounts to be trusted for delegation
- Generate security audits
- Impersonate a client after authentication
- Load and unload device drivers
- Manage auditing and security log
- Modify firmware environment values
- Replace a process-level token
- Restore files and directories
- Take ownership of files or other objects
Auditing this subcategory will create a high volume of events. Events for this subcategory include:
- 4672: Special privileges assigned to new logon.
- 4673: A privileged service was called.
- 4674: An operation was attempted on a privileged object.
The recommended state for this setting is: `Success and Failure`.</t>
  </si>
  <si>
    <t>The "Audit Sensitive Privilege Use" option has been set to "Success and Failure".</t>
  </si>
  <si>
    <t>The Audit Sensitive Privilege Use option has not been set to Success and Failure.</t>
  </si>
  <si>
    <t>17.8</t>
  </si>
  <si>
    <t>17.8.1</t>
  </si>
  <si>
    <t>To establish the recommended configuration via GP, set the following UI path to `Success and Failure`:
Computer Configuration\Policies\Windows Settings\Security Settings\Advanced Audit Policy Configuration\Audit Policies\Privilege Use\Audit Sensitive Privilege Use</t>
  </si>
  <si>
    <t>Set "Audit Sensitive Privilege Use"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Policies\Privilege Use\Audit Sensitive Privilege Use</t>
  </si>
  <si>
    <t>WIN2022-164</t>
  </si>
  <si>
    <t>Set "Audit IPsec Driver" to "Success and Failure"</t>
  </si>
  <si>
    <t>This subcategory reports on the activities of the Internet Protocol security (IPsec) driver. Events for this subcategory include:
- 4960: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- 4961: IPsec dropped an inbound packet that failed a replay check. If this problem persists, it could indicate a replay attack against this computer.
- 4962: IPsec dropped an inbound packet that failed a replay check. The inbound packet had too low a sequence number to ensure it was not a replay.
- 4963: IPsec dropped an inbound clear text packet that should have been secured. This is usually due to the remote computer changing its IPsec policy without informing this computer. This could also be a spoofing attack attempt.
- 4965: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- 5478: IPsec Services has started successfully.
- 5479: IPsec Services has been shut down successfully. The shutdown of IPsec Services can put the computer at greater risk of network attack or expose the computer to potential security risks.
- 5480: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- 5483: IPsec Services failed to initialize RPC server. IPsec Services could not be started.
- 5484: IPsec Services has experienced a critical failure and has been shut down. The shutdown of IPsec Services can put the computer at greater risk of network attack or expose the computer to potential security risks.
- 5485: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The recommended state for this setting is: `Success and Failure`.</t>
  </si>
  <si>
    <t>The "Audit IPsec Driver" option has been set to "Success and Failure".</t>
  </si>
  <si>
    <t>The Audit IPsec Driver option has not been set to Success and Failure.</t>
  </si>
  <si>
    <t>17.9</t>
  </si>
  <si>
    <t>17.9.1</t>
  </si>
  <si>
    <t>To establish the recommended configuration via GP, set the following UI path to `Success and Failure`:
Computer Configuration\Policies\Windows Settings\Security Settings\Advanced Audit Policy Configuration\Audit Policies\System\Audit IPsec Driver</t>
  </si>
  <si>
    <t>Set "Audit IPsec Driver"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IPsec Driver</t>
  </si>
  <si>
    <t>WIN2022-165</t>
  </si>
  <si>
    <t>Set "Audit Other System Events" to "Success and Failure"</t>
  </si>
  <si>
    <t>This subcategory reports on other system events. Events for this subcategory include:
- 5024 : The Windows Firewall Service has started successfully.
- 5025 : The Windows Firewall Service has been stopped.
- 5027 : The Windows Firewall Service was unable to retrieve the security policy from the local storage. The service will continue enforcing the current policy.
- 5028 : The Windows Firewall Service was unable to parse the new security policy. The service will continue with currently enforced policy.
- 5029: The Windows Firewall Service failed to initialize the driver. The service will continue to enforce the current policy.
- 5030: The Windows Firewall Service failed to start.
- 5032: Windows Firewall was unable to notify the user that it blocked an application from accepting incoming connections on the network.
- 5033 : The Windows Firewall Driver has started successfully.
- 5034 : The Windows Firewall Driver has been stopped.
- 5035 : The Windows Firewall Driver failed to start.
- 5037 : The Windows Firewall Driver detected critical runtime error. Terminating.
- 5058: Key file operation.
- 5059: Key migration operation.
The recommended state for this setting is: `Success and Failure`.</t>
  </si>
  <si>
    <t>The "Audit Other System Events" option has been set to "Success and Failure".</t>
  </si>
  <si>
    <t>The Audit Other System Events option has been set to Success and Failure.</t>
  </si>
  <si>
    <t>17.9.2</t>
  </si>
  <si>
    <t>Capturing these audit events may be useful for identifying when the Windows Firewall is not performing as expected.</t>
  </si>
  <si>
    <t>To establish the recommended configuration via GP, set the following UI path to `Success and Failure`:
Computer Configuration\Policies\Windows Settings\Security Settings\Advanced Audit Policy Configuration\Audit Policies\System\Audit Other System Events</t>
  </si>
  <si>
    <t>Set "Audit Other System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Other System Events</t>
  </si>
  <si>
    <t>WIN2022-166</t>
  </si>
  <si>
    <t>Set "Audit Security State Change" to include "Success"</t>
  </si>
  <si>
    <t>This subcategory reports changes in security state of the system, such as when the security subsystem starts and stops. Events for this subcategory include:
- 4608: Windows is starting up.
- 4609: Windows is shutting down.
- 4616: The system time was changed.
- 4621: Administrator recovered system from CrashOnAuditFail. Users who are not administrators will now be allowed to log on. Some auditable activity might not have been recorded.
The recommended state for this setting is to include: `Success`.</t>
  </si>
  <si>
    <t>The "Audit Security State Change" option has been set to include "Success".</t>
  </si>
  <si>
    <t>The Audit Security State Change option has not been set to include 'Success'.</t>
  </si>
  <si>
    <t>17.9.3</t>
  </si>
  <si>
    <t>To establish the recommended configuration via GP, set the following UI path to include `Success`:
Computer Configuration\Policies\Windows Settings\Security Settings\Advanced Audit Policy Configuration\Audit Policies\System\Audit Security State Change</t>
  </si>
  <si>
    <t>Set "Audit Security State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Policies\System\Audit Security State Change</t>
  </si>
  <si>
    <t>WIN2022-167</t>
  </si>
  <si>
    <t>Set "Audit Security System Extension" to include "Success"</t>
  </si>
  <si>
    <t>This subcategory reports the loading of extension code such as authentication packages by the security subsystem. Events for this subcategory include:
- 4610: An authentication package has been loaded by the Local Security Authority.
- 4611: A trusted logon process has been registered with the Local Security Authority.
- 4614: A notification package has been loaded by the Security Account Manager.
- 4622: A security package has been loaded by the Local Security Authority.
- 4697: A service was installed in the system.
The recommended state for this setting is to include: `Success`.</t>
  </si>
  <si>
    <t>The "Audit Security System Extension" option has been set to include "Success".</t>
  </si>
  <si>
    <t>The Audit Security System Extension option has not been set to include 'Success'.</t>
  </si>
  <si>
    <t>17.9.4</t>
  </si>
  <si>
    <t>To establish the recommended configuration via GP, set the following UI path to include `Success`:
Computer Configuration\Policies\Windows Settings\Security Settings\Advanced Audit Policy Configuration\Audit Policies\System\Audit Security System Extension</t>
  </si>
  <si>
    <t>Set "Audit Security System Extension" to include "Success". One method to achieve the recommended configuration via Group Policy is to perform the following:
Set the following UI path to include Success:
Computer Configuration\Policies\Windows Settings\Security Settings\Advanced Audit Policy Configuration\Audit Policies\System\Audit Security System Extension</t>
  </si>
  <si>
    <t>WIN2022-168</t>
  </si>
  <si>
    <t>Set "Audit System Integrity" to "Success and Failure"</t>
  </si>
  <si>
    <t>This subcategory reports on violations of integrity of the security subsystem. Events for this subcategory include:
- 4612 : Internal resources allocated for the queuing of audit messages have been exhausted, leading to the loss of some audits.
- 4615 : Invalid use of LPC port.
- 4618 : A monitored security event pattern has occurred.
- 4816 : RPC detected an integrity violation while decrypting an incoming message.
- 5038 : Code integrity determined that the image hash of a file is not valid. The file could be corrupt due to unauthorized modification or the invalid hash could indicate a potential disk device error.
- 5056: A cryptographic self-test was performed.
- 5057: A cryptographic primitive operation failed.
- 5060: Verification operation failed.
- 5061: Cryptographic operation.
- 5062: A kernel-mode cryptographic self-test was performed.
The recommended state for this setting is: `Success and Failure`.</t>
  </si>
  <si>
    <t>The "Audit System Integrity" option has been set to "Success and Failure".</t>
  </si>
  <si>
    <t>The Audit System Integrity option has not been set to Success and Failure.</t>
  </si>
  <si>
    <t>17.9.5</t>
  </si>
  <si>
    <t>To establish the recommended configuration via GP, set the following UI path to `Success and Failure:`
Computer Configuration\Policies\Windows Settings\Security Settings\Advanced Audit Policy Configuration\Audit Policies\System\Audit System Integrity</t>
  </si>
  <si>
    <t>Set "Audit System Integrity"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System Integrity</t>
  </si>
  <si>
    <t>WIN2022-169</t>
  </si>
  <si>
    <t>Set "Prevent enabling lock screen camera" to "Enabled"</t>
  </si>
  <si>
    <t>Disables the lock screen camera toggle switch in PC Settings and prevents a camera from being invoked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</si>
  <si>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HKEY_LOCAL_MACHINE\SOFTWARE\Policies\Microsoft\Windows\Personalization:NoLockScreenCamera</t>
  </si>
  <si>
    <t>The "Prevent enabling lock screen camera" option has been enabled.</t>
  </si>
  <si>
    <t>The Prevent enabling lock screen camera option has not been enabled.</t>
  </si>
  <si>
    <t>18.1.1</t>
  </si>
  <si>
    <t>18.1.1.1</t>
  </si>
  <si>
    <t>Disabling the lock screen camera extends the protection afforded by the lock screen to camera features.</t>
  </si>
  <si>
    <t>If you enable this setting, users will no longer be able to enable or disable lock screen camera access in PC Settings, and the camera cannot be invoked on the lock screen.</t>
  </si>
  <si>
    <t>To establish the recommended configuration via GP, set the following UI path to `Enabled`:
Computer Configuration\Policies\Administrative Templates\Control Panel\Personalization\Prevent enabling lock screen camera</t>
  </si>
  <si>
    <t>Set "Prevent enabling lock screen camera" to "Enabled". One method to achieve the recommended configuration via Group Policy is to perform the following:
Set the following UI path to Enabled:
Computer Configuration\Policies\Administrative Templates\Control Panel\Personalization\Prevent enabling lock screen camera</t>
  </si>
  <si>
    <t>WIN2022-170</t>
  </si>
  <si>
    <t>Set "Prevent enabling lock screen slide show" to "Enabled"</t>
  </si>
  <si>
    <t>Disables the lock screen slide show settings in PC Settings and prevents a slide show from playing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</si>
  <si>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HKEY_LOCAL_MACHINE\SOFTWARE\Policies\Microsoft\Windows\Personalization:NoLockScreenSlideshow</t>
  </si>
  <si>
    <t xml:space="preserve">The "Prevent enabling lock screen slide show" option has been enabled. </t>
  </si>
  <si>
    <t xml:space="preserve">The Prevent enabling lock screen slide show option has not been enabled. </t>
  </si>
  <si>
    <t>18.1.1.2</t>
  </si>
  <si>
    <t>Disabling the lock screen slide show extends the protection afforded by the lock screen to slide show contents.</t>
  </si>
  <si>
    <t>If you enable this setting, users will no longer be able to modify slide show settings in PC Settings, and no slide show will ever start.</t>
  </si>
  <si>
    <t>To establish the recommended configuration via GP, set the following UI path to `Enabled`:
Computer Configuration\Policies\Administrative Templates\Control Panel\Personalization\Prevent enabling lock screen slide show</t>
  </si>
  <si>
    <t>Set "Prevent enabling lock screen slide show" to "Enabled". One method to achieve the recommended configuration via Group Policy is to perform the following:
Set the following UI path to Enabled:
Computer Configuration\Policies\Administrative Templates\Control Panel\Personalization\Prevent enabling lock screen slide show</t>
  </si>
  <si>
    <t>WIN2022-171</t>
  </si>
  <si>
    <t>Set "Allow users to enable online speech recognition services" to "Disabled"</t>
  </si>
  <si>
    <t>This policy enables the automatic learning component of input personalization that includes speech, inking, and typing. Automatic learning enables the collection of speech and handwriting patterns, typing history, contacts, and recent calendar information. It is required for the use of Cortana. Some of this collected information may be stored on the user's OneDrive, in the case of inking and typing; some of the information will be uploaded to Microsoft to personalize speech.
The recommended state for this setting is: `Disabled`.</t>
  </si>
  <si>
    <t>Navigate to the UI Path articulated in the Remediation section and confirm it is set as prescribed. This group policy setting is backed by the following registry location:
HKEY_LOCAL_MACHINE\SOFTWARE\Policies\Microsoft\InputPersonalization:AllowInputPersonalization</t>
  </si>
  <si>
    <t>The "Allow users to enable online speech recognition services"  has been set to disabled.</t>
  </si>
  <si>
    <t>The Allow users to enable online speech recognition services  has not been set to disabled.</t>
  </si>
  <si>
    <t>18.1.2</t>
  </si>
  <si>
    <t>18.1.2.2</t>
  </si>
  <si>
    <t>If this setting is Enabled sensitive information could be stored in the cloud or sent to Microsoft.</t>
  </si>
  <si>
    <t>Automatic learning of speech, inking, and typing stops and users cannot change its value via PC Settings.</t>
  </si>
  <si>
    <t>To establish the recommended configuration via GP, set the following UI path to `Disabled`:
Computer Configuration\Policies\Administrative Templates\Control Panel\Regional and Language Options\Allow users to enable online speech recognition services</t>
  </si>
  <si>
    <t>Set "Allow users to enable online speech recognition services" to "Disabled". One method to achieve the recommended configuration via Group Policy is to perform the following:
Set the following UI path to Disabled:
Computer Configuration\Policies\Administrative Templates\Control Panel\Regional and Language Options\Allow users to enable online speech recognition services</t>
  </si>
  <si>
    <t>WIN2022-172</t>
  </si>
  <si>
    <t>Set LAPS AdmPwd GPO Extension / CSE is installed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</si>
  <si>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</si>
  <si>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The LAPS AdmPwd GPO Extension / CSE can be verified to be installed by the presence of the following registry value:
HKEY_LOCAL_MACHINE\SOFTWARE\Microsoft\Windows NT\CurrentVersion\Winlogon\GPExtensions\{D76B9641-3288-4f75-942D-087DE603E3EA}:DllName</t>
  </si>
  <si>
    <t>The LAPS AdmPwd GPO Extension / CSE has been installed.</t>
  </si>
  <si>
    <t>The LAPS AdmPwd GPO Extension / CSE has not been installed.</t>
  </si>
  <si>
    <t>18.2</t>
  </si>
  <si>
    <t>18.2.1</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</si>
  <si>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</si>
  <si>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No impact. When installed and registered properly, `AdmPwd.dll` takes no action unless given appropriate GPO commands during Group Policy refresh. It is not a memory-resident agent or service.
In a disaster recovery scenario where Active Directory is not available, the local Administrator password will not be retrievable and a local password reset using a tool (such as Microsoft's Disaster and Recovery Toolset (DaRT) Recovery Image) may be necessary.</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</si>
  <si>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</si>
  <si>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Set LAPS AdmPwd GPO Extension / CSE is installed. 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</si>
  <si>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WIN2022-173</t>
  </si>
  <si>
    <t>Set "Do not allow password expiration time longer than required by policy" to "Enabled"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</si>
  <si>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</si>
  <si>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Services\AdmPwd:PwdExpirationProtectionEnabled</t>
  </si>
  <si>
    <t>The "Do not allow password expiration time longer than required by policy" has been set to enable.</t>
  </si>
  <si>
    <t>The "Do not allow password expiration time longer than required by policy" has not been set to enable.</t>
  </si>
  <si>
    <t>18.2.2</t>
  </si>
  <si>
    <t>Planned password expiration longer than password age dictated by "Password Settings" policy is NOT allowed.</t>
  </si>
  <si>
    <t>To establish the recommended configuration via GP, set the following UI path to `Enabled`:
Computer Configuration\Policies\Administrative Templates\LAPS\Do not allow password expiration time longer than required by policy</t>
  </si>
  <si>
    <t>Set "Do not allow password expiration time longer than required by policy" to Enabled". One method to achieve the recommended configuration via Group Policy is to perform the following:
Set the following UI path to Enabled:
Computer Configuration\Policies\Administrative Templates\LAPS\Do not allow password expiration time longer than required by policy</t>
  </si>
  <si>
    <t>WIN2022-174</t>
  </si>
  <si>
    <t>Set "Enable Local Admin Password Management" to "Enabled"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</si>
  <si>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</si>
  <si>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Services\AdmPwd:AdmPwdEnabled</t>
  </si>
  <si>
    <t xml:space="preserve">The 'Enable Local Admin Password Management' has been enabled.
</t>
  </si>
  <si>
    <t xml:space="preserve">The 'Enable Local Admin Password Management' has not been enabled.
</t>
  </si>
  <si>
    <t>18.2.3</t>
  </si>
  <si>
    <t>The local administrator password is managed (provided that the LAPS AdmPwd GPO Extension / CSE is installed on the target computer (see recommendation _Ensure LAPS AdmPwd GPO Extension / CSE is installed_), the Active Directory domain schema and account permissions have been properly configured on the domain).
In a disaster recovery scenario where Active Directory is not available, the local Administrator password will not be retrievable and a local password reset using a tool (such as Microsoft's Disaster and Recovery Toolset (DaRT) Recovery Image) may be necessary.</t>
  </si>
  <si>
    <t>To establish the recommended configuration via GP, set the following UI path to `Enabled`:
Computer Configuration\Policies\Administrative Templates\LAPS\Enable Local Admin Password Management</t>
  </si>
  <si>
    <t>Set "Enable Local Admin Password Management" to "Enabled". One method to achieve the recommended configuration via Group Policy is to perform the following:
Set the following UI path to Enabled:
Computer Configuration\Policies\Administrative Templates\LAPS\Enable Local Admin Password Management</t>
  </si>
  <si>
    <t>WIN2022-175</t>
  </si>
  <si>
    <t>Set "Password Settings: Password Complexity" to "Enabled: Large letters + small letters + numbers + special characters"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</si>
  <si>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Large letters + small letters + numbers + special characters`.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</si>
  <si>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Services\AdmPwd:PasswordComplexity</t>
  </si>
  <si>
    <t xml:space="preserve">Complexity requirements have not been enabled for passwords. </t>
  </si>
  <si>
    <t>18.2.4</t>
  </si>
  <si>
    <t>LAPS-generated passwords will be required to contain large letters + small letters + numbers + special characters.</t>
  </si>
  <si>
    <t>To establish the recommended configuration via GP, set the following UI path to `Enabled`, and configure the `Password Complexity` option to `Large letters + small letters + numbers + special characters`:
Computer Configuration\Policies\Administrative Templates\LAPS\Password Settings</t>
  </si>
  <si>
    <t>Set "Password Settings: Password Complexity" to "Enabled: Large letters + small letters + numbers + special characters". One method to achieve the recommended configuration via Group Policy is to perform the following:
Set the following UI path to Enabled, and configure the Password Complexity option to Large letters + small letters + numbers + special characters:
Computer Configuration\Policies\Administrative Templates\LAPS\Password Settings</t>
  </si>
  <si>
    <t>WIN2022-176</t>
  </si>
  <si>
    <t>Set "Password Settings: Password Length" to "Enabled: 14 or more"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</si>
  <si>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15 or more`.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</si>
  <si>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Services\AdmPwd:PasswordLength</t>
  </si>
  <si>
    <t>The ‘Password Settings: Password Length' has been set to '14 or more character(s).'</t>
  </si>
  <si>
    <t>The ‘Password Settings: Password Length' has not been set to '14 or more character(s).'</t>
  </si>
  <si>
    <t>Updated from "15" to "8" to meet IRS Requirements.</t>
  </si>
  <si>
    <t>18.2.5</t>
  </si>
  <si>
    <t>LAPS-generated passwords will be required to have a length of 15 characters (or more, if selected).</t>
  </si>
  <si>
    <t>To establish the recommended configuration via GP, set the following UI path to `Enabled`, and configure the `Password Length` option to `14 or more`:
Computer Configuration\Policies\Administrative Templates\LAPS\Password Settings</t>
  </si>
  <si>
    <t>Set "Password Settings: Password Length" to "Enabled: 14 or more". One method to achieve the recommended configuration via Group Policy is to perform the following:
Set the following UI path to Enabled and configure the Password Length option to 14 or more:
Computer Configuration\Policies\Administrative Templates\LAPS\Password Settings</t>
  </si>
  <si>
    <t>WIN2022-177</t>
  </si>
  <si>
    <t>Set "Password Settings: Password Age (Days)" to "Enabled: 30 or fewer"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</si>
  <si>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30 or fewer`.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</si>
  <si>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Services\AdmPwd:PasswordAgeDays</t>
  </si>
  <si>
    <t>The Set 'Password Settings: Password Age (Days)' has been enabled to 30 or fewer.</t>
  </si>
  <si>
    <t>The Set 'Password Settings: Password Age (Days)' has not been enabled to 30 or fewer.</t>
  </si>
  <si>
    <t>18.2.6</t>
  </si>
  <si>
    <t>LAPS-generated passwords will be required to have a maximum age of 30 days (or fewer, if selected).</t>
  </si>
  <si>
    <t>To establish the recommended configuration via GP, set the following UI path to `Enabled`, and configure the `Password Age (Days)` option to `30 or fewer`:
Computer Configuration\Policies\Administrative Templates\LAPS\Password Settings</t>
  </si>
  <si>
    <t>Set "Password Settings: Password Age (Days)" to "Enabled: 30 or fewer". One method to achieve the recommended configuration via Group Policy is to perform the following:
Set the following UI path to Enabled and configure the Password Age (Days) option to 30 or fewer:
Computer Configuration\Policies\Administrative Templates\LAPS\Password Setting</t>
  </si>
  <si>
    <t>WIN2022-178</t>
  </si>
  <si>
    <t>Set "Apply UAC restrictions to local accounts on network logons" to "Enabled" (MS only)</t>
  </si>
  <si>
    <t>This setting controls whether local accounts can be used for remote administration via network logon (e.g., NET USE, connecting to C$, etc.). Local accounts are at high risk for credential theft when the same account and password is configured on multiple systems. Enabling this policy significantly reduces that risk.
**Enabled:** Applies UAC token-filtering to local accounts on network logons. Membership in powerful group such as Administrators is disabled and powerful privileges are removed from the resulting access token. This configures the `LocalAccountTokenFilterPolicy` registry value to `0`. This is the default behavior for Windows.
**Disabled:** Allows local accounts to have full administrative rights when authenticating via network logon, by configuring the `LocalAccountTokenFilterPolicy` registry value to `1`.
For more information about local accounts and credential theft, review the "[Mitigating Pass-the-Hash (PtH) Attacks and Other Credential Theft Techniques](http://www.microsoft.com/en-us/download/details.aspx?id=36036)" documents.
For more information about `LocalAccountTokenFilterPolicy`, see Microsoft Knowledge Base article 951016: [Description of User Account Control and remote restrictions in Windows Vista](https://support.microsoft.com/en-us/kb/951016).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</si>
  <si>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HKEY_LOCAL_MACHINE\SOFTWARE\Microsoft\Windows\CurrentVersion\Policies\System:LocalAccountTokenFilterPolicy</t>
  </si>
  <si>
    <t xml:space="preserve">The 'Apply UAC restrictions to local accounts on network logons' option has been enabled. </t>
  </si>
  <si>
    <t xml:space="preserve">The Apply UAC restrictions to local accounts on network logons option has not been enabled. </t>
  </si>
  <si>
    <t>18.3</t>
  </si>
  <si>
    <t>18.3.1</t>
  </si>
  <si>
    <t>Local accounts are at high risk for credential theft when the same account and password is configured on multiple systems. Ensuring this policy is Enabled significantly reduces that risk.</t>
  </si>
  <si>
    <t>To establish the recommended configuration via GP, set the following UI path to `Enabled`:
Computer Configuration\Policies\Administrative Templates\MS Security Guide\Apply UAC restrictions to local accounts on network logons</t>
  </si>
  <si>
    <t>Set the "Apply UAC restrictions to local accounts on network logons". One method to achieve the recommended configuration via Group Policy is to perform the following:
Set the following UI path to Enabled:
Computer Configuration\Policies\Administrative Templates\MS Security Guide\Apply UAC restrictions to local accounts on network logons</t>
  </si>
  <si>
    <t>WIN2022-179</t>
  </si>
  <si>
    <t>Set "Configure SMB v1 client driver" to "Enabled: Disable driver (recommended)"</t>
  </si>
  <si>
    <t>This setting configures the start type for the Server Message Block version 1 (SMBv1) client driver service (`MRxSmb10`), which is recommended to be disabled.
The recommended state for this setting is: `Enabled: Disable driver (recommended)`.
**Note:** Do not, _under any circumstances_, configure this overall setting as `Disabled`, as doing so will delete the underlying registry entry altogether, which will cause serious problems.</t>
  </si>
  <si>
    <t>Navigate to the UI Path articulated in the Remediation section and confirm it is set as prescribed. This group policy setting is backed by the following registry location:
HKEY_LOCAL_MACHINE\SYSTEM\CurrentControlSet\Services\mrxsmb10:Start</t>
  </si>
  <si>
    <t>The "Configure SMB v1 client driver" has been set to disabled.</t>
  </si>
  <si>
    <t>The Configure SMB v1 client driver has not been set to disabled.</t>
  </si>
  <si>
    <t>HCM10</t>
  </si>
  <si>
    <t>HCM10: System has unneeded functionality installed</t>
  </si>
  <si>
    <t>18.3.2</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</si>
  <si>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</si>
  <si>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and where possible, remediate any incompatibilities found with the vendor of the incompatible system. Microsoft is also maintaining a thorough (although not comprehensive) list of known SMBv1 incompatibilities at this link: [SMB1 Product Clearinghouse | Storage at Microsoft](https://blogs.technet.microsoft.com/filecab/2017/06/01/smb1-product-clearinghouse/)</t>
  </si>
  <si>
    <t>To establish the recommended configuration via GP, set the following UI path to `Enabled: Disable driver (recommended)`:
Computer Configuration\Policies\Administrative Templates\MS Security Guide\Configure SMB v1 client driver</t>
  </si>
  <si>
    <t>Set "Configure SMB v1 client driver" to "Enabled: Disable driver (recommended)". One method to achieve the recommended configuration via Group Policy is to perform the following:
Set the following UI path to Enabled: Disable driver (recommended):
Computer Configuration\Policies\Administrative Templates\MS Security Guide\Configure SMB v1 client driver</t>
  </si>
  <si>
    <t>WIN2022-180</t>
  </si>
  <si>
    <t>Set "Configure SMB v1 server" to "Disabled"</t>
  </si>
  <si>
    <t>This setting configures the server-side processing of the Server Message Block version 1 (SMBv1) protocol.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</si>
  <si>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HKEY_LOCAL_MACHINE\SYSTEM\CurrentControlSet\Services\LanmanServer\Parameters:SMB1</t>
  </si>
  <si>
    <t>The "Configure SMB v1 server" has been set to disabled.</t>
  </si>
  <si>
    <t>The Configure SMB v1 server has not been set to disabled.</t>
  </si>
  <si>
    <t>18.3.3</t>
  </si>
  <si>
    <t>To establish the recommended configuration via GP, set the following UI path to `Disabled`:
Computer Configuration\Policies\Administrative Templates\MS Security Guide\Configure SMB v1 server</t>
  </si>
  <si>
    <t>Set "Configure SMB v1 server" to "Disabled". One method to achieve the recommended configuration via Group Policy is to perform the following:
Set the following UI path to Disabled:
Computer Configuration\Policies\Administrative Templates\MS Security Guide\Configure SMB v1 server</t>
  </si>
  <si>
    <t>WIN2022-181</t>
  </si>
  <si>
    <t>Set "Enable Structured Exception Handling Overwrite Protection (SEHOP)" to "Enabled"</t>
  </si>
  <si>
    <t>Windows includes support for Structured Exception Handling Overwrite Protection (SEHOP). We recommend enabling this feature to improve the security profile of the computer.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</si>
  <si>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Manager\kernel:DisableExceptionChainValidation</t>
  </si>
  <si>
    <t>The "Enable Structured Exception Handling Overwrite Protection (SEHOP)" has been set to enabled.</t>
  </si>
  <si>
    <t>The Enable Structured Exception Handling Overwrite Protection (SEHOP) has not been set to enabled.</t>
  </si>
  <si>
    <t>18.3.4</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</si>
  <si>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</si>
  <si>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After you enable SEHOP, existing versions of Cygwin, Skype, and Armadillo-protected applications may not work correctly.</t>
  </si>
  <si>
    <t>To establish the recommended configuration via GP, set the following UI path to `Enabled`:
Computer Configuration\Policies\Administrative Templates\MS Security Guide\Enable Structured Exception Handling Overwrite Protection (SEHOP)</t>
  </si>
  <si>
    <t>Set "Enable Structured Exception Handling Overwrite Protection (SEHOP)" to "Enabled". One method to achieve the recommended configuration via Group Policy is to perform the following:
Set the following UI path to Enabled:
Computer Configuration\Policies\Administrative Templates\MS Security Guide\Enable Structured Exception Handling Overwrite Protection (SEHOP)</t>
  </si>
  <si>
    <t>WIN2022-182</t>
  </si>
  <si>
    <t>Set "Limits print driver installation to Administrators" is "Enabled"</t>
  </si>
  <si>
    <t>This policy setting controls whether users that aren't Administrators can install print drivers on the system.
The recommended state for this setting is: `Enabled`.
**Note:** On August 10, 2021, Microsoft announced a [Point and Print Default Behavior Change](https://msrc-blog.microsoft.com/2021/08/10/point-and-print-default-behavior-change/) which modifies the default Point and Print driver installation and update behavior to require Administrator privileges. This is documented in [KB5005652—Manage new Point and Print default driver installation behavior (CVE-2021-34481)](https://support.microsoft.com/en-gb/topic/kb5005652-manage-new-point-and-print-default-driver-installation-behavior-cve-2021-34481-873642bf-2634-49c5-a23b-6d8e9a302872).</t>
  </si>
  <si>
    <t xml:space="preserve">Navigate to the UI Path articulated in the Remediation section and confirm it is set as prescribed. This group policy setting is backed by the following registry location:
HKEY_LOCAL_MACHINE\SOFTWARE\Policies\Microsoft\Windows NT\Printers\PointAndPrint:RestrictDriverInstallationToAdministrators </t>
  </si>
  <si>
    <t>The "Limits print driver installation to Administrators" is set to "Enabled".</t>
  </si>
  <si>
    <t>The "Limits print driver installation to Administrators" is not set to "Enabled".</t>
  </si>
  <si>
    <t>18.3.5</t>
  </si>
  <si>
    <t>Restricting the installation of print drives to Administrators can help mitigate the Print Nightmare vulnerability ([CVE-2021-34527](https://support.microsoft.com/en-gb/topic/kb5005652-manage-new-point-and-print-default-driver-installation-behavior-cve-2021-34481-873642bf-2634-49c5-a23b-6d8e9a302872)) and other Print Spooler attacks.</t>
  </si>
  <si>
    <t>To establish the recommended configuration via GP, set the following UI path to Enabled.
Computer Configuration\Policies\Administrative Templates\MS Security Guide\Limits print driver installation to Administrators.</t>
  </si>
  <si>
    <t>Set "Limits print driver installation to Administrators" is "Enabled". One method to achieve the recommended configuration via Group Policy is to perform the following:
Set the following UI path to Enabled.
Computer Configuration\Policies\Administrative Templates\MS Security Guide\Limits print driver installation to Administrators.</t>
  </si>
  <si>
    <t>WIN2022-183</t>
  </si>
  <si>
    <t>SC-21</t>
  </si>
  <si>
    <t>Secure Name / Address Resolution (Recursive or Caching Resolver)</t>
  </si>
  <si>
    <t>Set "NetBT NodeType configuration to "Enabled: P-node"</t>
  </si>
  <si>
    <t>This setting determines which method NetBIOS over TCP/IP (NetBT) uses to register and resolve names. The available methods are:
- The B-node (broadcast) method only uses broadcasts.
- The P-node (point-to-point) method only uses name queries to a name server (WINS).
- The M-node (mixed) method broadcasts first, then queries a name server (WINS) if broadcast failed.
- The H-node (hybrid) method queries a name server (WINS) first, then broadcasts if the query failed.
The recommended state for this setting is: `Enabled: P-node (recommended)` (point-to-point).
**Note:** Resolution through LMHOSTS or DNS follows these methods. If the `NodeType` registry value is present, it overrides any `DhcpNodeType` registry value. If neither `NodeType` nor `DhcpNodeType` is present, the computer uses B-node (broadcast) if there are no WINS servers configured for the network, or H-node (hybrid) if there is at least one WINS server configured.</t>
  </si>
  <si>
    <t>Navigate to the UI Path articulated in the Remediation section and confirm it is set as prescribed. This group policy setting is backed by the following registry location:
HKEY_LOCAL_MACHINE\SYSTEM\CurrentControlSet\Services\NetBT\Parameters:NodeType</t>
  </si>
  <si>
    <t>The "NetBT NodeType configuration" is set to "Enabled: P-node".</t>
  </si>
  <si>
    <t>The "NetBT NodeType configuration" is not set to "Enabled: P-node".</t>
  </si>
  <si>
    <t>18.3.6</t>
  </si>
  <si>
    <t>In order to help mitigate the risk of NetBIOS Name Service (NBT-NS) poisoning attacks, setting the node type to P-node (point-to-point) will prevent the system from sending out NetBIOS broadcasts.</t>
  </si>
  <si>
    <t>NetBIOS name resolution queries will require a defined and available WINS server for external NetBIOS name resolution. If a WINS server is not defined or not reachable, and the desired hostname is not defined in the local cache, local LMHOSTS or HOSTS files, NetBIOS name resolution will fail.</t>
  </si>
  <si>
    <t>To establish the recommended configuration via GP, set the following UI path to Enabled: P-node (recommended):
Computer Configuration\Policies\Administrative Templates\MS Security Guide\NetBT NodeType configuration.</t>
  </si>
  <si>
    <t>Set "NetBT NodeType configuration to "Enabled: P-node"{. One method to achieve the recommended configuration via Group Policy is to perform the following:
Set the following UI path to Enabled: P-node (recommended):
Computer Configuration\Policies\Administrative Templates\MS Security Guide\NetBT NodeType configuration.</t>
  </si>
  <si>
    <t>WIN2022-184</t>
  </si>
  <si>
    <t>SI-5</t>
  </si>
  <si>
    <t xml:space="preserve">Security Alerts, Advisories, and Directives </t>
  </si>
  <si>
    <t>Set "WDigest Authentication" to "Disabled"</t>
  </si>
  <si>
    <t>When WDigest authentication is enabled, Lsass.exe retains a copy of the user's plaintext password in memory, where it can be at risk of theft. If this setting is not configured, WDigest authentication is disabled in Windows 8.1 and in Windows Server 2012 R2; it is enabled by default in earlier versions of Windows and Windows Server.
For more information about local accounts and credential theft, review the "[Mitigating Pass-the-Hash (PtH) Attacks and Other Credential Theft Techniques](http://www.microsoft.com/en-us/download/details.aspx?id=36036)" documents.
For more information about `UseLogonCredential`, see Microsoft Knowledge Base article 2871997: [Microsoft Security Advisory Update to improve credentials protection and management May 13, 2014](https://support.microsoft.com/en-us/kb/2871997).
The recommended state for this setting is: `Disabled`.</t>
  </si>
  <si>
    <t>Navigate to the UI Path articulated in the Remediation section and confirm it is set as prescribed. This group policy setting is backed by the following registry location:
HKEY_LOCAL_MACHINE\SYSTEM\CurrentControlSet\Control\Security Providers\WDigest:UseLogonCredential</t>
  </si>
  <si>
    <t xml:space="preserve">The "WDigest Authentication" option has been enabled. </t>
  </si>
  <si>
    <t xml:space="preserve">The WDigest Authentication option has not been disabled. </t>
  </si>
  <si>
    <t>HPW21</t>
  </si>
  <si>
    <t>HPW21: Passwords are allowed to be stored unencrypted in config files</t>
  </si>
  <si>
    <t>18.3.7</t>
  </si>
  <si>
    <t>Preventing the plaintext storage of credentials in memory may reduce opportunity for credential theft.</t>
  </si>
  <si>
    <t>None - this is also the default configuration for Server 2012 R2 and newer.</t>
  </si>
  <si>
    <t>To establish the recommended configuration via GP, set the following UI path to `Disabled`:
Computer Configuration\Policies\Administrative Templates\MS Security Guide\WDigest Authentication (disabling may require KB2871997)</t>
  </si>
  <si>
    <t>Set "WDigest Authentication" to "Disabled". One method to achieve the recommended configuration via Group Policy is to perform the following:
Set the following UI path to Disabled:
Computer Configuration\Policies\Administrative Templates\MS Security Guide\WDigest Authentication (disabling may require KB2871997)</t>
  </si>
  <si>
    <t>WIN2022-185</t>
  </si>
  <si>
    <t>Set "MSS: (AutoAdminLogon) Enable Automatic Logon (not recommended)" to "Disabled"</t>
  </si>
  <si>
    <t>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Microsoft Knowledge Base article 324737: [How to turn on automatic logon in Windows](https://support.microsoft.com/en-us/kb/324737).
The recommended state for this setting is: `Disabled`.</t>
  </si>
  <si>
    <t>Navigate to the UI Path articulated in the Remediation section and confirm it is set as prescribed. This group policy setting is backed by the following registry location:
HKEY_LOCAL_MACHINE\SOFTWARE\Microsoft\Windows NT\CurrentVersion\Winlogon:AutoAdminLogon</t>
  </si>
  <si>
    <t xml:space="preserve">The "MSS: (AutoAdminLogon) Enable Automatic Logon (not recommended)" option has been disabled. </t>
  </si>
  <si>
    <t xml:space="preserve">The MSS: (AutoAdminLogon) Enable Automatic Logon (not recommended) option has not been disabled. </t>
  </si>
  <si>
    <t>HAC29</t>
  </si>
  <si>
    <t>HAC29: Access to system functionality without identification and authentication</t>
  </si>
  <si>
    <t>18.4</t>
  </si>
  <si>
    <t>18.4.1</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</si>
  <si>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</si>
  <si>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Configuration\Policies\Administrative Templates\MSS (Legacy)\MSS: (AutoAdminLogon) Enable Automatic Logon (not recommended)</t>
  </si>
  <si>
    <t>Set "MSS: (AutoAdminLogon) Enable Automatic Logon (not recommended)" to "Disabled". One method to achieve the recommended configuration via Group Policy is to perform the following:
Set the following UI path to Disabled:
Computer Configuration\Policies\Administrative Templates\MSS (Legacy)\MSS: (AutoAdminLogon) Enable Automatic Logon (not recommended)</t>
  </si>
  <si>
    <t>WIN2022-186</t>
  </si>
  <si>
    <t>Set "MSS: (DisableIPSourceRouting IPv6) IP source routing protection level (protects against packet spoofing)" to "Enabled: Highest protection, source routing is completely disabled"</t>
  </si>
  <si>
    <t>IP source routing is a mechanism that allows the sender to determine the IP route that a datagram should follow through the network.
The recommended state for this setting is: `Enabled: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</si>
  <si>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HKEY_LOCAL_MACHINE\SYSTEM\CurrentControlSet\Services\Tcpip6\Parameters:DisableIPSourceRouting</t>
  </si>
  <si>
    <t>The "MSS: (DisableIPSourceRouting IPv6) IP source routing protection level (protects against packet spoofing)" option has been set to "Enabled: Highest protection, source routing is completely disabled".</t>
  </si>
  <si>
    <t>The MSS: (DisableIPSourceRouting IPv6) IP source routing protection level (protects against packet spoofing) option has not been set to Enabled: Highest protection, source routing is completely disabled.</t>
  </si>
  <si>
    <t>18.4.2</t>
  </si>
  <si>
    <t>An attacker could use source routed packets to obscure their identity and location. Source routing allows a computer that sends a packet to specify the route that the packet takes.</t>
  </si>
  <si>
    <t>All incoming source routed packets will be dropped.</t>
  </si>
  <si>
    <t>To establish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</si>
  <si>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Set "MSS: (DisableIPSourceRouting IPv6)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IPv6) IP source routing protection level (protects against packet spoofing)</t>
  </si>
  <si>
    <t>WIN2022-187</t>
  </si>
  <si>
    <t>Set "MSS: (DisableIPSourceRouting) IP source routing protection level (protects against packet spoofing)" to "Enabled: Highest protection, source routing is completely disabled"</t>
  </si>
  <si>
    <t>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`Enabled: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</si>
  <si>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HKEY_LOCAL_MACHINE\SYSTEM\CurrentControlSet\Services\Tcpip\Parameters:DisableIPSourceRouting</t>
  </si>
  <si>
    <t>The "MSS: (DisableIPSourceRouting) IP source routing protection level (protects against packet spoofing)" option has been set to "Enabled: Highest protection, source routing is completely disabled".</t>
  </si>
  <si>
    <t>The MSS: (DisableIPSourceRouting) IP source routing protection level (protects against packet spoofing) option has not been set to Enabled: Highest protection, source routing is completely disabled.</t>
  </si>
  <si>
    <t>18.4.3</t>
  </si>
  <si>
    <t>To establish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</si>
  <si>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Set "MSS: (DisableIPSourceRouting)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 source routing protection level (protects against packet spoofing)</t>
  </si>
  <si>
    <t>WIN2022-188</t>
  </si>
  <si>
    <t>Set "MSS: (EnableICMPRedirect) Allow ICMP redirects to override OSPF generated routes" to "Disabled"</t>
  </si>
  <si>
    <t>Internet Control Message Protocol (ICMP) redirects cause the IPv4 stack to plumb host routes. These routes override the Open Shortest Path First (OSPF) generated routes.
The recommended state for this setting is: `Disabled`.</t>
  </si>
  <si>
    <t>Navigate to the UI Path articulated in the Remediation section and confirm it is set as prescribed for your organization. This group policy object is backed by the following registry location:
HKEY_LOCAL_MACHINE\SYSTEM\CurrentControlSet\Services\Tcpip\Parameters:EnableICMPRedirect</t>
  </si>
  <si>
    <t xml:space="preserve">The "MSS: (EnableICMPRedirect) Allow ICMP redirects to override OSPF generated routes" option has been disabled. </t>
  </si>
  <si>
    <t xml:space="preserve">The MSS: (EnableICMPRedirect) Allow ICMP redirects to override OSPF generated routes option has not been disabled. </t>
  </si>
  <si>
    <t>18.4.4</t>
  </si>
  <si>
    <t>This behavior is expected. The problem is that the 10 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</si>
  <si>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When Routing and Remote Access Service (RRAS) is configured as an autonomous system boundary router (ASBR), it does not correctly import connected interface subnet routes. Instead, this router injects host routes into the OSPF routes. However, the OSPF router cannot be used as an ASBR router, and when connected interface subnet routes are imported into OSPF the result is confusing routing tables with strange routing paths.</t>
  </si>
  <si>
    <t>To establish the recommended configuration via GP, set the following UI path to Disabled:
Computer Configuration\Policies\Administrative Templates\MSS (Legacy)\MSS: (EnableICMPRedirect) Allow ICMP redirects to override OSPF generated routes</t>
  </si>
  <si>
    <t>Set "MSS: (EnableICMPRedirect) Allow ICMP redirects to override OSPF generated routes" to "Disabled". One method to achieve the recommended configuration via Group Policy is to perform the following:
Set the following UI path to Disabled:
Computer Configuration\Policies\Administrative Templates\MSS (Legacy)\MSS: (EnableICMPRedirect) Allow ICMP redirects to override OSPF generated routes</t>
  </si>
  <si>
    <t>WIN2022-189</t>
  </si>
  <si>
    <t>Set "MSS: (NoNameReleaseOnDemand) Allow the computer to ignore NetBIOS name release requests except from WINS servers" to "Enabled"</t>
  </si>
  <si>
    <t>NetBIOS over TCP/IP is a network protocol that among other things provides a way to easily resolve NetBIOS names that are registered on Windows-based systems to the IP addresses that are configured on those systems. This setting determines whether the computer releases its NetBIOS name when it receives a name-release request.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</si>
  <si>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HKEY_LOCAL_MACHINE\SYSTEM\CurrentControlSet\Services\NetBT\Parameters:NoNameReleaseOnDemand</t>
  </si>
  <si>
    <t xml:space="preserve">The "MSS: (NoNameReleaseOnDemand) Allow the computer to ignore NetBIOS name release requests except from WINS servers" option has been enabled. </t>
  </si>
  <si>
    <t xml:space="preserve">The MSS: (NoNameReleaseOnDemand) Allow the computer to ignore NetBIOS name release requests except from WINS servers option has not been enabled. </t>
  </si>
  <si>
    <t>HIA1</t>
  </si>
  <si>
    <t>HIA1: Adequate device identification and authentication is not employed</t>
  </si>
  <si>
    <t>18.4.6</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</si>
  <si>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</si>
  <si>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To establish the recommended configuration via GP, set the following UI path to `Enabled`:
Computer Configuration\Policies\Administrative Templates\MSS (Legacy)\MSS: (NoNameReleaseOnDemand) Allow the computer to ignore NetBIOS name release requests except from WINS servers</t>
  </si>
  <si>
    <t>Set "MSS: (NoNameReleaseOnDemand) Allow the computer to ignore NetBIOS name release requests except from WINS servers" to "Enabled". One method to achieve the recommended configuration via Group Policy is to perform the following:
Set the following UI path to Enabled:
Computer Configuration\Policies\Administrative Templates\MSS (Legacy)\MSS: (NoNameReleaseOnDemand) Allow the computer to ignore NetBIOS name release requests except from WINS servers</t>
  </si>
  <si>
    <t>WIN2022-190</t>
  </si>
  <si>
    <t>Set "MSS: (SafeDllSearchMode) Enable Safe DLL search mode (recommended)" to "Enabled"</t>
  </si>
  <si>
    <t>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Applications will be forced to search for DLLs in the system path first. For applications that require unique versions of these DLLs that are included with the application, this entry could cause performance or stability problems.
The recommended state for this setting is: `Enabled`.
**Note:** More information on how Safe DLL search mode works is available at this link: [Dynamic-Link Library Search Order - Windows applications | Microsoft Docs](https://docs.microsoft.com/en-us/windows/win32/dlls/dynamic-link-library-search-order)</t>
  </si>
  <si>
    <t>Navigate to the UI Path articulated in the Remediation section and confirm it is set as prescribed. This group policy setting is backed by the following registry location:
HKEY_LOCAL_MACHINE\SYSTEM\CurrentControlSet\Control\Session Manager:SafeDllSearchMode</t>
  </si>
  <si>
    <t xml:space="preserve">The "MSS: (SafeDllSearchMode) Enable Safe DLL search mode (recommended)" option has been enabled. </t>
  </si>
  <si>
    <t xml:space="preserve">The MSS: (SafeDllSearchMode) Enable Safe DLL search mode (recommended) option has not been enabled. </t>
  </si>
  <si>
    <t>18.4.8</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</si>
  <si>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</si>
  <si>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Configuration\Policies\Administrative Templates\MSS (Legacy)\MSS: (SafeDllSearchMode) Enable Safe DLL search mode (recommended)</t>
  </si>
  <si>
    <t>Set "MSS: (SafeDllSearchMode) Enable Safe DLL search mode (recommended)" to "Enabled". One method to achieve the recommended configuration via Group Policy is to perform the following:
Set the following UI path to Enabled:
Computer Configuration\Policies\Administrative Templates\MSS (Legacy)\MSS: (SafeDllSearchMode) Enable Safe DLL search mode (recommended)</t>
  </si>
  <si>
    <t>WIN2022-191</t>
  </si>
  <si>
    <t>Set "MSS: (ScreenSaverGracePeriod) The time in seconds before the screen saver grace period expires (0 recommended)" to "Enabled: 5 or fewer seconds"</t>
  </si>
  <si>
    <t>Windows includes a grace period between when the screen saver is launched and when the console is actually locked automatically when screen saver locking is enabled.
The recommended state for this setting is: `Enabled: 5 or fewer seconds`.</t>
  </si>
  <si>
    <t xml:space="preserve">Navigate to the UI Path articulated in the Remediation section and confirm it is set as prescribed. This group policy setting is backed by the following registry location:
HKEY_LOCAL_MACHINE\SOFTWARE\Microsoft\Windows NT\CurrentVersion\Winlogon:ScreenSaverGracePeriod
</t>
  </si>
  <si>
    <t>The "MSS: (ScreenSaverGracePeriod) The time in seconds before the screen saver grace period expires (0 recommended)" option has been set to "Enabled: 5 or fewer seconds".</t>
  </si>
  <si>
    <t>The MSS: (ScreenSaverGracePeriod) The time in seconds before the screen saver grace period expires (0 recommended) option has not been set to Enabled: 5 or fewer seconds.</t>
  </si>
  <si>
    <t>18.4.9</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</si>
  <si>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</si>
  <si>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Users will have to enter their passwords to resume their console sessions as soon as the grace period ends after screen saver activation.</t>
  </si>
  <si>
    <t>To establish the recommended configuration via GP, set the following UI path to `Enabled: 5 or fewer seconds`:
Computer Configuration\Policies\Administrative Templates\MSS (Legacy)\MSS: (ScreenSaverGracePeriod) The time in seconds before the screen saver grace period expires (0 recommended)</t>
  </si>
  <si>
    <t>Set "MSS: (ScreenSaverGracePeriod) The time in seconds before the screen saver grace period expires (0 recommended)" to "Enabled: 5 or fewer seconds". One method to achieve the recommended configuration via Group Policy is to perform the following:
Set the following UI path to Enabled: 5 or fewer seconds:
Computer Configuration\Policies\Administrative Templates\MSS (Legacy)\MSS: (ScreenSaverGracePeriod) The time in seconds before the screen saver grace period expires (0 recommended)</t>
  </si>
  <si>
    <t>WIN2022-192</t>
  </si>
  <si>
    <t xml:space="preserve">Information System Monitoring </t>
  </si>
  <si>
    <t>Set "MSS: (Warning Level) Percentage threshold for the security event log at which the system will generate a warning" to "Enabled: 90% or less"</t>
  </si>
  <si>
    <t>This setting can generate a security audit in the Security event log when the log reaches a user-defined threshold.
The recommended state for this setting is: `Enabled: 90% or less`.
**Note:** If log settings are configured to Overwrite events as needed or Overwrite events older than x days, this event will not be generated.</t>
  </si>
  <si>
    <t>Navigate to the UI Path articulated in the Remediation section and confirm it is set as prescribed. This group policy setting is backed by the following registry location:
HKEY_LOCAL_MACHINE\SYSTEM\CurrentControlSet\Services\Eventlog\Security:Warning Level</t>
  </si>
  <si>
    <t>The "MSS: (Warning Level) Percentage threshold for the security event log at which the system will generate a warning" option has been set to "Enabled: 90% or less".</t>
  </si>
  <si>
    <t>The MSS: (Warning Level) Percentage threshold for the security event log at which the system will generate a warning option has not been set to Enabled: 90% or less.</t>
  </si>
  <si>
    <t>HAU24</t>
  </si>
  <si>
    <t>HAU24: Administrators are not notified when audit storage threshold is reached</t>
  </si>
  <si>
    <t>18.4.12</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</si>
  <si>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</si>
  <si>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An audit event will be generated when the Security log reaches the 90% percent full threshold (or whatever lower value may be set) unless the log is configured to overwrite events as needed.</t>
  </si>
  <si>
    <t>To establish the recommended configuration via GP, set the following UI path to `Enabled: 90% or less`:
Computer Configuration\Policies\Administrative Templates\MSS (Legacy)\MSS: (Warning Level) Percentage threshold for the security event log at which the system will generate a warning</t>
  </si>
  <si>
    <t>Set "MSS: (Warning Level) Percentage threshold for the security event log at which the system will generate a warning" to "Enabled: 90% or less". One method to achieve the recommended configuration via Group Policy is to perform the following:
Set the following UI path to Enabled: 90% or less:
Computer Configuration\Policies\Administrative Templates\MSS (Legacy)\MSS: (Warning Level) Percentage threshold for the security event log at which the system will generate a warning</t>
  </si>
  <si>
    <t>WIN2022-193</t>
  </si>
  <si>
    <t>Set "Configure DNS over HTTPS (DoH) name resolution"  to "Enabled: Allow DoH" or higher</t>
  </si>
  <si>
    <t>This setting determines if DNS over HTTPS (DoH) is used by the system. DNS over HTTPS (DoH) is a protocol for performing remote Domain Name System (DNS) resolution over the Hypertext Transfer Protocol Secure (HTTPS). For additional information on DNS over HTTPS (DoH), visit: [Secure DNS Client over HTTPS (DoH) on Windows Server 2022 | Microsoft Docs](https://docs.microsoft.com/en-us/windows-server/networking/dns/doh-client-support).
The recommended state for this setting is: `Enabled: Allow DoH`. Configuring this setting to `Enabled: Require DoH` also conforms to the benchmark.</t>
  </si>
  <si>
    <t>Navigate to the UI Path articulated in the Remediation section and confirm it is set as prescribed. This group policy setting is backed by the following registry location:
HKEY_LOCAL_MACHINE\SOFTWARE\Policies\Microsoft\Windows NT\DNSClient:DoHPolicy</t>
  </si>
  <si>
    <t>The "Configure DNS over HTTPS (DoH) name resolution" is set to "Enabled: Allow DoH" or higher.</t>
  </si>
  <si>
    <t>The "Configure DNS over HTTPS (DoH) name resolution" is not set to "Enabled: Allow DoH" or higher.</t>
  </si>
  <si>
    <t>18.5.4</t>
  </si>
  <si>
    <t>18.5.4.1</t>
  </si>
  <si>
    <t>DNS over HTTPS (DoH) helps protect against DNS spoofing. Spoofing makes a transmission appear to come from a user other than the user who performed the action. It can also help prevent man-in-the-middle (MitM) attacks because the session in-between is encrypted.</t>
  </si>
  <si>
    <t>If the option `Enabled: Require DoH` is chosen, this could limit 3rd party products from logging DNS traffic (in transit) as the traffic would be encrypted while in transit. The Require DoH option could also lead to domain-joined systems not functioning properly within the environment. 
The option `Enabled: Allow DoH` will perform DoH queries if the configured DNS servers support it. If they don´t support it, classic name resolution will be used. This is the safest option. 
**Note:** Per Microsoft, don't enable the `Enabled: Require DoH` option for domain-joined computers as Active Directory Domain Services is heavily reliant on DNS because the Windows Server DNS Server service does not support DoH queries.</t>
  </si>
  <si>
    <t>To establish the recommended configuration via GP, set the following UI path to Enabled: Allow DoH (configuring to Enabled: Require DoH also conforms to the benchmark):
Computer Configuration\Policies\Administrative Templates\Network\DNS Client\Configure DNS over HTTPS (DoH) name resolution.</t>
  </si>
  <si>
    <t>Set "Configure DNS over HTTPS (DoH) name resolution"  to "Enabled: Allow DoH" or higher. One method to achieve the recommended configuration via Group Policy is to perform the following:
Set the following UI path to Enabled: Allow DoH (configuring to Enabled: Require DoH also conforms to the benchmark):
Computer Configuration\Policies\Administrative Templates\Network\DNS Client\Configure DNS over HTTPS (DoH) name resolution.</t>
  </si>
  <si>
    <t>WIN2022-194</t>
  </si>
  <si>
    <t xml:space="preserve">Set "Turn off multicast name resolution" to "Enabled" </t>
  </si>
  <si>
    <t>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</si>
  <si>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NT\DNSClient:EnableMulticast</t>
  </si>
  <si>
    <t xml:space="preserve">The "Turn off multicast name resolution" option has been enabled. </t>
  </si>
  <si>
    <t xml:space="preserve">The Turn off multicast name resolution option has not been enabled. </t>
  </si>
  <si>
    <t>18.5.4.2</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</si>
  <si>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</si>
  <si>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In the event DNS is unavailable a system will be unable to request it from other systems on the same subnet.</t>
  </si>
  <si>
    <t>To establish the recommended configuration via GP, set the following UI path to `Enabled`:
Computer Configuration\Policies\Administrative Templates\Network\DNS Client\Turn off multicast name resolution</t>
  </si>
  <si>
    <t>Set "Turn off multicast name resolution" to "Enabled". One method to achieve the recommended configuration via Group Policy is to perform the following:
Set the following UI path to Enabled:
Computer Configuration\Policies\Administrative Templates\Network\DNS Client\Turn off multicast name resolution</t>
  </si>
  <si>
    <t>WIN2022-195</t>
  </si>
  <si>
    <t>Set "Enable insecure guest logons" to "Disabled"</t>
  </si>
  <si>
    <t>This policy setting determines if the SMB client will allow insecure guest logons to an SMB server.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</si>
  <si>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HKEY_LOCAL_MACHINE\SOFTWARE\Policies\Microsoft\Windows\LanmanWorkstation:AllowInsecureGuestAuth</t>
  </si>
  <si>
    <t xml:space="preserve">The "Enable insecure guest logons" option has been disabled. </t>
  </si>
  <si>
    <t xml:space="preserve">The Enable insecure guest logons option has not been disabled. </t>
  </si>
  <si>
    <t>18.5.8</t>
  </si>
  <si>
    <t>18.5.8.1</t>
  </si>
  <si>
    <t>Insecure guest logons are used by file servers to allow unauthenticated access to shared folders.</t>
  </si>
  <si>
    <t>The SMB client will reject insecure guest logons. This was not originally the default behavior in older versions of Windows, but Microsoft changed the default behavior starting with Windows Server 2016 R1709: [Guest access in SMB2 disabled by default in Windows 10 and Windows Server 2016](https://support.microsoft.com/en-us/help/4046019/guest-access-in-smb2-disabled-by-default-in-windows-10-and-windows-ser)</t>
  </si>
  <si>
    <t>To establish the recommended configuration via GP, set the following UI path to `Disabled:`
Computer Configuration\Policies\Administrative Templates\Network\Lanman Workstation\Enable insecure guest logons</t>
  </si>
  <si>
    <t>Set "Enable insecure guest logons" to "Disabled". One method to achieve the recommended configuration via Group Policy is to perform the following:
Set the following UI path to Disabled:
Computer Configuration\Policies\Administrative Templates\Network\Lanman Workstation\Enable insecure guest logons</t>
  </si>
  <si>
    <t>WIN2022-196</t>
  </si>
  <si>
    <t>AC-4</t>
  </si>
  <si>
    <t>Information Flow Enforcement</t>
  </si>
  <si>
    <t>Set "Prohibit installation and configuration of Network Bridge on your DNS domain network" to "Enabled"</t>
  </si>
  <si>
    <t>You can use this procedure to control a user's ability to install and configure a Network Bridge.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</si>
  <si>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Connections:NC_AllowNetBridge_NLA</t>
  </si>
  <si>
    <t xml:space="preserve">The "Prohibit installation and configuration of Network Bridge on your DNS domain network" option has been enabled. </t>
  </si>
  <si>
    <t xml:space="preserve">The Prohibit installation and configuration of Network Bridge on your DNS domain network option has not been enabled. </t>
  </si>
  <si>
    <t>18.5.11</t>
  </si>
  <si>
    <t>18.5.11.2</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</si>
  <si>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</si>
  <si>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Users cannot create or configure a Network Bridge.</t>
  </si>
  <si>
    <t>To establish the recommended configuration via GP, set the following UI path to `Enabled`:
Computer Configuration\Policies\Administrative Templates\Network\Network Connections\Prohibit installation and configuration of Network Bridge on your DNS domain network</t>
  </si>
  <si>
    <t>Set "Prohibit installation and configuration of Network Bridge on your DNS domain network" to "Enabled". One method to achieve the recommended configuration via Group Policy is to perform the following:
Set the following UI path to Enabled:
Computer Configuration\Policies\Administrative Templates\Network\Network Connections\Prohibit installation and configuration of Network Bridge on your DNS domain network</t>
  </si>
  <si>
    <t>WIN2022-197</t>
  </si>
  <si>
    <t>Set "Prohibit use of Internet Connection Sharing on your DNS domain network" to "Enabled"</t>
  </si>
  <si>
    <t>Although this "legacy" setting traditionally applied to the use of Internet Connection Sharing (ICS) in Windows 2000, Windows XP &amp; Server 2003, this setting now freshly applies to the Mobile Hotspot feature in Windows 10 &amp; Server 2016.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</si>
  <si>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Connections:NC_ShowSharedAccessUI</t>
  </si>
  <si>
    <t xml:space="preserve">The "Prohibit use of Internet Connection Sharing on your DNS domain network" option has been enabled. </t>
  </si>
  <si>
    <t xml:space="preserve">The Prohibit use of Internet Connection Sharing on your DNS domain network option has not been enabled. </t>
  </si>
  <si>
    <t>18.5.11.3</t>
  </si>
  <si>
    <t>Non-administrators should not be able to turn on the Mobile Hotspot feature and open their Internet connectivity up to nearby mobile devices.</t>
  </si>
  <si>
    <t>Mobile Hotspot cannot be enabled or configured by Administrators and non-Administrators alike.</t>
  </si>
  <si>
    <t>To establish the recommended configuration via GP, set the following UI path to `Enabled`:
Computer Configuration\Policies\Administrative Templates\Network\Network Connections\Prohibit use of Internet Connection Sharing on your DNS domain network</t>
  </si>
  <si>
    <t>Set "Prohibit use of Internet Connection Sharing on your DNS domain network" to "Enabled". One method to achieve the recommended configuration via Group Policy is to perform the following:
Set the following UI path to Enabled:
Computer Configuration\Policies\Administrative Templates\Network\Network Connections\Prohibit use of Internet Connection Sharing on your DNS domain network</t>
  </si>
  <si>
    <t>WIN2022-198</t>
  </si>
  <si>
    <t>This policy setting determines whether to require domain users to elevate when setting a network's location.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</si>
  <si>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Connections:NC_StdDomainUserSetLocation</t>
  </si>
  <si>
    <t>The Require domain users to elevate when setting a networks location option has not been enabled.</t>
  </si>
  <si>
    <t>18.5.11.4</t>
  </si>
  <si>
    <t>Allowing regular users to set a network location increases the risk and attack surface.</t>
  </si>
  <si>
    <t>Domain users must elevate when setting a network's location.</t>
  </si>
  <si>
    <t>To establish the recommended configuration via GP, set the following UI path to `Enabled`:
Computer Configuration\Policies\Administrative Templates\Network\Network Connections\Require domain users to elevate when setting a network's location</t>
  </si>
  <si>
    <t>Set "Require domain users to elevate when setting a network's location" to "Enabled". One method to achieve the recommended configuration via Group Policy is to perform the following:
Set the following UI path to Enabled:
Computer Configuration\Policies\Administrative Templates\Network\Network Connections\Require domain users to elevate when setting a network's location</t>
  </si>
  <si>
    <t>WIN2022-199</t>
  </si>
  <si>
    <t>Set "Hardened UNC Paths" to "Enabled, with "Require Mutual Authentication" and "Require Integrity" set for all NETLOGON and SYSVOL shares"</t>
  </si>
  <si>
    <t>This policy setting configures secure access to UNC paths.
The recommended state for this setting is: `Enabled, with "Require Mutual Authentication" and "Require Integrity" set for all NETLOGON and SYSVOL shares`.
**Note:** If the environment exclusively contains Windows 8.0 / Server 2012 (non-R2) or newer systems, then the "`Privacy`" setting may (optionally) also be set to enable SMB encryption. However, using SMB encryption will render the targeted share paths completely inaccessible by older OSes, so only use this additional option with caution and thorough testing.</t>
  </si>
  <si>
    <t xml:space="preserve">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
</t>
  </si>
  <si>
    <t>The "Hardened UNC Paths" option has been set to "Enabled, with "Require Mutual Authentication" and "Require Integrity" set for all NETLOGON and SYSVOL shares".</t>
  </si>
  <si>
    <t>The Hardened UNC Paths option has not been set to Enabled, with Require Mutual Authentication and Require Integrity set for all NETLOGON and SYSVOL shares.</t>
  </si>
  <si>
    <t>18.5.14</t>
  </si>
  <si>
    <t>18.5.14.1</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</si>
  <si>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newer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MS15-014](http://blogs.technet.com/b/askpfeplat/archive/2015/02/23/guidance-on-deployment-of-ms15-011-and-ms15-014.aspx).</t>
  </si>
  <si>
    <t>Windows only allows access to the specified UNC paths after fulfilling additional security requirements.</t>
  </si>
  <si>
    <t>To establish the recommended configuration via GP,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</si>
  <si>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Set "Hardened UNC Paths" to "Enabled, with "Require Mutual Authentication" and "Require Integrity" set for all NETLOGON and SYSVOL shares". One method to achieve the recommended configuration via Group Policy is to perform the following: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</si>
  <si>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WIN2022-200</t>
  </si>
  <si>
    <t>Set "Minimize the number of simultaneous connections to the Internet or a Windows Domain" to "Enabled: 3 = Prevent Wi-Fi when on Ethernet"</t>
  </si>
  <si>
    <t>This policy setting prevents computers from establishing multiple simultaneous connections to either the Internet or to a Windows domain.
The recommended state for this setting is: `Enabled: 3 = Prevent Wi-Fi when on Ethernet`.</t>
  </si>
  <si>
    <t>Navigate to the UI Path articulated in the Remediation section and confirm it is set as prescribed. This group policy setting is backed by the following registry location:
HKEY_LOCAL_MACHINE\SOFTWARE\Policies\Microsoft\Windows\WcmSvc\GroupPolicy:fMinimizeConnections</t>
  </si>
  <si>
    <t xml:space="preserve">The "Minimize the number of simultaneous connections to the Internet or a Windows Domain" option has been enabled. </t>
  </si>
  <si>
    <t xml:space="preserve">The Minimize the number of simultaneous connections to the Internet or a Windows Domain option has not been enabled. </t>
  </si>
  <si>
    <t>18.5.21</t>
  </si>
  <si>
    <t>18.5.21.1</t>
  </si>
  <si>
    <t>Preventing bridged network connections can help prevent a user unknowingly allowing traffic to route between internal and external networks, which risks exposure to sensitive internal data.</t>
  </si>
  <si>
    <t>While connected to an Ethernet connection, Windows won't allow use of a WLAN (automatically _or_ manually) until Ethernet is disconnected. However, if a cellular data connection is available, it will always stay connected for services that require it, but no Internet traffic will be routed over cellular if an Ethernet or WLAN connection is present.</t>
  </si>
  <si>
    <t>To establish the recommended configuration via GP, set the following UI path to `Enabled: 3 = Prevent Wi-Fi when on Ethernet`:
Computer Configuration\Policies\Administrative Templates\Network\Windows Connection Manager\Minimize the number of simultaneous connections to the Internet or a Windows Domain</t>
  </si>
  <si>
    <t>Set "Minimize the number of simultaneous connections to the Internet or a Windows Domain" to "Enabled: 3 = Prevent Wi-Fi when on Ethernet".  One method to achieve the recommended configuration via Group Policy is to perform the following:
Set the following UI path to Enabled:
Computer Configuration\Policies\Administrative Templates\Network\Windows Connection Manager\Minimize the number of simultaneous connections to the Internet or a Windows Domain</t>
  </si>
  <si>
    <t>WIN2022-201</t>
  </si>
  <si>
    <t>Set  "Point and Print Restrictions: When installing drivers for a new connection" to "Enabled: Show warning and elevation prompt"</t>
  </si>
  <si>
    <t>This policy setting controls whether computers will show a warning and a security elevation prompt when users create a new printer connection using Point and Print.
The recommended state for this setting is: `Enabled: Show warning and elevation prompt`.
**Note:** On August 10, 2021, Microsoft announced a [Point and Print Default Behavior Change](https://msrc-blog.microsoft.com/2021/08/10/point-and-print-default-behavior-change/) which modifies the default Point and Print driver installation and update behavior to require Administrator privileges. This is documented in [KB5005652—Manage new Point and Print default driver installation behavior (CVE-2021-34481)](https://support.microsoft.com/en-gb/topic/kb5005652-manage-new-point-and-print-default-driver-installation-behavior-cve-2021-34481-873642bf-2634-49c5-a23b-6d8e9a302872). This change overrides all Point and Print Group Policy settings and ensures that only Administrators can install printer drivers from a print server using Point and Print.</t>
  </si>
  <si>
    <t>Navigate to the UI Path articulated in the Remediation section and confirm it is set as prescribed. This group policy setting is backed by the following registry location:
HKEY_LOCAL_MACHINE\Software\Policies\Microsoft\Windows NT\Printers\PointAndPrint:NoWarningNoElevationOnInstall</t>
  </si>
  <si>
    <t>The "Point and Print Restrictions: When installing drivers for a new connection" is set to "Enabled: Show warning and elevation prompt".</t>
  </si>
  <si>
    <t>The "Point and Print Restrictions: When installing drivers for a new connection" is not set to "Enabled: Show warning and elevation prompt".</t>
  </si>
  <si>
    <t>18.6</t>
  </si>
  <si>
    <t>18.6.2</t>
  </si>
  <si>
    <t>Enabling Windows User Account Control (UAC) for the installation of new print drivers can help mitigate the PrintNightmare vulnerability ([CVE-2021-34527](https://msrc.microsoft.com/update-guide/vulnerability/CVE-2021-34527)) and other Print Spooler attacks.
Although the Point and Print default driver installation behavior overrides this setting, it is important to configure this as a backstop in the event that behavior is reversed.</t>
  </si>
  <si>
    <t xml:space="preserve">To establish the recommended configuration via GP, set the following UI path to Enabled: Show warning and elevation prompt:
Computer Configuration\Policies\Administrative Templates\Printers\Point and Print Restrictions: When installing drivers for a new connection. </t>
  </si>
  <si>
    <t xml:space="preserve">Set  "Point and Print Restrictions: When installing drivers for a new connection" to "Enabled: Show warning and elevation prompt". One method to achieve the recommended configuration via Group Policy is to perform the following:
Set the following UI path to Enabled: Show warning and elevation prompt:
Computer Configuration\Policies\Administrative Templates\Printers\Point and Print Restrictions: When installing drivers for a new connection. </t>
  </si>
  <si>
    <t>WIN2022-202</t>
  </si>
  <si>
    <t>Set "Point and Print Restrictions: When updating drivers for an existing connection" to "Enabled: Show warning and elevation prompt"</t>
  </si>
  <si>
    <t>This policy setting controls whether computers will show a warning and a security elevation prompt when users are updating drivers for an existing connection using Point and Print.
The recommended state for this setting is: `Enabled: Show warning and elevation prompt`.
**Note:** On August 10, 2021, Microsoft announced a [Point and Print Default Behavior Change](https://msrc-blog.microsoft.com/2021/08/10/point-and-print-default-behavior-change/) which modifies the default Point and Print driver installation and update behavior to require Administrator privileges. This is documented in [KB5005652—Manage new Point and Print default driver installation behavior (CVE-2021-34481)](https://support.microsoft.com/en-gb/topic/kb5005652-manage-new-point-and-print-default-driver-installation-behavior-cve-2021-34481-873642bf-2634-49c5-a23b-6d8e9a302872). This change overrides all Point and Print Group Policy settings and ensures that only Administrators can install printer drivers from a print server using Point and Print.</t>
  </si>
  <si>
    <t>Navigate to the UI Path articulated in the Remediation section and confirm it is set as prescribed. This group policy setting is backed by the following registry location:
HKEY_LOCAL_MACHINE\Software\Policies\Microsoft\Windows NT\Printers\PointAndPrint:UpdatePromptSettings</t>
  </si>
  <si>
    <t>The Point and Print Restrictions: When updating drivers for an existing connection" is set to "Enabled: Show warning and elevation prompt".</t>
  </si>
  <si>
    <t>The Point and Print Restrictions: When updating drivers for an existing connection" is not set to "Enabled: Show warning and elevation prompt".</t>
  </si>
  <si>
    <t>18.6.3</t>
  </si>
  <si>
    <t>Enabling Windows User Account Control (UAC) for updating existing print drivers can help mitigate the PrintNightmare vulnerability ([CVE-2021-34527](https://msrc.microsoft.com/update-guide/vulnerability/CVE-2021-34527)) and other Print Spooler attacks.
Although the Point and Print default driver installation behavior overrides this setting, it is important to configure this as a backstop in the event that behavior is reversed.</t>
  </si>
  <si>
    <t xml:space="preserve">To establish the recommended configuration via GP, set the following UI path to Enabled: Show warning and elevation prompt:
Computer Configuration\Policies\Administrative Templates\Printers\Point and Print Restrictions: When updating drivers for an existing connection. </t>
  </si>
  <si>
    <t xml:space="preserve">Set "Point and Print Restrictions: When updating drivers for an existing connection" to "Enabled: Show warning and elevation prompt". One method to achieve the recommended configuration via Group Policy is to perform the following:
Set the following UI path to Enabled: Show warning and elevation prompt:
Computer Configuration\Policies\Administrative Templates\Printers\Point and Print Restrictions: When updating drivers for an existing connection. </t>
  </si>
  <si>
    <t>WIN2022-203</t>
  </si>
  <si>
    <t>Set "Include command line in process creation events" to "Enabled"</t>
  </si>
  <si>
    <t>This policy setting controls whether the process creation command line text is logged in security audit events when a new process has been created.
The recommended state for this setting is: `Enabled`.
**Note:** This feature that this setting controls was not originally supported in workstation OSes older than Windows 8.1. However, in February 2015 Microsoft added support for the feature to Windows 7 and Windows 8.0 via an update - [KB3004375](https://support.microsoft.com/en-us/help/3004375/microsoft-security-advisory-update-to-improve-windows-command-line-aud). Therefore, this setting is also important to set on those older OSes.</t>
  </si>
  <si>
    <t>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t>
  </si>
  <si>
    <t xml:space="preserve">The "Include command line in process creation events" option has been enabled. </t>
  </si>
  <si>
    <t xml:space="preserve">The Include command line in process creation events option has not been enabled. </t>
  </si>
  <si>
    <t>HAU22</t>
  </si>
  <si>
    <t>HAU22: Content of audit records is not sufficient</t>
  </si>
  <si>
    <t>18.8.3</t>
  </si>
  <si>
    <t>18.8.3.1</t>
  </si>
  <si>
    <t>Capturing process command line information in event logs can be very valuable when performing forensic investigations of attack incidents.</t>
  </si>
  <si>
    <t>Process command line information will be included in the event logs, which can contain sensitive or private information such as passwords or user data.
**Warning:** There are potential risks of capturing credentials and sensitive information which could be exposed to users who have read-access to event logs. Microsoft provides a feature called "Protected Event Logging" to better secure event log data. For assistance with protecting event logging, visit: [About Logging Windows - PowerShell | Microsoft Docs](https://docs.microsoft.com/en-us/powershell/module/microsoft.powershell.core/about/about_logging_windows?view=powershell-7.2#protected-event-logging).</t>
  </si>
  <si>
    <t>To establish the recommended configuration via GP, set the following UI path to `Enabled`:
Computer Configuration\Policies\Administrative Templates\System\Audit Process Creation\Include command line in process creation events</t>
  </si>
  <si>
    <t>Set "Include command line in process creation events" to "Enabled". One method to achieve the recommended configuration via Group Policy is to perform the following:
Set the following UI path to Disabled:
Computer Configuration\Policies\Administrative Templates\System\Audit Process Creation\Include command line in process creation events</t>
  </si>
  <si>
    <t>WIN2022-204</t>
  </si>
  <si>
    <t>Set "Encryption Oracle Remediation" to "Enabled: Force Updated Clients"</t>
  </si>
  <si>
    <t>Some versions of the CredSSP protocol that is used by some applications (such as Remote Desktop Connection) are vulnerable to an encryption oracle attack against the client. This policy controls compatibility with vulnerable clients and servers and allows you to set the level of protection desired for the encryption oracle vulnerability.
The recommended state for this setting is: `Enabled: Force Updated Clients`.</t>
  </si>
  <si>
    <t>Navigate to the UI Path articulated in the Remediation section and confirm it is set as prescribed. This group policy setting is backed by the following registry location:
HKEY_LOCAL_MACHINE\SOFTWARE\Microsoft\Windows\CurrentVersion\Policies\System\CredSSP\Parameters:AllowEncryptionOracle</t>
  </si>
  <si>
    <t>The "Encryption Oracle Remediation" has been set to "Enabled: Force Updated Clients".</t>
  </si>
  <si>
    <t>The Encryption Oracle Remediation has not  been set to Enabled: Force Updated Clients.</t>
  </si>
  <si>
    <t xml:space="preserve">Do we keep this test case </t>
  </si>
  <si>
    <t>18.8.4</t>
  </si>
  <si>
    <t>18.8.4.1</t>
  </si>
  <si>
    <t>This setting is important to mitigate the CredSSP encryption oracle vulnerability, for which information was published by Microsoft on 03/13/2018 in [CVE-2018-0886 | CredSSP Remote Code Execution Vulnerability](https://portal.msrc.microsoft.com/en-us/security-guidance/advisory/CVE-2018-0886). All versions of Windows Server from Server 2008 (non-R2) onwards are affected by this vulnerability, and will be compatible with this recommendation provided that they have been patched up through May 2018 (or later).</t>
  </si>
  <si>
    <t>Client applications which use CredSSP will not be able to fall back to the insecure versions and services using CredSSP will not accept unpatched clients. This setting should not be deployed until all remote hosts support the newest version, which is achieved by ensuring that all Microsoft security updates at least through May 2018 are installed.</t>
  </si>
  <si>
    <t>To establish the recommended configuration via GP, set the following UI path to `Enabled: Force Updated Clients`:
Computer Configuration\Policies\Administrative Templates\System\Credentials Delegation\Encryption Oracle Remediation</t>
  </si>
  <si>
    <t>Set "Encryption Oracle Remediation" to "Enabled: Force Updated Clients". One method to achieve the recommended configuration via Group Policy is to perform the following:
Set the following UI path to Enabled: Force Updated Clients:
Computer Configuration\Policies\Administrative Templates\System\Credentials Delegation\Encryption Oracle Remediation</t>
  </si>
  <si>
    <t>WIN2022-205</t>
  </si>
  <si>
    <t>Set "Remote host allows delegation of non-exportable credentials" to "Enabled"</t>
  </si>
  <si>
    <t>Remote host allows delegation of non-exportable credentials. When using credential delegation, devices provide an exportable version of credentials to the remote host. This exposes users to the risk of credential theft from attackers on the remote host. The Restricted Admin Mode and Windows Defender Remote Credential Guard features are two options to help protect against this risk.
The recommended state for this setting is: `Enabled`.
**Note:** More detailed information on Windows Defender Remote Credential Guard and how it compares to Restricted Admin Mode can be found at this link: [Protect Remote Desktop credentials with Windows Defender Remote Credential Guard (Windows 10) | Microsoft Docs](https://docs.microsoft.com/en-us/windows/access-protection/remote-credential-guard)</t>
  </si>
  <si>
    <t>Navigate to the UI Path articulated in the Remediation section and confirm it is set as prescribed. This group policy setting is backed by the following registry location:
HKEY_LOCAL_MACHINE\SOFTWARE\Policies\Microsoft\Windows\CredentialsDelegation:AllowProtectedCreds</t>
  </si>
  <si>
    <t>Set "Remote host allows delegation of non-exportable credentials" has been set to enabled.</t>
  </si>
  <si>
    <t>Set Remote host allows delegation of non-exportable credentials has not been set to enabled.</t>
  </si>
  <si>
    <t>18.8.4.2</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</si>
  <si>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</si>
  <si>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The host will support the _Restricted Admin Mode_ and _Windows Defender Remote Credential Guard_ features.</t>
  </si>
  <si>
    <t>To establish the recommended configuration via GP, set the following UI path to `Enabled`:
Computer Configuration\Policies\Administrative Templates\System\Credentials Delegation\Remote host allows delegation of non-exportable credentials</t>
  </si>
  <si>
    <t>Set "Remote host allows delegation of non-exportable credentials" to "Enabled". One method to achieve the recommended configuration via Group Policy is to perform the following:
Set the following UI path to Enabled:
Computer Configuration\Policies\Administrative Templates\System\Credentials Delegation\Remote host allows delegation of non-exportable credentials</t>
  </si>
  <si>
    <t>WIN2022-206</t>
  </si>
  <si>
    <t>CM-3</t>
  </si>
  <si>
    <t>Configuration Change Control</t>
  </si>
  <si>
    <t>Set "Prevent device metadata retrieval from the Internet" to "Enabled"</t>
  </si>
  <si>
    <t>This policy setting allows you to prevent Windows from retrieving device metadata from the Internet. 
The recommended state for this setting is: `Enabled`.
**Note:** This will not prevent the installation of basic hardware drivers, but does prevent associated 3rd-party utility software from automatically being installed under the context of the `SYSTEM` account.</t>
  </si>
  <si>
    <t>Navigate to the UI Path articulated in the Remediation section and confirm it is set as prescribed. This group policy setting is backed by the following registry location:
HKEY_LOCAL_MACHINE\SOFTWARE\Policies\Microsoft\Windows\Device Metadata:PreventDeviceMetadataFromNetwork</t>
  </si>
  <si>
    <t>The "Prevent device metadata retrieval from the Internet" is set to "Enabled".</t>
  </si>
  <si>
    <t>The "Prevent device metadata retrieval from the Internet" is not set to "Enabled".</t>
  </si>
  <si>
    <t>18.8.7</t>
  </si>
  <si>
    <t>18.8.7.2</t>
  </si>
  <si>
    <t>Installation of software should be conducted by an authorized system administrator and not a standard user. Allowing automatic 3rd-party software installations under the context of the `SYSTEM` account has potential for allowing unauthorized access via backdoors or installation software bugs.</t>
  </si>
  <si>
    <t>Standard users without administrator privileges will not be able to install associated 3rd-party utility software for peripheral devices. This may limit the use of advanced features of those devices unless/until an administrator installs the associated utility software for the device.</t>
  </si>
  <si>
    <t>To establish the recommended configuration via GP, set the following UI path to Enabled:
Computer Configuration\Policies\Administrative Templates\System\Device Installation\Prevent device metadata retrieval from the Internet.</t>
  </si>
  <si>
    <t>Set "Prevent device metadata retrieval from the Internet" to "Enabled". One method to achieve the recommended configuration via Group Policy is to perform the following:
Set the following UI path to Enabled:
Computer Configuration\Policies\Administrative Templates\System\Device Installation\Prevent device metadata retrieval from the Internet.</t>
  </si>
  <si>
    <t>WIN2022-207</t>
  </si>
  <si>
    <t>SI-7</t>
  </si>
  <si>
    <t>Software, Firmware and Information Integrity</t>
  </si>
  <si>
    <t>Set "Boot-Start Driver Initialization Policy" to "Enabled: 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</si>
  <si>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 Good, unknown and bad but critical`.</t>
  </si>
  <si>
    <t>Navigate to the UI Path articulated in the Remediation section and confirm it is set as prescribed. This group policy setting is backed by the following registry location:
HKEY_LOCAL_MACHINE\SYSTEM\CurrentControlSet\Policies\EarlyLaunch:DriverLoadPolicy</t>
  </si>
  <si>
    <t>The "Boot-Start Driver Initialization Policy" option has been set to "Enabled: Good, unknown and bad but critical".</t>
  </si>
  <si>
    <t>The Boot-Start Driver Initialization Policy option has not been set to Enabled: Good, unknown and bad but critical.</t>
  </si>
  <si>
    <t>HSI17</t>
  </si>
  <si>
    <t>HSI17: Antivirus is not configured appropriately</t>
  </si>
  <si>
    <t>18.8.14</t>
  </si>
  <si>
    <t>18.8.14.1</t>
  </si>
  <si>
    <t>This policy setting helps reduce the impact of malware that has already infected your system.</t>
  </si>
  <si>
    <t>To establish the recommended configuration via GP, set the following UI path to `Enabled:` `Good, unknown and bad but critical:`
Computer Configuration\Policies\Administrative Templates\System\Early Launch Antimalware\Boot-Start Driver Initialization Policy</t>
  </si>
  <si>
    <t>Set "Boot-Start Driver Initialization Policy" to "Enabled: Good, unknown and bad but critical".  One method to achieve the recommended configuration via Group Policy is to perform the following:
Set the following UI path to Enabled: Good, unknown and bad but critical:
Computer Configuration\Policies\Administrative Templates\System\Early Launch Antimalware\Boot-Start Driver Initialization Policy</t>
  </si>
  <si>
    <t>WIN2022-208</t>
  </si>
  <si>
    <t>Set "Configure registry policy processing: Do not apply during periodic background processing" to "Enabled: FALSE"</t>
  </si>
  <si>
    <t>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recommended state for this setting is: `Enabled: FALSE` (unchecked).</t>
  </si>
  <si>
    <t>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t>
  </si>
  <si>
    <t>The "Configure registry policy processing: Do not apply during periodic background processing" option has been set to "Enabled: FALSE".</t>
  </si>
  <si>
    <t>The Configure registry policy processing: Do not apply during periodic background processing option has not been set to Enabled: FALSE.</t>
  </si>
  <si>
    <t>HSI14</t>
  </si>
  <si>
    <t>HSI14: The system's automatic update feature is not configured appropriately.</t>
  </si>
  <si>
    <t>18.8.21</t>
  </si>
  <si>
    <t>18.8.21.2</t>
  </si>
  <si>
    <t>Setting this option to false (unchecked) will ensure that domain policy changes take effect more quickly, as compared to waiting until the next user logon or system restart.</t>
  </si>
  <si>
    <t>Group Policies will be reapplied every time they are refreshed, which could have a slight impact on performance.</t>
  </si>
  <si>
    <t xml:space="preserve">To establish the recommended configuration via GP, set the following UI path to `Enabled`, then set the `Do not apply during periodic background processing` option to `FALSE` (unchecked):
Computer Configuration\Policies\Administrative Templates\System\Group Policy\Configure registry policy processing
</t>
  </si>
  <si>
    <t>Set "Configure registry policy processing: Do not apply during periodic background processing" to "Enabled: FALSE". One method to achieve the recommended configuration via Group Policy is to perform the following:
Set the following UI path to Enabled, then set the Do not apply during periodic background processing option to FALSE (unchecked):
Computer Configuration\Policies\Administrative Templates\System\Group Policy\Configure registry policy processing</t>
  </si>
  <si>
    <t>WIN2022-209</t>
  </si>
  <si>
    <t>Set "Configure registry policy processing: Process even if the Group Policy objects have not changed" to "Enabled: TRUE"</t>
  </si>
  <si>
    <t>The "Process even if the Group Policy objects have not changed" option updates and reapplies policies even if the policies have not changed.
The recommended state for this setting is: `Enabled: TRUE` (checked).</t>
  </si>
  <si>
    <t>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t>
  </si>
  <si>
    <t>The "Configure registry policy processing: Process even if the Group Policy objects have not changed" option has been set to "Enabled: TRUE".</t>
  </si>
  <si>
    <t>The Configure registry policy processing: Process even if the Group Policy objects have not changed option has not been set to Enabled: TRUE.</t>
  </si>
  <si>
    <t>18.8.21.3</t>
  </si>
  <si>
    <t>Setting this option to true (checked) will ensure unauthorized changes that might have been configured locally are forced to match the domain-based Group Policy settings again.</t>
  </si>
  <si>
    <t>Group Policies will be reapplied even if they have not been changed, which could have a slight impact on performance.</t>
  </si>
  <si>
    <t xml:space="preserve">To establish the recommended configuration via GP, set the following UI path to `Enabled`, then set the `Process even if the Group Policy objects have not changed` option to `TRUE` (checked):
Computer Configuration\Policies\Administrative Templates\System\Group Policy\Configure registry policy processing
</t>
  </si>
  <si>
    <t>Set "Configure registry policy processing: Process even if the Group Policy objects have not changed" to "Enabled: TRUE". One method to achieve the recommended configuration via Group Policy is to perform the following:
Set the following UI path to Enabled, then set the Process even if the Group Policy objects have not changed option to TRUE (checked):
Computer Configuration\Policies\Administrative Templates\System\Group Policy\Configure registry policy processing</t>
  </si>
  <si>
    <t>WIN2022-210</t>
  </si>
  <si>
    <t>Set "Continue experiences on this device" to "Disabled"</t>
  </si>
  <si>
    <t>This policy setting determines whether the Windows device is allowed to participate in cross-device experiences (continue experiences).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</si>
  <si>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HKEY_LOCAL_MACHINE\SOFTWARE\Policies\Microsoft\Windows\System:EnableCdp</t>
  </si>
  <si>
    <t xml:space="preserve">The "Continue experiences on this device" option has been disabled. </t>
  </si>
  <si>
    <t xml:space="preserve">The Continue experiences on this device option has not been disabled. </t>
  </si>
  <si>
    <t>18.8.21.4</t>
  </si>
  <si>
    <t>A cross-device experience is when a system can access app and send messages to other devices. In an enterprise managed environment only trusted systems should be communicating within the network. Access to any other system should be prohibited.</t>
  </si>
  <si>
    <t>The Windows device will not be discoverable by other devices, and cannot participate in cross-device experiences.</t>
  </si>
  <si>
    <t>To establish the recommended configuration via GP, set the following UI path to `Disabled`:
Computer Configuration\Policies\Administrative Templates\System\Group Policy\Continue experiences on this device</t>
  </si>
  <si>
    <t>Set "Continue experiences on this device" to "Disabled". One method to achieve the recommended configuration via Group Policy is to perform the following:
Set the following UI path to Disabled:
Computer Configuration\Policies\Administrative Templates\System\Group Policy\Continue experiences on this device</t>
  </si>
  <si>
    <t>WIN2022-211</t>
  </si>
  <si>
    <t>Set "Turn off background refresh of Group Policy" to "Disabled"</t>
  </si>
  <si>
    <t>This policy setting prevents Group Policy from being updated while the computer is in use. This policy setting applies to Group Policy for computers, users and Domain Controllers.
The recommended state for this setting is: `Disabled`.</t>
  </si>
  <si>
    <t>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t>
  </si>
  <si>
    <t xml:space="preserve">The "Turn off background refresh of Group Policy" option has been disabled. </t>
  </si>
  <si>
    <t xml:space="preserve">The Turn off background refresh of Group Policy option has not been disabled. </t>
  </si>
  <si>
    <t>18.8.21.5</t>
  </si>
  <si>
    <t>This setting ensures that group policy changes take effect more quickly, as compared to waiting until the next user logon or system restart.</t>
  </si>
  <si>
    <t>To establish the recommended configuration via GP, set the following UI path to `Disabled:`
Computer Configuration\Policies\Administrative Templates\System\Group Policy\Turn off background refresh of Group Policy</t>
  </si>
  <si>
    <t>Set "Turn off background refresh of Group Policy" to "Disabled". One method to achieve the recommended configuration via Group Policy is to perform the following:
Set the following UI path to Disabled:
Computer Configuration\Policies\Administrative Templates\System\Group Policy\Turn off background refresh of Group Policy</t>
  </si>
  <si>
    <t>WIN2022-212</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</si>
  <si>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</si>
  <si>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</si>
  <si>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NT\Printers:DisableWebPnPDownload</t>
  </si>
  <si>
    <t>The "Turn off downloading of print drivers over HTTP" has been set to enabled.</t>
  </si>
  <si>
    <t>The Turn off downloading of print drivers over HTTP has not been set to enabled.</t>
  </si>
  <si>
    <t>18.8.22.1</t>
  </si>
  <si>
    <t>18.8.22.1.1</t>
  </si>
  <si>
    <t>Users might download drivers that include malicious code.</t>
  </si>
  <si>
    <t>Print drivers cannot be downloaded over HTTP.
**Note:** This policy setting does not prevent the client computer from printing to printers on the intranet or the Internet over HTTP. It only prohibits downloading drivers that are not already installed locally.</t>
  </si>
  <si>
    <t>To establish the recommended configuration via GP, set the following UI path to `Enabled`:
Computer Configuration\Policies\Administrative Templates\System\Internet Communication Management\Internet Communication settings\Turn off downloading of print drivers over HTTP</t>
  </si>
  <si>
    <t>Set "Turn off downloading of print drivers over HTTP" to "Enabled".  One method to achieve the recommended configuration via Group Policy is to perform the following:
Set the following UI path to Enabled:
Computer Configuration\Policies\Administrative Templates\System\Internet Communication Management\Internet Communication settings\Turn off downloading of print drivers over HTTP</t>
  </si>
  <si>
    <t>WIN2022-213</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</si>
  <si>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</si>
  <si>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</si>
  <si>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HKEY_LOCAL_MACHINE\SOFTWARE\Microsoft\Windows\CurrentVersion\Policies\Explorer:NoWebServices</t>
  </si>
  <si>
    <t>The "Turn off Internet download for Web publishing and online ordering wizards" has been set to enabled.</t>
  </si>
  <si>
    <t>The Turn off Internet download for Web publishing and online ordering wizards has not been set to enabled.</t>
  </si>
  <si>
    <t>18.8.22.1.5</t>
  </si>
  <si>
    <t>Although the risk is minimal, enabling this setting will reduce the possibility of a user unknowingly downloading malicious content through this feature.</t>
  </si>
  <si>
    <t>Windows is prevented from downloading providers; only the service providers cached in the local registry are displayed.</t>
  </si>
  <si>
    <t>To establish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</si>
  <si>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Set "Turn off Internet download for Web publishing and online ordering wizards" to "Enabled". One method to achieve the recommended configuration via Group Policy is to perform the following:
Set the following UI path to Enabled:
Computer Configuration\Policies\Administrative Templates\System\Internet Communication Management\Internet Communication settings\Turn off Internet download for Web publishing and online ordering wizards</t>
  </si>
  <si>
    <t>WIN2022-214</t>
  </si>
  <si>
    <t>Set "Enumeration policy for external devices incompatible with Kernel DMA Protection" to "Enabled: Block All"</t>
  </si>
  <si>
    <t>This policy is intended to provide additional security against external DMA-capable devices. It allows for more control over the enumeration of external DMA-capable devices that are not compatible with DMA Remapping/device memory isolation and sandboxing.
The recommended state for this setting is: `Enabled: Block All`.
**Note**: This policy does not apply to 1394, PCMCIA or ExpressCard devices. The protection also only applies to Windows 10 R1803 or higher, and also requires a UEFI BIOS to function.
**Note #2**: More information on this feature is available at this link: [Kernel DMA Protection for Thunderbolt™ 3 (Windows 10) | Microsoft Docs](https://docs.microsoft.com/en-us/windows/security/information-protection/kernel-dma-protection-for-thunderbolt).</t>
  </si>
  <si>
    <t>Navigate to the UI Path articulated in the Remediation section and confirm it is set as prescribed. This group policy setting is backed by the following registry location:
HKEY_LOCAL_MACHINE\SOFTWARE\Policies\Microsoft\Windows\Kernel DMA Protection:DeviceEnumerationPolicy</t>
  </si>
  <si>
    <t>The "Enumeration policy for external devices incompatible with Kernel DMA Protection" has been set to "Enabled: Block All".</t>
  </si>
  <si>
    <t>The Enumeration policy for external devices incompatible with Kernel DMA Protection has not been set to Enabled: Block All.</t>
  </si>
  <si>
    <t>18.8.26</t>
  </si>
  <si>
    <t>18.8.26.1</t>
  </si>
  <si>
    <t>Device memory sandboxing allows the OS to leverage the I/O Memory Management Unit (IOMMU) of a device to block unpermitted I/O, or memory access, by the peripheral.</t>
  </si>
  <si>
    <t>External devices that are not compatible with DMA-remapping will not be enumerated and will not function unless/until the user has logged in successfully _and_ has an unlocked user session. Once enumerated, these devices will continue to function, regardless of the state of the session. Devices that **are** compatible with DMA-remapping will be enumerated immediately, with their device memory isolated.</t>
  </si>
  <si>
    <t>To establish the recommended configuration via GP, set the following UI path to `Enabled: Block All`:
Computer Configuration\Policies\Administrative Templates\System\Kernel DMA Protection\Enumeration policy for external devices incompatible with Kernel DMA Protection</t>
  </si>
  <si>
    <t>Set "Enumeration policy for external devices incompatible with Kernel DMA Protection" to "Enabled: Block All". One method to achieve the recommended configuration via Group Policy is to perform the following:
Set the following UI path to Enabled: Block All:
Computer Configuration\Policies\Administrative Templates\System\Kernel DMA Protection\Enumeration policy for external devices incompatible with Kernel DMA Protection</t>
  </si>
  <si>
    <t>WIN2022-215</t>
  </si>
  <si>
    <t>Set "Block user from showing account details on sign-in" to "Enabled"</t>
  </si>
  <si>
    <t>This policy prevents the user from showing account details (email address or user name) on the sign-in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</si>
  <si>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HKEY_LOCAL_MACHINE\SOFTWARE\Policies\Microsoft\Windows\System:BlockUserFromShowingAccountDetailsOnSignin</t>
  </si>
  <si>
    <t xml:space="preserve">The "Block user from showing account details on sign-in" option has been enabled. </t>
  </si>
  <si>
    <t xml:space="preserve">The Block user from showing account details on sign-in option has not been enabled. </t>
  </si>
  <si>
    <t>18.8.28</t>
  </si>
  <si>
    <t>18.8.28.1</t>
  </si>
  <si>
    <t>The user cannot choose to show account details on the sign-in screen.</t>
  </si>
  <si>
    <t>To establish the recommended configuration via GP, set the following UI path to `Enabled`:
Computer Configuration\Policies\Administrative Templates\System\Logon\Block user from showing account details on sign-in</t>
  </si>
  <si>
    <t>Set "Block user from showing account details on sign-in" to "Enabled". One method to achieve the recommended configuration via Group Policy is to perform the following:
Set the following UI path to Enabled:
Computer Configuration\Policies\Administrative Templates\System\Logon\Block user from showing account details on sign-in</t>
  </si>
  <si>
    <t>WIN2022-216</t>
  </si>
  <si>
    <t>Set "Do not display network selection UI" to "Enabled"</t>
  </si>
  <si>
    <t>This policy setting allows you to control whether anyone can interact with available networks UI on the logon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</si>
  <si>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HKEY_LOCAL_MACHINE\SOFTWARE\Policies\Microsoft\Windows\System:DontDisplayNetworkSelectionUI</t>
  </si>
  <si>
    <t xml:space="preserve">The "Do not display network selection UI" option has been enabled. </t>
  </si>
  <si>
    <t xml:space="preserve">The Do not display network selection UI option has not been enabled. </t>
  </si>
  <si>
    <t>18.8.28.2</t>
  </si>
  <si>
    <t>An unauthorized user could disconnect the PC from the network or can connect the PC to other available networks without signing into Windows.</t>
  </si>
  <si>
    <t>The PC's network connectivity state cannot be changed without signing into Windows.</t>
  </si>
  <si>
    <t>To establish the recommended configuration via GP, set the following UI path to `Enabled`:
Computer Configuration\Policies\Administrative Templates\System\Logon\Do not display network selection UI</t>
  </si>
  <si>
    <t>Set "Do not display network selection UI" to "Enabled". One method to achieve the recommended configuration via Group Policy is to perform the following:
Set the following UI path to Enabled:
Computer Configuration\Policies\Administrative Templates\System\Logon\Do not display network selection UI</t>
  </si>
  <si>
    <t>WIN2022-217</t>
  </si>
  <si>
    <t>Set "Do not enumerate connected users on domain-joined computers" to "Enabled"</t>
  </si>
  <si>
    <t>This policy setting prevents connected users from being enumerated on domain-joined computers.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</si>
  <si>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HKEY_LOCAL_MACHINE\SOFTWARE\Policies\Microsoft\Windows\System:DontEnumerateConnectedUsers</t>
  </si>
  <si>
    <t xml:space="preserve">The "Do not enumerate connected users on domain-joined computers" option has been enabled. </t>
  </si>
  <si>
    <t xml:space="preserve">The Do not enumerate connected users on domain-joined computers option has not been enabled. </t>
  </si>
  <si>
    <t>18.8.28.3</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</si>
  <si>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</si>
  <si>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The Logon UI will not enumerate any connected users on domain-joined computers.</t>
  </si>
  <si>
    <t>To establish the recommended configuration via GP, set the following UI path to `Enabled`:
Computer Configuration\Policies\Administrative Templates\System\Logon\Do not enumerate connected users on domain-joined computers</t>
  </si>
  <si>
    <t>Set "Do not enumerate connected users on domain-joined computers" to "Enabled". One method to achieve the recommended configuration via Group Policy is to perform the following:
Set the following UI path to Enabled:
Computer Configuration\Policies\Administrative Templates\System\Logon\Do not enumerate connected users on domain-joined computers</t>
  </si>
  <si>
    <t>WIN2022-218</t>
  </si>
  <si>
    <t>Set "Enumerate local users on domain-joined computers" to "Disabled" (MS only)</t>
  </si>
  <si>
    <t>This policy setting allows local users to be enumerated on domain-joined computers.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</si>
  <si>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HKEY_LOCAL_MACHINE\SOFTWARE\Policies\Microsoft\Windows\System:EnumerateLocalUsers</t>
  </si>
  <si>
    <t xml:space="preserve">The 'Enumerate local users on domain-joined computers' option has been disabled. </t>
  </si>
  <si>
    <t xml:space="preserve">The Enumerate local users on domain-joined computers option has not been disabled. </t>
  </si>
  <si>
    <t>18.8.28.4</t>
  </si>
  <si>
    <t>To establish the recommended configuration via GP, set the following UI path to `Disabled`:
Computer Configuration\Policies\Administrative Templates\System\Logon\Enumerate local users on domain-joined computers</t>
  </si>
  <si>
    <t>Set "Enumerate local users on domain-joined computers" to "Disabled". One method to achieve the recommended configuration via Group Policy is to perform the following: 
Set the following UI path to Disabled:
Computer Configuration&gt;Policies&gt;Administrative Templates&gt;System&gt;Logon&gt;Enumerate local users on domain-joined computers</t>
  </si>
  <si>
    <t>WIN2022-219</t>
  </si>
  <si>
    <t>Set "Turn off app notifications on the lock screen" to "Enabled"</t>
  </si>
  <si>
    <t>This policy setting allows you to prevent app notifications from appearing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</si>
  <si>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HKEY_LOCAL_MACHINE\SOFTWARE\Policies\Microsoft\Windows\System:DisableLockScreenAppNotifications</t>
  </si>
  <si>
    <t xml:space="preserve">The "Turn off app notifications on the lock screen" option has been enabled. </t>
  </si>
  <si>
    <t xml:space="preserve">The Turn off app notifications on the lock screen option has not been enabled. </t>
  </si>
  <si>
    <t>18.8.28.5</t>
  </si>
  <si>
    <t>App notifications might display sensitive business or personal data.</t>
  </si>
  <si>
    <t>No app notifications are displayed on the lock screen.</t>
  </si>
  <si>
    <t>To establish the recommended configuration via GP, set the following UI path to `Enabled`:
Computer Configuration\Policies\Administrative Templates\System\Logon\Turn off app notifications on the lock screen</t>
  </si>
  <si>
    <t>Set "Turn off app notifications on the lock screen" to "Enabled". One method to achieve the recommended configuration via Group Policy is to perform the following:
Set the following UI path to Enabled:
Computer Configuration\Policies\Administrative Templates\System\Logon\Turn off app notifications on the lock screen</t>
  </si>
  <si>
    <t>WIN2022-220</t>
  </si>
  <si>
    <t>Set "Turn off picture password sign-in" to "Enabled"</t>
  </si>
  <si>
    <t>This policy setting allows you to control whether a domain user can sign in using a picture password. 
The recommended state for this setting is: `Enabled`.
**Note:** If the picture password feature is permitted, the user's domain password is cached in the system vault when using it.</t>
  </si>
  <si>
    <t>Navigate to the UI Path articulated in the Remediation section and confirm it is set as prescribed. This group policy setting is backed by the following registry location:
HKEY_LOCAL_MACHINE\SOFTWARE\Policies\Microsoft\Windows\System:BlockDomainPicturePassword</t>
  </si>
  <si>
    <t>The "Turn off picture password sign-in" has been set to enabled.</t>
  </si>
  <si>
    <t>The Turn off picture password sign-in has not been set to enabled.</t>
  </si>
  <si>
    <t>18.8.28.6</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</si>
  <si>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 strokes, increasing the likelihood of a successful observation of the mouse gestures.</t>
  </si>
  <si>
    <t>Users will not be able to set up or sign in with a picture password.</t>
  </si>
  <si>
    <t>To establish the recommended configuration via GP, set the following UI path to `Enabled`:
Computer Configuration\Policies\Administrative Templates\System\Logon\Turn off picture password sign-in</t>
  </si>
  <si>
    <t>Set "Turn off picture password sign-in" to "Enabled". One method to achieve the recommended configuration via Group Policy is to perform the following:
Set the following UI path to Enabled:
Computer Configuration\Policies\Administrative Templates\System\Logon\Turn off picture password sign-in</t>
  </si>
  <si>
    <t>WIN2022-221</t>
  </si>
  <si>
    <t>Set "Turn on convenience PIN sign-in" to "Disabled"</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</si>
  <si>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**Note:** The user's domain password will be cached in the system vault when using this feature.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</si>
  <si>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HKEY_LOCAL_MACHINE\SOFTWARE\Policies\Microsoft\Windows\System:AllowDomainPINLogon</t>
  </si>
  <si>
    <t xml:space="preserve">The "Turn on convenience PIN sign-in" option has been disabled. </t>
  </si>
  <si>
    <t xml:space="preserve">The Turn on convenience PIN sign-in option has not been disabled. </t>
  </si>
  <si>
    <t>18.8.28.7</t>
  </si>
  <si>
    <t>A PIN is created from a much smaller selection of characters than a password, so in most cases a PIN will be much less robust than a password.</t>
  </si>
  <si>
    <t>To establish the recommended configuration via GP, set the following UI path to `Disabled`:
Computer Configuration\Policies\Administrative Templates\System\Logon\Turn on convenience PIN sign-in</t>
  </si>
  <si>
    <t>Set "Turn on convenience PIN sign-in" to "Disabled". One method to achieve the recommended configuration via Group Policy is to perform the following:
Set the following UI path to Disabled:
Computer Configuration\Policies\Administrative Templates\System\Logon\Turn on convenience PIN sign-in</t>
  </si>
  <si>
    <t>WIN2022-222</t>
  </si>
  <si>
    <t>Set "Require a password when a computer wakes (on battery)" to "Enabled"</t>
  </si>
  <si>
    <t>Specifies whether or not the user is prompted for a password when the system resumes from sleep.
The recommended state for this setting is: `Enabled`.</t>
  </si>
  <si>
    <t>Navigate to the UI Path articulated in the Remediation section and confirm it is set as prescribed. This group policy setting is backed by the following registry location:
HKEY_LOCAL_MACHINE\SOFTWARE\Policies\Microsoft\Power\PowerSettings\0e796bdb-100d-47d6-a2d5-f7d2daa51f51:DCSettingIndex</t>
  </si>
  <si>
    <t>The "Require a password when a computer wakes (on battery)" has been set to enabled.</t>
  </si>
  <si>
    <t>The Require a password when a computer wakes (on battery) has not been set to enabled.</t>
  </si>
  <si>
    <t>18.8.34.6</t>
  </si>
  <si>
    <t>18.8.34.6.3</t>
  </si>
  <si>
    <t>Enabling this setting ensures that anyone who wakes an unattended computer from sleep state will have to provide logon credentials before they can access the system.</t>
  </si>
  <si>
    <t>To establish the recommended configuration via GP, set the following UI path to `Enabled`:
Computer Configuration\Policies\Administrative Templates\System\Power Management\Sleep Settings\Require a password when a computer wakes (on battery)</t>
  </si>
  <si>
    <t>Set "Require a password when a computer wakes (on battery)" to "Enabled". One method to achieve the recommended configuration via Group Policy is to perform the following:
Set the following UI path to Enabled:
Computer Configuration\Policies\Administrative Templates\System\Power Management\Sleep Settings\Require a password when a computer wakes (on battery)</t>
  </si>
  <si>
    <t>WIN2022-223</t>
  </si>
  <si>
    <t>Set "Require a password when a computer wakes (plugged in)" to "Enabled"</t>
  </si>
  <si>
    <t>Navigate to the UI Path articulated in the Remediation section and confirm it is set as prescribed. This group policy setting is backed by the following registry location:
HKEY_LOCAL_MACHINE\SOFTWARE\Policies\Microsoft\Power\PowerSettings\0e796bdb-100d-47d6-a2d5-f7d2daa51f51:ACSettingIndex</t>
  </si>
  <si>
    <t>The "Require a password when a computer wakes (plugged in)" has been set to enabled.</t>
  </si>
  <si>
    <t>The Require a password when a computer wakes (plugged in) has not been set to enabled.</t>
  </si>
  <si>
    <t>18.8.34.6.4</t>
  </si>
  <si>
    <t>To establish the recommended configuration via GP, set the following UI path to `Enabled`:
Computer Configuration\Policies\Administrative Templates\System\Power Management\Sleep Settings\Require a password when a computer wakes (plugged in)</t>
  </si>
  <si>
    <t>Set "Require a password when a computer wakes (plugged in)" to "Enabled". One method to achieve the recommended configuration via Group Policy is to perform the following:
Set the following UI path to Enabled:
Computer Configuration\Policies\Administrative Templates\System\Power Management\Sleep Settings\Require a password when a computer wakes (plugged in)</t>
  </si>
  <si>
    <t>WIN2022-224</t>
  </si>
  <si>
    <t>AC-17</t>
  </si>
  <si>
    <t>Remote Access</t>
  </si>
  <si>
    <t>Set "Configure Offer Remote Assistance" to "Disabled"</t>
  </si>
  <si>
    <t>This policy setting allows you to turn on or turn off Offer (Unsolicited) Remote Assistance on this computer.
Help desk and support personnel will not be able to proactively offer assistance, although they can still respond to user assistance requests.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</si>
  <si>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Services:fAllowUnsolicited</t>
  </si>
  <si>
    <t xml:space="preserve">The "Configure Offer Remote Assistance" option has been disabled. </t>
  </si>
  <si>
    <t xml:space="preserve">The Configure Offer Remote Assistance option has not been disabled. </t>
  </si>
  <si>
    <t>HRM7</t>
  </si>
  <si>
    <t>HRM7: The agency does not adequately control remote access to its systems</t>
  </si>
  <si>
    <t>18.8.36</t>
  </si>
  <si>
    <t>18.8.36.1</t>
  </si>
  <si>
    <t>A user might be tricked and accept an unsolicited Remote Assistance offer from a malicious user.</t>
  </si>
  <si>
    <t>To establish the recommended configuration via GP, set the following UI path to `Disabled`:
Computer Configuration\Policies\Administrative Templates\System\Remote Assistance\Configure Offer Remote Assistance</t>
  </si>
  <si>
    <t>Set "Configure Offer Remote Assistance" to "Disabled". One method to achieve the recommended configuration via Group Policy is to perform the following:
Set the following UI path to Disabled:
Computer Configuration\Policies\Administrative Templates\System\Remote Assistance\Configure Offer Remote Assistance</t>
  </si>
  <si>
    <t>WIN2022-225</t>
  </si>
  <si>
    <t>Set "Configure Solicited Remote Assistance" to "Disabled"</t>
  </si>
  <si>
    <t>This policy setting allows you to turn on or turn off Solicited (Ask for) Remote Assistance on this computer.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</si>
  <si>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Services:fAllowToGetHelp</t>
  </si>
  <si>
    <t xml:space="preserve">The "Configure Solicited Remote Assistance" option has been disabled. </t>
  </si>
  <si>
    <t xml:space="preserve">The Configure Solicited Remote Assistance option has not been disabled. </t>
  </si>
  <si>
    <t>18.8.36.2</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</si>
  <si>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</si>
  <si>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Users on this computer cannot use e-mail or file transfer to ask someone for help. Also, users cannot use instant messaging programs to allow connections to this computer.</t>
  </si>
  <si>
    <t>To establish the recommended configuration via GP, set the following UI path to `Disabled`:
Computer Configuration\Policies\Administrative Templates\System\Remote Assistance\Configure Solicited Remote Assistance</t>
  </si>
  <si>
    <t>Set "Configure Solicited Remote Assistance" to "Disabled". One method to achieve the recommended configuration via Group Policy is to perform the following:
Set the following UI path to Disabled:
Computer Configuration\Policies\Administrative Templates\System\Remote Assistance\Configure Solicited Remote Assistance</t>
  </si>
  <si>
    <t>WIN2022-226</t>
  </si>
  <si>
    <t>Set  "Configure validation of ROCA-vulnerable WHfB keys during authentication" to "Enabled: Audit" or higher</t>
  </si>
  <si>
    <t>This policy setting allows you to configure how Domain Controllers handle Windows Hello for Business (WHfB) keys that are vulnerable to the "Return of Coppersmith´s attack" (ROCA) vulnerability. 
If this policy setting is enabled the following options are supported:
`Ignore:` during authentication the domain controller will not probe any WHfB keys for the ROCA vulnerability.
`Audit:` during authentication the domain controller will emit audit events for WHfB keys that are subject to the ROCA vulnerability (authentications will still succeed).
`Block:` during authentication the domain controller will block the use of WHfB keys that are subject to the ROCA vulnerability (authentications will fail).
The recommended state for this setting is: `Enabled: Audit`. Configuring this setting to `Enabled: Block:` also conforms to the benchmark.
**Note:** This setting only takes effect on Domain Controllers.
**Note #2:** A reboot is not required for changes to this setting to take effect.</t>
  </si>
  <si>
    <t>Navigate to the UI Path articulated in the Remediation section and confirm it is set as prescribed. This group policy setting is backed by the following registry location:
HKEY_LOCAL_MACHINE\SOFTWARE\Microsoft\Windows\CurrentVersion\Policies\System\SAM:SamNGCKeyROCAValidation</t>
  </si>
  <si>
    <t>The "Configure validation of ROCA-vulnerable WHfB keys during authentication" is set to "Enabled: Audit" or higher.</t>
  </si>
  <si>
    <t>The "Configure validation of ROCA-vulnerable WHfB keys during authentication" is not set to "Enabled: Audit" or higher.</t>
  </si>
  <si>
    <t>HCM45: System configuration provides additional attack surface.</t>
  </si>
  <si>
    <t>18.8.37</t>
  </si>
  <si>
    <t>18.8.37.1</t>
  </si>
  <si>
    <t>The "Return of Coppersmith´s attack" or ROCA vulnerability is a cryptographic weakness in a widely used cryptographic library. An attacker can reveal secret keys (offline with no physical access to the affected device) on certified devices using this library.
For more information on this vulnerability, visit [ADV170012 - Security Update Guide - Microsoft - Vulnerability in TPM could allow Security Feature Bypass](https://msrc.microsoft.com/update-guide/en-us/vulnerability/ADV170012).</t>
  </si>
  <si>
    <t>This setting may affect vulnerable Trusted Platform Module (TPMs). To avoid issues, this setting should not be set to `Block` until appropriate mitigations have been performed, for example patching of vulnerable TPMs.</t>
  </si>
  <si>
    <t>To establish the recommended configuration via GP, set the following UI path to Enabled: Audit (configuring to Enabled: Block also conforms to the benchmark):
Computer Configuration\Policies\Administrative Templates\System\Security Account Manager\Configure validation of ROCA-vulnerable WHfB keys during authentication.</t>
  </si>
  <si>
    <t>Set  "Configure validation of ROCA-vulnerable WHfB keys during authentication" to "Enabled: Audit" or higher. One method to achieve the recommended configuration via Group Policy is to perform the following:</t>
  </si>
  <si>
    <t>WIN2022-227</t>
  </si>
  <si>
    <t>Set "Allow Microsoft accounts to be optional" to "Enabled"</t>
  </si>
  <si>
    <t>This policy setting lets you control whether Microsoft accounts are optional for Windows Store apps that require an account to sign in. This policy only affects Windows Store apps that support it.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</si>
  <si>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HKEY_LOCAL_MACHINE\SOFTWARE\Microsoft\Windows\CurrentVersion\Policies\System:MSAOptional</t>
  </si>
  <si>
    <t xml:space="preserve">The "Allow Microsoft accounts to be optional" option has been enabled. </t>
  </si>
  <si>
    <t xml:space="preserve">The Allow Microsoft accounts to be optional option has not been enabled. </t>
  </si>
  <si>
    <t>18.9.6</t>
  </si>
  <si>
    <t>18.9.6.1</t>
  </si>
  <si>
    <t>Enabling this setting allows an organization to use their enterprise user accounts instead of using their Microsoft accounts when accessing Windows store apps. This provides the organization with greater control over relevant credentials. Microsoft accounts cannot be centrally managed and as such enterprise credential security policies cannot be applied to them, which could put any information accessed by using Microsoft accounts at risk.</t>
  </si>
  <si>
    <t>Windows Store apps that typically require a Microsoft account to sign in will allow users to sign in with an enterprise account instead.</t>
  </si>
  <si>
    <t>To establish the recommended configuration via GP, set the following UI path to `Enabled`:
Computer Configuration\Policies\Administrative Templates\Windows Components\App runtime\Allow Microsoft accounts to be optional</t>
  </si>
  <si>
    <t>Set "Allow Microsoft accounts to be optional" to "Enabled". One method to achieve the recommended configuration via Group Policy is to perform the following:
Set the following UI path to Enabled:
Computer Configuration\Policies\Administrative Templates\Windows Components\App runtime\Allow Microsoft accounts to be optional</t>
  </si>
  <si>
    <t>WIN2022-228</t>
  </si>
  <si>
    <t>SC-18</t>
  </si>
  <si>
    <t>Mobile Code</t>
  </si>
  <si>
    <t>Set "Disallow Autoplay for non-volume devices" to "Enabled"</t>
  </si>
  <si>
    <t>This policy setting disallows AutoPlay for MTP devices like cameras or phones.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</si>
  <si>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HKEY_LOCAL_MACHINE\SOFTWARE\Policies\Microsoft\Windows\Explorer:NoAutoplayfornonVolume</t>
  </si>
  <si>
    <t xml:space="preserve">The "Disallow Autoplay for non-volume devices" option has been enabled. </t>
  </si>
  <si>
    <t xml:space="preserve">The Disallow Autoplay for non-volume devices option has not been enabled. </t>
  </si>
  <si>
    <t>HSI1</t>
  </si>
  <si>
    <t>HSI1: System configured to load or run removable media automatically</t>
  </si>
  <si>
    <t>18.9.8</t>
  </si>
  <si>
    <t>18.9.8.1</t>
  </si>
  <si>
    <t>An attacker could use this feature to launch a program to damage a client computer or data on the computer.</t>
  </si>
  <si>
    <t>AutoPlay will not be allowed for MTP devices like cameras or phones.</t>
  </si>
  <si>
    <t>To establish the recommended configuration via GP, set the following UI path to `Enabled`:
Computer Configuration\Policies\Administrative Templates\Windows Components\AutoPlay Policies\Disallow Autoplay for non-volume devices</t>
  </si>
  <si>
    <t>Set "Disallow Autoplay for non-volume devices" to "Enabled". One method to achieve the recommended configuration via Group Policy is to perform the following:
Set the following UI path to Enabled:
Computer Configuration\Policies\Administrative Templates\Windows Components\AutoPlay Policies\Disallow Autoplay for non-volume devices</t>
  </si>
  <si>
    <t>WIN2022-229</t>
  </si>
  <si>
    <t>Set "Set the default behavior for AutoRun" to "Enabled: Do not execute any autorun commands"</t>
  </si>
  <si>
    <t>This policy setting sets the default behavior for Autorun commands. Autorun commands are generally stored in `autorun.inf` files. They often launch the installation program or other routines.
The recommended state for this setting is: `Enabled: Do not execute any autorun commands`.</t>
  </si>
  <si>
    <t>Navigate to the UI Path articulated in the Remediation section and confirm it is set as prescribed. This group policy setting is backed by the following registry location:
HKEY_LOCAL_MACHINE\SOFTWARE\Microsoft\Windows\CurrentVersion\Policies\Explorer:NoAutorun</t>
  </si>
  <si>
    <t>The "Set the default behavior for AutoRun" option has been set to "Enabled: Do not execute any autorun commands".</t>
  </si>
  <si>
    <t>The Set the default behavior for AutoRun option has not been set to Enabled: Do not execute any autorun commands.</t>
  </si>
  <si>
    <t>18.9.8.2</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</si>
  <si>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</si>
  <si>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AutoRun commands will be completely disabled.</t>
  </si>
  <si>
    <t>To establish the recommended configuration via GP, set the following UI path to `Enabled: Do not execute any autorun commands`:
Computer Configuration\Policies\Administrative Templates\Windows Components\AutoPlay Policies\Set the default behavior for AutoRun</t>
  </si>
  <si>
    <t>Set "Set the default behavior for AutoRun" to "Enabled: Do not execute any autorun commands". One method to achieve the recommended configuration via Group Policy is to perform the following:
Set the following UI path to Enabled: Do not execute any autorun commands:
Computer Configuration\Policies\Administrative Templates\Windows Components\AutoPlay Policies\Set the default behavior for AutoRun</t>
  </si>
  <si>
    <t>WIN2022-230</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</si>
  <si>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</si>
  <si>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 All drives`.</t>
  </si>
  <si>
    <t>Navigate to the UI Path articulated in the Remediation section and confirm it is set as prescribed. This group policy setting is backed by the following registry location:
HKEY_LOCAL_MACHINE\SOFTWARE\Microsoft\Windows\CurrentVersion\Policies\Explorer:NoDriveTypeAutoRun</t>
  </si>
  <si>
    <t>The "Turn off Autoplay" option has been set to "Enabled: All drives".</t>
  </si>
  <si>
    <t>The Turn off Autoplay option has not been set to Enabled: All drives.</t>
  </si>
  <si>
    <t>18.9.8.3</t>
  </si>
  <si>
    <t>Autoplay will be disabled - users will have to manually launch setup or installation programs that are provided on removable media.</t>
  </si>
  <si>
    <t>To establish the recommended configuration via GP, set the following UI path to `Enabled: All drives`:
Computer Configuration\Policies\Administrative Templates\Windows Components\AutoPlay Policies\Turn off Autoplay</t>
  </si>
  <si>
    <t>Set "Turn off Autoplay" to "Enabled: All drives". One method to achieve the recommended configuration via Group Policy is to perform the following:
Set the following UI path to Enabled: All drives:
Computer Configuration\Policies\Administrative Templates\Windows Components\AutoPlay Policies\Turn off Autoplay</t>
  </si>
  <si>
    <t>WIN2022-231</t>
  </si>
  <si>
    <t>Set "Configure enhanced anti-spoofing" to "Enabled"</t>
  </si>
  <si>
    <t>This policy setting determines whether enhanced anti-spoofing is configured for devices which support it.
The recommended state for this setting is: `Enabled`.</t>
  </si>
  <si>
    <t>Navigate to the UI Path articulated in the Remediation section and confirm it is set as prescribed. This group policy setting is backed by the following registry location:
HKEY_LOCAL_MACHINE\SOFTWARE\Policies\Microsoft\Biometrics\FacialFeatures:EnhancedAntiSpoofing</t>
  </si>
  <si>
    <t xml:space="preserve">The "Use enhanced anti-spoofing when available" option has been enabled. </t>
  </si>
  <si>
    <t xml:space="preserve">The Use enhanced anti-spoofing when available option has not been enabled. </t>
  </si>
  <si>
    <t>18.9.10.1</t>
  </si>
  <si>
    <t>18.9.10.1.1</t>
  </si>
  <si>
    <t>Enterprise managed environments are now supporting a wider range of mobile devices, increasing the security on these devices will help protect against unauthorized access on your network.</t>
  </si>
  <si>
    <t>Windows will require all users on the device to use anti-spoofing for facial features, on devices which support it.</t>
  </si>
  <si>
    <t>To establish the recommended configuration via GP, set the following UI path to `Enabled`:
Computer Configuration\Policies\Administrative Templates\Windows Components\Biometrics\Facial Features\Configure enhanced anti-spoofing</t>
  </si>
  <si>
    <t>Set "Configure enhanced anti-spoofing" to "Enabled". One method to achieve the recommended configuration via Group Policy is to perform the following:
Set the following UI path to Enabled:
Computer Configuration\Policies\Administrative Templates\Windows Components\Biometrics\Facial Features\Configure enhanced anti-spoofing</t>
  </si>
  <si>
    <t>WIN2022-232</t>
  </si>
  <si>
    <t>Set "Turn off cloud consumer account state content" to "Enabled"</t>
  </si>
  <si>
    <t>This policy setting determines whether cloud consumer account state content is allowed in all Windows experiences.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</si>
  <si>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HKEY_LOCAL_MACHINE\SOFTWARE\Policies\Microsoft\Windows\CloudContent:DisableConsumerAccountStateContent</t>
  </si>
  <si>
    <t>The "Turn off cloud consumer account state content" is set to "Enabled".</t>
  </si>
  <si>
    <t>The "Turn off cloud consumer account state content" is not set to "Enabled".</t>
  </si>
  <si>
    <t>18.9.14</t>
  </si>
  <si>
    <t>18.9.14.1</t>
  </si>
  <si>
    <t>The use of consumer accounts in an enterprise managed environment is not good security practice as it could lead to possible data leakage.</t>
  </si>
  <si>
    <t>Users will not be able to use Microsoft consumer accounts on the system.</t>
  </si>
  <si>
    <t>To establish the recommended configuration via GP, set the following UI path to Enabled:
Computer Configuration\Policies\Administrative Templates\Windows Components\Cloud Content\Turn off cloud consumer account state content.</t>
  </si>
  <si>
    <t>Set "Turn off cloud consumer account state content" to "Enabled". One method to achieve the recommended configuration via Group Policy is to perform the following:
Set the following UI path to Enabled:
Computer Configuration\Policies\Administrative Templates\Windows Components\Cloud Content\Turn off cloud consumer account state content.</t>
  </si>
  <si>
    <t>WIN2022-233</t>
  </si>
  <si>
    <t>Set "Turn off Microsoft consumer experiences" to "Enabled"</t>
  </si>
  <si>
    <t>This policy setting turns off experiences that help consumers make the most of their devices and Microsoft account.
The recommended state for this setting is: `Enabled`.
**Note:** [Per Microsoft TechNet](https://technet.microsoft.com/en-us/itpro/windows/manage/group-policies-for-enterprise-and-education-editions), this policy setting only applies to Windows 10 Enterprise and Windows 10 Education editions.</t>
  </si>
  <si>
    <t>Navigate to the UI Path articulated in the Remediation section and confirm it is set as prescribed. This group policy setting is backed by the following registry location:
HKEY_LOCAL_MACHINE\SOFTWARE\Policies\Microsoft\Windows\CloudContent:DisableWindowsConsumerFeatures</t>
  </si>
  <si>
    <t xml:space="preserve">The "Turn off Microsoft consumer experiences" option has been enabled. </t>
  </si>
  <si>
    <t xml:space="preserve">The Turn off Microsoft consumer experiences option has not been enabled. </t>
  </si>
  <si>
    <t>18.9.14.2</t>
  </si>
  <si>
    <t>Having apps silently install in an enterprise managed environment is not good security practice - especially if the apps send data back to a 3rd party.</t>
  </si>
  <si>
    <t>Users will no longer see personalized recommendations from Microsoft and notifications about their Microsoft account.</t>
  </si>
  <si>
    <t>To establish the recommended configuration via GP, set the following UI path to `Enabled`:
Computer Configuration\Policies\Administrative Templates\Windows Components\Cloud Content\Turn off Microsoft consumer experiences</t>
  </si>
  <si>
    <t>Set "Turn off Microsoft consumer experiences" to "Enabled". One method to achieve the recommended configuration via Group Policy is to perform the following:
Set the following UI path to Enabled:
Computer Configuration\Policies\Administrative Templates\Windows Components\Cloud Content\Turn off Microsoft consumer experiences</t>
  </si>
  <si>
    <t>WIN2022-234</t>
  </si>
  <si>
    <t>Set "Require pin for pairing" to "Enabled: First Time" OR "Enabled: Always"</t>
  </si>
  <si>
    <t>This policy setting controls whether or not a PIN is required for pairing to a wireless display device.
The recommended state for this setting is: `Enabled: First Time` OR `Enabled: Always`.</t>
  </si>
  <si>
    <t>Navigate to the UI Path articulated in the Remediation section and confirm it is set as prescribed. This group policy setting is backed by the following registry location:
HKEY_LOCAL_MACHINE\SOFTWARE\Policies\Microsoft\Windows\Connect:RequirePinForPairing</t>
  </si>
  <si>
    <t xml:space="preserve">The "Require pin for pairing" option has been enabled. </t>
  </si>
  <si>
    <t xml:space="preserve">The Require pin for pairing option has not been enabled. </t>
  </si>
  <si>
    <t>18.9.15</t>
  </si>
  <si>
    <t>18.9.15.1</t>
  </si>
  <si>
    <t>If this setting is not configured or disabled then a PIN would not be required when pairing wireless display devices to the system, increasing the risk of unauthorized use.</t>
  </si>
  <si>
    <t>The pairing ceremony for connecting to new wireless display devices will always require a PIN.</t>
  </si>
  <si>
    <t xml:space="preserve">To establish the recommended configuration via GP, set the following UI path to `Enabled: First Time` OR `Enabled: Always`:
Computer Configuration\Policies\Administrative Templates\Windows Components\Connect\Require pin for pairing
</t>
  </si>
  <si>
    <t>Set "Require pin for pairing" to "Enabled: First Time" OR "Enabled: Always". One method to achieve the recommended configuration via Group Policy is to perform the following:
Set the following UI path to Enabled: First Time OR Enabled: Always:
Computer Configuration\Policies\Administrative Templates\Windows Components\Connect\Require pin for pairing</t>
  </si>
  <si>
    <t>WIN2022-235</t>
  </si>
  <si>
    <t>IA-6</t>
  </si>
  <si>
    <t>Authentication Feedback</t>
  </si>
  <si>
    <t>Set "Do not display the password reveal button" to "Enabled"</t>
  </si>
  <si>
    <t>This policy setting allows you to configure the display of the password reveal button in password entry user experiences.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</si>
  <si>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HKEY_LOCAL_MACHINE\SOFTWARE\Policies\Microsoft\Windows\CredUI:DisablePasswordReveal</t>
  </si>
  <si>
    <t xml:space="preserve">The "Do not display the password reveal button" option has been enabled. </t>
  </si>
  <si>
    <t xml:space="preserve">The Do not display the password reveal button option has not been enabled. </t>
  </si>
  <si>
    <t>HPW8</t>
  </si>
  <si>
    <t>HPW8: Passwords are displayed on screen when entered</t>
  </si>
  <si>
    <t>18.9.16</t>
  </si>
  <si>
    <t>18.9.16.1</t>
  </si>
  <si>
    <t>This is a useful feature when entering a long and complex password, especially when using a touchscreen. The potential risk is that someone else may see your password while surreptitiously observing your screen.</t>
  </si>
  <si>
    <t>The password reveal button will not be displayed after a user types a password in the password entry text box.</t>
  </si>
  <si>
    <t>To establish the recommended configuration via GP, set the following UI path to `Enabled`:
Computer Configuration\Policies\Administrative Templates\Windows Components\Credential User Interface\Do not display the password reveal button</t>
  </si>
  <si>
    <t>Set "Do not display the password reveal button" to "Enabled". One method to achieve the recommended configuration via Group Policy is to perform the following:
Set the following UI path to Enabled:
Computer Configuration\Policies\Administrative Templates\Windows Components\Credential User Interface\Do not display the password reveal button</t>
  </si>
  <si>
    <t>WIN2022-236</t>
  </si>
  <si>
    <t>Set "Enumerate administrator accounts on elevation" to "Disabled"</t>
  </si>
  <si>
    <t>This policy setting controls whether administrator accounts are displayed when a user attempts to elevate a running application.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</si>
  <si>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HKEY_LOCAL_MACHINE\SOFTWARE\Microsoft\Windows\CurrentVersion\Policies\CredUI:EnumerateAdministrators</t>
  </si>
  <si>
    <t xml:space="preserve">The "Enumerate administrator accounts on elevation" option has been disabled. </t>
  </si>
  <si>
    <t xml:space="preserve">The Enumerate administrator accounts on elevation option has not been disabled. </t>
  </si>
  <si>
    <t>18.9.16.2</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</si>
  <si>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</si>
  <si>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Configuration\Policies\Administrative Templates\Windows Components\Credential User Interface\Enumerate administrator accounts on elevation</t>
  </si>
  <si>
    <t>Set "Enumerate administrator accounts on elevation" to "Disabled". One method to achieve the recommended configuration via Group Policy is to perform the following:
Set the following UI path to Disabled:
Computer Configuration\Policies\Administrative Templates\Windows Components\Credential User Interface\Enumerate administrator accounts on elevation</t>
  </si>
  <si>
    <t>WIN2022-237</t>
  </si>
  <si>
    <t>Set  "Allow Diagnostic Data" to "Enabled: Diagnostic data off (not recommended)" or "Enabled: Send required diagnostic data"</t>
  </si>
  <si>
    <t>This policy setting determines the amount of diagnostic and usage data reported to Microsoft:
- A value of (0) `Diagnostic data off (not recommended)`. Using this value, no diagnostic data is sent from the device. This value is only supported on Enterprise, Education, and Server editions. If you choose this setting, devices in your organization will still be secure.
- A value of (1) `Send required diagnostic data`. This is the minimum diagnostic data necessary to keep Windows secure, up to date, and performing as expected. Using this value disables the _Optional diagnostic data_ control in the Settings app.
- A value of (3)`Send optional diagnostic data`. Additional diagnostic data is collected that helps us to detect, diagnose and fix issues, as well as make product improvements. Required diagnostic data will always be included when you choose to send optional diagnostic data. Optional diagnostic data can also include diagnostic log files and crash dumps. Use the _Limit Dump Collection_ and the _Limit Diagnostic Log Collection_ policies for more granular control of what optional diagnostic data is sent.
Windows telemetry settings apply to the Windows operating system and some first party apps. This setting does not apply to third party apps running on Windows 10/11.
The recommended state for this setting is: `Enabled: Diagnostic data off (not recommended)` or `Enabled: Send required diagnostic data`.
**Note:** If your organization relies on Windows Update, the minimum recommended setting is `Required diagnostic data`. Because no Windows Update information is collected when diagnostic data is off, important information about update failures is not sent. Microsoft uses this information to fix the causes of those failures and improve the quality of updates.
**Note #2:** The _Configure diagnostic data opt-in settings user interface_ group policy can be used to prevent end users from changing their data collection settings.
**Note #3:** Enhanced diagnostic data setting is not available on Windows 11 and Windows Server 2022 and has been replaced with policies that can control the amount of optional diagnostic data that is sent. For more information on these settings visit [Manage diagnostic data using Group Policy and MDM](https://docs.microsoft.com/en-us/windows/privacy/configure-windows-diagnostic-data-in-your-organization#manage-diagnostic-data-using-group-policy-and-mdm)</t>
  </si>
  <si>
    <t>Navigate to the UI Path articulated in the Remediation section and confirm it is set as prescribed. This group policy setting is backed by the following registry location:
HKEY_LOCAL_MACHINE\SOFTWARE\Policies\Microsoft\Windows\DataCollection:AllowTelemetry</t>
  </si>
  <si>
    <t>The "Allow Diagnostic Data" is set to "Enabled: Diagnostic data off (not recommended)" or "Enabled: Send required diagnostic data".</t>
  </si>
  <si>
    <t>The "Allow Diagnostic Data" is not set to "Enabled: Diagnostic data off (not recommended)" or "Enabled: Send required diagnostic data".</t>
  </si>
  <si>
    <t>18.9.17</t>
  </si>
  <si>
    <t>18.9.17.1</t>
  </si>
  <si>
    <t>Sending any data to a 3rd party vendor is a security concern and should only be done on an as needed basis.</t>
  </si>
  <si>
    <t>Note that setting values of 0 or 1 will degrade certain experiences on the device.</t>
  </si>
  <si>
    <t xml:space="preserve">To establish the recommended configuration via GP, set the following UI path to Enabled: Diagnostic data off (not recommended) or Enabled: Send required diagnostic data:
Computer Configuration\Policies\Administrative Templates\Windows Components\Data Collection and Preview Builds\Allow Diagnostic Data. </t>
  </si>
  <si>
    <t>Set  "Allow Diagnostic Data" to "Enabled: Diagnostic data off (not recommended)" or "Enabled: Send required diagnostic data". One method to achieve the recommended configuration via Group Policy is to perform the following:
Set the following UI path to Enabled: Diagnostic data off (not recommended) or Enabled: Send required diagnostic data:
Computer Configuration\Policies\Administrative Templates\Windows Components\Data Collection and Preview Builds\Allow Diagnostic Data.</t>
  </si>
  <si>
    <t>WIN2022-238</t>
  </si>
  <si>
    <t>Set "Disable OneSettings Downloads" to "Enabled"</t>
  </si>
  <si>
    <t>This policy setting controls whether Windows attempts to connect with the OneSettings service to download configuration settings.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</si>
  <si>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HKEY_LOCAL_MACHINE\SOFTWARE\Policies\Microsoft\Windows\DataCollection:DisableOneSettingsDownloads</t>
  </si>
  <si>
    <t>The "Disable OneSettings Downloads" is set to "Enabled".</t>
  </si>
  <si>
    <t>The "Disable OneSettings Downloads" is not set to "Enabled".</t>
  </si>
  <si>
    <t>18.9.17.3</t>
  </si>
  <si>
    <t>Sending data to a 3rd-party vendor is a security concern and should only be done on an as-needed basis.</t>
  </si>
  <si>
    <t>Windows will not connect to the OneSettings service to download configuration settings.</t>
  </si>
  <si>
    <t>To establish the recommended configuration via GP, set the following UI path to Enabled:
Computer Configuration\Policies\Administrative Templates\Windows Components\Data Collection and Preview Builds\Disable OneSettings Downloads.</t>
  </si>
  <si>
    <t>Set "Disable OneSettings Downloads" to "Enabled". One method to achieve the recommended configuration via Group Policy is to perform the following:
Set the following UI path to Enabled:
Computer Configuration\Policies\Administrative Templates\Windows Components\Data Collection and Preview Builds\Disable OneSettings Downloads.</t>
  </si>
  <si>
    <t>WIN2022-239</t>
  </si>
  <si>
    <t>Set "Do not show feedback notifications" to "Enabled"</t>
  </si>
  <si>
    <t>This policy setting allows an organization to prevent its devices from showing feedback questions from Microsoft.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</si>
  <si>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HKEY_LOCAL_MACHINE\SOFTWARE\Policies\Microsoft\Windows\DataCollection:DoNothowFeedbackNotifications</t>
  </si>
  <si>
    <t xml:space="preserve">The "Do not show feedback notifications" option has been enabled. </t>
  </si>
  <si>
    <t xml:space="preserve">The Do not show feedback notifications option has not been enabled. </t>
  </si>
  <si>
    <t>18.9.17.4</t>
  </si>
  <si>
    <t>Users should not be sending any feedback to 3rd party vendors in an enterprise managed environment.</t>
  </si>
  <si>
    <t>Users will no longer see feedback notifications through the Windows Feedback app.</t>
  </si>
  <si>
    <t>To establish the recommended configuration via GP, set the following UI path to `Enabled`:
Computer Configuration\Policies\Administrative Templates\Windows Components\Data Collection and Preview Builds\Do not show feedback notifications</t>
  </si>
  <si>
    <t>Set "Do not show feedback notifications" to "Enabled". One method to achieve the recommended configuration via Group Policy is to perform the following:
Set the following UI path to Enabled:
Computer Configuration\Policies\Administrative Templates\Windows Components\Data Collection and Preview Builds\Do not show feedback notifications</t>
  </si>
  <si>
    <t>WIN2022-240</t>
  </si>
  <si>
    <t>Set "Enable OneSettings Auditing" to "Enabled"</t>
  </si>
  <si>
    <t>This policy setting controls whether Windows records attempts to connect with the OneSettings service to the Operational EventLog.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</si>
  <si>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HKEY_LOCAL_MACHINE\SOFTWARE\Policies\Microsoft\Windows\DataCollection:EnableOneSettingsAuditing</t>
  </si>
  <si>
    <t>The "Enable OneSettings Auditing" is set to "Enabled".</t>
  </si>
  <si>
    <t>The "Enable OneSettings Auditing" is not set to "Enabled".</t>
  </si>
  <si>
    <t>18.9.17.5</t>
  </si>
  <si>
    <t>There should be no impact to the system.</t>
  </si>
  <si>
    <t xml:space="preserve">To establish the recommended configuration via GP, set the following UI path to Enabled:
Computer Configuration\Policies\Administrative Templates\Windows Components\Data Collection and Preview Builds\Enable OneSettings Auditing. </t>
  </si>
  <si>
    <t>Set "Enable OneSettings Auditing" to "Enabled". One method to achieve the recommended configuration via Group Policy is to perform the following:
Set the following UI path to Enabled:
Computer Configuration\Policies\Administrative Templates\Windows Components\Data Collection and Preview Builds\Enable OneSettings Auditing.</t>
  </si>
  <si>
    <t>WIN2022-241</t>
  </si>
  <si>
    <t>Set "Limit Diagnostic Log Collection" to "Enabled"</t>
  </si>
  <si>
    <t>This policy setting controls whether additional diagnostic logs are collected when more information is needed to troubleshoot a problem on the device. 
The recommended state for this setting is: `Enabled`. 
**Note:** Diagnostic logs are only sent when the device has been configured to send optional diagnostic data. Diagnostic data is limited when recommendation `Allow Diagnostic Data` is set to `Enabled: Diagnostic data off (not recommended)` or `Enabled: Send required diagnostic data` to send only basic information.</t>
  </si>
  <si>
    <t>Navigate to the UI Path articulated in the Remediation section and confirm it is set as prescribed. This group policy setting is backed by the following registry location:
HKEY_LOCAL_MACHINE\SOFTWARE\Policies\Microsoft\Windows\DataCollection:LimitDiagnosticLogCollection</t>
  </si>
  <si>
    <t>The "Limit Diagnostic Log Collection" is set to "Enabled".</t>
  </si>
  <si>
    <t>The "Limit Diagnostic Log Collection" is not set to "Enabled".</t>
  </si>
  <si>
    <t>18.9.17.6</t>
  </si>
  <si>
    <t>Diagnostic logs and information such as crash dumps will not be collected for transmission to Microsoft.</t>
  </si>
  <si>
    <t xml:space="preserve">To establish the recommended configuration via GP, set the following UI path to Enabled:
Computer Configuration\Policies\Administrative Templates\Windows Components\Data Collection and Preview Builds\Limit Diagnostic Log Collection. </t>
  </si>
  <si>
    <t xml:space="preserve">Set "Limit Diagnostic Log Collection" to "Enabled". One method to achieve the recommended configuration via Group Policy is to perform the following:
Set the following UI path to Enabled:
Computer Configuration\Policies\Administrative Templates\Windows Components\Data Collection and Preview Builds\Limit Diagnostic Log Collection. </t>
  </si>
  <si>
    <t>WIN2022-242</t>
  </si>
  <si>
    <t>Set "Limit Dump Collection" to "Enabled"</t>
  </si>
  <si>
    <t>This policy setting limits the type of memory dumps that can be collected when more information is needed to troubleshoot a problem. 
The recommended state for this setting is: `Enabled`.
**Note:** Memory dumps are only sent when the device has been configured to send optional diagnostic data. Diagnostic data is limited when recommendation `Allow Diagnostic Data` is set to `Enabled: Diagnostic data off (not recommended)` or `Enabled: Send required diagnostic data` to send only basic information.</t>
  </si>
  <si>
    <t>Navigate to the UI Path articulated in the Remediation section and confirm it is set as prescribed. This group policy setting is backed by the following registry location:
HKEY_LOCAL_MACHINE\SOFTWARE\Policies\Microsoft\Windows\DataCollection:LimitDumpCollection</t>
  </si>
  <si>
    <t>The "Limit Dump Collection" is set to "Enabled".</t>
  </si>
  <si>
    <t>The "Limit Dump Collection" is not set to "Enabled".</t>
  </si>
  <si>
    <t>18.9.17.7</t>
  </si>
  <si>
    <t>Sending data to a 3rd party vendor is a security concern and should only be done on an as needed basis.</t>
  </si>
  <si>
    <t>Windows Error Reporting is limited to sending kernel mini and user mode triage memory dumps, reducing the risk of sending sensitive information to Microsoft.</t>
  </si>
  <si>
    <t>To establish the recommended configuration via GP, set the following UI path to Enabled.
Computer Configuration\Policies\Administrative Templates\Windows Components\Data Collection and Preview Builds\Limit Dump Collection.</t>
  </si>
  <si>
    <t>Set "Limit Dump Collection" to "Enabled". One method to achieve the recommended configuration via Group Policy is to perform the following:
Set the following UI path to Enabled.
Computer Configuration\Policies\Administrative Templates\Windows Components\Data Collection and Preview Builds\Limit Dump Collection.</t>
  </si>
  <si>
    <t>WIN2022-243</t>
  </si>
  <si>
    <t>Set "Toggle user control over Insider builds" to "Disabled"</t>
  </si>
  <si>
    <t>This policy setting determines whether users can access the Insider build controls in the Advanced Options for Windows Update. These controls are located under "Get Insider builds," and enable users to make their devices available for downloading and installing Windows preview software.
The recommended state for this setting is: `Disabled`.
**Note:** This policy setting applies only to devices running Windows Server 2016, up until Release 1703. For Release 1709 or newer, Microsoft encourages using the `Manage preview builds` setting (recommendation title 'Manage preview builds'). We have kept this setting in the benchmark to ensure that any older builds of Windows Server 2016 in the environment are still enforced.</t>
  </si>
  <si>
    <t>Navigate to the UI Path articulated in the Remediation section and confirm it is set as prescribed. This group policy setting is backed by the following registry location:
HKEY_LOCAL_MACHINE\SOFTWARE\Policies\Microsoft\Windows\PreviewBuilds:AllowBuildPreview</t>
  </si>
  <si>
    <t xml:space="preserve">The "Toggle user control over Insider builds" option has been disabled. </t>
  </si>
  <si>
    <t xml:space="preserve">The Toggle user control over Insider builds option has not been disabled. </t>
  </si>
  <si>
    <t>18.9.17.8</t>
  </si>
  <si>
    <t>It can be risky for experimental features to be allowed in an enterprise managed environment because this can introduce bugs and security holes into systems, making it easier for an attacker to gain access. It is generally preferred to only use production-ready builds.</t>
  </si>
  <si>
    <t>The item "Get Insider builds" will be unavailable.</t>
  </si>
  <si>
    <t>To establish the recommended configuration via GP, set the following UI path to `Disabled`:
Computer Configuration\Policies\Administrative Templates\Windows Components\Data Collection and Preview Builds\Toggle user control over Insider builds</t>
  </si>
  <si>
    <t>Set "Toggle user control over Insider builds" to "Disabled". One method to achieve the recommended configuration via Group Policy is to perform the following:
Set the following UI path to Disabled:
Computer Configuration\Policies\Administrative Templates\Windows Components\Data Collection and Preview Builds\Toggle user control over Insider builds</t>
  </si>
  <si>
    <t>WIN2022-244</t>
  </si>
  <si>
    <t xml:space="preserve">Response to Audit Processing Failure </t>
  </si>
  <si>
    <t>Set "Application: Control Event Log behavior when the log file reaches its maximum size" to "Disabled"</t>
  </si>
  <si>
    <t>This policy setting controls Event Log behavior when the log file reaches its maximum size.
The recommended state for this setting is: `Disabled`.
**Note:** Old events may or may not be retained according to the _Backup log automatically when full_ policy setting.</t>
  </si>
  <si>
    <t>Navigate to the UI Path articulated in the Remediation section and confirm it is set as prescribed. This group policy setting is backed by the following registry location:
HKEY_LOCAL_MACHINE\SOFTWARE\Policies\Microsoft\Windows\EventLog\Application:Retention</t>
  </si>
  <si>
    <t xml:space="preserve">The "Application: Control Event Log behavior when the log file reaches its maximum size" option has been disabled. </t>
  </si>
  <si>
    <t xml:space="preserve">The Application: Control Event Log behavior when the log file reaches its maximum size option has not been disabled. </t>
  </si>
  <si>
    <t>18.9.27.1</t>
  </si>
  <si>
    <t>18.9.27.1.1</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</si>
  <si>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</si>
  <si>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Configuration\Policies\Administrative Templates\Windows Components\Event Log Service\Application\Control Event Log behavior when the log file reaches its maximum size</t>
  </si>
  <si>
    <t>Set "Application: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Service\Application\Control Event Log behavior when the log file reaches its maximum size</t>
  </si>
  <si>
    <t>WIN2022-245</t>
  </si>
  <si>
    <t>AU-11</t>
  </si>
  <si>
    <t>Audit Record Retention</t>
  </si>
  <si>
    <t>Set "Application: Specify the maximum log file size (KB)" to "Enabled: 32,768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</si>
  <si>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32,768 or greater`.</t>
  </si>
  <si>
    <t>Navigate to the UI Path articulated in the Remediation section and confirm it is set as prescribed. This group policy setting is backed by the following registry location:
HKEY_LOCAL_MACHINE\SOFTWARE\Policies\Microsoft\Windows\EventLog\Application:MaxSize</t>
  </si>
  <si>
    <t>The "Application: Specify the maximum log file size (KB)" option has been set to "Enabled: 32,768 or greater".</t>
  </si>
  <si>
    <t>The Application: Specify the maximum log file size (KB) option has not been set to Enabled: 32,768 or greater.</t>
  </si>
  <si>
    <t>HAU23</t>
  </si>
  <si>
    <t>HAU23: Audit storage capacity threshold has not been defined</t>
  </si>
  <si>
    <t>18.9.27.1.2</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</si>
  <si>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System Center Operations Manager (SCOM)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</si>
  <si>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To establish the recommended configuration via GP, set the following UI path to `Enabled: 32,768 or greater`:
Computer Configuration\Policies\Administrative Templates\Windows Components\Event Log Service\Application\Specify the maximum log file size (KB)</t>
  </si>
  <si>
    <t>Set "Application: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Service\Application\Specify the maximum log file size (KB)</t>
  </si>
  <si>
    <t>WIN2022-246</t>
  </si>
  <si>
    <t>Set "Security: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</si>
  <si>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HKEY_LOCAL_MACHINE\SOFTWARE\Policies\Microsoft\Windows\EventLog\Security:Retention</t>
  </si>
  <si>
    <t>18.9.27.2</t>
  </si>
  <si>
    <t>18.9.27.2.1</t>
  </si>
  <si>
    <t>To establish the recommended configuration via GP, set the following UI path to `Disabled`:
Computer Configuration\Policies\Administrative Templates\Windows Components\Event Log Service\Security\Control Event Log behavior when the log file reaches its maximum size</t>
  </si>
  <si>
    <t>Set "Security: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Service\Security\Control Event Log behavior when the log file reaches its maximum size</t>
  </si>
  <si>
    <t>WIN2022-247</t>
  </si>
  <si>
    <t>Set "Security: Specify the maximum log file size (KB)" to "Enabled: 196,608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</si>
  <si>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196,608 or greater`.</t>
  </si>
  <si>
    <t>Navigate to the UI Path articulated in the Remediation section and confirm it is set as prescribed. This group policy setting is backed by the following registry location:
HKEY_LOCAL_MACHINE\SOFTWARE\Policies\Microsoft\Windows\EventLog\Security:MaxSize</t>
  </si>
  <si>
    <t>The "Security: Specify the maximum log file size (KB)" has been set to "Enabled: 196,608 or greater".</t>
  </si>
  <si>
    <t>The Security: Specify the maximum log file size (KB) has not been set to Enabled: 196,608 or greater.</t>
  </si>
  <si>
    <t>18.9.27.2.2</t>
  </si>
  <si>
    <t xml:space="preserve">To establish the recommended configuration via GP, set the following UI path to `Enabled: 196,608 or greater`:
Computer Configuration\Policies\Administrative Templates\Windows Components\Event Log Service\Security\Specify the maximum log file size (KB)
</t>
  </si>
  <si>
    <t>Set "Security: Specify the maximum log file size (KB)" to "Enabled: 196,608 or greater". One method to achieve the recommended configuration via Group Policy is to perform the following:
Set the following UI path to Enabled: 196,608 or greater:
Computer Configuration\Policies\Administrative Templates\Windows Components\Event Log Service\Security\Specify the maximum log file size (KB)</t>
  </si>
  <si>
    <t>WIN2022-248</t>
  </si>
  <si>
    <t>Set "Setup: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</si>
  <si>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HKEY_LOCAL_MACHINE\SOFTWARE\Policies\Microsoft\Windows\EventLog\Setup:Retention</t>
  </si>
  <si>
    <t xml:space="preserve">The "Setup: Control Event Log behavior when the log file reaches its maximum size" option has been disabled. </t>
  </si>
  <si>
    <t xml:space="preserve">The Setup: Control Event Log behavior when the log file reaches its maximum size option has not been disabled. </t>
  </si>
  <si>
    <t>18.9.27.3</t>
  </si>
  <si>
    <t>18.9.27.3.1</t>
  </si>
  <si>
    <t>To establish the recommended configuration via GP, set the following UI path to `Disabled`:
Computer Configuration\Policies\Administrative Templates\Windows Components\Event Log Service\Setup\Control Event Log behavior when the log file reaches its maximum size</t>
  </si>
  <si>
    <t>Set "Setup: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Service\Setup\Control Event Log behavior when the log file reaches its maximum size</t>
  </si>
  <si>
    <t>WIN2022-249</t>
  </si>
  <si>
    <t>Set "Setup: Specify the maximum log file size (KB)" to "Enabled: 32,768 or greater"</t>
  </si>
  <si>
    <t>Navigate to the UI Path articulated in the Remediation section and confirm it is set as prescribed. This group policy setting is backed by the following registry location:
HKEY_LOCAL_MACHINE\SOFTWARE\Policies\Microsoft\Windows\EventLog\Setup:MaxSize</t>
  </si>
  <si>
    <t>The "Setup: Specify the maximum log file size (KB)" option has been set to "Enabled: 32,768 or greater".</t>
  </si>
  <si>
    <t>The Setup: Specify the maximum log file size (KB) option has not been set to Enabled: 32,768 or greater.</t>
  </si>
  <si>
    <t>18.9.27.3.2</t>
  </si>
  <si>
    <t>If events are not recorded it may be difficult or impossible to determine the root cause of system problems or the unauthorized activities of malicious users</t>
  </si>
  <si>
    <t>To establish the recommended configuration via GP, set the following UI path to `Enabled: 32,768 or greater`:
Computer Configuration\Policies\Administrative Templates\Windows Components\Event Log Service\Setup\Specify the maximum log file size (KB)</t>
  </si>
  <si>
    <t>Set "Setup: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Service\Setup\Specify the maximum log file size (KB)</t>
  </si>
  <si>
    <t>WIN2022-250</t>
  </si>
  <si>
    <t>Set "System: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</si>
  <si>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HKEY_LOCAL_MACHINE\SOFTWARE\Policies\Microsoft\Windows\EventLog\System:Retention</t>
  </si>
  <si>
    <t xml:space="preserve">The "System: Control Event Log behavior when the log file reaches its maximum size" option has been disabled. </t>
  </si>
  <si>
    <t xml:space="preserve">The System: Control Event Log behavior when the log file reaches its maximum size option has not been disabled. </t>
  </si>
  <si>
    <t>18.9.27.4</t>
  </si>
  <si>
    <t>18.9.27.4.1</t>
  </si>
  <si>
    <t>To establish the recommended configuration via GP, set the following UI path to `Disabled`:
Computer Configuration\Policies\Administrative Templates\Windows Components\Event Log Service\System\Control Event Log behavior when the log file reaches its maximum size</t>
  </si>
  <si>
    <t>Set "System: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Service\System\Control Event Log behavior when the log file reaches its maximum size.</t>
  </si>
  <si>
    <t>WIN2022-251</t>
  </si>
  <si>
    <t>Set "System: Specify the maximum log file size (KB)" to "Enabled: 32,768 or greater"</t>
  </si>
  <si>
    <t>Navigate to the UI Path articulated in the Remediation section and confirm it is set as prescribed. This group policy setting is backed by the following registry location:
HKEY_LOCAL_MACHINE\SOFTWARE\Policies\Microsoft\Windows\EventLog\System:MaxSize</t>
  </si>
  <si>
    <t>The "System: Specify the maximum log file size (KB)" option has been set to "Enabled: 32,768 or greater".</t>
  </si>
  <si>
    <t>The System: Specify the maximum log file size (KB) option has not been set to Enabled: 32,768 or greater.</t>
  </si>
  <si>
    <t>18.9.27.4.2</t>
  </si>
  <si>
    <t>To establish the recommended configuration via GP, set the following UI path to `Enabled: 32,768 or greater`:
Computer Configuration\Policies\Administrative Templates\Windows Components\Event Log Service\System\Specify the maximum log file size (KB)</t>
  </si>
  <si>
    <t>Set "System: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Service\System\Specify the maximum log file size (KB)</t>
  </si>
  <si>
    <t>WIN2022-252</t>
  </si>
  <si>
    <t>Set "Turn off Data Execution Prevention for Explorer" to "Disabled"</t>
  </si>
  <si>
    <t>Disabling Data Execution Prevention can allow certain legacy plug-in applications to function without terminating Explorer.
The recommended state for this setting is: `Disabled`.
**Note:** Some legacy plug-in applications and other software may not function with Data Execution Prevention and will require an exception to be defined for that specific plug-in/software.</t>
  </si>
  <si>
    <t>Navigate to the UI Path articulated in the Remediation section and confirm it is set as prescribed. This group policy setting is backed by the following registry location:
HKEY_LOCAL_MACHINE\SOFTWARE\Policies\Microsoft\Windows\Explorer:NoDataExecutionPrevention</t>
  </si>
  <si>
    <t xml:space="preserve">The "Turn off Data Execution Prevention for Explorer" option has been disabled. </t>
  </si>
  <si>
    <t xml:space="preserve">The Turn off Data Execution Prevention for Explorer option has not been disabled. </t>
  </si>
  <si>
    <t>HSI22</t>
  </si>
  <si>
    <t>HSI22: Data remanence is not properly handled</t>
  </si>
  <si>
    <t>18.9.31</t>
  </si>
  <si>
    <t>18.9.31.2</t>
  </si>
  <si>
    <t>Data Execution Prevention is an important security feature supported by Explorer that helps to limit the impact of certain types of malware.</t>
  </si>
  <si>
    <t>To establish the recommended configuration via GP, set the following UI path to `Disabled`:
Computer Configuration\Policies\Administrative Templates\Windows Components\File Explorer\Turn off Data Execution Prevention for Explorer</t>
  </si>
  <si>
    <t>Set "Turn off Data Execution Prevention for Explorer" to "Disabled". One method to achieve the recommended configuration via Group Policy is to perform the following:
Set the following UI path to Disabled:
Computer Configuration\Policies\Administrative Templates\Windows Components\File Explorer\Turn off Data Execution Prevention for Explorer</t>
  </si>
  <si>
    <t>WIN2022-253</t>
  </si>
  <si>
    <t>Set "Turn off heap termination on corruption" to "Disabled"</t>
  </si>
  <si>
    <t>Without heap termination on corruption, legacy plug-in applications may continue to function when a File Explorer session has become corrupt. Ensuring that heap termination on corruption is active will prevent this.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</si>
  <si>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HKEY_LOCAL_MACHINE\SOFTWARE\Policies\Microsoft\Windows\Explorer:NoHeapTerminationOnCorruption</t>
  </si>
  <si>
    <t xml:space="preserve">The "Turn off heap termination on corruption" option has been disabled. </t>
  </si>
  <si>
    <t xml:space="preserve">The Turn off heap termination on corruption option has not been disabled. </t>
  </si>
  <si>
    <t>18.9.31.3</t>
  </si>
  <si>
    <t>Allowing an application to function after its session has become corrupt increases the risk posture to the system.</t>
  </si>
  <si>
    <t>To establish the recommended configuration via GP, set the following UI path to `Disabled`:
Computer Configuration\Policies\Administrative Templates\Windows Components\File Explorer\Turn off heap termination on corruption</t>
  </si>
  <si>
    <t>Set "Turn off heap termination on corruption" to "Disabled". One method to achieve the recommended configuration via Group Policy is to perform the following:
Set the following UI path to Disabled:
Computer Configuration\Policies\Administrative Templates\Windows Components\File Explorer\Turn off heap termination on corruption</t>
  </si>
  <si>
    <t>WIN2022-254</t>
  </si>
  <si>
    <t>Set "Turn off shell protocol protected mode" to "Disabled"</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</si>
  <si>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</si>
  <si>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HKEY_LOCAL_MACHINE\SOFTWARE\Microsoft\Windows\CurrentVersion\Policies\Explorer:PreXPSP2ShellProtocolBehavior</t>
  </si>
  <si>
    <t xml:space="preserve">The "Turn off shell protocol protected mode" option has been disabled. </t>
  </si>
  <si>
    <t xml:space="preserve">The Turn off shell protocol protected mode option has not been disabled. </t>
  </si>
  <si>
    <t>18.9.31.4</t>
  </si>
  <si>
    <t>Limiting the opening of files and folders to a limited set reduces the attack surface of the system.</t>
  </si>
  <si>
    <t>To establish the recommended configuration via GP, set the following UI path to `Disabled`:
Computer Configuration\Policies\Administrative Templates\Windows Components\File Explorer\Turn off shell protocol protected mode</t>
  </si>
  <si>
    <t>Set "Turn off shell protocol protected mode" to "Disabled". One method to achieve the recommended configuration via Group Policy is to perform the following:
Set the following UI path to Disabled:
Computer Configuration\Policies\Administrative Templates\Windows Components\File Explorer\Turn off shell protocol protected mode</t>
  </si>
  <si>
    <t>WIN2022-255</t>
  </si>
  <si>
    <t>Set "Block all consumer Microsoft account user authentication" to "Enabled"</t>
  </si>
  <si>
    <t>This setting determines whether applications and services on the device can utilize new consumer Microsoft account authentication via the Windows `OnlineID` and `WebAccountManager` APIs.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</si>
  <si>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HKEY_LOCAL_MACHINE\SOFTWARE\Policies\Microsoft\MicrosoftAccount:DisableUserAuth
</t>
  </si>
  <si>
    <t>Navigate to the UI Path articulated in the Remediation section and confirm it is set as prescribed. This group policy setting is backed by the following registry location:
HKEY_LOCAL_MACHINE\SOFTWARE\Policies\Microsoft\MicrosoftAccount:DisableUserAuth</t>
  </si>
  <si>
    <t>18.9.46</t>
  </si>
  <si>
    <t>18.9.46.1</t>
  </si>
  <si>
    <t>Organizations that want to effectively implement identity management policies and maintain firm control of what accounts are used on their computers will probably want to block Microsoft accounts. Organizations may also need to block Microsoft accounts in order to meet the requirements of compliance standards that apply to their information systems.</t>
  </si>
  <si>
    <t>All applications and services on the device will be prevented from _new_ authentications using consumer Microsoft accounts via the Windows `OnlineID` and `WebAccountManager` APIs. Authentications performed directly by the user in web browsers or in apps that use `OAuth` will remain unaffected.</t>
  </si>
  <si>
    <t>To establish the recommended configuration via GP, set the following UI path to `Enabled:`
Computer Configuration\Policies\Administrative Templates\Windows Components\Microsoft accounts\Block all consumer Microsoft account user authentication</t>
  </si>
  <si>
    <t>Set "Block all consumer Microsoft account user authentication" to "Enabled". One method to achieve the recommended configuration via Group Policy is to perform the following:
Set the following UI path to Enabled:
Computer Configuration\Policies\Administrative Templates\Windows Components\Microsoft accounts\Block all consumer Microsoft account user authentication</t>
  </si>
  <si>
    <t>WIN2022-256</t>
  </si>
  <si>
    <t>Set  "Configure detection for potentially unwanted applications" to "Enabled: Block"</t>
  </si>
  <si>
    <t>This policy setting controls detection and action for Potentially Unwanted Applications (PUA), which are sneaky unwanted application bundlers or their bundled applications, that can deliver adware or malware.
The recommended state for this setting is: `Enabled: Block`.
For more information, see this link: [Block potentially unwanted applications with Microsoft Defender Antivirus | Microsoft Docs](https://docs.microsoft.com/en-us/windows/security/threat-protection/windows-defender-antivirus/detect-block-potentially-unwanted-apps-windows-defender-antivirus)</t>
  </si>
  <si>
    <t>Navigate to the UI Path articulated in the Remediation section and confirm it is set as prescribed. This group policy setting is backed by the following registry location:
HKEY_LOCAL_MACHINE\SOFTWARE\Policies\Microsoft\Windows Defender:PUAProtection</t>
  </si>
  <si>
    <t>The "Configure detection for potentially unwanted applications" is set to "Enabled: Block".</t>
  </si>
  <si>
    <t>The "Configure detection for potentially unwanted applications" is not set to "Enabled: Block".</t>
  </si>
  <si>
    <t>18.9.47</t>
  </si>
  <si>
    <t>18.9.47.15</t>
  </si>
  <si>
    <t>Potentially unwanted applications can increase the risk of your network being infected with malware, cause malware infections to be harder to identify, and can waste IT resources in cleaning up the applications. They should be blocked from installation.</t>
  </si>
  <si>
    <t>Applications that are identified by Microsoft as PUA will be blocked at download and install time.</t>
  </si>
  <si>
    <t xml:space="preserve">To establish the recommended configuration via GP, set the following UI path to Enabled: Block:
Computer Configuration\Policies\Administrative Templates\Windows Components\Microsoft Defender Antivirus\Configure detection for potentially unwanted applications. </t>
  </si>
  <si>
    <t xml:space="preserve">Set  "Configure detection for potentially unwanted applications" to "Enabled: Block". One method to achieve the recommended configuration via Group Policy is to perform the following:
Set the following UI path to Enabled: Block:
Computer Configuration\Policies\Administrative Templates\Windows Components\Microsoft Defender Antivirus\Configure detection for potentially unwanted applications. </t>
  </si>
  <si>
    <t>WIN2022-257</t>
  </si>
  <si>
    <t>SI-3</t>
  </si>
  <si>
    <t xml:space="preserve">Malicious Code Protection </t>
  </si>
  <si>
    <t>Set "Turn off Microsoft Defender AntiVirus" to "Disabled"</t>
  </si>
  <si>
    <t>This policy setting turns off Microsoft Defender Antivirus. If the setting is configured to Disabled, Microsoft Defender Antivirus runs and computers are scanned for malware and other potentially unwanted software.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</si>
  <si>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Defender:DisableAntiSpyware
</t>
  </si>
  <si>
    <t>The "Turn off Microsoft Defender AntiVirus" is set to "Disabled".</t>
  </si>
  <si>
    <t>The "Turn off Microsoft Defender AntiVirus" is not set to "Disabled".</t>
  </si>
  <si>
    <t>18.9.47.16</t>
  </si>
  <si>
    <t>It is important to ensure a current, updated antivirus product is scanning each computer for malicious file activity. Microsoft provides a competent solution out of the box in Microsoft Defender Antivirus.
Organizations that choose to purchase a reputable 3rd-party antivirus solution may choose to exempt themselves from this recommendation in lieu of the commercial alternative.</t>
  </si>
  <si>
    <t xml:space="preserve">To establish the recommended configuration via GP, set the following UI path to Disabled:
Computer Configuration\Policies\Administrative Templates\Windows Components\Microsoft Defender Antivirus\Turn off Microsoft Defender AntiVirus. </t>
  </si>
  <si>
    <t xml:space="preserve">Set "Turn off Microsoft Defender AntiVirus" to "Disabled". One method to achieve the recommended configuration via Group Policy is to perform the following:
Set the following UI path to Disabled:
Computer Configuration\Policies\Administrative Templates\Windows Components\Microsoft Defender Antivirus\Turn off Microsoft Defender AntiVirus. 
</t>
  </si>
  <si>
    <t>WIN2022-258</t>
  </si>
  <si>
    <t>Set "Configure local setting override for reporting to Microsoft MAPS" to "Disabled"</t>
  </si>
  <si>
    <t>Navigate to the UI Path articulated in the Remediation section and confirm it is set as prescribed. This group policy setting is backed by the following registry location:
HKEY_LOCAL_MACHINE\SOFTWARE\Policies\Microsoft\Windows Defender\Spynet:LocalSettingOverrideSpynetReporting</t>
  </si>
  <si>
    <t>The  "Configure local setting override for reporting to Microsoft MAPS" is set to "Disabled".</t>
  </si>
  <si>
    <t>The "Configure local setting override for reporting to Microsoft MAPS" is not set to "Disabled".</t>
  </si>
  <si>
    <t>18.9.47.4</t>
  </si>
  <si>
    <t>18.9.47.4.1</t>
  </si>
  <si>
    <t>The decision on whether or not to participate in Microsoft MAPS / Microsoft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</si>
  <si>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To establish the recommended configuration via GP, set the following UI path to Disabled:
Computer Configuration\Policies\Administrative Templates\Windows Components\Microsoft Defender Antivirus\MAPS\Configure local setting override for reporting to Microsoft MAPS.</t>
  </si>
  <si>
    <t>Set "Configure local setting override for reporting to Microsoft MAPS" to "Disabled". One method to achieve the recommended configuration via Group Policy is to perform the following:
Set the following UI path to Disabled:
Computer Configuration\Policies\Administrative Templates\Windows Components\Microsoft Defender Antivirus\MAPS\Configure local setting override for reporting to Microsoft MAPS.</t>
  </si>
  <si>
    <t>WIN2022-259</t>
  </si>
  <si>
    <t>Set  "Configure Attack Surface Reduction rules" to "Enabled"</t>
  </si>
  <si>
    <t>This policy setting controls the state for the Attack Surface Reduction (ASR) rules.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</si>
  <si>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Defender\Windows Defender Exploit Guard\ASR:ExploitGuard_ASR_Rules</t>
  </si>
  <si>
    <t>The "Configure Attack Surface Reduction rules" is set to "Enabled".</t>
  </si>
  <si>
    <t>The "Configure Attack Surface Reduction rules" is not set to "Enabled".</t>
  </si>
  <si>
    <t>18.9.47.5.1</t>
  </si>
  <si>
    <t>18.9.47.5.1.1</t>
  </si>
  <si>
    <t>Attack surface reduction helps prevent actions and apps that are typically used by exploit-seeking malware to infect machines.</t>
  </si>
  <si>
    <t>When a rule is triggered, a notification will be displayed from the Action Center.</t>
  </si>
  <si>
    <t>To establish the recommended configuration via GP, set the following UI path to Enabled:
Computer Configuration\Policies\Administrative Templates\Windows Components\Microsoft Defender Antivirus\Microsoft Defender Exploit Guard\Attack Surface Reduction\Configure Attack Surface Reduction rules.</t>
  </si>
  <si>
    <t xml:space="preserve">Set  "Configure Attack Surface Reduction rules" to "Enabled". One method to achieve the recommended configuration via Group Policy is to perform the following:
</t>
  </si>
  <si>
    <t>WIN2022-260</t>
  </si>
  <si>
    <t xml:space="preserve">Configure "Configure Attack Surface Reduction rules: Set the state for each ASR rule" </t>
  </si>
  <si>
    <t>This policy setting sets the Attack Surface Reduction rules.
The recommended state for this setting is: 
`26190899-1602-49e8-8b27-eb1d0a1ce869 - 1` (Block Office communication application from creating child processes)
`3b576869-a4ec-4529-8536-b80a7769e899 - 1` (Block Office applications from creating executable content)
`5beb7efe-fd9a-4556-801d-275e5ffc04cc - 1` (Block execution of potentially obfuscated scripts)
`75668c1f-73b5-4cf0-bb93-3ecf5cb7cc84 - 1` (Block Office applications from injecting code into other processes)
`7674ba52-37eb-4a4f-a9a1-f0f9a1619a2c - 1` (Block Adobe Reader from creating child processes)
`92e97fa1-2edf-4476-bdd6-9dd0b4dddc7b - 1` (Block Win32 API calls from Office macro)
`9e6c4e1f-7d60-472f-ba1a-a39ef669e4b2 - 1` (Block credential stealing from the Windows local security authority subsystem (lsass.exe))
`b2b3f03d-6a65-4f7b-a9c7-1c7ef74a9ba4 - 1` (Block untrusted and unsigned processes that run from USB)
`be9ba2d9-53ea-4cdc-84e5-9b1eeee46550 - 1` (Block executable content from email client and webmail)
`d3e037e1-3eb8-44c8-a917-57927947596d - 1` (Block JavaScript or VBScript from launching downloaded executable content)
`d4f940ab-401b-4efc-aadc-ad5f3c50688a - 1` (Block Office applications from creating child processes)
`e6db77e5-3df2-4cf1-b95a-636979351e5b - 1` (Block persistence through WMI event subscription)
**Note:** More information on ASR rules can be found at the following link: [Use Attack surface reduction rules to prevent malware infection | Microsoft Docs](https://docs.microsoft.com/en-us/windows/security/threat-protection/windows-defender-exploit-guard/attack-surface-reduction-exploit-guard)</t>
  </si>
  <si>
    <t>Navigate to the UI Path articulated in the Remediation section and confirm it is set as prescribed. This group policy setting is backed by the following registry location:
HKEY_LOCAL_MACHINE\SOFTWARE\Policies\Microsoft\Windows Defender\Windows Defender Exploit Guard\ASR\Rules:26190899-1602-49e8-8b27-eb1d0a1ce869
HKEY_LOCAL_MACHINE\SOFTWARE\Policies\Microsoft\Windows Defender\Windows Defender Exploit Guard\ASR\Rules:3b576869-a4ec-4529-8536-b80a7769e899
HKEY_LOCAL_MACHINE\SOFTWARE\Policies\Microsoft\Windows Defender\Windows Defender Exploit Guard\ASR\Rules:5beb7efe-fd9a-4556-801d-275e5ffc04cc
HKEY_LOCAL_MACHINE\SOFTWARE\Policies\Microsoft\Windows Defender\Windows Defender Exploit Guard\ASR\Rules:75668c1f-73b5-4cf0-bb93-3ecf5cb7cc84
HKEY_LOCAL_MACHINE\SOFTWARE\Policies\Microsoft\Windows Defender\Windows Defender Exploit Guard\ASR\Rules:7674ba52-37eb-4a4f-a9a1-f0f9a1619a2c
HKEY_LOCAL_MACHINE\SOFTWARE\Policies\Microsoft\Windows Defender\Windows Defender Exploit Guard\ASR\Rules:92e97fa1-2edf-4476-bdd6-9dd0b4dddc7b
HKEY_LOCAL_MACHINE\SOFTWARE\Policies\Microsoft\Windows Defender\Windows Defender Exploit Guard\ASR\Rules:9e6c4e1f-7d60-472f-ba1a-a39ef669e4b2
HKEY_LOCAL_MACHINE\SOFTWARE\Policies\Microsoft\Windows Defender\Windows Defender Exploit Guard\ASR\Rules:b2b3f03d-6a65-4f7b-a9c7-1c7ef74a9ba4
HKEY_LOCAL_MACHINE\SOFTWARE\Policies\Microsoft\Windows Defender\Windows Defender Exploit Guard\ASR\Rules:be9ba2d9-53ea-4cdc-84e5-9b1eeee46550
HKEY_LOCAL_MACHINE\SOFTWARE\Policies\Microsoft\Windows Defender\Windows Defender Exploit Guard\ASR\Rules:d3e037e1-3eb8-44c8-a917-57927947596d
HKEY_LOCAL_MACHINE\SOFTWARE\Policies\Microsoft\Windows Defender\Windows Defender Exploit Guard\ASR\Rules:d4f940ab-401b-4efc-aadc-ad5f3c50688a
HKEY_LOCAL_MACHINE\SOFTWARE\Policies\Microsoft\Windows Defender\Windows Defender Exploit Guard\ASR\Rules:e6db77e5-3df2-4cf1-b95a-636979351e5b</t>
  </si>
  <si>
    <t>The "Configure Attack Surface Reduction rules: Set the state for each ASR rule" is configured.</t>
  </si>
  <si>
    <t>The "Configure Attack Surface Reduction rules: Set the state for each ASR rule" is not configured.</t>
  </si>
  <si>
    <t>18.9.47.5.1.2</t>
  </si>
  <si>
    <t>To establish the recommended configuration via GP, set the following UI path so that 26190899-1602-49e8-8b27-eb1d0a1ce869, 3b576869-a4ec-4529-8536-b80a7769e899, 5beb7efe-fd9a-4556-801d-275e5ffc04cc, 75668c1f-73b5-4cf0-bb93-3ecf5cb7cc84, 7674ba52-37eb-4a4f-a9a1-f0f9a1619a2c, 92e97fa1-2edf-4476-bdd6-9dd0b4dddc7b, 9e6c4e1f-7d60-472f-ba1a-a39ef669e4b2, b2b3f03d-6a65-4f7b-a9c7-1c7ef74a9ba4, be9ba2d9-53ea-4cdc-84e5-9b1eeee46550, d3e037e1-3eb8-44c8-a917-57927947596d, d4f940ab-401b-4efc-aadc-ad5f3c50688a, and e6db77e5-3df2-4cf1-b95a-636979351e5b are each set to a value of 1:
Computer Configuration\Policies\Administrative Templates\Windows Components\Microsoft Defender Antivirus\Microsoft Defender Exploit Guard\Attack Surface Reduction\Configure Attack Surface Reduction rules: Set the state for each ASR rule.</t>
  </si>
  <si>
    <t>Configure "Configure Attack Surface Reduction rules: Set the state for each ASR rule". One method to achieve the recommended configuration via Group Policy is to perform the following:
Set the following UI path so that 26190899-1602-49e8-8b27-eb1d0a1ce869, 3b576869-a4ec-4529-8536-b80a7769e899, 5beb7efe-fd9a-4556-801d-275e5ffc04cc, 75668c1f-73b5-4cf0-bb93-3ecf5cb7cc84, 7674ba52-37eb-4a4f-a9a1-f0f9a1619a2c, 92e97fa1-2edf-4476-bdd6-9dd0b4dddc7b, 9e6c4e1f-7d60-472f-ba1a-a39ef669e4b2, b2b3f03d-6a65-4f7b-a9c7-1c7ef74a9ba4, be9ba2d9-53ea-4cdc-84e5-9b1eeee46550, d3e037e1-3eb8-44c8-a917-57927947596d, d4f940ab-401b-4efc-aadc-ad5f3c50688a, and e6db77e5-3df2-4cf1-b95a-636979351e5b are each set to a value of 1:
Computer Configuration\Policies\Administrative Templates\Windows Components\Microsoft Defender Antivirus\Microsoft Defender Exploit Guard\Attack Surface Reduction\Configure Attack Surface Reduction rules: Set the state for each ASR rule.</t>
  </si>
  <si>
    <t>WIN2022-261</t>
  </si>
  <si>
    <t>Set "Prevent users and apps from accessing dangerous websites" to "Enabled: Block"</t>
  </si>
  <si>
    <t>This policy setting controls Microsoft Defender Exploit Guard network protection. 
The recommended state for this setting is: `Enabled: Block`.</t>
  </si>
  <si>
    <t>Navigate to the UI Path articulated in the Remediation section and confirm it is set as prescribed. This group policy setting is backed by the following registry location:
HKEY_LOCAL_MACHINE\SOFTWARE\Policies\Microsoft\Windows Defender\Windows Defender Exploit Guard\Network Protection:EnableNetworkProtection</t>
  </si>
  <si>
    <t>The "Prevent users and apps from accessing dangerous websites" is set to "Enabled: Block".</t>
  </si>
  <si>
    <t>The "Prevent users and apps from accessing dangerous websites" is not set to "Enabled: Block".</t>
  </si>
  <si>
    <t>18.9.47.5.3</t>
  </si>
  <si>
    <t>18.9.47.5.3.1</t>
  </si>
  <si>
    <t>This setting can help prevent employees from using any application to access dangerous domains that may host phishing scams, exploit-hosting sites, and other malicious content on the Internet.</t>
  </si>
  <si>
    <t>Users and applications will not be able to access dangerous domains.</t>
  </si>
  <si>
    <t>To establish the recommended configuration via GP, set the following UI path to Enabled: Block:
Computer Configuration\Policies\Administrative Templates\Windows Components\Microsoft Defender Antivirus\Microsoft Defender Exploit Guard\Network Protection\Prevent users and apps from accessing dangerous websites.</t>
  </si>
  <si>
    <t xml:space="preserve">Set "Prevent users and apps from accessing dangerous websites" to "Enabled: Block". One method to achieve the recommended configuration via Group Policy is to perform the following:
Set the following UI path to Enabled:
Computer Configuration\Policies\Administrative Templates\Windows Components\Microsoft Defender Antivirus\Real-Time Protection\Scan all downloaded files and attachments. </t>
  </si>
  <si>
    <t>WIN2022-262</t>
  </si>
  <si>
    <t>Set "Scan all downloaded files and attachments" to "Enabled"</t>
  </si>
  <si>
    <t>This policy setting configures scanning for all downloaded files and attachments.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</si>
  <si>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Protection:DisableIOAVProtection</t>
  </si>
  <si>
    <t>The4 "Scan all downloaded files and attachments" is set to "Enabled".</t>
  </si>
  <si>
    <t>The4 "Scan all downloaded files and attachments" is not set to "Enabled".</t>
  </si>
  <si>
    <t>18.9.47.9</t>
  </si>
  <si>
    <t>18.9.47.9.1</t>
  </si>
  <si>
    <t>When running an antivirus solution such as Microsoft Defender Antivirus, it is important to ensure that it is configured to heuristically monitor in real-time for suspicious and known malicious activity.</t>
  </si>
  <si>
    <t xml:space="preserve">To establish the recommended configuration via GP, set the following UI path to Enabled:
Computer Configuration\Policies\Administrative Templates\Windows Components\Microsoft Defender Antivirus\Real-Time Protection\Scan all downloaded files and attachments. </t>
  </si>
  <si>
    <t xml:space="preserve">Set "Scan all downloaded files and attachments" to "Enabled". One method to achieve the recommended configuration via Group Policy is to perform the following:
Set the following UI path to Enabled:
Computer Configuration\Policies\Administrative Templates\Windows Components\Microsoft Defender Antivirus\Real-Time Protection\Scan all downloaded files and attachments. </t>
  </si>
  <si>
    <t>WIN2022-263</t>
  </si>
  <si>
    <t>Set "Turn off real-time protection" to "Disabled"</t>
  </si>
  <si>
    <t>This policy setting configures real-time protection prompts for known malware detection.
Microsoft Defender Antivirus alerts you when malware or potentially unwanted software attempts to install itself or to run on your computer.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</si>
  <si>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Defender\Real-Time Protection:DisableRealtimeMonitoring</t>
  </si>
  <si>
    <t>The "Turn off real-time protection" is set to "Disabled".</t>
  </si>
  <si>
    <t>The "Turn off real-time protection" is not set to "Disabled".</t>
  </si>
  <si>
    <t>18.9.47.9.2</t>
  </si>
  <si>
    <t xml:space="preserve">To establish the recommended configuration via GP, set the following UI path to Disabled:
Computer Configuration\Policies\Administrative Templates\Windows Components\Microsoft Defender Antivirus\Real-Time Protection\Turn off real-time protection. </t>
  </si>
  <si>
    <t xml:space="preserve">Set "Turn off real-time protection" to "Disabled". One method to achieve the recommended configuration via Group Policy is to perform the following:
 Set the following UI path to Disabled:
Computer Configuration\Policies\Administrative Templates\Windows Components\Microsoft Defender Antivirus\Real-Time Protection\Turn off real-time protection. </t>
  </si>
  <si>
    <t>WIN2022-264</t>
  </si>
  <si>
    <t>Set "Turn on behavior monitoring" to "Enabled"</t>
  </si>
  <si>
    <t>This policy setting allows you to configure behavior monitoring for Microsoft Defender Antivirus.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</si>
  <si>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Protection:DisableBehaviorMonitoring</t>
  </si>
  <si>
    <t>The "Turn on behavior monitoring" is set to "Enabled".</t>
  </si>
  <si>
    <t>The "Turn on behavior monitoring" is not set to "Enabled".</t>
  </si>
  <si>
    <t>18.9.47.9.3</t>
  </si>
  <si>
    <t>None - this is the default configuration.</t>
  </si>
  <si>
    <t xml:space="preserve">To establish the recommended configuration via GP, set the following UI path to Enabled:
Computer Configuration\Policies\Administrative Templates\Windows Components\Microsoft Defender Antivirus\Real-Time Protection\Turn on behavior monitoring. </t>
  </si>
  <si>
    <t xml:space="preserve">Set "Turn on behavior monitoring" to "Enabled". One method to achieve the recommended configuration via Group Policy is to perform the following:
Set the following UI path to Enabled:
Computer Configuration\Policies\Administrative Templates\Windows Components\Microsoft Defender Antivirus\Real-Time Protection\Turn on behavior monitoring. </t>
  </si>
  <si>
    <t>WIN2022-265</t>
  </si>
  <si>
    <t>Set "Turn on script scanning"  to "Enabled"</t>
  </si>
  <si>
    <t>This policy setting allows script scanning to be turned on/off. Script scanning intercepts scripts then scans them before they are executed on the system.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</si>
  <si>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Protection:DisableScriptScanning</t>
  </si>
  <si>
    <t>The "Turn on script scanning" is set to "Enabled".</t>
  </si>
  <si>
    <t>The "Turn on script scanning" is not set to "Enabled".</t>
  </si>
  <si>
    <t>18.9.47.9.4</t>
  </si>
  <si>
    <t>To establish the recommended configuration via GP, set the following UI path to Enabled:
Computer Configuration\Policies\Administrative Templates\Windows Components\Microsoft Defender Antivirus\Real-Time Protection\Turn on script scanning.</t>
  </si>
  <si>
    <t>Set "Turn on script scanning"  to "Enabled". One method to achieve the recommended configuration via Group Policy is to perform the following:
Set the following UI path to Enabled:
Computer Configuration\Policies\Administrative Templates\Windows Components\Microsoft Defender Antivirus\Real-Time Protection\Turn on script scanning.</t>
  </si>
  <si>
    <t>WIN2022-266</t>
  </si>
  <si>
    <t>Set  "Scan removable drives" to "Enabled"</t>
  </si>
  <si>
    <t>This policy setting allows you to manage whether or not to scan for malicious software and unwanted software in the contents of removable drives, such as USB flash drives, when running a full scan.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</si>
  <si>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Defender\Scan:DisableRemovableDriveScanning</t>
  </si>
  <si>
    <t>The "Scan removable drives" is set to "Enabled".</t>
  </si>
  <si>
    <t>The "Scan removable drives" is not set to "Enabled".</t>
  </si>
  <si>
    <t>18.9.47.12</t>
  </si>
  <si>
    <t>18.9.47.12.1</t>
  </si>
  <si>
    <t>It is important to ensure that any present removable drives are always included in any type of scan, as removable drives are more likely to contain malicious software brought in to the enterprise managed environment from an external, unmanaged computer.</t>
  </si>
  <si>
    <t>Removable drives will be scanned during any type of scan by Microsoft Defender Antivirus.</t>
  </si>
  <si>
    <t>To establish the recommended configuration via GP, set the following UI path to Enabled:
Computer Configuration\Policies\Administrative Templates\Windows Components\Microsoft Defender Antivirus\Scan\Scan removable drives.</t>
  </si>
  <si>
    <t>Set  "Scan removable drives" to "Enabled". One method to achieve the recommended configuration via Group Policy is to perform the following:
Set the following UI path to Enabled:
Computer Configuration\Policies\Administrative Templates\Windows Components\Microsoft Defender Antivirus\Scan\Scan removable drives.</t>
  </si>
  <si>
    <t>WIN2022-267</t>
  </si>
  <si>
    <t>Set "Turn on e-mail scanning" to "Enabled"</t>
  </si>
  <si>
    <t>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</si>
  <si>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Defender\Scan:DisableEmailScanning</t>
  </si>
  <si>
    <t>The "Turn on e-mail scanning" is set to "Enabled"</t>
  </si>
  <si>
    <t>The "Turn on e-mail scanning" is not set to "Enabled"</t>
  </si>
  <si>
    <t>18.9.47.12.2</t>
  </si>
  <si>
    <t>Incoming e-mails should be scanned by an antivirus solution such as Microsoft Defender Antivirus, as email attachments are a commonly used attack vector to infiltrate computers with malicious software.</t>
  </si>
  <si>
    <t>E-mail scanning by Microsoft Defender Antivirus will be enabled.</t>
  </si>
  <si>
    <t xml:space="preserve">To establish the recommended configuration via GP, set the following UI path to Enabled:
Computer Configuration\Policies\Administrative Templates\Windows Components\Microsoft Defender Antivirus\Scan\Turn on e-mail scanning. </t>
  </si>
  <si>
    <t xml:space="preserve">Set "Turn on e-mail scanning" to "Enabled". One method to achieve the recommended configuration via Group Policy is to perform the following:
Set the following UI path to Enabled:
Computer Configuration\Policies\Administrative Templates\Windows Components\Microsoft Defender Antivirus\Scan\Turn on e-mail scanning. </t>
  </si>
  <si>
    <t>WIN2022-268</t>
  </si>
  <si>
    <t>Set "Prevent the usage of OneDrive for file storage" to "Enabled"</t>
  </si>
  <si>
    <t>This policy setting lets you prevent apps and features from working with files on OneDrive using the Next Generation Sync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</si>
  <si>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HKEY_LOCAL_MACHINE\SOFTWARE\Policies\Microsoft\Windows\OneDrive:DisableFileSyncNGSC</t>
  </si>
  <si>
    <t xml:space="preserve">The "Prevent the usage of OneDrive for file storage" option has been enabled. </t>
  </si>
  <si>
    <t xml:space="preserve">The Prevent the usage of OneDrive for file storage option has not been enabled. </t>
  </si>
  <si>
    <t>18.9.58</t>
  </si>
  <si>
    <t>18.9.58.1</t>
  </si>
  <si>
    <t>Enabling this setting prevents users from accidentally (or intentionally) uploading confidential or sensitive corporate information to the OneDrive cloud service using the Next Generation Sync Client.
**Note:** This security concern applies to _any_ cloud-based file storage application installed on a server, not just the one supplied with Windows Server.</t>
  </si>
  <si>
    <t>Users can't access OneDrive from the OneDrive app and file picker. Windows Store apps can't access OneDrive using the `WinRT` API. OneDrive doesn't appear in the navigation pane in File Explorer. OneDrive files aren't kept in sync with the cloud. Users can't automatically upload photos and videos from the camera roll folder.
**Note:** If your organization uses Office 365, be aware that this setting will prevent users from saving files to OneDrive/SkyDrive.
**Note #2:** If your organization has decided to implement **OneDrive for Business** and therefore needs to except itself from this recommendation, we highly suggest that you also obtain and utilize the `OneDrive.admx/adml` template that is bundled with the latest OneDrive client, as noted [at this link](https://docs.microsoft.com/en-us/onedrive/use-group-policy) (this template is not included with the Windows Administrative Templates). Two alternative OneDrive settings in particular from that template are worth your consideration:
- _Allow syncing OneDrive accounts for only specific organizations_ - a computer-based setting that restricts OneDrive client connections to only **approved** tenant IDs.
- _Prevent users from synchronizing personal OneDrive accounts_ - a user-based setting that prevents use of consumer OneDrive (i.e. non-business).</t>
  </si>
  <si>
    <t>To establish the recommended configuration via GP, set the following UI path to `Enabled`:
Computer Configuration\Policies\Administrative Templates\Windows Components\OneDrive\Prevent the usage of OneDrive for file storage</t>
  </si>
  <si>
    <t>Set "Prevent the usage of OneDrive for file storage" to "Enabled". One method to achieve the recommended configuration via Group Policy is to perform the following:
Set the following UI path to Enabled:
Computer Configuration\Policies\Administrative Templates\Windows Components\OneDrive\Prevent the usage of OneDrive for file storage</t>
  </si>
  <si>
    <t>WIN2022-269</t>
  </si>
  <si>
    <t>Set "Do not allow passwords to be saved" to "Enabled"</t>
  </si>
  <si>
    <t>This policy setting helps prevent Remote Desktop clients from saving passwords on a computer.
The recommended state for this setting is: `Enabled`.
**Note:** If this policy setting was previously configured as Disabled or Not configured, any previously saved passwords will be deleted the first time a Remote Desktop client disconnects from any server.</t>
  </si>
  <si>
    <t>Navigate to the UI Path articulated in the Remediation section and confirm it is set as prescribed. This group policy setting is backed by the following registry location:
HKEY_LOCAL_MACHINE\SOFTWARE\Policies\Microsoft\Windows NT\Terminal Services:DisablePasswordSaving</t>
  </si>
  <si>
    <t xml:space="preserve">The "Do not allow passwords to be saved" option has been enabled. </t>
  </si>
  <si>
    <t xml:space="preserve">The Do not allow passwords to be saved option has not been enabled. </t>
  </si>
  <si>
    <t>HPW10</t>
  </si>
  <si>
    <t>HPW10: Passwords are allowed to be stored</t>
  </si>
  <si>
    <t>18.9.65.2</t>
  </si>
  <si>
    <t>18.9.65.2.2</t>
  </si>
  <si>
    <t>An attacker with physical access to the computer may be able to break the protection guarding saved passwords. An attacker who compromises a user's account and connects to their computer could use saved passwords to gain access to additional hosts.</t>
  </si>
  <si>
    <t>The password saving checkbox will be disabled for Remote Desktop clients and users will not be able to save passwords.</t>
  </si>
  <si>
    <t>To establish the recommended configuration via GP, set the following UI path to `Enabled`:
Computer Configuration\Policies\Administrative Templates\Windows Components\Remote Desktop Services\Remote Desktop Connection Client\Do not allow passwords to be saved</t>
  </si>
  <si>
    <t>Set "Do not allow passwords to be saved" to "Enabled". One method to achieve the recommended configuration via Group Policy is to perform the following:
Set the following UI path to Enabled:
Computer Configuration\Policies\Administrative Templates\Windows Components\Remote Desktop Services\Remote Desktop Connection Client\Do not allow passwords to be saved</t>
  </si>
  <si>
    <t>WIN2022-270</t>
  </si>
  <si>
    <t>Set "Do not allow drive redirection" to "Enabled"</t>
  </si>
  <si>
    <t>This policy setting prevents users from sharing the local drives on their client computers to Remote Desktop Servers that they access. Mapped drives appear in the session folder tree in Windows Explorer in the following format:
`\\TSClient\&lt;driveletter&gt;$`
If local drives are shared they are left vulnerable to intruders who want to exploit the data that is stored on them.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</si>
  <si>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Services:fDisableCdm</t>
  </si>
  <si>
    <t xml:space="preserve">The "Do not allow drive redirection" option has been enabled. </t>
  </si>
  <si>
    <t xml:space="preserve">The Do not allow drive redirection option has been not enabled. </t>
  </si>
  <si>
    <t>18.9.65.3.3</t>
  </si>
  <si>
    <t>18.9.65.3.3.3</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</si>
  <si>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</si>
  <si>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Drive redirection will not be possible. In most situations, traditional network drive mapping to file shares (including administrative shares) performed manually by the connected user will serve as a capable substitute to still allow file transfers when needed.</t>
  </si>
  <si>
    <t>To establish the recommended configuration via GP, set the following UI path to `Enabled`:
Computer Configuration\Policies\Administrative Templates\Windows Components\Remote Desktop Services\Remote Desktop Session Host\Device and Resource Redirection\Do not allow drive redirection</t>
  </si>
  <si>
    <t>Set "Do not allow drive redirection" to "Enabled". One method to achieve the recommended configuration via Group Policy is to perform the following:
Set the following UI path to Enabled:
Computer Configuration\Policies\Administrative Templates\Windows Components\Remote Desktop Services\Remote Desktop Session Host\Device and Resource Redirection\Do not allow drive redirection</t>
  </si>
  <si>
    <t>WIN2022-271</t>
  </si>
  <si>
    <t>Set "Always prompt for password upon connection" to "Enabled"</t>
  </si>
  <si>
    <t>This policy setting specifies whether Remote Desktop Services always prompts the client computer for a password upon connection. You can use this policy setting to enforce a password prompt for users who log on to Remote Desktop Services, even if they already provided the password in the Remote Desktop Connection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</si>
  <si>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Services:fPromptForPassword</t>
  </si>
  <si>
    <t xml:space="preserve">The "Always prompt for password upon connection" option has been enabled. </t>
  </si>
  <si>
    <t xml:space="preserve">The Always prompt for password upon connection option has not been enabled. </t>
  </si>
  <si>
    <t>18.9.65.3.9</t>
  </si>
  <si>
    <t>18.9.65.3.9.1</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</si>
  <si>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</si>
  <si>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Users cannot automatically log on to Remote Desktop Services by supplying their passwords in the Remote Desktop Connection client. They will be prompted for a password to log on.</t>
  </si>
  <si>
    <t>To establish the recommended configuration via GP, set the following UI path to `Enabled`:
Computer Configuration\Policies\Administrative Templates\Windows Components\Remote Desktop Services\Remote Desktop Session Host\Security\Always prompt for password upon connection</t>
  </si>
  <si>
    <t>Set "Always prompt for password upon connection"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Host\Security\Always prompt for password upon connection</t>
  </si>
  <si>
    <t>WIN2022-272</t>
  </si>
  <si>
    <t>Set "Require secure RPC communication" to "Enabled"</t>
  </si>
  <si>
    <t>This policy setting allows you to specify whether Remote Desktop Services requires secure Remote Procedure Call (RPC) communication with all clients or allows unsecured communication.
You can use this policy setting to strengthen the security of RPC communication with clients by allowing only authenticated and encrypted requests.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</si>
  <si>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Services:fEncryptRPCTraffic</t>
  </si>
  <si>
    <t xml:space="preserve">The "Require secure RPC communication" option has been enabled. </t>
  </si>
  <si>
    <t xml:space="preserve">The Require secure RPC communication option has not been enabled. </t>
  </si>
  <si>
    <t>18.9.65.3.9.2</t>
  </si>
  <si>
    <t>Allowing unsecure RPC communication can exposes the server to man in the middle attacks and data disclosure attacks.</t>
  </si>
  <si>
    <t>Remote Desktop Services accepts requests from RPC clients that support secure requests, and does not allow unsecured communication with untrusted clients.</t>
  </si>
  <si>
    <t>To establish the recommended configuration via GP, set the following UI path to `Enabled`:
Computer Configuration\Policies\Administrative Templates\Windows Components\Remote Desktop Services\Remote Desktop Session Host\Security\Require secure RPC communication</t>
  </si>
  <si>
    <t>Set "Require secure RPC communication"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Host\Security\Require secure RPC communication</t>
  </si>
  <si>
    <t>WIN2022-273</t>
  </si>
  <si>
    <t>Set "Require use of specific security layer for remote (RDP) connections" to "Enabled: SSL"</t>
  </si>
  <si>
    <t>This policy setting specifies whether to require the use of a specific security layer to secure communications between clients and RD Session Host servers during Remote Desktop Protocol (RDP) connections.
The recommended state for this setting is: `Enabled: SSL`.
**Note:** In spite of this setting being labeled _SSL_, it is actually enforcing Transport Layer Security (TLS) version 1.0, not the older (and less secure) SSL protocol.</t>
  </si>
  <si>
    <t>Navigate to the UI Path articulated in the Remediation section and confirm it is set as prescribed. This group policy setting is backed by the following registry location:
HKEY_LOCAL_MACHINE\SOFTWARE\Policies\Microsoft\Windows NT\Terminal Services:SecurityLayer</t>
  </si>
  <si>
    <t>The "Require use of specific security layer for remote (RDP) connections" has been set to "Enabled: SSL".</t>
  </si>
  <si>
    <t>The Require use of specific security layer for remote (RDP) connections has not been set to Enabled: SSL.</t>
  </si>
  <si>
    <t>18.9.65.3.9.3</t>
  </si>
  <si>
    <t>The native Remote Desktop Protocol (RDP) encryption is now considered a weak protocol, so enforcing the use of stronger Transport Layer Security (TLS) encryption for all RDP communications between clients and RD Session Host servers is preferred.</t>
  </si>
  <si>
    <t>TLS 1.0 will be required to authenticate to the RD Session Host server. If TLS is not supported, the connection fails.
**Note:** By default, this setting will use a self-signed certificate for RDP connections. If your organization has established the use of a Public Key Infrastructure (PKI) for SSL/TLS encryption, then we recommend that you also configure the _Server authentication certificate template_ setting to instruct RDP to use a certificate from your PKI instead of a self-signed one. Note that the certificate template used for this purpose must have “Client Authentication” configured as an Intended Purpose. Note also that a valid, non-expired certificate using the specified template must already be installed on the server for it to work.
**Note #2:** Some third party two-factor authentication solutions (e.g. RSA Authentication Agent) can be negatively affected by this setting, as the SSL/TLS security layer will expect the user's Windows password upon initial connection attempt (before the RDP logon screen), and once successfully authenticated, pass the credential along to that Windows session on the RDP host (to complete the login). If a two-factor agent is present and expecting a different credential at the RDP logon screen, this initial connection may result in a failed logon attempt, and also effectively cause a “double logon” requirement for each and every new RDP session.</t>
  </si>
  <si>
    <t>To establish the recommended configuration via GP, set the following UI path to `Enabled: SSL`:
Computer Configuration\Policies\Administrative Templates\Windows Components\Remote Desktop Services\Remote Desktop Session Host\Security\Require use of specific security layer for remote (RDP) connections</t>
  </si>
  <si>
    <t>Set "Require use of specific security layer for remote (RDP) connections" to "Enabled: SSL". One method to achieve the recommended configuration via Group Policy is to perform the following:
Set the following UI path to Enabled: SSL:
Computer Configuration\Policies\Administrative Templates\Windows Components\Remote Desktop Services\Remote Desktop Session Host\Security\Require use of specific security layer for remote (RDP) connections</t>
  </si>
  <si>
    <t>WIN2022-274</t>
  </si>
  <si>
    <t>Set "Require user authentication for remote connections by using Network Level Authentication" to "Enabled"</t>
  </si>
  <si>
    <t>This policy setting allows you to specify whether to require user authentication for remote connections to the RD Session Host server by using Network Level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</si>
  <si>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Services:UserAuthentication</t>
  </si>
  <si>
    <t>The "Require user authentication for remote connections by using Network Level Authentication" has been set to enabled.</t>
  </si>
  <si>
    <t>The Require user authentication for remote connections by using Network Level Authentication has not been set to enabled.</t>
  </si>
  <si>
    <t>18.9.65.3.9.4</t>
  </si>
  <si>
    <t>Requiring that user authentication occur earlier in the remote connection process enhances security.</t>
  </si>
  <si>
    <t>Only client computers that support Network Level Authentication can connect to the RD Session Host server.
**Note:** Some third party two-factor authentication solutions (e.g. RSA Authentication Agent) can be negatively affected by this setting, as Network Level Authentication will expect the user's Windows password upon initial connection attempt (before the RDP logon screen), and once successfully authenticated, pass the credential along to that Windows session on the RDP host (to complete the login). If a two-factor agent is present and expecting a different credential at the RDP logon screen, this initial connection may result in a failed logon attempt, and also effectively cause a “double logon” requirement for each and every new RDP session.</t>
  </si>
  <si>
    <t>To establish the recommended configuration via GP, set the following UI path to `Enabled`:
Computer Configuration\Policies\Administrative Templates\Windows Components\Remote Desktop Services\Remote Desktop Session Host\Security\Require user authentication for remote connections by using Network Level Authentication</t>
  </si>
  <si>
    <t>Set "Require user authentication for remote connections by using Network Level Authentication"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Host\Security\Require user authentication for remote connections by using Network Level Authentication</t>
  </si>
  <si>
    <t>WIN2022-275</t>
  </si>
  <si>
    <t>Set "Set client connection encryption level" to "Enabled: High Level"</t>
  </si>
  <si>
    <t>This policy setting 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The recommended state for this setting is: `Enabled: High Level`.</t>
  </si>
  <si>
    <t>Navigate to the UI Path articulated in the Remediation section and confirm it is set as prescribed. This group policy setting is backed by the following registry location:
HKEY_LOCAL_MACHINE\SOFTWARE\Policies\Microsoft\Windows NT\Terminal Services:MinEncryptionLevel</t>
  </si>
  <si>
    <t>The "Set client connection encryption level" option has been set to "Enabled: High Level".</t>
  </si>
  <si>
    <t>The Set client connection encryption level option has not been set to Enabled: High Level.</t>
  </si>
  <si>
    <t>18.9.65.3.9.5</t>
  </si>
  <si>
    <t>If Remote Desktop client connections that use low level encryption are allowed, it is more likely that an attacker will be able to decrypt any captured Remote Desktop Services network traffic.</t>
  </si>
  <si>
    <t>To establish the recommended configuration via GP, set the following UI path to `Enabled: High Level`:
Computer Configuration\Policies\Administrative Templates\Windows Components\Remote Desktop Services\Remote Desktop Session Host\Security\Set client connection encryption level</t>
  </si>
  <si>
    <t>Set "Set client connection encryption level" to "Enabled: High Level". One method to achieve the recommended configuration via Group Policy is to perform the following:
Set the following UI path to Enabled: High Level:
Computer Configuration\Policies\Administrative Templates\Windows Components\Remote Desktop Services\Remote Desktop Session Host\Security\Set client connection encryption level</t>
  </si>
  <si>
    <t>WIN2022-276</t>
  </si>
  <si>
    <t>Set "Do not delete temp folders upon exit" to "Disabled"</t>
  </si>
  <si>
    <t>This policy setting specifies whether Remote Desktop Services retains a user's per-session temporary folders at logoff.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</si>
  <si>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Services:DeleteTempDirsOnExit</t>
  </si>
  <si>
    <t xml:space="preserve">The "Do not delete temp folders upon exit" option has been disabled. </t>
  </si>
  <si>
    <t xml:space="preserve">The Do not delete temp folders upon exit option has not been disabled. </t>
  </si>
  <si>
    <t>18.9.65.3.11</t>
  </si>
  <si>
    <t>18.9.65.3.11.1</t>
  </si>
  <si>
    <t>Sensitive information could be contained inside the temporary folders and visible to other administrators that log into the system.</t>
  </si>
  <si>
    <t>To establish the recommended configuration via GP, set the following UI path to `Disabled`:
Computer Configuration\Policies\Administrative Templates\Windows Components\Remote Desktop Services\Remote Desktop Session Host\Temporary Folders\Do not delete temp folders upon exit</t>
  </si>
  <si>
    <t>Set "Do not delete temp folders upon exit" to "Disabled".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delete temp folders upon exit</t>
  </si>
  <si>
    <t>WIN2022-277</t>
  </si>
  <si>
    <t>Set "Do not use temporary folders per session" to "Disabled"</t>
  </si>
  <si>
    <t>By default, Remote Desktop Services creates a separate temporary folder on the RD Session Host server for each active session that a user maintains on the RD Session Host server. The temporary folder is created on the RD Session Host server in a Temp folder under the user's profile folder and is named with the `sessionid`. This temporary folder is used to store individual temporary files.
To reclaim disk space, the temporary folder is deleted when the user logs off from a session.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</si>
  <si>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Services:PerSessionTempDir</t>
  </si>
  <si>
    <t>The "Do not use temporary folders per session" option has been disabled.</t>
  </si>
  <si>
    <t>The Do not use temporary folders per session option has not been disabled.</t>
  </si>
  <si>
    <t>18.9.65.3.11.2</t>
  </si>
  <si>
    <t>Disabling this setting keeps the cached data independent for each session, both reducing the chance of problems from shared cached data between sessions, and keeping possibly sensitive data separate to each user session.</t>
  </si>
  <si>
    <t>To establish the recommended configuration via GP, set the following UI path to `Disabled`:
Computer Configuration\Policies\Administrative Templates\Windows Components\Remote Desktop Services\Remote Desktop Session Host\Temporary Folders\Do not use temporary folders per session</t>
  </si>
  <si>
    <t>Set "Do not use temporary folders per session" to "Disabled".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use temporary folders per session</t>
  </si>
  <si>
    <t>WIN2022-278</t>
  </si>
  <si>
    <t>Set "Prevent downloading of enclosures" to "Enabled"</t>
  </si>
  <si>
    <t>This policy setting prevents the user from having enclosures (file attachments) downloaded from an RSS feed to the user's computer.
The recommended state for this setting is: `Enabled`.</t>
  </si>
  <si>
    <t>Navigate to the UI Path articulated in the Remediation section and confirm it is set as prescribed. This group policy setting is backed by the following registry location:
HKEY_LOCAL_MACHINE\SOFTWARE\Policies\Microsoft\Internet Explorer\Feeds:DisableEnclosureDownload</t>
  </si>
  <si>
    <t xml:space="preserve">The "Prevent downloading of enclosures" option has been enabled. </t>
  </si>
  <si>
    <t xml:space="preserve">The Prevent downloading of enclosures option has not been enabled. </t>
  </si>
  <si>
    <t>18.9.66</t>
  </si>
  <si>
    <t>18.9.66.1</t>
  </si>
  <si>
    <t>Allowing attachments to be downloaded through the RSS feed can introduce files that could have malicious intent.</t>
  </si>
  <si>
    <t>Users cannot set the Feed Sync Engine to download an enclosure through the Feed property page. Developers cannot change the download setting through feed APIs.</t>
  </si>
  <si>
    <t>To establish the recommended configuration via GP, set the following UI path to `Enabled`:
Computer Configuration\Policies\Administrative Templates\Windows Components\RSS Feeds\Prevent downloading of enclosures</t>
  </si>
  <si>
    <t>Set "Prevent downloading of enclosures" to "Enabled". One method to achieve the recommended configuration via Group Policy is to perform the following:
Set the following UI path to Enabled:
Computer Configuration\Policies\Administrative Templates\Windows Components\RSS Feeds\Prevent downloading of enclosures</t>
  </si>
  <si>
    <t>WIN2022-279</t>
  </si>
  <si>
    <t>Set "Allow indexing of encrypted files" to "Disabled"</t>
  </si>
  <si>
    <t>This policy setting controls whether encrypted items are allowed to be indexed. When this setting is changed, the index is rebuilt completely. Full volume encryption (such as BitLocker Drive Encryption or a non-Microsoft solution) must be used for the location of the index to maintain security for encrypted files.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</si>
  <si>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Search:AllowIndexingEncryptedStoresOrItems</t>
  </si>
  <si>
    <t xml:space="preserve">The "Allow indexing of encrypted files" option has been disabled. </t>
  </si>
  <si>
    <t xml:space="preserve">The Allow indexing of encrypted files option has not been disabled. </t>
  </si>
  <si>
    <t>18.9.67</t>
  </si>
  <si>
    <t>18.9.67.3</t>
  </si>
  <si>
    <t>Indexing and allowing users to search encrypted files could potentially reveal confidential data stored within the encrypted files.</t>
  </si>
  <si>
    <t>To establish the recommended configuration via GP, set the following UI path to `Disabled`:
Computer Configuration\Policies\Administrative Templates\Windows Components\Search\Allow indexing of encrypted files</t>
  </si>
  <si>
    <t>Set "Allow indexing of encrypted files" to "Disabled". One method to achieve the recommended configuration via Group Policy is to perform the following:
Set the following UI path to Disabled:
Computer Configuration\Policies\Administrative Templates\Windows Components\Search\Allow indexing of encrypted files</t>
  </si>
  <si>
    <t>WIN2022-280</t>
  </si>
  <si>
    <t>Set "Configure Windows Defender SmartScreen" to "Enabled: Warn and prevent bypass"</t>
  </si>
  <si>
    <t>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
The recommended state for this setting is: `Enabled: Warn and prevent bypass`.</t>
  </si>
  <si>
    <t>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t>
  </si>
  <si>
    <t>The "Configure Windows Defender SmartScreen" has been set to "Enabled: Warn and prevent bypass".</t>
  </si>
  <si>
    <t>The Configure Windows Defender SmartScreen has not been set to Enabled: Warn and prevent bypass.</t>
  </si>
  <si>
    <t>18.9.85.1</t>
  </si>
  <si>
    <t>18.9.85.1.1</t>
  </si>
  <si>
    <t>Windows SmartScreen helps keep PCs safer by warning users before running unrecognized programs downloaded from the Internet. However, due to the fact that some information is sent to Microsoft about files and programs run on PCs some organizations may prefer to disable it.</t>
  </si>
  <si>
    <t>Users will be warned before they are allowed to run unrecognized programs downloaded from the Internet.</t>
  </si>
  <si>
    <t>To establish the recommended configuration via GP, set the following UI path to `Enabled: Warn and prevent bypass`:
Computer Configuration\Policies\Administrative Templates\Windows Components\Windows Defender SmartScreen\Explorer\Configure Windows Defender SmartScreen</t>
  </si>
  <si>
    <t>Set "Configure Windows Defender SmartScreen" to "Enabled: Warn and prevent bypass". One method to achieve the recommended configuration via Group Policy is to perform the following:
Set the following UI path to Enabled: Warn and prevent bypass:
Computer Configuration\Policies\Administrative Templates\Windows Components\Windows Defender SmartScreen\Explorer\Configure Windows Defender SmartScreen</t>
  </si>
  <si>
    <t>WIN2022-281</t>
  </si>
  <si>
    <t>Set "Allow Windows Ink Workspace" to "Enabled: On, but disallow access above lock" OR "Disabled" but not "Enabled: On"</t>
  </si>
  <si>
    <t>This policy setting determines whether Windows Ink items are allowed above the lock screen.
The recommended state for this setting is: `Enabled: On, but disallow access above lock` OR `Disabled`.</t>
  </si>
  <si>
    <t>Navigate to the UI Path articulated in the Remediation section and confirm it is set as prescribed. This group policy setting is backed by the following registry location:
HKEY_LOCAL_MACHINE\SOFTWARE\Policies\Microsoft\WindowsInkWorkspace:AllowWindowsInkWorkspace</t>
  </si>
  <si>
    <t>The "Allow Windows Ink Workspace" option has been set to "Enabled: On, but disallow access above lock" OR "Disabled" but not "Enabled: On".</t>
  </si>
  <si>
    <t>The Allow Windows Ink Workspace option has not been set to Enabled: On, but disallow access above lock OR Disabled but not Enabled: On.</t>
  </si>
  <si>
    <t>18.9.89</t>
  </si>
  <si>
    <t>18.9.89.2</t>
  </si>
  <si>
    <t>Allowing any apps to be accessed while system is locked is not recommended. If this feature is permitted, it should only be accessible once a user authenticates with the proper credentials.</t>
  </si>
  <si>
    <t>Windows Ink Workspace will not be permitted above the lock screen.</t>
  </si>
  <si>
    <t>To establish the recommended configuration via GP, set the following UI path to `Enabled: On, but disallow access above lock` OR `Disabled`:
Computer Configuration\Policies\Administrative Templates\Windows Components\Windows Ink Workspace\Allow Windows Ink Workspace</t>
  </si>
  <si>
    <t>Set "Allow Windows Ink Workspace" to "Enabled: On, but disallow access above lock" OR "Disabled" but not "Enabled: On". One method to achieve the recommended configuration via Group Policy is to perform the following:
Set the following UI path to Enabled: On, but disallow access above lock OR Disabled:
Computer Configuration\Policies\Administrative Templates\Windows Components\Windows Ink Workspace\Allow Windows Ink Workspace</t>
  </si>
  <si>
    <t>WIN2022-282</t>
  </si>
  <si>
    <t>Set "Allow user control over installs" to "Disabled"</t>
  </si>
  <si>
    <t>This setting controls whether users are permitted to change installation options that typically are available only to system administrators. The security features of Windows Installer normally prevent users from changing installation options that are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</si>
  <si>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HKEY_LOCAL_MACHINE\SOFTWARE\Policies\Microsoft\Windows\Installer:EnableUserControl</t>
  </si>
  <si>
    <t xml:space="preserve">The "Allow user control over installs" option has been disabled. </t>
  </si>
  <si>
    <t xml:space="preserve">The Allow user control over installs option has not been disabled. </t>
  </si>
  <si>
    <t>18.9.90</t>
  </si>
  <si>
    <t>18.9.90.1</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</si>
  <si>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</si>
  <si>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To establish the recommended configuration via GP, set the following UI path to `Disabled`:
Computer Configuration\Policies\Administrative Templates\Windows Components\Windows Installer\Allow user control over installs</t>
  </si>
  <si>
    <t>Set "Allow user control over installs" to "Disabled". One method to achieve the recommended configuration via Group Policy is to perform the following:
Set the following UI path to Disabled:
Computer Configuration\Policies\Administrative Templates\Windows Components\Windows Installer\Allow user control over installs</t>
  </si>
  <si>
    <t>WIN2022-283</t>
  </si>
  <si>
    <t>Set "Always install with elevated privileges" to "Disabled"</t>
  </si>
  <si>
    <t>This setting controls whether or not Windows Installer should use system permissions when it installs any program on the system.
**Note:** This setting appears both in the Computer Configuration and User Configuration folders. To make this setting effective, you must enable the setting in both folders.
**Caution:** If enabled,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</si>
  <si>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HKEY_LOCAL_MACHINE\SOFTWARE\Policies\Microsoft\Windows\Installer:AlwaysInstallElevated</t>
  </si>
  <si>
    <t>The "Always install with elevated privileges" option has been disabled.</t>
  </si>
  <si>
    <t>The Always install with elevated privileges option has not been disabled.</t>
  </si>
  <si>
    <t>18.9.90.2</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</si>
  <si>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</si>
  <si>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Configuration\Policies\Administrative Templates\Windows Components\Windows Installer\Always install with elevated privileges</t>
  </si>
  <si>
    <t>Set "Always install with elevated privileges" to "Disabled". One method to achieve the recommended configuration via Group Policy is to perform the following:
Set the following UI path to Disabled:
Computer Configuration\Policies\Administrative Templates\Windows Components\Windows Installer\Always install with elevated privileges</t>
  </si>
  <si>
    <t>WIN2022-284</t>
  </si>
  <si>
    <t>Set "Sign-in last interactive user automatically after a system-initiated restart" to "Disabled"</t>
  </si>
  <si>
    <t>This policy setting controls whether a device will automatically sign-in the last interactive user after Windows Update restarts the system.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</si>
  <si>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HKEY_LOCAL_MACHINE\SOFTWARE\Microsoft\Windows\CurrentVersion\Policies\System:DisableAutomaticRestartSignOn</t>
  </si>
  <si>
    <t>The "Sign-in last interactive user automatically after a system-initiated restart" option has been disabled.</t>
  </si>
  <si>
    <t>The Sign-in last interactive user automatically after a system-initiated restart option has not been disabled.</t>
  </si>
  <si>
    <t>18.9.91</t>
  </si>
  <si>
    <t>18.9.91.1</t>
  </si>
  <si>
    <t>Disabling this feature will prevent the caching of user's credentials and unauthorized use of the device, and also ensure the user is aware of the restart.</t>
  </si>
  <si>
    <t>The device does not store the user's credentials for automatic sign-in after a Windows Update restart. The users' lock screen apps are not restarted after the system restarts. The user is required to present the logon credentials in order to proceed after restart.</t>
  </si>
  <si>
    <t>To establish the recommended configuration via GP, set the following UI path to `Disabled`:
Computer Configuration\Policies\Administrative Templates\Windows Components\Windows Logon Options\Sign-in and lock last interactive user automatically after a restart</t>
  </si>
  <si>
    <t>Set "Sign-in last interactive user automatically after a system-initiated restart" to "Disabled". One method to achieve the recommended configuration via Group Policy is to perform the following:
Set the following UI path to Disabled:
Computer Configuration\Policies\Administrative Templates\Windows Components\Windows Logon Options\Sign-in last interactive user automatically after a system-initiated restart</t>
  </si>
  <si>
    <t>WIN2022-285</t>
  </si>
  <si>
    <t>Set "Turn on PowerShell Script Block Logging" to "Disabled"</t>
  </si>
  <si>
    <t>This policy setting enables logging of all PowerShell script input to the `Applications and Services Logs\Microsoft\Windows\PowerShell\Operational` Event Log channel.
The recommended state for this setting is: `Enabled`.
**Note:** If logging of _Script Block Invocation Start/Stop Events_ is enabled (option box checked), PowerShell will log additional events when invocation of a command, script block, function, or script starts or stops. Enabling this option generates a high volume of event logs. CIS has intentionally chosen not to make a recommendation for this option, since it generates a large volume of events. **If an organization chooses to enable the optional setting (checked), this also conforms to the benchmark.**</t>
  </si>
  <si>
    <t>Navigate to the UI Path articulated in the Remediation section and confirm it is set as prescribed. This group policy setting is backed by the following registry location:
HKEY_LOCAL_MACHINE\SOFTWARE\Policies\Microsoft\Windows\PowerShell\ScriptBlockLogging:EnableScriptBlockLogging</t>
  </si>
  <si>
    <t xml:space="preserve">The "Turn on PowerShell Script Block Logging" option has been disabled. </t>
  </si>
  <si>
    <t xml:space="preserve">The Turn on PowerShell Script Block Logging option has not been disabled. </t>
  </si>
  <si>
    <t>18.9.100</t>
  </si>
  <si>
    <t>18.9.100.1</t>
  </si>
  <si>
    <t>Logs of PowerShell script input can be very valuable when performing forensic investigations of PowerShell attack incidents to determine what occurred.</t>
  </si>
  <si>
    <t>PowerShell script input will be logged to the `Applications and Services Logs\Microsoft\Windows\PowerShell\Operational` Event Log channel, which can contain credentials and sensitive information.
**Warning:** There are potential risks of capturing credentials and sensitive information in the PowerShell logs, which could be exposed to users who have read-access to those logs. Microsoft provides a feature called "Protected Event Logging" to better secure event log data. For assistance with protecting event logging, visit: [About Logging Windows - PowerShell | Microsoft Docs](https://docs.microsoft.com/en-us/powershell/module/microsoft.powershell.core/about/about_logging_windows?view=powershell-7.2#protected-event-logging).</t>
  </si>
  <si>
    <t>To establish the recommended configuration via GP, set the following UI path to `Enabled`:
Computer Configuration\Policies\Administrative Templates\Windows Components\Windows PowerShell\Turn on PowerShell Script Block Logging</t>
  </si>
  <si>
    <t>Set "Turn on PowerShell Script Block Logging" to "Disabled". One method to achieve the recommended configuration via Group Policy is to perform the following:
Set the following UI path to Disabled:
Computer Configuration\Policies\Administrative Templates\Windows Components\Windows PowerShell\Turn on PowerShell Script Block Logging</t>
  </si>
  <si>
    <t>WIN2022-286</t>
  </si>
  <si>
    <t>Set "Turn on PowerShell Transcription" to "Disabled"</t>
  </si>
  <si>
    <t>This Policy setting lets you capture the input and output of Windows PowerShell commands into text-based transcripts.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</si>
  <si>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HKEY_LOCAL_MACHINE\SOFTWARE\Policies\Microsoft\Windows\PowerShell\Transcription:EnableTranscripting</t>
  </si>
  <si>
    <t xml:space="preserve">The "Turn on PowerShell Transcription" option has been disabled. </t>
  </si>
  <si>
    <t xml:space="preserve">The Turn on PowerShell Transcription option has not been disabled. </t>
  </si>
  <si>
    <t>18.9.100.2</t>
  </si>
  <si>
    <t>If this setting is enabled there is a risk that passwords could get stored in plain text in the `PowerShell_transcript` output file.</t>
  </si>
  <si>
    <t>To establish the recommended configuration via GP, set the following UI path to `Disabled`:
Computer Configuration\Policies\Administrative Templates\Windows Components\Windows PowerShell\Turn on PowerShell Transcription</t>
  </si>
  <si>
    <t>Set "Turn on PowerShell Transcription" to "Disabled". One method to achieve the recommended configuration via Group Policy is to perform the following:
Set the following UI path to Disabled:
Computer Configuration\Policies\Administrative Templates\Windows Components\Windows PowerShell\Turn on PowerShell Transcription</t>
  </si>
  <si>
    <t>WIN2022-287</t>
  </si>
  <si>
    <t>Set "Allow Basic authentication" to "Disabled"</t>
  </si>
  <si>
    <t>This policy setting allows you to manage whether the Windows Remote Management (WinRM) client uses Basic authentication.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</si>
  <si>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HKEY_LOCAL_MACHINE\SOFTWARE\Policies\Microsoft\Windows\WinRM\Client:AllowBasic</t>
  </si>
  <si>
    <t xml:space="preserve">The "Allow Basic authentication" option has been disabled. </t>
  </si>
  <si>
    <t xml:space="preserve">The Allow Basic authentication option has not been disabled. </t>
  </si>
  <si>
    <t>18.9.102.1</t>
  </si>
  <si>
    <t>18.9.102.1.1</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</si>
  <si>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</si>
  <si>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Configuration\Policies\Administrative Templates\Windows Components\Windows Remote Management (WinRM)\WinRM Client\Allow Basic authentication</t>
  </si>
  <si>
    <t>Set "Allow Basic authentication" to "Disabled". One method to achieve the recommended configuration via Group Policy is to perform the following:
Set the following UI path to Disabled:
Computer Configuration\Policies\Administrative Templates\Windows Components\Windows Remote Management (WinRM)\WinRM Client\Allow Basic authentication</t>
  </si>
  <si>
    <t>WIN2022-288</t>
  </si>
  <si>
    <t>Set "Allow unencrypted traffic" to "Disabled"</t>
  </si>
  <si>
    <t>This policy setting allows you to manage whether the Windows Remote Management (WinRM) client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</si>
  <si>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HKEY_LOCAL_MACHINE\SOFTWARE\Policies\Microsoft\Windows\WinRM\Client:AllowUnencryptedTraffic</t>
  </si>
  <si>
    <t xml:space="preserve">The "Allow unencrypted traffic" option has been disabled. </t>
  </si>
  <si>
    <t xml:space="preserve">The Allow unencrypted traffic option has not been disabled. </t>
  </si>
  <si>
    <t>18.9.102.1.2</t>
  </si>
  <si>
    <t>Encrypting WinRM network traffic reduces the risk of an attacker viewing or modifying WinRM messages as they transit the network.</t>
  </si>
  <si>
    <t>To establish the recommended configuration via GP, set the following UI path to `Disabled`:
Computer Configuration\Policies\Administrative Templates\Windows Components\Windows Remote Management (WinRM)\WinRM Client\Allow unencrypted traffic</t>
  </si>
  <si>
    <t>Set "Allow unencrypted traffic" to "Disabled". One method to achieve the recommended configuration via Group Policy is to perform the following:
Set the following UI path to Disabled:
Computer Configuration\Policies\Administrative Templates\Windows Components\Windows Remote Management (WinRM)\WinRM Client\Allow unencrypted traffic</t>
  </si>
  <si>
    <t>WIN2022-289</t>
  </si>
  <si>
    <t>Set "Disallow Digest authentication" to "Enabled"</t>
  </si>
  <si>
    <t>This policy setting allows you to manage whether the Windows Remote Management (WinRM) client will not use Digest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</si>
  <si>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HKEY_LOCAL_MACHINE\SOFTWARE\Policies\Microsoft\Windows\WinRM\Client:AllowDigest</t>
  </si>
  <si>
    <t xml:space="preserve">The "Disallow Digest authentication" option has been disabled. </t>
  </si>
  <si>
    <t xml:space="preserve">The Disallow Digest authentication option has not been disabled. </t>
  </si>
  <si>
    <t>18.9.102.1.3</t>
  </si>
  <si>
    <t>Digest authentication is less robust than other authentication methods available in WinRM, an attacker who is able to capture packets on the network where WinRM is running may be able to determine the credentials used for accessing remote hosts via WinRM.</t>
  </si>
  <si>
    <t>The WinRM client will not use Digest authentication.</t>
  </si>
  <si>
    <t>To establish the recommended configuration via GP, set the following UI path to `Enabled`:
Computer Configuration\Policies\Administrative Templates\Windows Components\Windows Remote Management (WinRM)\WinRM Client\Disallow Digest authentication</t>
  </si>
  <si>
    <t>Set "Disallow Digest authentication" to "Enabled". One method to achieve the recommended configuration via Group Policy is to perform the following:
Set the following UI path to Enabled:
Computer Configuration\Policies\Administrative Templates\Windows Components\Windows Remote Management (WinRM)\WinRM Client\Disallow Digest authentication</t>
  </si>
  <si>
    <t>WIN2022-290</t>
  </si>
  <si>
    <t>This policy setting allows you to manage whether the Windows Remote Management (WinRM) service accepts Basic authentication from a remote client.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</si>
  <si>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HKEY_LOCAL_MACHINE\SOFTWARE\Policies\Microsoft\Windows\WinRM\Service:AllowBasic</t>
  </si>
  <si>
    <t>18.9.102.2</t>
  </si>
  <si>
    <t>18.9.102.2.1</t>
  </si>
  <si>
    <t>To establish the recommended configuration via GP, set the following UI path to `Disabled`:
Computer Configuration\Policies\Administrative Templates\Windows Components\Windows Remote Management (WinRM)\WinRM Service\Allow Basic authentication</t>
  </si>
  <si>
    <t>Set "Allow Basic authentication" to "Disabled". One method to achieve the recommended configuration via Group Policy is to perform the following:
Set the following UI path to Disabled:
Computer Configuration\Policies\Administrative Templates\Windows Components\Windows Remote Management (WinRM)\WinRM Service\Allow Basic authentication</t>
  </si>
  <si>
    <t>WIN2022-291</t>
  </si>
  <si>
    <t>This policy setting allows you to manage whether the Windows Remote Management (WinRM) service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</si>
  <si>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HKEY_LOCAL_MACHINE\SOFTWARE\Policies\Microsoft\Windows\WinRM\Service:AllowUnencryptedTraffic</t>
  </si>
  <si>
    <t xml:space="preserve">The "Allow unencrypted traffic "option has been disabled. </t>
  </si>
  <si>
    <t>18.9.102.2.3</t>
  </si>
  <si>
    <t>To establish the recommended configuration via GP, set the following UI path to `Disabled`:
Computer Configuration\Policies\Administrative Templates\Windows Components\Windows Remote Management (WinRM)\WinRM Service\Allow unencrypted traffic</t>
  </si>
  <si>
    <t>Set "Allow unencrypted traffic" to "Disabled". One method to achieve the recommended configuration via Group Policy is to perform the following:
Set the following UI path to Disabled:
Computer Configuration\Policies\Administrative Templates\Windows Components\Windows Remote Management (WinRM)\WinRM Service\Allow unencrypted traffic</t>
  </si>
  <si>
    <t>WIN2022-292</t>
  </si>
  <si>
    <t>Set "Disallow WinRM from storing RunAs credentials" to "Enabled"</t>
  </si>
  <si>
    <t>This policy setting allows you to manage whether the Windows Remote Management (WinRM) service will allow RunAs credentials to be stored for any plug-ins.
The recommended state for this setting is: `Enabled`.
**Note:** If you enable and then disable this policy setting, any values that were previously configured for `RunAsPassword` will need to be reset.</t>
  </si>
  <si>
    <t>Navigate to the UI Path articulated in the Remediation section and confirm it is set as prescribed. This group policy setting is backed by the following registry location:
HKEY_LOCAL_MACHINE\SOFTWARE\Policies\Microsoft\Windows\WinRM\Service:DisableRunAs</t>
  </si>
  <si>
    <t xml:space="preserve">The "Disallow WinRM from storing RunAs credentials" option has been enabled. </t>
  </si>
  <si>
    <t xml:space="preserve">The Disallow WinRM from storing RunAs credentials option has not been enabled. </t>
  </si>
  <si>
    <t>18.9.102.2.4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</si>
  <si>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</si>
  <si>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The WinRM service will not allow the `RunAsUser` or `RunAsPassword` configuration values to be set for any plug-ins. If a plug-in has already set the `RunAsUser` and `RunAsPassword` configuration values, the `RunAsPassword` configuration value will be erased from the credential store on the computer.
If this setting is later Disabled again, any values that were previously configured for `RunAsPassword` will need to be reset.</t>
  </si>
  <si>
    <t>To establish the recommended configuration via GP, set the following UI path to `Enabled`:
Computer Configuration\Policies\Administrative Templates\Windows Components\Windows Remote Management (WinRM)\WinRM Service\Disallow WinRM from storing RunAs credentials</t>
  </si>
  <si>
    <t>Set "Disallow WinRM from storing RunAs credentials" to "Enabled". One method to achieve the recommended configuration via Group Policy is to perform the following:
Set the following UI path to Enabled:
Computer Configuration\Policies\Administrative Templates\Windows Components\Windows Remote Management (WinRM)\WinRM Service\Disallow WinRM from storing RunAs credentials</t>
  </si>
  <si>
    <t>WIN2022-293</t>
  </si>
  <si>
    <t>Set "Prevent users from modifying settings" to "Enabled"</t>
  </si>
  <si>
    <t>This policy setting prevent users from making changes to the Exploit protection settings area in the Windows Security settings.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</si>
  <si>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 Security Center\App and Browser protection:DisallowExploitProtectionOverride</t>
  </si>
  <si>
    <t>The Set "Prevent users from modifying settings" has been enabled.</t>
  </si>
  <si>
    <t>The Set Prevent users from modifying settings has not been enabled.</t>
  </si>
  <si>
    <t>18.9.105.2</t>
  </si>
  <si>
    <t>18.9.105.2.1</t>
  </si>
  <si>
    <t>Only authorized IT staff should be able to make changes to the exploit protection settings in order to ensure the organizations specific configuration is not modified.</t>
  </si>
  <si>
    <t>Local users cannot make changes in the Exploit protection settings area.</t>
  </si>
  <si>
    <t>To establish the recommended configuration via GP, set the following UI path to `Enabled`:
Computer Configuration\Policies\Administrative Templates\Windows Components\Windows Security\App and browser protection\Prevent users from modifying settings</t>
  </si>
  <si>
    <t>Set "Prevent users from modifying settings" to "Enabled". One method to achieve the recommended configuration via Group Policy is to perform the following:
Set the following UI path to Enabled:
Computer Configuration\Policies\Administrative Templates\Windows Components\Windows Security\App and browser protection\Prevent users from modifying settings</t>
  </si>
  <si>
    <t>WIN2022-294</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</si>
  <si>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</si>
  <si>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The recommended state for this setting is: `Disabled`.
**Note:** This setting applies only when you configure Automatic Updates to perform scheduled update installations. If you configure the Configure Automatic Updates setting to Disabled, this setting has no effect.</t>
  </si>
  <si>
    <t>Navigate to the UI Path articulated in the Remediation section and confirm it is set as prescribed. This group policy setting is backed by the following registry location:
HKEY_LOCAL_MACHINE\SOFTWARE\Policies\Microsoft\Windows\WindowsUpdate\AU:NoAutoRebootWithLoggedOnUsers</t>
  </si>
  <si>
    <t xml:space="preserve">The "No auto-restart with logged on users for scheduled automatic updates installations" option has been disabled. </t>
  </si>
  <si>
    <t xml:space="preserve">The No auto-restart with logged on users for scheduled automatic updates installations option has not been disabled. </t>
  </si>
  <si>
    <t>18.9.108.1</t>
  </si>
  <si>
    <t>18.9.108.1.1</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</si>
  <si>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</si>
  <si>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To establish the recommended configuration via GP, set the following UI path to `Disabled`:
Computer Configuration\Policies\Administrative Templates\Windows Components\Windows Update\Legacy Policies\No auto-restart with logged on users for scheduled automatic updates installations</t>
  </si>
  <si>
    <t>Set "No auto-restart with logged on users for scheduled automatic updates installations" to "Disabled". One method to achieve the recommended configuration via Group Policy is to perform the following:
Set the following UI path to Disabled:
Computer Configuration\Policies\Administrative Templates\Windows Components\Windows Update\No auto-restart with logged on users for scheduled automatic updates installations</t>
  </si>
  <si>
    <t>WIN2022-295</t>
  </si>
  <si>
    <t>Set "Configure Automatic Updates" to "Enabled"</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</si>
  <si>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- 2 - Notify for download and auto install _(Notify before downloading any updates)_
- 3 - Auto download and notify for install _(Download the updates automatically and notify when they are ready to be installed.) (Default setting)_
- 4 - Auto download and schedule the install _(Automatically download updates and install them on the schedule specified below.))_
- 5 - Allow local admin to choose setting _(Leave decision on above choices up to the local Administrators (Not Recommended))_
The recommended state for this setting is: `Enabled`.
**Note:** The sub-setting "_Configure automatic updating:_" has 4 possible values – all of them are valid depending on specific organizational needs, however if feasible we suggest using a value of `4 - Auto download and schedule the install`. This suggestion is not a scored requirement.
**Note #2:** Organizations that utilize a 3rd-party solution for patching may choose to exempt themselves from this recommendation, and instead configure it to `Disabled` so that the native Windows Update mechanism does not interfere with the 3rd-party patching process.</t>
  </si>
  <si>
    <t>Navigate to the UI Path articulated in the Remediation section and confirm it is set as prescribed. This group policy setting is backed by the following registry location:
HKEY_LOCAL_MACHINE\SOFTWARE\Policies\Microsoft\Windows\WindowsUpdate\AU:NoAutoUpdate</t>
  </si>
  <si>
    <t>The "Configure Automatic Updates" is set to "Enabled".</t>
  </si>
  <si>
    <t>The "Configure Automatic Updates" is not set to "Enabled".</t>
  </si>
  <si>
    <t>18.9.108.2</t>
  </si>
  <si>
    <t>18.9.108.2.1</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</si>
  <si>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</si>
  <si>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Critical operating system updates and service packs will be installed as necessary.</t>
  </si>
  <si>
    <t xml:space="preserve">To establish the recommended configuration via GP, set the following UI path to Enabled:
Computer Configuration\Policies\Administrative Templates\Windows Components\Windows Update\Manage end user experience\Configure Automatic Updates. </t>
  </si>
  <si>
    <t xml:space="preserve">Set "Configure Automatic Updates" to "Enabled". One method to achieve the recommended configuration via Group Policy is to perform the following:
Set the following UI path to Enabled:
Computer Configuration\Policies\Administrative Templates\Windows Components\Windows Update\Manage end user experience\Configure Automatic Updates. </t>
  </si>
  <si>
    <t>WIN2022-296</t>
  </si>
  <si>
    <t>Set "Configure Automatic Updates: Scheduled install day" to "0 - Every day"</t>
  </si>
  <si>
    <t>This policy setting specifies when computers in your environment will receive security updates from Windows Update or WSUS.
The recommended state for this setting is: `0 - Every day`.
**Note:** This setting is only applicable if `4 - Auto download and schedule the install` is selected in recommendation 'Configure Automatic Updates'. It will have no impact if any other option is selected.</t>
  </si>
  <si>
    <t xml:space="preserve">Navigate to the UI Path articulated in the Remediation section and confirm it is set as prescribed. This group policy setting is backed by the following registry location:
HKEY_LOCAL_MACHINE\SOFTWARE\Policies\Microsoft\Windows\WindowsUpdate\AU:ScheduledInstallDay
</t>
  </si>
  <si>
    <t>The "Configure Automatic Updates: Scheduled install day" is set to "0 - Every day".</t>
  </si>
  <si>
    <t>The "Configure Automatic Updates: Scheduled install day" is not set to "0 - Every day".</t>
  </si>
  <si>
    <t>18.9.108.2.2</t>
  </si>
  <si>
    <t>If `4 - Auto download and schedule the install` is selected in recommendation 'Configure Automatic Updates', critical operating system updates and service packs will automatically download every day (at 3:00 A.M., by default).</t>
  </si>
  <si>
    <t>To establish the recommended configuration via GP, set the following UI path to 0 - Every day:
Computer Configuration\Policies\Administrative Templates\Windows Components\Windows Update\Manage end user experience\Configure Automatic Updates: Scheduled install day.</t>
  </si>
  <si>
    <t>Set "Configure Automatic Updates: Scheduled install day" to "0 - Every day". One method to achieve the recommended configuration via Group Policy is to perform the following:
Set the following UI path to 0 - Every day:
Computer Configuration\Policies\Administrative Templates\Windows Components\Windows Update\Manage end user experience\Configure Automatic Updates: Scheduled install day.</t>
  </si>
  <si>
    <t>WIN2022-297</t>
  </si>
  <si>
    <t>Set "Manage preview builds" to "Enabled: Disable preview builds"</t>
  </si>
  <si>
    <t>This policy setting manage which updates that are receive prior to the update being released.
**Dev Channel:** Ideal for highly technical users. Insiders in the Dev Channel will receive builds from our active development branch that is earliest in a development cycle. These builds are not matched to a specific Windows 10 release.
**Beta Channel:** Ideal for feature explorers who want to see upcoming Windows 10 features. Your feedback will be especially important here as it will help our engineers ensure key issues are fixed before a major release.
**Release Preview Channel (default):** Insiders in the Release Preview Channel will have access to the upcoming release of Windows 10 prior to it being released to the world. These builds are supported by Microsoft. The Release Preview Channel is where we recommend companies preview and validate upcoming Windows 10 releases before broad deployment within their organization.
The recommended state for this setting is: `Disabled`.
**Note:** Preview Build enrollment requires a telemetry level setting of 2 or higher and your domain registered on insider.windows.com. For additional information on Preview Builds, see: [https://aka.ms/wipforbiz](https://aka.ms/wipforbiz)</t>
  </si>
  <si>
    <t>Navigate to the UI Path articulated in the Remediation section and confirm it is set as prescribed. This group policy setting is backed by the following registry location:
HKEY_LOCAL_MACHINE\SOFTWARE\Policies\Microsoft\Windows\WindowsUpdate:ManagePreviewBuildsPolicyValue</t>
  </si>
  <si>
    <t>The "Manage preview builds" has been set to "Enabled: Disable preview builds".</t>
  </si>
  <si>
    <t>The Manage preview builds has not been set to Enabled: Disable preview builds.</t>
  </si>
  <si>
    <t>18.9.108.4</t>
  </si>
  <si>
    <t>18.9.108.4.1</t>
  </si>
  <si>
    <t>Preview builds are prevented from installing on the device.</t>
  </si>
  <si>
    <t>To establish the recommended configuration via GP, set the following UI path to `Disabled`:
Computer Configuration\Policies\Administrative Templates\Windows Components\Windows Update\Manage updates offered from Windows Update\Manage preview builds</t>
  </si>
  <si>
    <t>Set "Manage preview builds" to "Enabled: Disable preview builds". One method to achieve the recommended configuration via Group Policy is to perform the following:
Set the following UI path to Enabled: Disable preview builds:
Computer Configuration\Policies\Administrative Templates\Windows Components\Windows Update\Windows Update for Business\Manage preview builds</t>
  </si>
  <si>
    <t>WIN2022-298</t>
  </si>
  <si>
    <t>Set "Select when Preview Builds and Feature Updates are received" to "Enabled: Semi-Annual Channel, 180 or more days"</t>
  </si>
  <si>
    <t>This policy setting determines when Preview Build or Feature Updates are received.
**Defer Updates** This enables devices to defer taking the next Feature Update available to your channel for up to 14 days for all the pre-release channels and up to 365 days for the Semi-Annual Channel. Or, if the device is updating from the Semi-Annual Channel, a version for the device to move to and/or stay on until the policy is updated or the device reaches end of service can be specified. Note: If you set both policies, the version specified will take precedence and the deferrals will not be in effect. Please see the Windows Release Information page for OS version information.
**Pause Updates** To prevent Feature Updates from being received on their scheduled time, you can temporarily pause Feature Updates. The pause will remain in effect for 35 days from the specified start date or until the field is cleared (Quality Updates will still be offered).
**Note:** If the "Allow Diagnostic Data" (formerly "Allow Telemetry") policy is set to 0, this policy will have no effect.
**Note #2:** Starting with Windows 10 R1607,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
**Note #3:** Prior to Windows 10 R1703, values above 180 days are not recognized by the OS. Starting with Windows 10 R1703, the maximum number of days you can defer is 365 days.</t>
  </si>
  <si>
    <t>Navigate to the UI Path articulated in the Remediation section and confirm it is set as prescribed. This group policy setting is backed by the following registry location:
HKEY_LOCAL_MACHINE\SOFTWARE\Policies\Microsoft\Windows\WindowsUpdate:DeferFeatureUpdates
HKEY_LOCAL_MACHINE\SOFTWARE\Policies\Microsoft\Windows\WindowsUpdate:DeferFeatureUpdatesPeriodInDays</t>
  </si>
  <si>
    <t>The "Select when Feature Updates are received" option has been set to "Enabled: Semi-Annual Channel, 180 or more days".</t>
  </si>
  <si>
    <t>The Select when Feature Updates are received option has not been set to Enabled: Semi-Annual Channel, 180 or more days.</t>
  </si>
  <si>
    <t>18.9.108.4.2</t>
  </si>
  <si>
    <t>In a production environment, it is preferred to only use software and features that are publicly available, after they have gone through rigorous testing in beta.</t>
  </si>
  <si>
    <t>Feature Updates will be delayed until they are publicly released to general public by Microsoft.</t>
  </si>
  <si>
    <t>To establish the recommended configuration via GP, set the following UI path to `Enabled: 180 or more days`:
Computer Configuration\Policies\Administrative Templates\Windows Components\Windows Update\Manage updates offered from Windows Update\Windows Update for Business\Select when Preview Builds and Feature Updates are received</t>
  </si>
  <si>
    <t>Set "Select when Preview Builds and Feature Updates are received" to "Enabled: Semi-Annual Channel, 180 or more days". One method to achieve the recommended configuration via Group Policy is to perform the following:
Set the following UI path to Enabled: Semi-Annual Channel, 180 or more days:
Computer Configuration\Policies\Administrative Templates\Windows Components\Windows Update\Windows Update for Business\Select when Preview Builds and Feature Updates are received</t>
  </si>
  <si>
    <t>WIN2022-299</t>
  </si>
  <si>
    <t>Set "Select when Quality Updates are received" to "Enabled: 0 days"</t>
  </si>
  <si>
    <t>This settings controls when Quality Updates are received.
The recommended state for this setting is: `Enabled: 0 days`.
**Note:** If the "Allow Diagnostic Data" (formerly "Allow Telemetry") policy is set to 0, this policy will have no effect.
**Note #2:** Starting with Windows Server 2016 RTM (Release 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t>
  </si>
  <si>
    <t>Navigate to the UI Path articulated in the Remediation section and confirm it is set as prescribed. This group policy setting is backed by the following registry location:
HKEY_LOCAL_MACHINE\SOFTWARE\Policies\Microsoft\Windows\WindowsUpdate:DeferQualityUpdates
HKEY_LOCAL_MACHINE\SOFTWARE\Policies\Microsoft\Windows\WindowsUpdate:DeferQualityUpdatesPeriodInDays</t>
  </si>
  <si>
    <t>The "Select when Quality Updates are received" option has been set to "Enabled: 0 days".</t>
  </si>
  <si>
    <t>The Select when Quality Updates are received option has not been set to Enabled: 0 days.</t>
  </si>
  <si>
    <t>18.9.108.4.3</t>
  </si>
  <si>
    <t>Quality Updates can contain important bug fixes and/or security patches, and should be installed as soon as possible.</t>
  </si>
  <si>
    <t>To establish the recommended configuration via GP, set the following UI path to `Enabled:0 days`:
Computer Configuration\Policies\Administrative Templates\Windows Components\Windows Update\Windows Update for Business\Select when Quality Updates are received</t>
  </si>
  <si>
    <t>Set "Select when Quality Updates are received" to "Enabled: 0 days". One method to achieve the recommended configuration via Group Policy is to perform the following:
Set the following UI path to Enabled:0 days:
Computer Configuration\Policies\Administrative Templates\Windows Components\Windows Update\Windows Update for Business\Select when Quality Updates are received</t>
  </si>
  <si>
    <t>WIN2022-300</t>
  </si>
  <si>
    <t>Set "Enable screen saver" to "Enabled"</t>
  </si>
  <si>
    <t>This policy setting enables/disables the use of desktop screen savers.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</si>
  <si>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Panel\Desktop:ScreenSaveActive</t>
  </si>
  <si>
    <t xml:space="preserve">The "Enable screen saver" option has been enabled. </t>
  </si>
  <si>
    <t xml:space="preserve">The Enable screen saver option has not been enabled. </t>
  </si>
  <si>
    <t>19.1.3</t>
  </si>
  <si>
    <t>19.1.3.1</t>
  </si>
  <si>
    <t>If a user forgets to lock their computer when they walk away, it is possible that a passerby will hijack it. Configuring a timed screen saver with password lock will help to protect against these hijacks.</t>
  </si>
  <si>
    <t>A screen saver runs, provided that the following two conditions hold: First, a valid screen saver on the client is specified through the recommendation _Force specific screen saver_ or through Control Panel on the client computer. Second, the recommendation _Screen saver timeout_ is set to a nonzero value through the setting or through Control Panel.</t>
  </si>
  <si>
    <t>To establish the recommended configuration via GP, set the following UI path to `Enabled`:
User Configuration\Policies\Administrative Templates\Control Panel\Personalization\Enable screen saver</t>
  </si>
  <si>
    <t>Set "Enable screen saver" to "Enabled". One method to achieve the recommended configuration via Group Policy is to perform the following:
Set the following UI path to Enabled:
User Configuration\Policies\Administrative Templates\Control Panel\Personalization\Enable screen saver</t>
  </si>
  <si>
    <t>WIN2022-301</t>
  </si>
  <si>
    <t>Set "Password protect the screen saver" to "Enabled"</t>
  </si>
  <si>
    <t>This setting determines whether screen savers used on the computer are password protected.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</si>
  <si>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Panel\Desktop:ScreenSaverIsSecure</t>
  </si>
  <si>
    <t>19.1.3.2</t>
  </si>
  <si>
    <t>All screen savers are password protected. The "Password protected" checkbox on the Screen Saver dialog in the Personalization or Display Control Panel will be disabled, preventing users from changing the password protection setting.</t>
  </si>
  <si>
    <t>To establish the recommended configuration via GP, set the following UI path to `Enabled`:
User Configuration\Policies\Administrative Templates\Control Panel\Personalization\Password protect the screen saver</t>
  </si>
  <si>
    <t>Set "Password protect the screen saver" to "Enabled". One method to achieve the recommended configuration via Group Policy is to perform the following:
Set the following UI path to Enabled:
User Configuration\Policies\Administrative Templates\Control Panel\Personalization\Password protect the screen saver</t>
  </si>
  <si>
    <t>WIN2022-302</t>
  </si>
  <si>
    <t>Set "Screen saver timeout" to "Enabled: 900 seconds or fewer, but not 0"</t>
  </si>
  <si>
    <t>This setting specifies how much user idle time must elapse before the screen saver is launched.
The recommended state for this setting is: `Enabled: 900 seconds or fewer, but not 0`.
**Note:** This setting has no effect under the following circumstances:
- The wait time is set to zero.
- The "Enable Screen Saver" setting is disabled.
- A valid screen existing saver is not selected manually or via the "Screen saver executable name" setting</t>
  </si>
  <si>
    <t>Navigate to the UI Path articulated in the Remediation section and confirm it is set as prescribed. This group policy setting is backed by the following registry location:
HKEY_USERS\[USER SID]\Software\Policies\Microsoft\Windows\Control Panel\Desktop:ScreenSaveTimeOut</t>
  </si>
  <si>
    <t>The "Screen saver timeout" option has been set to "Enabled: 900 seconds or fewer, but not 0"</t>
  </si>
  <si>
    <t>The Screen saver timeout option has not been set to Enabled: 900 seconds or fewer, but not 0</t>
  </si>
  <si>
    <t>19.1.3.3</t>
  </si>
  <si>
    <t>The screen saver will automatically activate when the computer has been left unattended for the amount of time specified, and the users will not be able to change the timeout value.</t>
  </si>
  <si>
    <t>To establish the recommended configuration via GP, set the following UI path to `Enabled: 900 or fewer, but not 0`:
User Configuration\Policies\Administrative Templates\Control Panel\Personalization\Screen saver timeout</t>
  </si>
  <si>
    <t>Set "Screen saver timeout" to "Enabled: 900 seconds or fewer, but not 0". One method to achieve the recommended configuration via Group Policy is to perform the following:
Set the following UI path to Enabled: 900 or fewer, but not 0:
User Configuration\Policies\Administrative Templates\Control Panel\Personalization\Screen saver timeout</t>
  </si>
  <si>
    <t>WIN2022-303</t>
  </si>
  <si>
    <t>Set "Turn off toast notifications on the lock screen" to "Enabled"</t>
  </si>
  <si>
    <t>This policy setting turns off toast notifications on the lock screen.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</si>
  <si>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t>
  </si>
  <si>
    <t xml:space="preserve">The "Turn off toast notifications on the lock screen" option has been enabled. </t>
  </si>
  <si>
    <t xml:space="preserve">The Turn off toast notifications on the lock screen option has not been enabled. </t>
  </si>
  <si>
    <t>19.5.1</t>
  </si>
  <si>
    <t>19.5.1.1</t>
  </si>
  <si>
    <t>While this feature can be handy for users, applications that provide toast notifications might display sensitive personal or business data while the device is left unattended.</t>
  </si>
  <si>
    <t>Applications will not be able to raise toast notifications on the lock screen.</t>
  </si>
  <si>
    <t>To establish the recommended configuration via GP, set the following UI path to `Enabled`:
User Configuration\Policies\Administrative Templates\Start Menu and Taskbar\Notifications\Turn off toast notifications on the lock screen</t>
  </si>
  <si>
    <t>Set "Turn off toast notifications on the lock screen" to "Enabled". One method to achieve the recommended configuration via Group Policy is to perform the following:
Set the following UI path to Enabled:
User Configuration\Policies\Administrative Templates\Start Menu and Taskbar\Notifications\Turn off toast notifications on the lock screen</t>
  </si>
  <si>
    <t>WIN2022-304</t>
  </si>
  <si>
    <t>Set "Do not preserve zone information in file attachments" to "Disabled"</t>
  </si>
  <si>
    <t>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
The recommended state for this setting is: `Disabled`.
**Note:** The Attachment Manager feature warns users when opening or executing files which are marked as being from an untrusted source, unless/until the file's zone information has been removed via the "Unblock" button on the file's properties or via a separate tool such as [Microsoft Sysinternals Streams](https://docs.microsoft.com/en-us/sysinternals/downloads/streams).</t>
  </si>
  <si>
    <t>Navigate to the UI Path articulated in the Remediation section and confirm it is set as prescribed. This group policy setting is backed by the following registry location:
HKEY_USERS\[USER SID]\Software\Microsoft\Windows\CurrentVersion\Policies\Attachments:SaveZoneInformation</t>
  </si>
  <si>
    <t xml:space="preserve">The "Do not preserve zone information in file attachments" option has been disabled. </t>
  </si>
  <si>
    <t xml:space="preserve">The Do not preserve zone information in file attachments option has not been disabled. </t>
  </si>
  <si>
    <t>19.7.4</t>
  </si>
  <si>
    <t>19.7.4.1</t>
  </si>
  <si>
    <t>A file that is downloaded from a computer in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</si>
  <si>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To establish the recommended configuration via GP, set the following UI path to `Disabled`:
User Configuration\Policies\Administrative Templates\Windows Components\Attachment Manager\Do not preserve zone information in file attachments</t>
  </si>
  <si>
    <t>Set "Do not preserve zone information in file attachments" to "Disabled". One method to achieve the recommended configuration via Group Policy is to perform the following:
Set the following UI path to Disabled:
User Configuration\Policies\Administrative Templates\Windows Components\Attachment Manager\Do not preserve zone information in file attachments</t>
  </si>
  <si>
    <t>WIN2022-305</t>
  </si>
  <si>
    <t>Set "Notify Antivirus programs when opening attachments" to "Enabled"</t>
  </si>
  <si>
    <t>This policy setting manages the behavior for notifying registered antivirus programs. If multiple programs are registered, they will all be notified.
The recommended state for this setting is: `Enabled`.
**Note:** An updated antivirus program must be installed for this policy setting to function properly.</t>
  </si>
  <si>
    <t>Navigate to the UI Path articulated in the Remediation section and confirm it is set as prescribed. This group policy setting is backed by the following registry location:
HKEY_USERS\[USER SID]\Software\Microsoft\Windows\CurrentVersion\Policies\Attachments:ScanWithAntiVirus</t>
  </si>
  <si>
    <t>The "Notify Antivirus programs when opening attachments" option has been enabled.</t>
  </si>
  <si>
    <t>The Notify Antivirus programs when opening attachments option has not been enabled.</t>
  </si>
  <si>
    <t>19.7.4.2</t>
  </si>
  <si>
    <t>Antivirus programs that do not perform on-access checks may not be able to scan downloaded files.</t>
  </si>
  <si>
    <t>Windows tells the registered antivirus program(s) to scan the file when a user opens a file attachment. If the antivirus program fails, the attachment is blocked from being opened.</t>
  </si>
  <si>
    <t>To establish the recommended configuration via GP, set the following UI path to `Enabled`:
User Configuration\Policies\Administrative Templates\Windows Components\Attachment Manager\Notify antivirus programs when opening attachments.</t>
  </si>
  <si>
    <t>Set "Notify Antivirus programs when opening attachments" to "Enabled". One method to achieve the recommended configuration via Group Policy is to perform the following:
Set the following UI path to Enabled:
User Configuration\Policies\Administrative Templates\Windows Components\Attachment Manager\Notify Antivirus programs when opening attachments</t>
  </si>
  <si>
    <t>WIN2022-306</t>
  </si>
  <si>
    <t>Set "Configure Windows spotlight on lock screen" to Disabled"</t>
  </si>
  <si>
    <t>This policy setting lets you configure Windows Spotlight on the lock screen. 
The recommended state for this setting is: `Disabled`.
**Note:** [Per Microsoft TechNet](https://technet.microsoft.com/en-us/itpro/windows/manage/group-policies-for-enterprise-and-education-editions), this policy setting only applies to Windows 10 Enterprise and Windows 10 Education editions.</t>
  </si>
  <si>
    <t>Navigate to the UI Path articulated in the Remediation section and confirm it is set as prescribed. This group policy setting is backed by the following registry location:
HKEY_USERS\[USER SID]\Software\Policies\Microsoft\Windows\CloudContent:ConfigureWindowsSpotlight</t>
  </si>
  <si>
    <t>The "Configure Windows spotlight on lock screen" has been disabled.</t>
  </si>
  <si>
    <t>The Configure Windows spotlight on lock screen has not been disabled.</t>
  </si>
  <si>
    <t>19.7.8</t>
  </si>
  <si>
    <t>19.7.8.1</t>
  </si>
  <si>
    <t>Enabling this setting will help ensure your data is not shared with any third party. The Windows Spotlight feature collects data and uses that data to display suggested apps as well as images from the internet.</t>
  </si>
  <si>
    <t>Windows Spotlight will be turned off and users will no longer be able to select it as their lock screen.</t>
  </si>
  <si>
    <t>To establish the recommended configuration via GP, set the following UI path to `Disabled`:
User Configuration\Policies\Administrative Templates\Windows Components\Cloud Content\Configure Windows spotlight on lock screen.</t>
  </si>
  <si>
    <t>Set "Configure Windows spotlight on lock screen" to Disabled". One method to achieve the recommended configuration via Group Policy is to perform the following:
Set the following UI path to Disabled:
User Configuration\Policies\Administrative Templates\Windows Components\Cloud Content\Configure Windows spotlight on lock screen</t>
  </si>
  <si>
    <t>WIN2022-307</t>
  </si>
  <si>
    <t>Set "Do not suggest third-party content in Windows spotlight" to "Enabled"</t>
  </si>
  <si>
    <t>This policy setting determines whether Windows will suggest apps and content from third-party software publishers.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</si>
  <si>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SID]\Software\Policies\Microsoft\Windows\CloudContent:DisableThirdPartySuggestions</t>
  </si>
  <si>
    <t xml:space="preserve">The "Do not suggest third-party content in Windows spotlight" option has been enabled. </t>
  </si>
  <si>
    <t xml:space="preserve">The Do not suggest third-party content in Windows spotlight option has not been enabled. </t>
  </si>
  <si>
    <t>19.7.8.2</t>
  </si>
  <si>
    <t>Windows Spotlight on lock screen, Windows tips, Microsoft consumer features and other related features will no longer suggest apps and content from third-party software publishers. Users may still see suggestions and tips to make them more productive with Microsoft features and apps.</t>
  </si>
  <si>
    <t>To establish the recommended configuration via GP, set the following UI path to `Enabled`:
User Configuration\Policies\Administrative Templates\Windows Components\Cloud Content\Do not suggest third-party content in Windows spotlight.</t>
  </si>
  <si>
    <t>Set "Do not suggest third-party content in Windows spotlight" to "Enabled". One method to achieve the recommended configuration via Group Policy is to perform the following:
Set the following UI path to Enabled:
User Configuration\Policies\Administrative Templates\Windows Components\Cloud Content\Do not suggest third-party content in Windows spotlight</t>
  </si>
  <si>
    <t>WIN2022-308</t>
  </si>
  <si>
    <t>Set "Turn off Spotlight collection on Desktop" to "Enabled"</t>
  </si>
  <si>
    <t>This policy setting removes the Spotlight collection setting in Personalization, rendering the user unable to select and subsequently download daily images from Microsoft to the system desktop.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</si>
  <si>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SID]\SOFTWARE\Policies\Microsoft\Windows\CloudContent:DisableSpotlightCollectionOnDesktop</t>
  </si>
  <si>
    <t>The "Turn off Spotlight collection on Desktop" is set to "Enabled".</t>
  </si>
  <si>
    <t>The "Turn off Spotlight collection on Desktop" is not set to "Enabled".</t>
  </si>
  <si>
    <t>19.7.8.5</t>
  </si>
  <si>
    <t>Enabling this setting will help ensure your data is not shared with any third party. The Windows Spotlight feature collects data and uses that data to display images from Microsoft.</t>
  </si>
  <si>
    <t>The Spotlight collection feature will not be available as an option in Personalization settings, so users will not be able to download daily images from Microsoft.</t>
  </si>
  <si>
    <t>To establish the recommended configuration via GP, set the following UI path to Enabled:
User Configuration\Policies\Administrative Templates\Windows Components\Cloud Content\Turn off Spotlight collection on Desktop.</t>
  </si>
  <si>
    <t>Set "Turn off Spotlight collection on Desktop" to "Enabled". One method to achieve the recommended configuration via Group Policy is to perform the following:
Set the following UI path to Enabled:
User Configuration\Policies\Administrative Templates\Windows Components\Cloud Content\Turn off Spotlight collection on Desktop.</t>
  </si>
  <si>
    <t>WIN2022-309</t>
  </si>
  <si>
    <t>Set "Prevent users from sharing files within their profile." to "Enabled"</t>
  </si>
  <si>
    <t>This policy setting determines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The recommended state for this setting is: `Enabled`.</t>
  </si>
  <si>
    <t>Navigate to the UI Path articulated in the Remediation section and confirm it is set as prescribed. This group policy setting is backed by the following registry location:
HKEY_USERS\[USER SID]\Software\Microsoft\Windows\CurrentVersion\Policies\Explorer:NoInplaceSharing</t>
  </si>
  <si>
    <t xml:space="preserve">The "Prevent users from sharing files within their profile." option has been enabled. </t>
  </si>
  <si>
    <t xml:space="preserve">The Prevent users from sharing files within their profile. option has not been enabled. </t>
  </si>
  <si>
    <t>HSI7</t>
  </si>
  <si>
    <t>HSI7: FTI can move via covert channels (e.g., VM isolation tools)</t>
  </si>
  <si>
    <t>19.7.28</t>
  </si>
  <si>
    <t>19.7.28.1</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</si>
  <si>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</si>
  <si>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Users cannot share files within their profile using the sharing wizard. Also, the sharing wizard cannot create a share at `%root%\Users` and can only be used to create SMB shares on folders.</t>
  </si>
  <si>
    <t>To establish the recommended configuration via GP, set the following UI path to `Enabled:`
User Configuration\Policies\Administrative Templates\Windows Components\Network Sharing\Prevent users from sharing files within their profile.</t>
  </si>
  <si>
    <t>Set "Prevent users from sharing files within their profile." to "Enabled". One method to achieve the recommended configuration via Group Policy is to perform the following:
Set the following UI path to Enabled:
User Configuration\Policies\Administrative Templates\Windows Components\Network Sharing\Prevent users from sharing files within their profile</t>
  </si>
  <si>
    <t>WIN2022-310</t>
  </si>
  <si>
    <t>Navigate to the UI Path articulated in the Remediation section and confirm it is set as prescribed. This group policy setting is backed by the following registry location:
HKEY_USERS\[USER SID]\Software\Policies\Microsoft\Windows\Installer:AlwaysInstallElevated</t>
  </si>
  <si>
    <t>19.7.43</t>
  </si>
  <si>
    <t>19.7.43.1</t>
  </si>
  <si>
    <t>To establish the recommended configuration via GP, set the following UI path to `Disabled`:
User Configuration\Policies\Administrative Templates\Windows Components\Windows Installer\Always install with elevated privileges</t>
  </si>
  <si>
    <t>Set "Always install with elevated privileges" to "Disabled". One method to achieve the recommended configuration via Group Policy is to perform the following:
Set the following UI path to Disabled:
User Configuration\Policies\Administrative Templates\Windows Components\Windows Installer\Always install with elevated privileges</t>
  </si>
  <si>
    <t>Input of test results starting with this row require corresponding Test IDs in Column A. Insert new rows above here.</t>
  </si>
  <si>
    <t>Do not edit below</t>
  </si>
  <si>
    <t>Info</t>
  </si>
  <si>
    <t>Criticality Ratings</t>
  </si>
  <si>
    <t>Appendix</t>
  </si>
  <si>
    <t>SCSEM Sources:</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</si>
  <si>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</si>
  <si>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</si>
  <si>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</si>
  <si>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CIS Microsoft Windows Server 2022 Benchmark v1.0.0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</si>
  <si>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</si>
  <si>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</si>
  <si>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</si>
  <si>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</si>
  <si>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</si>
  <si>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</si>
  <si>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</si>
  <si>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</si>
  <si>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</si>
  <si>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</si>
  <si>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</si>
  <si>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</si>
  <si>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</si>
  <si>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</si>
  <si>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</si>
  <si>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</si>
  <si>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</si>
  <si>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</si>
  <si>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</si>
  <si>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</si>
  <si>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 CIS Microsoft Windows Server 2022 Benchmark v1.0.0</t>
  </si>
  <si>
    <t xml:space="preserve">Internal Revenue Service </t>
  </si>
  <si>
    <t>Tribute to "Super" Saumil Shah</t>
  </si>
  <si>
    <t>0930/2021</t>
  </si>
  <si>
    <t>Internal changes &amp; updates</t>
  </si>
  <si>
    <t>Internal Updates</t>
  </si>
  <si>
    <t>Updated Issue Code Table</t>
  </si>
  <si>
    <t xml:space="preserve">Test Case Tab </t>
  </si>
  <si>
    <t xml:space="preserve">Date </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</si>
  <si>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</si>
  <si>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</si>
  <si>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</si>
  <si>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</si>
  <si>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</si>
  <si>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</si>
  <si>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</si>
  <si>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</si>
  <si>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</si>
  <si>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</si>
  <si>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</si>
  <si>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</si>
  <si>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</si>
  <si>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</si>
  <si>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</si>
  <si>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</si>
  <si>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</si>
  <si>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</si>
  <si>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</si>
  <si>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</si>
  <si>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</si>
  <si>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</si>
  <si>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</si>
  <si>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</si>
  <si>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</si>
  <si>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</si>
  <si>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</si>
  <si>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</si>
  <si>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</si>
  <si>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</si>
  <si>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</si>
  <si>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</si>
  <si>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</si>
  <si>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</si>
  <si>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</si>
  <si>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</si>
  <si>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</si>
  <si>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</si>
  <si>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</si>
  <si>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</si>
  <si>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</si>
  <si>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</si>
  <si>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</si>
  <si>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</si>
  <si>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</si>
  <si>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</si>
  <si>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</si>
  <si>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</si>
  <si>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</si>
  <si>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</si>
  <si>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</si>
  <si>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</si>
  <si>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</si>
  <si>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</si>
  <si>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</si>
  <si>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</si>
  <si>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</si>
  <si>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</si>
  <si>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</si>
  <si>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</si>
  <si>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</si>
  <si>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</si>
  <si>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</si>
  <si>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</si>
  <si>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</si>
  <si>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</si>
  <si>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</si>
  <si>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</si>
  <si>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</si>
  <si>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</si>
  <si>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</si>
  <si>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</si>
  <si>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</si>
  <si>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</si>
  <si>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</si>
  <si>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</si>
  <si>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</si>
  <si>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</si>
  <si>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</si>
  <si>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</si>
  <si>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</si>
  <si>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</si>
  <si>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</si>
  <si>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</si>
  <si>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</si>
  <si>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</si>
  <si>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</si>
  <si>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</si>
  <si>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</si>
  <si>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</si>
  <si>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</si>
  <si>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</si>
  <si>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</si>
  <si>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</si>
  <si>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</si>
  <si>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</si>
  <si>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</si>
  <si>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</si>
  <si>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</si>
  <si>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</si>
  <si>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</si>
  <si>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</si>
  <si>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</si>
  <si>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</si>
  <si>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</si>
  <si>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</si>
  <si>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</si>
  <si>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</si>
  <si>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</si>
  <si>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</si>
  <si>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</si>
  <si>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</si>
  <si>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</si>
  <si>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</si>
  <si>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</si>
  <si>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</si>
  <si>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</si>
  <si>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</si>
  <si>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</si>
  <si>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</si>
  <si>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</si>
  <si>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</si>
  <si>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</si>
  <si>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</si>
  <si>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</si>
  <si>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</si>
  <si>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</si>
  <si>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</si>
  <si>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</si>
  <si>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</si>
  <si>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</si>
  <si>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</si>
  <si>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</si>
  <si>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</si>
  <si>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</si>
  <si>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</si>
  <si>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</si>
  <si>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</si>
  <si>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</si>
  <si>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</si>
  <si>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</si>
  <si>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</si>
  <si>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</si>
  <si>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</si>
  <si>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</si>
  <si>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</si>
  <si>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</si>
  <si>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</si>
  <si>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</si>
  <si>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</si>
  <si>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</si>
  <si>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</si>
  <si>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</si>
  <si>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</si>
  <si>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</si>
  <si>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</si>
  <si>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</si>
  <si>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</si>
  <si>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</si>
  <si>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</si>
  <si>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</si>
  <si>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</si>
  <si>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</si>
  <si>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</si>
  <si>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</si>
  <si>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</si>
  <si>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</si>
  <si>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</si>
  <si>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</si>
  <si>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</si>
  <si>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</si>
  <si>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</si>
  <si>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</si>
  <si>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</si>
  <si>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</si>
  <si>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</si>
  <si>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</si>
  <si>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</si>
  <si>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</si>
  <si>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</si>
  <si>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</si>
  <si>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</si>
  <si>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</si>
  <si>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</si>
  <si>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</si>
  <si>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</si>
  <si>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</si>
  <si>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Audit storage capacity threshold has not been defined</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</si>
  <si>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</si>
  <si>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</si>
  <si>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</si>
  <si>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</si>
  <si>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</si>
  <si>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</si>
  <si>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</si>
  <si>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</si>
  <si>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</si>
  <si>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</si>
  <si>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</si>
  <si>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</si>
  <si>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</si>
  <si>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</si>
  <si>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</si>
  <si>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</si>
  <si>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</si>
  <si>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</si>
  <si>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</si>
  <si>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</si>
  <si>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</si>
  <si>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</si>
  <si>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</si>
  <si>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</si>
  <si>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</si>
  <si>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</si>
  <si>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</si>
  <si>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</si>
  <si>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</si>
  <si>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</si>
  <si>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</si>
  <si>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</si>
  <si>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</si>
  <si>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</si>
  <si>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</si>
  <si>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</si>
  <si>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</si>
  <si>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</si>
  <si>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</si>
  <si>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</si>
  <si>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</si>
  <si>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</si>
  <si>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</si>
  <si>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</si>
  <si>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</si>
  <si>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</si>
  <si>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</si>
  <si>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</si>
  <si>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</si>
  <si>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</si>
  <si>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</si>
  <si>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</si>
  <si>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</si>
  <si>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</si>
  <si>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</si>
  <si>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</si>
  <si>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</si>
  <si>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</si>
  <si>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</si>
  <si>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</si>
  <si>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</si>
  <si>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</si>
  <si>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</si>
  <si>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</si>
  <si>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</si>
  <si>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</si>
  <si>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</si>
  <si>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</si>
  <si>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</si>
  <si>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</si>
  <si>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</si>
  <si>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</si>
  <si>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</si>
  <si>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</si>
  <si>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</si>
  <si>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</si>
  <si>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</si>
  <si>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</si>
  <si>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</si>
  <si>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</si>
  <si>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</si>
  <si>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</si>
  <si>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</si>
  <si>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</si>
  <si>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</si>
  <si>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</si>
  <si>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</si>
  <si>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</si>
  <si>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</si>
  <si>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</si>
  <si>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</si>
  <si>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</si>
  <si>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</si>
  <si>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</si>
  <si>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</si>
  <si>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</si>
  <si>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</si>
  <si>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</si>
  <si>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</si>
  <si>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</si>
  <si>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</si>
  <si>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</si>
  <si>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</si>
  <si>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</si>
  <si>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</si>
  <si>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</si>
  <si>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</si>
  <si>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</si>
  <si>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</si>
  <si>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</si>
  <si>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</si>
  <si>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</si>
  <si>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</si>
  <si>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</si>
  <si>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</si>
  <si>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</si>
  <si>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</si>
  <si>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</si>
  <si>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</si>
  <si>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</si>
  <si>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</si>
  <si>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</si>
  <si>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</si>
  <si>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</si>
  <si>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</si>
  <si>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</si>
  <si>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</si>
  <si>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</si>
  <si>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</si>
  <si>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</si>
  <si>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</si>
  <si>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</si>
  <si>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</si>
  <si>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</si>
  <si>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</si>
  <si>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</si>
  <si>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</si>
  <si>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</si>
  <si>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</si>
  <si>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</si>
  <si>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</si>
  <si>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</si>
  <si>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</si>
  <si>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</si>
  <si>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</si>
  <si>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</si>
  <si>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</si>
  <si>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</si>
  <si>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</si>
  <si>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</si>
  <si>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</si>
  <si>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</si>
  <si>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</si>
  <si>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</si>
  <si>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</si>
  <si>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</si>
  <si>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</si>
  <si>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</si>
  <si>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</si>
  <si>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</si>
  <si>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</si>
  <si>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</si>
  <si>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</si>
  <si>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</si>
  <si>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</si>
  <si>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</si>
  <si>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</si>
  <si>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</si>
  <si>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</si>
  <si>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</si>
  <si>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</si>
  <si>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</si>
  <si>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</si>
  <si>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</si>
  <si>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</si>
  <si>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</si>
  <si>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</si>
  <si>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</si>
  <si>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</si>
  <si>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</si>
  <si>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</si>
  <si>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</si>
  <si>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</si>
  <si>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</si>
  <si>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</si>
  <si>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</si>
  <si>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</si>
  <si>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</si>
  <si>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</si>
  <si>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</si>
  <si>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</si>
  <si>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</si>
  <si>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</si>
  <si>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</si>
  <si>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</si>
  <si>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</si>
  <si>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</si>
  <si>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</si>
  <si>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</si>
  <si>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</si>
  <si>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</si>
  <si>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</si>
  <si>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</si>
  <si>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</si>
  <si>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</si>
  <si>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</si>
  <si>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</si>
  <si>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</si>
  <si>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</si>
  <si>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</si>
  <si>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</si>
  <si>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</si>
  <si>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</si>
  <si>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</si>
  <si>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</si>
  <si>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</si>
  <si>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</si>
  <si>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</si>
  <si>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</si>
  <si>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</si>
  <si>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</si>
  <si>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</si>
  <si>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</si>
  <si>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</si>
  <si>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</si>
  <si>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</si>
  <si>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</si>
  <si>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</si>
  <si>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</si>
  <si>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</si>
  <si>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</si>
  <si>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</si>
  <si>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</si>
  <si>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</si>
  <si>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</si>
  <si>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</si>
  <si>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</si>
  <si>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</si>
  <si>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</si>
  <si>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</si>
  <si>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</si>
  <si>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</si>
  <si>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</si>
  <si>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</si>
  <si>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</si>
  <si>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</si>
  <si>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</si>
  <si>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</si>
  <si>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</si>
  <si>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</si>
  <si>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</si>
  <si>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</si>
  <si>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</si>
  <si>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</si>
  <si>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</si>
  <si>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</si>
  <si>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</si>
  <si>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</si>
  <si>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</si>
  <si>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</si>
  <si>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</si>
  <si>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</si>
  <si>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</si>
  <si>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</si>
  <si>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</si>
  <si>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</si>
  <si>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</si>
  <si>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</si>
  <si>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</si>
  <si>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</si>
  <si>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</si>
  <si>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</si>
  <si>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</si>
  <si>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</si>
  <si>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</si>
  <si>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</si>
  <si>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</si>
  <si>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</si>
  <si>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</si>
  <si>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</si>
  <si>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</si>
  <si>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</si>
  <si>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</si>
  <si>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</si>
  <si>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</si>
  <si>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</si>
  <si>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</si>
  <si>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</si>
  <si>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</si>
  <si>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</si>
  <si>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</si>
  <si>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</si>
  <si>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</si>
  <si>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</si>
  <si>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</si>
  <si>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</si>
  <si>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</si>
  <si>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</si>
  <si>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</si>
  <si>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</si>
  <si>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</si>
  <si>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</si>
  <si>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</si>
  <si>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</si>
  <si>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</si>
  <si>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</si>
  <si>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</si>
  <si>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</si>
  <si>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</si>
  <si>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</si>
  <si>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</si>
  <si>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</si>
  <si>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</si>
  <si>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</si>
  <si>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</si>
  <si>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</si>
  <si>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</si>
  <si>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</si>
  <si>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</si>
  <si>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</si>
  <si>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</si>
  <si>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</si>
  <si>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</si>
  <si>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</si>
  <si>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</si>
  <si>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</si>
  <si>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</si>
  <si>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</si>
  <si>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</si>
  <si>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</si>
  <si>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</si>
  <si>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</si>
  <si>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</si>
  <si>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</si>
  <si>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</si>
  <si>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</si>
  <si>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</si>
  <si>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</si>
  <si>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</si>
  <si>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</si>
  <si>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</si>
  <si>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</si>
  <si>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</si>
  <si>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</si>
  <si>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</si>
  <si>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</si>
  <si>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</si>
  <si>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</si>
  <si>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</si>
  <si>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</si>
  <si>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</si>
  <si>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</si>
  <si>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</si>
  <si>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</si>
  <si>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</si>
  <si>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</si>
  <si>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</si>
  <si>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</si>
  <si>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</si>
  <si>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</si>
  <si>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</si>
  <si>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</si>
  <si>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</si>
  <si>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</si>
  <si>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</si>
  <si>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</si>
  <si>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</si>
  <si>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</si>
  <si>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</si>
  <si>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</si>
  <si>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</si>
  <si>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</si>
  <si>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</si>
  <si>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</si>
  <si>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</si>
  <si>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</si>
  <si>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</si>
  <si>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</si>
  <si>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</si>
  <si>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</si>
  <si>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</si>
  <si>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</si>
  <si>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</si>
  <si>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</si>
  <si>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</si>
  <si>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</si>
  <si>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</si>
  <si>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</si>
  <si>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</si>
  <si>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</si>
  <si>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</si>
  <si>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</si>
  <si>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</si>
  <si>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</si>
  <si>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</si>
  <si>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</si>
  <si>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</si>
  <si>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</si>
  <si>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</si>
  <si>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</si>
  <si>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</si>
  <si>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</si>
  <si>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</si>
  <si>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</si>
  <si>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</si>
  <si>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</si>
  <si>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</si>
  <si>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</si>
  <si>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</si>
  <si>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</si>
  <si>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</si>
  <si>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</si>
  <si>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</si>
  <si>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</si>
  <si>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</si>
  <si>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</si>
  <si>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</si>
  <si>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</si>
  <si>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</si>
  <si>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</si>
  <si>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</si>
  <si>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</si>
  <si>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</si>
  <si>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</si>
  <si>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</si>
  <si>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</si>
  <si>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</si>
  <si>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</si>
  <si>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</si>
  <si>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</si>
  <si>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</si>
  <si>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</si>
  <si>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</si>
  <si>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</si>
  <si>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</si>
  <si>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</si>
  <si>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</si>
  <si>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</si>
  <si>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</si>
  <si>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</si>
  <si>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</si>
  <si>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</si>
  <si>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</si>
  <si>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</si>
  <si>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</si>
  <si>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</si>
  <si>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</si>
  <si>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</si>
  <si>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</si>
  <si>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</si>
  <si>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</si>
  <si>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</si>
  <si>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</si>
  <si>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</si>
  <si>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</si>
  <si>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</si>
  <si>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</si>
  <si>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</si>
  <si>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</si>
  <si>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</si>
  <si>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</si>
  <si>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</si>
  <si>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</si>
  <si>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</si>
  <si>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</si>
  <si>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</si>
  <si>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</si>
  <si>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</si>
  <si>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</si>
  <si>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</si>
  <si>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</si>
  <si>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</si>
  <si>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</si>
  <si>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</si>
  <si>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</si>
  <si>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</si>
  <si>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</si>
  <si>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</si>
  <si>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</si>
  <si>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</si>
  <si>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</si>
  <si>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</si>
  <si>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</si>
  <si>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</si>
  <si>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</si>
  <si>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</si>
  <si>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</si>
  <si>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</si>
  <si>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</si>
  <si>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</si>
  <si>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</si>
  <si>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</si>
  <si>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</si>
  <si>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</si>
  <si>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</si>
  <si>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</si>
  <si>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</si>
  <si>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</si>
  <si>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</si>
  <si>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</si>
  <si>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</si>
  <si>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</si>
  <si>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</si>
  <si>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</si>
  <si>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</si>
  <si>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</si>
  <si>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</si>
  <si>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</si>
  <si>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</si>
  <si>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</si>
  <si>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</si>
  <si>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</si>
  <si>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</si>
  <si>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</si>
  <si>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</si>
  <si>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</si>
  <si>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</si>
  <si>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</si>
  <si>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</si>
  <si>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</si>
  <si>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</si>
  <si>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</si>
  <si>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</si>
  <si>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</si>
  <si>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</si>
  <si>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</si>
  <si>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</si>
  <si>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</si>
  <si>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</si>
  <si>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</si>
  <si>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</si>
  <si>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</si>
  <si>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</si>
  <si>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</si>
  <si>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</si>
  <si>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</si>
  <si>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</si>
  <si>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</si>
  <si>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</si>
  <si>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</si>
  <si>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</si>
  <si>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</si>
  <si>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</si>
  <si>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</si>
  <si>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</si>
  <si>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</si>
  <si>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</si>
  <si>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</si>
  <si>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</si>
  <si>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</si>
  <si>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</si>
  <si>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</si>
  <si>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</si>
  <si>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</si>
  <si>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</si>
  <si>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</si>
  <si>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</si>
  <si>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</si>
  <si>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</si>
  <si>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</si>
  <si>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</si>
  <si>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</si>
  <si>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</si>
  <si>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</si>
  <si>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</si>
  <si>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</si>
  <si>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</si>
  <si>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</si>
  <si>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</si>
  <si>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</si>
  <si>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</si>
  <si>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</si>
  <si>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</si>
  <si>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</si>
  <si>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</si>
  <si>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</si>
  <si>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</si>
  <si>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</si>
  <si>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</si>
  <si>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</si>
  <si>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</si>
  <si>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</si>
  <si>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</si>
  <si>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</si>
  <si>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</si>
  <si>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</si>
  <si>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</si>
  <si>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</si>
  <si>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</si>
  <si>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</si>
  <si>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</si>
  <si>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</si>
  <si>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</si>
  <si>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</si>
  <si>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</si>
  <si>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</si>
  <si>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</si>
  <si>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</si>
  <si>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</si>
  <si>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</si>
  <si>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</si>
  <si>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</si>
  <si>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</si>
  <si>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</si>
  <si>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</si>
  <si>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</si>
  <si>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</si>
  <si>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</si>
  <si>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</si>
  <si>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</si>
  <si>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</si>
  <si>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</si>
  <si>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</si>
  <si>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</si>
  <si>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</si>
  <si>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</si>
  <si>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</si>
  <si>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</si>
  <si>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</si>
  <si>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</si>
  <si>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</si>
  <si>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</si>
  <si>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</si>
  <si>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</si>
  <si>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</si>
  <si>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</si>
  <si>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</si>
  <si>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</si>
  <si>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</si>
  <si>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</si>
  <si>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</si>
  <si>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</si>
  <si>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</si>
  <si>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</si>
  <si>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</si>
  <si>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</si>
  <si>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</si>
  <si>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</si>
  <si>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</si>
  <si>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</si>
  <si>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</si>
  <si>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</si>
  <si>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</si>
  <si>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</si>
  <si>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</si>
  <si>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</si>
  <si>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</si>
  <si>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</si>
  <si>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</si>
  <si>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</si>
  <si>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</si>
  <si>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</si>
  <si>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</si>
  <si>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</si>
  <si>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</si>
  <si>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</si>
  <si>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</si>
  <si>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</si>
  <si>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</si>
  <si>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</si>
  <si>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</si>
  <si>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</si>
  <si>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</si>
  <si>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</si>
  <si>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</si>
  <si>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</si>
  <si>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</si>
  <si>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</si>
  <si>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</si>
  <si>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</si>
  <si>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</si>
  <si>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</si>
  <si>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</si>
  <si>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</si>
  <si>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</si>
  <si>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</si>
  <si>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</si>
  <si>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</si>
  <si>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</si>
  <si>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</si>
  <si>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</si>
  <si>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</si>
  <si>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</si>
  <si>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</si>
  <si>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</si>
  <si>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</si>
  <si>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</si>
  <si>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</si>
  <si>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</si>
  <si>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</si>
  <si>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</si>
  <si>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</si>
  <si>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</si>
  <si>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</si>
  <si>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</si>
  <si>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</si>
  <si>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</si>
  <si>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</si>
  <si>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</si>
  <si>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</si>
  <si>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</si>
  <si>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</si>
  <si>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</si>
  <si>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</si>
  <si>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</si>
  <si>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</si>
  <si>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</si>
  <si>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</si>
  <si>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</si>
  <si>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</si>
  <si>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</si>
  <si>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</si>
  <si>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</si>
  <si>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</si>
  <si>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</si>
  <si>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</si>
  <si>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</si>
  <si>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</si>
  <si>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</si>
  <si>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</si>
  <si>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</si>
  <si>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</si>
  <si>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</si>
  <si>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</si>
  <si>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</si>
  <si>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</si>
  <si>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</si>
  <si>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</si>
  <si>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</si>
  <si>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</si>
  <si>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</si>
  <si>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</si>
  <si>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</si>
  <si>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</si>
  <si>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</si>
  <si>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</si>
  <si>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</si>
  <si>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</si>
  <si>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</si>
  <si>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</si>
  <si>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</si>
  <si>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</si>
  <si>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</si>
  <si>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</si>
  <si>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</si>
  <si>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</si>
  <si>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</si>
  <si>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</si>
  <si>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</si>
  <si>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</si>
  <si>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</si>
  <si>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</si>
  <si>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</si>
  <si>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</si>
  <si>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</si>
  <si>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</si>
  <si>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</si>
  <si>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</si>
  <si>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</si>
  <si>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</si>
  <si>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</si>
  <si>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</si>
  <si>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</si>
  <si>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</si>
  <si>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</si>
  <si>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</si>
  <si>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</si>
  <si>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</si>
  <si>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</si>
  <si>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</si>
  <si>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</si>
  <si>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</si>
  <si>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</si>
  <si>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</si>
  <si>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</si>
  <si>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</si>
  <si>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</si>
  <si>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</si>
  <si>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</si>
  <si>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</si>
  <si>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</si>
  <si>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</si>
  <si>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</si>
  <si>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</si>
  <si>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</si>
  <si>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</si>
  <si>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</si>
  <si>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</si>
  <si>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</si>
  <si>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</si>
  <si>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</si>
  <si>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</si>
  <si>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</si>
  <si>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</si>
  <si>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</si>
  <si>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</si>
  <si>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</si>
  <si>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</si>
  <si>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</si>
  <si>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</si>
  <si>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</si>
  <si>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</si>
  <si>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</si>
  <si>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</si>
  <si>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</si>
  <si>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</si>
  <si>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</si>
  <si>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</si>
  <si>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</si>
  <si>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</si>
  <si>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</si>
  <si>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</si>
  <si>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</si>
  <si>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</si>
  <si>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</si>
  <si>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</si>
  <si>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</si>
  <si>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</si>
  <si>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</si>
  <si>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</si>
  <si>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</si>
  <si>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</si>
  <si>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</si>
  <si>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</si>
  <si>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</si>
  <si>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</si>
  <si>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</si>
  <si>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</si>
  <si>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</si>
  <si>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</si>
  <si>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</si>
  <si>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</si>
  <si>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</si>
  <si>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</si>
  <si>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</si>
  <si>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</si>
  <si>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</si>
  <si>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</si>
  <si>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</si>
  <si>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</si>
  <si>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</si>
  <si>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</si>
  <si>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</si>
  <si>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</si>
  <si>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</si>
  <si>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</si>
  <si>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</si>
  <si>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</si>
  <si>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Fixed mismatched expected results with controls WIN2022-074 &amp; WIN2022-075</t>
  </si>
  <si>
    <t>Maximum password age has been set  to "90 or fewer days for Administrators and Standard Users, but not 0."</t>
  </si>
  <si>
    <t>Set "Interactive logon: Don't display last signed-in" to "Enabled"</t>
  </si>
  <si>
    <t>Set "Require domain users to elevate when setting a network's location" to "Enabled"</t>
  </si>
  <si>
    <t>The "Require domain users to elevate when setting a network's location" option has been enabled.</t>
  </si>
  <si>
    <t>This policy setting configures a local override for the configuration to join Microsoft Active Protection Service (MAPS), which Microsoft has now renamed to "Microsoft Defender Antivirus Cloud Protection Service". This setting can only be set by Group Policy.
The recommended state for this setting is: `Disabled`.</t>
  </si>
  <si>
    <t>Set "Shutdown: Allow system to be shut down without having to log on" to "Disabled". One method to achieve the recommended configuration via Group Policy is to perform the following:
Set the following UI path to Disabled: 
computer Configuration\Policies\Windows Settings\Security Settings\Local Policies\Security Options\Shutdown: Allow system to be shut down without having to log on</t>
  </si>
  <si>
    <t xml:space="preserve"> ▪ SCSEM Version: 1.4</t>
  </si>
  <si>
    <t xml:space="preserve"> ▪ SCSEM Release Date: February 14, 2024</t>
  </si>
  <si>
    <t xml:space="preserve">Fixed mismatched expected results with controls </t>
  </si>
  <si>
    <t>WIN2022-074, WIN2022-075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</si>
</sst>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8"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u/>
      <sz val="10"/>
      <color theme="11"/>
      <name val="Arial"/>
      <family val="2"/>
    </font>
    <font>
      <b/>
      <sz val="10"/>
      <color theme="1"/>
      <name val="Arial"/>
      <family val="2"/>
    </font>
    <font>
      <b/>
      <u/>
      <sz val="10"/>
      <name val="Arial"/>
      <family val="2"/>
    </font>
    <font>
      <sz val="12"/>
      <color theme="1"/>
      <name val="Calibri"/>
      <family val="2"/>
      <scheme val="minor"/>
    </font>
    <font>
      <b/>
      <i/>
      <sz val="10"/>
      <name val="Arial"/>
      <family val="2"/>
    </font>
    <font>
      <sz val="10"/>
      <color theme="0"/>
      <name val="Arial"/>
      <family val="2"/>
    </font>
    <font>
      <sz val="11"/>
      <color indexed="8"/>
      <name val="Calibri"/>
      <family val="2"/>
    </font>
    <font>
      <b/>
      <sz val="11"/>
      <color theme="1"/>
      <name val="Calibri"/>
      <family val="2"/>
      <scheme val="minor"/>
    </font>
    <font>
      <sz val="10"/>
      <color rgb="FFFF0000"/>
      <name val="Arial"/>
      <family val="2"/>
    </font>
    <font>
      <sz val="8"/>
      <name val="Arial"/>
      <family val="2"/>
    </font>
    <font>
      <sz val="10"/>
      <color theme="1" tint="4.9989318521683403E-2"/>
      <name val="Arial"/>
      <family val="2"/>
    </font>
    <font>
      <sz val="10"/>
      <name val="Arial"/>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bgColor indexed="8"/>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bottom/>
      <diagonal/>
    </border>
    <border>
      <left/>
      <right/>
      <top style="thin">
        <color indexed="63"/>
      </top>
      <bottom/>
      <diagonal/>
    </border>
    <border>
      <left style="thin">
        <color indexed="63"/>
      </left>
      <right/>
      <top style="thin">
        <color indexed="63"/>
      </top>
      <bottom/>
      <diagonal/>
    </border>
    <border>
      <left/>
      <right style="thin">
        <color indexed="64"/>
      </right>
      <top style="thin">
        <color indexed="63"/>
      </top>
      <bottom/>
      <diagonal/>
    </border>
    <border>
      <left style="thin">
        <color indexed="63"/>
      </left>
      <right/>
      <top/>
      <bottom style="thin">
        <color indexed="63"/>
      </bottom>
      <diagonal/>
    </border>
    <border>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style="thin">
        <color indexed="64"/>
      </right>
      <top style="thin">
        <color indexed="63"/>
      </top>
      <bottom style="thin">
        <color indexed="63"/>
      </bottom>
      <diagonal/>
    </border>
    <border>
      <left style="thin">
        <color auto="1"/>
      </left>
      <right style="thin">
        <color indexed="64"/>
      </right>
      <top style="thin">
        <color indexed="63"/>
      </top>
      <bottom style="thin">
        <color auto="1"/>
      </bottom>
      <diagonal/>
    </border>
    <border>
      <left/>
      <right style="thin">
        <color indexed="63"/>
      </right>
      <top style="thin">
        <color indexed="63"/>
      </top>
      <bottom/>
      <diagonal/>
    </border>
    <border>
      <left/>
      <right style="thin">
        <color indexed="63"/>
      </right>
      <top/>
      <bottom/>
      <diagonal/>
    </border>
    <border>
      <left/>
      <right style="thin">
        <color indexed="63"/>
      </right>
      <top/>
      <bottom style="thin">
        <color indexed="63"/>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indexed="63"/>
      </left>
      <right style="thin">
        <color indexed="63"/>
      </right>
      <top style="thin">
        <color indexed="63"/>
      </top>
      <bottom style="thin">
        <color auto="1"/>
      </bottom>
      <diagonal/>
    </border>
    <border>
      <left style="thin">
        <color indexed="63"/>
      </left>
      <right style="thin">
        <color auto="1"/>
      </right>
      <top style="thin">
        <color indexed="63"/>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3"/>
      </top>
      <bottom style="thin">
        <color auto="1"/>
      </bottom>
      <diagonal/>
    </border>
    <border>
      <left style="thin">
        <color theme="1" tint="0.24994659260841701"/>
      </left>
      <right/>
      <top style="thin">
        <color theme="1" tint="0.24994659260841701"/>
      </top>
      <bottom style="thin">
        <color theme="1" tint="0.24994659260841701"/>
      </bottom>
      <diagonal/>
    </border>
    <border>
      <left style="thin">
        <color indexed="63"/>
      </left>
      <right style="thin">
        <color indexed="63"/>
      </right>
      <top style="thin">
        <color indexed="63"/>
      </top>
      <bottom/>
      <diagonal/>
    </border>
    <border>
      <left style="thin">
        <color auto="1"/>
      </left>
      <right style="thin">
        <color auto="1"/>
      </right>
      <top style="thin">
        <color auto="1"/>
      </top>
      <bottom/>
      <diagonal/>
    </border>
  </borders>
  <cellStyleXfs count="1047">
    <xf numFmtId="0" fontId="0" fillId="0" borderId="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 fillId="0" borderId="0" applyNumberFormat="0" applyFill="0" applyBorder="0" applyAlignment="0" applyProtection="0">
      <alignment wrapText="1"/>
    </xf>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8" fillId="0" borderId="0">
      <alignment wrapText="1"/>
    </xf>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5" fillId="0" borderId="0"/>
    <xf numFmtId="0" fontId="21" fillId="0" borderId="0"/>
    <xf numFmtId="0" fontId="23" fillId="0" borderId="0"/>
    <xf numFmtId="0" fontId="8" fillId="0" borderId="0"/>
    <xf numFmtId="0" fontId="23" fillId="0" borderId="0"/>
    <xf numFmtId="0" fontId="8"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2" fillId="0" borderId="0"/>
    <xf numFmtId="0" fontId="8" fillId="0" borderId="0"/>
    <xf numFmtId="0" fontId="8" fillId="0" borderId="0"/>
    <xf numFmtId="0" fontId="8" fillId="0" borderId="0"/>
    <xf numFmtId="0" fontId="11"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1" fillId="0" borderId="0"/>
    <xf numFmtId="0" fontId="2" fillId="0" borderId="0"/>
    <xf numFmtId="0" fontId="8" fillId="0" borderId="0"/>
    <xf numFmtId="0" fontId="21" fillId="0" borderId="0"/>
    <xf numFmtId="0" fontId="21" fillId="0" borderId="0"/>
    <xf numFmtId="0" fontId="21" fillId="0" borderId="0"/>
    <xf numFmtId="0" fontId="8"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29"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32" fillId="0" borderId="0" applyFill="0" applyProtection="0"/>
    <xf numFmtId="0" fontId="37" fillId="0" borderId="0"/>
  </cellStyleXfs>
  <cellXfs count="306">
    <xf numFmtId="0" fontId="0" fillId="0" borderId="0" xfId="0"/>
    <xf numFmtId="14" fontId="0" fillId="0" borderId="0" xfId="0" applyNumberFormat="1"/>
    <xf numFmtId="0" fontId="8" fillId="0" borderId="10" xfId="0" applyFont="1" applyBorder="1" applyAlignment="1">
      <alignment vertical="top"/>
    </xf>
    <xf numFmtId="0" fontId="8" fillId="0" borderId="0" xfId="0" applyFont="1" applyAlignment="1">
      <alignment vertical="top"/>
    </xf>
    <xf numFmtId="0" fontId="10" fillId="35" borderId="0" xfId="0" applyFont="1" applyFill="1"/>
    <xf numFmtId="0" fontId="8" fillId="35" borderId="0" xfId="0" applyFont="1" applyFill="1"/>
    <xf numFmtId="0" fontId="8" fillId="36" borderId="10" xfId="0" applyFont="1" applyFill="1" applyBorder="1" applyAlignment="1">
      <alignment vertical="top"/>
    </xf>
    <xf numFmtId="0" fontId="0" fillId="36" borderId="0" xfId="0" applyFill="1" applyAlignment="1">
      <alignment vertical="top"/>
    </xf>
    <xf numFmtId="0" fontId="25" fillId="0" borderId="0" xfId="0" applyFont="1"/>
    <xf numFmtId="0" fontId="25" fillId="0" borderId="0" xfId="0" applyFont="1" applyAlignment="1">
      <alignment vertical="top"/>
    </xf>
    <xf numFmtId="0" fontId="4" fillId="38" borderId="10" xfId="0" applyFont="1" applyFill="1" applyBorder="1" applyAlignment="1">
      <alignment vertical="top"/>
    </xf>
    <xf numFmtId="0" fontId="4" fillId="38" borderId="0" xfId="0" applyFont="1" applyFill="1" applyAlignment="1">
      <alignment vertical="top"/>
    </xf>
    <xf numFmtId="0" fontId="8" fillId="0" borderId="10" xfId="0" applyFont="1" applyBorder="1" applyAlignment="1">
      <alignment horizontal="right" vertical="top"/>
    </xf>
    <xf numFmtId="0" fontId="4" fillId="0" borderId="10" xfId="0" applyFont="1" applyBorder="1" applyAlignment="1">
      <alignment horizontal="left" vertical="top"/>
    </xf>
    <xf numFmtId="0" fontId="6" fillId="0" borderId="0" xfId="0" applyFont="1" applyAlignment="1">
      <alignment vertical="top"/>
    </xf>
    <xf numFmtId="0" fontId="4" fillId="0" borderId="10" xfId="0" applyFont="1" applyBorder="1" applyAlignment="1">
      <alignment vertical="top"/>
    </xf>
    <xf numFmtId="0" fontId="4" fillId="0" borderId="0" xfId="0" applyFont="1" applyAlignment="1">
      <alignment vertical="top"/>
    </xf>
    <xf numFmtId="0" fontId="5" fillId="35" borderId="10" xfId="0" applyFont="1" applyFill="1" applyBorder="1"/>
    <xf numFmtId="0" fontId="23" fillId="35" borderId="10" xfId="0" applyFont="1" applyFill="1" applyBorder="1"/>
    <xf numFmtId="0" fontId="8" fillId="0" borderId="10" xfId="0" applyFont="1" applyBorder="1" applyAlignment="1">
      <alignment horizontal="left" vertical="top" indent="1"/>
    </xf>
    <xf numFmtId="0" fontId="6" fillId="0" borderId="0" xfId="0" applyFont="1" applyAlignment="1">
      <alignment vertical="top" wrapText="1"/>
    </xf>
    <xf numFmtId="0" fontId="8" fillId="0" borderId="0" xfId="0" applyFont="1" applyAlignment="1">
      <alignment vertical="center"/>
    </xf>
    <xf numFmtId="0" fontId="0" fillId="0" borderId="12" xfId="0" applyBorder="1"/>
    <xf numFmtId="0" fontId="0" fillId="0" borderId="13" xfId="0" applyBorder="1"/>
    <xf numFmtId="0" fontId="0" fillId="0" borderId="14" xfId="0" applyBorder="1"/>
    <xf numFmtId="0" fontId="4" fillId="37" borderId="12" xfId="0" applyFont="1" applyFill="1" applyBorder="1"/>
    <xf numFmtId="0" fontId="4" fillId="37" borderId="13" xfId="0" applyFont="1" applyFill="1" applyBorder="1"/>
    <xf numFmtId="0" fontId="4" fillId="37" borderId="14" xfId="0" applyFont="1" applyFill="1" applyBorder="1"/>
    <xf numFmtId="0" fontId="4" fillId="0" borderId="0" xfId="0" applyFont="1"/>
    <xf numFmtId="0" fontId="9" fillId="41" borderId="0" xfId="0" applyFont="1" applyFill="1" applyAlignment="1">
      <alignment horizontal="center" vertical="center"/>
    </xf>
    <xf numFmtId="0" fontId="8" fillId="0" borderId="15" xfId="0" applyFont="1" applyBorder="1" applyAlignment="1">
      <alignment horizontal="left" vertical="top" indent="1"/>
    </xf>
    <xf numFmtId="0" fontId="8" fillId="0" borderId="0" xfId="0" applyFont="1"/>
    <xf numFmtId="0" fontId="8" fillId="41" borderId="10" xfId="0" applyFont="1" applyFill="1" applyBorder="1" applyAlignment="1">
      <alignment vertical="top"/>
    </xf>
    <xf numFmtId="0" fontId="8" fillId="41" borderId="0" xfId="0" applyFont="1" applyFill="1" applyAlignment="1">
      <alignment vertical="top"/>
    </xf>
    <xf numFmtId="0" fontId="4" fillId="38" borderId="15" xfId="0" applyFont="1" applyFill="1" applyBorder="1" applyAlignment="1">
      <alignment vertical="top"/>
    </xf>
    <xf numFmtId="0" fontId="4" fillId="38" borderId="16" xfId="0" applyFont="1" applyFill="1" applyBorder="1" applyAlignment="1">
      <alignment vertical="top"/>
    </xf>
    <xf numFmtId="0" fontId="8" fillId="35" borderId="17" xfId="0" applyFont="1" applyFill="1" applyBorder="1"/>
    <xf numFmtId="0" fontId="0" fillId="36" borderId="17" xfId="0" applyFill="1" applyBorder="1" applyAlignment="1">
      <alignment vertical="top"/>
    </xf>
    <xf numFmtId="0" fontId="2" fillId="41" borderId="0" xfId="0" applyFont="1" applyFill="1"/>
    <xf numFmtId="0" fontId="0" fillId="0" borderId="15" xfId="0" applyBorder="1"/>
    <xf numFmtId="0" fontId="0" fillId="41" borderId="0" xfId="0" applyFill="1"/>
    <xf numFmtId="0" fontId="31" fillId="41" borderId="0" xfId="0" applyFont="1" applyFill="1"/>
    <xf numFmtId="0" fontId="24" fillId="41" borderId="0" xfId="0" applyFont="1" applyFill="1"/>
    <xf numFmtId="0" fontId="4" fillId="34" borderId="11" xfId="0" applyFont="1" applyFill="1" applyBorder="1"/>
    <xf numFmtId="0" fontId="4" fillId="37" borderId="11" xfId="0" applyFont="1" applyFill="1" applyBorder="1" applyAlignment="1">
      <alignment horizontal="left" vertical="center" wrapText="1"/>
    </xf>
    <xf numFmtId="0" fontId="4" fillId="34" borderId="0" xfId="0" applyFont="1" applyFill="1" applyAlignment="1" applyProtection="1">
      <alignment horizontal="left" vertical="top" wrapText="1"/>
      <protection locked="0"/>
    </xf>
    <xf numFmtId="0" fontId="4" fillId="34" borderId="19" xfId="0" applyFont="1" applyFill="1" applyBorder="1" applyAlignment="1" applyProtection="1">
      <alignment horizontal="left" vertical="top" wrapText="1"/>
      <protection locked="0"/>
    </xf>
    <xf numFmtId="0" fontId="0" fillId="0" borderId="0" xfId="0" applyAlignment="1">
      <alignment horizontal="left" vertical="top" wrapText="1"/>
    </xf>
    <xf numFmtId="0" fontId="23" fillId="39" borderId="18" xfId="0" applyFont="1" applyFill="1" applyBorder="1" applyAlignment="1">
      <alignment horizontal="left" vertical="top" wrapText="1"/>
    </xf>
    <xf numFmtId="0" fontId="0" fillId="0" borderId="14" xfId="0" applyBorder="1" applyAlignment="1">
      <alignment horizontal="left" vertical="top" wrapText="1"/>
    </xf>
    <xf numFmtId="0" fontId="8" fillId="0" borderId="11" xfId="0" applyFont="1" applyBorder="1" applyAlignment="1">
      <alignment horizontal="left" vertical="top" wrapText="1"/>
    </xf>
    <xf numFmtId="0" fontId="0" fillId="0" borderId="0" xfId="0" applyAlignment="1" applyProtection="1">
      <alignment horizontal="left" vertical="top" wrapText="1"/>
      <protection locked="0"/>
    </xf>
    <xf numFmtId="0" fontId="7" fillId="39" borderId="0" xfId="0" applyFont="1" applyFill="1" applyAlignment="1" applyProtection="1">
      <alignment vertical="top" wrapText="1"/>
      <protection locked="0"/>
    </xf>
    <xf numFmtId="0" fontId="7" fillId="39" borderId="0" xfId="0" applyFont="1" applyFill="1" applyAlignment="1" applyProtection="1">
      <alignment horizontal="left" vertical="top"/>
      <protection locked="0"/>
    </xf>
    <xf numFmtId="0" fontId="8" fillId="0" borderId="0" xfId="0" applyFont="1" applyAlignment="1" applyProtection="1">
      <alignment horizontal="left" vertical="top" wrapText="1"/>
      <protection locked="0"/>
    </xf>
    <xf numFmtId="0" fontId="33" fillId="43" borderId="11" xfId="0" applyFont="1" applyFill="1" applyBorder="1" applyAlignment="1">
      <alignment wrapText="1"/>
    </xf>
    <xf numFmtId="0" fontId="8" fillId="41" borderId="0" xfId="512" applyFill="1"/>
    <xf numFmtId="0" fontId="8" fillId="0" borderId="0" xfId="512"/>
    <xf numFmtId="0" fontId="29" fillId="41" borderId="11" xfId="0" applyFont="1" applyFill="1" applyBorder="1" applyAlignment="1">
      <alignment horizontal="left" vertical="center" wrapText="1"/>
    </xf>
    <xf numFmtId="0" fontId="29" fillId="41" borderId="11" xfId="0" applyFont="1" applyFill="1" applyBorder="1" applyAlignment="1">
      <alignment horizontal="center" wrapText="1"/>
    </xf>
    <xf numFmtId="14" fontId="0" fillId="0" borderId="11" xfId="0" applyNumberFormat="1" applyBorder="1" applyAlignment="1">
      <alignment horizontal="left" vertical="top" wrapText="1"/>
    </xf>
    <xf numFmtId="165" fontId="0" fillId="0" borderId="11" xfId="0" applyNumberFormat="1" applyBorder="1" applyAlignment="1">
      <alignment horizontal="left" vertical="top" wrapText="1"/>
    </xf>
    <xf numFmtId="0" fontId="0" fillId="0" borderId="11" xfId="0" applyBorder="1" applyAlignment="1">
      <alignment wrapText="1"/>
    </xf>
    <xf numFmtId="0" fontId="34" fillId="0" borderId="0" xfId="0" applyFont="1" applyAlignment="1">
      <alignment horizontal="left" vertical="top" wrapText="1"/>
    </xf>
    <xf numFmtId="0" fontId="8" fillId="41" borderId="0" xfId="0" applyFont="1" applyFill="1" applyAlignment="1">
      <alignment vertical="top" wrapText="1"/>
    </xf>
    <xf numFmtId="0" fontId="8" fillId="0" borderId="0" xfId="0" applyFont="1" applyAlignment="1">
      <alignment horizontal="left" vertical="top" wrapText="1"/>
    </xf>
    <xf numFmtId="0" fontId="8" fillId="0" borderId="0" xfId="669"/>
    <xf numFmtId="0" fontId="5" fillId="35" borderId="20" xfId="0" applyFont="1" applyFill="1" applyBorder="1"/>
    <xf numFmtId="0" fontId="8" fillId="35" borderId="19" xfId="0" applyFont="1" applyFill="1" applyBorder="1"/>
    <xf numFmtId="0" fontId="8" fillId="35" borderId="21" xfId="0" applyFont="1" applyFill="1" applyBorder="1"/>
    <xf numFmtId="0" fontId="0" fillId="35" borderId="22" xfId="0" applyFill="1" applyBorder="1"/>
    <xf numFmtId="0" fontId="8" fillId="35" borderId="23" xfId="0" applyFont="1" applyFill="1" applyBorder="1"/>
    <xf numFmtId="0" fontId="4" fillId="36" borderId="20" xfId="0" applyFont="1" applyFill="1" applyBorder="1" applyAlignment="1">
      <alignment vertical="center"/>
    </xf>
    <xf numFmtId="0" fontId="4" fillId="36" borderId="19" xfId="0" applyFont="1" applyFill="1" applyBorder="1" applyAlignment="1">
      <alignment vertical="center"/>
    </xf>
    <xf numFmtId="0" fontId="4" fillId="36" borderId="21" xfId="0" applyFont="1" applyFill="1" applyBorder="1" applyAlignment="1">
      <alignment vertical="center"/>
    </xf>
    <xf numFmtId="0" fontId="0" fillId="36" borderId="22" xfId="0" applyFill="1" applyBorder="1" applyAlignment="1">
      <alignment vertical="top"/>
    </xf>
    <xf numFmtId="0" fontId="0" fillId="36" borderId="23" xfId="0" applyFill="1" applyBorder="1" applyAlignment="1">
      <alignment vertical="top"/>
    </xf>
    <xf numFmtId="0" fontId="4" fillId="34" borderId="24" xfId="0" applyFont="1" applyFill="1" applyBorder="1" applyAlignment="1">
      <alignment vertical="center"/>
    </xf>
    <xf numFmtId="0" fontId="4" fillId="34" borderId="25" xfId="0" applyFont="1" applyFill="1" applyBorder="1" applyAlignment="1">
      <alignment vertical="center"/>
    </xf>
    <xf numFmtId="0" fontId="4" fillId="41" borderId="24" xfId="0" applyFont="1" applyFill="1" applyBorder="1" applyAlignment="1">
      <alignment horizontal="left" vertical="center"/>
    </xf>
    <xf numFmtId="0" fontId="4" fillId="41" borderId="26" xfId="0" applyFont="1" applyFill="1" applyBorder="1" applyAlignment="1">
      <alignment vertical="center"/>
    </xf>
    <xf numFmtId="0" fontId="8" fillId="0" borderId="27" xfId="0" applyFont="1" applyBorder="1" applyAlignment="1" applyProtection="1">
      <alignment horizontal="left" vertical="top" wrapText="1"/>
      <protection locked="0"/>
    </xf>
    <xf numFmtId="14" fontId="8" fillId="0" borderId="27" xfId="0" quotePrefix="1" applyNumberFormat="1" applyFont="1" applyBorder="1" applyAlignment="1" applyProtection="1">
      <alignment horizontal="left" vertical="top" wrapText="1"/>
      <protection locked="0"/>
    </xf>
    <xf numFmtId="166" fontId="8" fillId="0" borderId="27" xfId="0" applyNumberFormat="1" applyFont="1" applyBorder="1" applyAlignment="1" applyProtection="1">
      <alignment horizontal="left" vertical="top" wrapText="1"/>
      <protection locked="0"/>
    </xf>
    <xf numFmtId="0" fontId="4" fillId="0" borderId="24" xfId="0" applyFont="1" applyBorder="1" applyAlignment="1">
      <alignment horizontal="left" vertical="center"/>
    </xf>
    <xf numFmtId="0" fontId="4" fillId="34" borderId="28" xfId="0" applyFont="1" applyFill="1" applyBorder="1" applyAlignment="1">
      <alignment vertical="center"/>
    </xf>
    <xf numFmtId="0" fontId="0" fillId="37" borderId="24" xfId="0" applyFill="1" applyBorder="1" applyAlignment="1">
      <alignment vertical="center"/>
    </xf>
    <xf numFmtId="0" fontId="0" fillId="37" borderId="25" xfId="0" applyFill="1" applyBorder="1" applyAlignment="1">
      <alignment vertical="center"/>
    </xf>
    <xf numFmtId="0" fontId="0" fillId="37" borderId="28" xfId="0" applyFill="1" applyBorder="1" applyAlignment="1">
      <alignment vertical="center"/>
    </xf>
    <xf numFmtId="0" fontId="4" fillId="0" borderId="24" xfId="0" applyFont="1" applyBorder="1" applyAlignment="1">
      <alignment vertical="center"/>
    </xf>
    <xf numFmtId="0" fontId="23" fillId="0" borderId="28" xfId="0" applyFont="1" applyBorder="1" applyAlignment="1">
      <alignment vertical="center" wrapText="1"/>
    </xf>
    <xf numFmtId="14" fontId="8" fillId="0" borderId="29" xfId="0" applyNumberFormat="1" applyFont="1" applyBorder="1" applyAlignment="1" applyProtection="1">
      <alignment horizontal="left" vertical="top" wrapText="1"/>
      <protection locked="0"/>
    </xf>
    <xf numFmtId="164" fontId="23" fillId="0" borderId="28" xfId="0" applyNumberFormat="1" applyFont="1" applyBorder="1" applyAlignment="1">
      <alignment vertical="center" wrapText="1"/>
    </xf>
    <xf numFmtId="0" fontId="4" fillId="34" borderId="24" xfId="0" applyFont="1" applyFill="1" applyBorder="1"/>
    <xf numFmtId="0" fontId="4" fillId="34" borderId="25" xfId="0" applyFont="1" applyFill="1" applyBorder="1"/>
    <xf numFmtId="0" fontId="4" fillId="34" borderId="26" xfId="0" applyFont="1" applyFill="1" applyBorder="1"/>
    <xf numFmtId="0" fontId="4" fillId="0" borderId="20" xfId="0" applyFont="1" applyBorder="1" applyAlignment="1">
      <alignment horizontal="left" vertical="center" indent="1"/>
    </xf>
    <xf numFmtId="0" fontId="4" fillId="0" borderId="19" xfId="0" applyFont="1" applyBorder="1" applyAlignment="1">
      <alignment vertical="center"/>
    </xf>
    <xf numFmtId="0" fontId="4" fillId="0" borderId="30" xfId="0" applyFont="1" applyBorder="1" applyAlignment="1">
      <alignment vertical="center"/>
    </xf>
    <xf numFmtId="0" fontId="8" fillId="0" borderId="31" xfId="0" applyFont="1" applyBorder="1" applyAlignment="1">
      <alignment vertical="top"/>
    </xf>
    <xf numFmtId="0" fontId="8" fillId="0" borderId="22" xfId="0" applyFont="1" applyBorder="1" applyAlignment="1">
      <alignment horizontal="left" vertical="top" indent="1"/>
    </xf>
    <xf numFmtId="0" fontId="8" fillId="0" borderId="23" xfId="0" applyFont="1" applyBorder="1" applyAlignment="1">
      <alignment vertical="top"/>
    </xf>
    <xf numFmtId="0" fontId="8" fillId="0" borderId="32" xfId="0" applyFont="1" applyBorder="1" applyAlignment="1">
      <alignment vertical="top"/>
    </xf>
    <xf numFmtId="0" fontId="4" fillId="41" borderId="15" xfId="0" applyFont="1" applyFill="1" applyBorder="1"/>
    <xf numFmtId="0" fontId="0" fillId="0" borderId="33" xfId="0" applyBorder="1"/>
    <xf numFmtId="0" fontId="6" fillId="41" borderId="15" xfId="0" applyFont="1" applyFill="1" applyBorder="1"/>
    <xf numFmtId="0" fontId="4" fillId="36" borderId="34" xfId="0" applyFont="1" applyFill="1" applyBorder="1"/>
    <xf numFmtId="0" fontId="0" fillId="39" borderId="35" xfId="0" applyFill="1" applyBorder="1"/>
    <xf numFmtId="0" fontId="4" fillId="36" borderId="35" xfId="0" applyFont="1" applyFill="1" applyBorder="1"/>
    <xf numFmtId="0" fontId="0" fillId="39" borderId="36" xfId="0" applyFill="1" applyBorder="1"/>
    <xf numFmtId="0" fontId="4" fillId="36" borderId="37" xfId="0" applyFont="1" applyFill="1" applyBorder="1"/>
    <xf numFmtId="0" fontId="4" fillId="36" borderId="38" xfId="0" applyFont="1" applyFill="1" applyBorder="1"/>
    <xf numFmtId="0" fontId="4" fillId="36" borderId="39" xfId="0" applyFont="1" applyFill="1" applyBorder="1"/>
    <xf numFmtId="0" fontId="0" fillId="41" borderId="15" xfId="0" applyFill="1" applyBorder="1"/>
    <xf numFmtId="0" fontId="9" fillId="37" borderId="40" xfId="0" applyFont="1" applyFill="1" applyBorder="1" applyAlignment="1">
      <alignment horizontal="center" vertical="center" wrapText="1"/>
    </xf>
    <xf numFmtId="0" fontId="9" fillId="37" borderId="41" xfId="0" applyFont="1" applyFill="1" applyBorder="1" applyAlignment="1">
      <alignment horizontal="center" vertical="center" wrapText="1"/>
    </xf>
    <xf numFmtId="0" fontId="9" fillId="37" borderId="42" xfId="0" applyFont="1" applyFill="1" applyBorder="1" applyAlignment="1">
      <alignment horizontal="center" vertical="center" wrapText="1"/>
    </xf>
    <xf numFmtId="0" fontId="8" fillId="37" borderId="43" xfId="0" applyFont="1" applyFill="1" applyBorder="1" applyAlignment="1">
      <alignment vertical="center"/>
    </xf>
    <xf numFmtId="0" fontId="0" fillId="37" borderId="26" xfId="0" applyFill="1" applyBorder="1" applyAlignment="1">
      <alignment vertical="center"/>
    </xf>
    <xf numFmtId="0" fontId="9" fillId="37" borderId="44" xfId="0" applyFont="1" applyFill="1" applyBorder="1" applyAlignment="1">
      <alignment horizontal="center" vertical="center"/>
    </xf>
    <xf numFmtId="0" fontId="9" fillId="37" borderId="45" xfId="0" applyFont="1" applyFill="1" applyBorder="1" applyAlignment="1">
      <alignment horizontal="center" vertical="center"/>
    </xf>
    <xf numFmtId="0" fontId="6" fillId="41" borderId="15" xfId="0" applyFont="1" applyFill="1" applyBorder="1" applyAlignment="1">
      <alignment vertical="top"/>
    </xf>
    <xf numFmtId="0" fontId="30" fillId="0" borderId="46" xfId="0" applyFont="1" applyBorder="1" applyAlignment="1">
      <alignment horizontal="center" vertical="center"/>
    </xf>
    <xf numFmtId="0" fontId="30" fillId="0" borderId="46" xfId="0" applyFont="1" applyBorder="1" applyAlignment="1">
      <alignment horizontal="center" vertical="center" wrapText="1"/>
    </xf>
    <xf numFmtId="0" fontId="30" fillId="0" borderId="46" xfId="0" applyFont="1" applyBorder="1" applyAlignment="1">
      <alignment horizontal="center"/>
    </xf>
    <xf numFmtId="9" fontId="30" fillId="0" borderId="46" xfId="0" applyNumberFormat="1" applyFont="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4" fillId="36" borderId="36" xfId="0" applyFont="1" applyFill="1" applyBorder="1"/>
    <xf numFmtId="0" fontId="9" fillId="37" borderId="51" xfId="0" applyFont="1" applyFill="1" applyBorder="1" applyAlignment="1">
      <alignment horizontal="center" vertical="center"/>
    </xf>
    <xf numFmtId="0" fontId="8" fillId="0" borderId="46" xfId="0" applyFont="1" applyBorder="1" applyAlignment="1">
      <alignment horizontal="center" vertical="center"/>
    </xf>
    <xf numFmtId="0" fontId="6" fillId="0" borderId="46" xfId="0" applyFont="1" applyBorder="1" applyAlignment="1">
      <alignment horizontal="center" vertical="top" wrapText="1"/>
    </xf>
    <xf numFmtId="0" fontId="6" fillId="0" borderId="46" xfId="0" applyFont="1" applyBorder="1" applyAlignment="1">
      <alignment horizontal="center" vertical="center"/>
    </xf>
    <xf numFmtId="0" fontId="8" fillId="0" borderId="46" xfId="0" applyFont="1" applyBorder="1" applyAlignment="1">
      <alignment horizontal="center" vertical="top" wrapText="1"/>
    </xf>
    <xf numFmtId="0" fontId="8" fillId="41" borderId="34" xfId="0" applyFont="1" applyFill="1" applyBorder="1"/>
    <xf numFmtId="0" fontId="0" fillId="0" borderId="52" xfId="0" applyBorder="1"/>
    <xf numFmtId="0" fontId="0" fillId="0" borderId="53" xfId="0" applyBorder="1"/>
    <xf numFmtId="0" fontId="6" fillId="0" borderId="53" xfId="0" applyFont="1" applyBorder="1" applyAlignment="1">
      <alignment vertical="top" wrapText="1"/>
    </xf>
    <xf numFmtId="0" fontId="0" fillId="0" borderId="54" xfId="0" applyBorder="1"/>
    <xf numFmtId="0" fontId="4" fillId="37" borderId="24" xfId="0" applyFont="1" applyFill="1" applyBorder="1" applyAlignment="1">
      <alignment vertical="center"/>
    </xf>
    <xf numFmtId="0" fontId="4" fillId="37" borderId="25" xfId="0" applyFont="1" applyFill="1" applyBorder="1" applyAlignment="1">
      <alignment vertical="center"/>
    </xf>
    <xf numFmtId="0" fontId="4" fillId="37" borderId="26" xfId="0" applyFont="1" applyFill="1" applyBorder="1" applyAlignment="1">
      <alignment vertical="center"/>
    </xf>
    <xf numFmtId="0" fontId="8" fillId="0" borderId="20" xfId="0" applyFont="1" applyBorder="1" applyAlignment="1">
      <alignment vertical="top"/>
    </xf>
    <xf numFmtId="0" fontId="25" fillId="0" borderId="19" xfId="0" applyFont="1" applyBorder="1" applyAlignment="1">
      <alignment vertical="top"/>
    </xf>
    <xf numFmtId="0" fontId="25" fillId="0" borderId="30" xfId="0" applyFont="1" applyBorder="1" applyAlignment="1">
      <alignment vertical="top"/>
    </xf>
    <xf numFmtId="0" fontId="25" fillId="0" borderId="31" xfId="0" applyFont="1" applyBorder="1" applyAlignment="1">
      <alignment vertical="top"/>
    </xf>
    <xf numFmtId="0" fontId="4" fillId="38" borderId="20" xfId="0" applyFont="1" applyFill="1" applyBorder="1" applyAlignment="1">
      <alignment vertical="top"/>
    </xf>
    <xf numFmtId="0" fontId="4" fillId="38" borderId="19" xfId="0" applyFont="1" applyFill="1" applyBorder="1" applyAlignment="1">
      <alignment vertical="top"/>
    </xf>
    <xf numFmtId="0" fontId="4" fillId="38" borderId="30" xfId="0" applyFont="1" applyFill="1" applyBorder="1" applyAlignment="1">
      <alignment vertical="top"/>
    </xf>
    <xf numFmtId="0" fontId="8" fillId="41" borderId="20" xfId="0" applyFont="1" applyFill="1" applyBorder="1" applyAlignment="1">
      <alignment vertical="top"/>
    </xf>
    <xf numFmtId="0" fontId="8" fillId="41" borderId="19" xfId="0" applyFont="1" applyFill="1" applyBorder="1" applyAlignment="1">
      <alignment vertical="top"/>
    </xf>
    <xf numFmtId="0" fontId="8" fillId="41" borderId="30" xfId="0" applyFont="1" applyFill="1" applyBorder="1" applyAlignment="1">
      <alignment vertical="top"/>
    </xf>
    <xf numFmtId="0" fontId="4" fillId="38" borderId="22" xfId="0" applyFont="1" applyFill="1" applyBorder="1" applyAlignment="1">
      <alignment vertical="top"/>
    </xf>
    <xf numFmtId="0" fontId="4" fillId="38" borderId="23" xfId="0" applyFont="1" applyFill="1" applyBorder="1" applyAlignment="1">
      <alignment vertical="top"/>
    </xf>
    <xf numFmtId="0" fontId="4" fillId="38" borderId="32" xfId="0" applyFont="1" applyFill="1" applyBorder="1" applyAlignment="1">
      <alignment vertical="top"/>
    </xf>
    <xf numFmtId="0" fontId="8" fillId="41" borderId="22" xfId="0" applyFont="1" applyFill="1" applyBorder="1" applyAlignment="1">
      <alignment vertical="top"/>
    </xf>
    <xf numFmtId="0" fontId="8" fillId="41" borderId="23" xfId="0" applyFont="1" applyFill="1" applyBorder="1" applyAlignment="1">
      <alignment vertical="top"/>
    </xf>
    <xf numFmtId="0" fontId="8" fillId="41" borderId="32" xfId="0" applyFont="1" applyFill="1" applyBorder="1" applyAlignment="1">
      <alignment vertical="top"/>
    </xf>
    <xf numFmtId="0" fontId="4" fillId="38" borderId="24" xfId="0" applyFont="1" applyFill="1" applyBorder="1" applyAlignment="1">
      <alignment vertical="top"/>
    </xf>
    <xf numFmtId="0" fontId="4" fillId="38" borderId="25" xfId="0" applyFont="1" applyFill="1" applyBorder="1" applyAlignment="1">
      <alignment vertical="top"/>
    </xf>
    <xf numFmtId="0" fontId="4" fillId="38" borderId="26" xfId="0" applyFont="1" applyFill="1" applyBorder="1" applyAlignment="1">
      <alignment vertical="top"/>
    </xf>
    <xf numFmtId="0" fontId="8" fillId="41" borderId="24" xfId="0" applyFont="1" applyFill="1" applyBorder="1" applyAlignment="1">
      <alignment vertical="top"/>
    </xf>
    <xf numFmtId="0" fontId="8" fillId="41" borderId="25" xfId="0" applyFont="1" applyFill="1" applyBorder="1" applyAlignment="1">
      <alignment vertical="top"/>
    </xf>
    <xf numFmtId="0" fontId="8" fillId="41" borderId="26" xfId="0" applyFont="1" applyFill="1" applyBorder="1" applyAlignment="1">
      <alignment vertical="top"/>
    </xf>
    <xf numFmtId="0" fontId="4" fillId="38" borderId="31" xfId="0" applyFont="1" applyFill="1" applyBorder="1" applyAlignment="1">
      <alignment vertical="top"/>
    </xf>
    <xf numFmtId="0" fontId="4" fillId="38" borderId="55" xfId="0" applyFont="1" applyFill="1" applyBorder="1" applyAlignment="1">
      <alignment vertical="top"/>
    </xf>
    <xf numFmtId="0" fontId="4" fillId="38" borderId="56" xfId="0" applyFont="1" applyFill="1" applyBorder="1" applyAlignment="1">
      <alignment vertical="top"/>
    </xf>
    <xf numFmtId="0" fontId="4" fillId="38" borderId="57" xfId="0" applyFont="1" applyFill="1" applyBorder="1" applyAlignment="1">
      <alignment vertical="top"/>
    </xf>
    <xf numFmtId="0" fontId="8" fillId="41" borderId="58" xfId="0" applyFont="1" applyFill="1" applyBorder="1" applyAlignment="1">
      <alignment horizontal="left" vertical="top"/>
    </xf>
    <xf numFmtId="0" fontId="8" fillId="41" borderId="56" xfId="0" applyFont="1" applyFill="1" applyBorder="1" applyAlignment="1">
      <alignment horizontal="left" vertical="top"/>
    </xf>
    <xf numFmtId="0" fontId="8" fillId="41" borderId="59" xfId="0" applyFont="1" applyFill="1" applyBorder="1" applyAlignment="1">
      <alignment horizontal="left" vertical="top"/>
    </xf>
    <xf numFmtId="0" fontId="8" fillId="41" borderId="31" xfId="0" applyFont="1" applyFill="1" applyBorder="1" applyAlignment="1">
      <alignment vertical="top"/>
    </xf>
    <xf numFmtId="0" fontId="27" fillId="38" borderId="60" xfId="0" applyFont="1" applyFill="1" applyBorder="1" applyAlignment="1">
      <alignment vertical="top"/>
    </xf>
    <xf numFmtId="0" fontId="4" fillId="38" borderId="61" xfId="0" applyFont="1" applyFill="1" applyBorder="1" applyAlignment="1">
      <alignment vertical="top"/>
    </xf>
    <xf numFmtId="0" fontId="4" fillId="38" borderId="62" xfId="0" applyFont="1" applyFill="1" applyBorder="1" applyAlignment="1">
      <alignment vertical="top"/>
    </xf>
    <xf numFmtId="0" fontId="27" fillId="38" borderId="55" xfId="0" applyFont="1" applyFill="1" applyBorder="1" applyAlignment="1">
      <alignment vertical="top"/>
    </xf>
    <xf numFmtId="0" fontId="4" fillId="38" borderId="59" xfId="0" applyFont="1" applyFill="1" applyBorder="1" applyAlignment="1">
      <alignment vertical="top"/>
    </xf>
    <xf numFmtId="0" fontId="4" fillId="0" borderId="20" xfId="0" applyFont="1" applyBorder="1" applyAlignment="1">
      <alignment vertical="top"/>
    </xf>
    <xf numFmtId="0" fontId="4" fillId="0" borderId="19" xfId="0" applyFont="1" applyBorder="1" applyAlignment="1">
      <alignment vertical="top"/>
    </xf>
    <xf numFmtId="0" fontId="4" fillId="0" borderId="30" xfId="0" applyFont="1" applyBorder="1" applyAlignment="1">
      <alignment vertical="top"/>
    </xf>
    <xf numFmtId="0" fontId="6" fillId="0" borderId="31" xfId="0" applyFont="1" applyBorder="1" applyAlignment="1">
      <alignment vertical="top"/>
    </xf>
    <xf numFmtId="0" fontId="4" fillId="0" borderId="31" xfId="0" applyFont="1" applyBorder="1" applyAlignment="1">
      <alignment vertical="top"/>
    </xf>
    <xf numFmtId="0" fontId="8" fillId="0" borderId="22" xfId="0" applyFont="1" applyBorder="1" applyAlignment="1">
      <alignment horizontal="right" vertical="top"/>
    </xf>
    <xf numFmtId="0" fontId="4" fillId="34" borderId="24" xfId="0" applyFont="1" applyFill="1" applyBorder="1" applyAlignment="1">
      <alignment horizontal="left" vertical="top" wrapText="1"/>
    </xf>
    <xf numFmtId="0" fontId="4" fillId="34" borderId="25" xfId="0" applyFont="1" applyFill="1" applyBorder="1" applyAlignment="1">
      <alignment horizontal="left" vertical="top" wrapText="1"/>
    </xf>
    <xf numFmtId="0" fontId="4" fillId="34" borderId="25" xfId="0" applyFont="1" applyFill="1" applyBorder="1" applyAlignment="1" applyProtection="1">
      <alignment horizontal="left" vertical="top" wrapText="1"/>
      <protection locked="0"/>
    </xf>
    <xf numFmtId="0" fontId="4" fillId="34" borderId="63" xfId="0" applyFont="1" applyFill="1" applyBorder="1" applyAlignment="1" applyProtection="1">
      <alignment horizontal="left" vertical="top" wrapText="1"/>
      <protection locked="0"/>
    </xf>
    <xf numFmtId="0" fontId="4" fillId="40" borderId="46" xfId="0" applyFont="1" applyFill="1" applyBorder="1" applyAlignment="1">
      <alignment horizontal="left" vertical="top" wrapText="1"/>
    </xf>
    <xf numFmtId="0" fontId="4" fillId="42" borderId="46" xfId="0" applyFont="1" applyFill="1" applyBorder="1" applyAlignment="1">
      <alignment horizontal="left" vertical="top" wrapText="1"/>
    </xf>
    <xf numFmtId="0" fontId="4" fillId="37" borderId="46" xfId="0" applyFont="1" applyFill="1" applyBorder="1" applyAlignment="1" applyProtection="1">
      <alignment horizontal="left" vertical="top" wrapText="1"/>
      <protection locked="0"/>
    </xf>
    <xf numFmtId="0" fontId="4" fillId="42" borderId="46" xfId="740" applyFont="1" applyFill="1" applyBorder="1" applyAlignment="1">
      <alignment horizontal="left" vertical="top" wrapText="1"/>
    </xf>
    <xf numFmtId="0" fontId="8" fillId="0" borderId="46" xfId="695" applyFont="1" applyBorder="1" applyAlignment="1" applyProtection="1">
      <alignment horizontal="left" vertical="top" wrapText="1"/>
      <protection locked="0"/>
    </xf>
    <xf numFmtId="0" fontId="8" fillId="0" borderId="46" xfId="0" applyFont="1" applyBorder="1" applyAlignment="1">
      <alignment horizontal="left" vertical="top" wrapText="1"/>
    </xf>
    <xf numFmtId="0" fontId="23" fillId="0" borderId="46" xfId="695" applyFont="1" applyBorder="1" applyAlignment="1">
      <alignment horizontal="left" vertical="top" wrapText="1"/>
    </xf>
    <xf numFmtId="0" fontId="0" fillId="0" borderId="46" xfId="0" applyBorder="1" applyAlignment="1">
      <alignment horizontal="left" vertical="top" wrapText="1"/>
    </xf>
    <xf numFmtId="0" fontId="8" fillId="0" borderId="46" xfId="0" applyFont="1" applyBorder="1" applyAlignment="1">
      <alignment vertical="top" wrapText="1"/>
    </xf>
    <xf numFmtId="0" fontId="8" fillId="0" borderId="46" xfId="0" applyFont="1" applyBorder="1" applyAlignment="1" applyProtection="1">
      <alignment horizontal="left" vertical="top" wrapText="1"/>
      <protection locked="0"/>
    </xf>
    <xf numFmtId="0" fontId="8" fillId="0" borderId="46" xfId="650" applyFont="1" applyBorder="1" applyAlignment="1">
      <alignment horizontal="left" vertical="top" wrapText="1"/>
    </xf>
    <xf numFmtId="0" fontId="0" fillId="0" borderId="36" xfId="0" applyBorder="1" applyAlignment="1">
      <alignment horizontal="left" vertical="top" wrapText="1"/>
    </xf>
    <xf numFmtId="0" fontId="8" fillId="41" borderId="46" xfId="0" applyFont="1" applyFill="1" applyBorder="1" applyAlignment="1">
      <alignment vertical="top" wrapText="1"/>
    </xf>
    <xf numFmtId="0" fontId="7" fillId="0" borderId="46" xfId="0" applyFont="1" applyBorder="1" applyAlignment="1">
      <alignment horizontal="left" vertical="top" wrapText="1" readingOrder="1"/>
    </xf>
    <xf numFmtId="0" fontId="8" fillId="0" borderId="19" xfId="0" applyFont="1" applyBorder="1" applyAlignment="1">
      <alignment vertical="top"/>
    </xf>
    <xf numFmtId="0" fontId="8" fillId="0" borderId="30" xfId="0" applyFont="1" applyBorder="1" applyAlignment="1">
      <alignment vertical="top"/>
    </xf>
    <xf numFmtId="0" fontId="8" fillId="0" borderId="22" xfId="0" applyFont="1" applyBorder="1" applyAlignment="1">
      <alignment vertical="top"/>
    </xf>
    <xf numFmtId="0" fontId="4" fillId="37" borderId="20" xfId="0" applyFont="1" applyFill="1" applyBorder="1" applyAlignment="1">
      <alignment vertical="center"/>
    </xf>
    <xf numFmtId="0" fontId="4" fillId="37" borderId="19" xfId="0" applyFont="1" applyFill="1" applyBorder="1" applyAlignment="1">
      <alignment vertical="center"/>
    </xf>
    <xf numFmtId="0" fontId="4" fillId="37" borderId="30" xfId="0" applyFont="1" applyFill="1" applyBorder="1" applyAlignment="1">
      <alignment vertical="center"/>
    </xf>
    <xf numFmtId="0" fontId="8" fillId="37" borderId="22" xfId="0" applyFont="1" applyFill="1" applyBorder="1" applyAlignment="1">
      <alignment vertical="center"/>
    </xf>
    <xf numFmtId="0" fontId="8" fillId="37" borderId="23" xfId="0" applyFont="1" applyFill="1" applyBorder="1" applyAlignment="1">
      <alignment vertical="center"/>
    </xf>
    <xf numFmtId="0" fontId="8" fillId="37" borderId="32" xfId="0" applyFont="1" applyFill="1" applyBorder="1" applyAlignment="1">
      <alignment vertical="center"/>
    </xf>
    <xf numFmtId="0" fontId="10" fillId="35" borderId="33" xfId="0" applyFont="1" applyFill="1" applyBorder="1"/>
    <xf numFmtId="0" fontId="8" fillId="35" borderId="33" xfId="0" applyFont="1" applyFill="1" applyBorder="1"/>
    <xf numFmtId="0" fontId="0" fillId="36" borderId="33" xfId="0" applyFill="1" applyBorder="1" applyAlignment="1">
      <alignment vertical="top"/>
    </xf>
    <xf numFmtId="165" fontId="7" fillId="0" borderId="44" xfId="0" applyNumberFormat="1" applyFont="1" applyBorder="1" applyAlignment="1">
      <alignment horizontal="left" vertical="top" wrapText="1"/>
    </xf>
    <xf numFmtId="0" fontId="8" fillId="0" borderId="44" xfId="0" applyFont="1" applyBorder="1" applyAlignment="1">
      <alignment horizontal="left" vertical="top" wrapText="1"/>
    </xf>
    <xf numFmtId="0" fontId="8" fillId="0" borderId="44" xfId="0" applyFont="1" applyBorder="1" applyAlignment="1">
      <alignment horizontal="left" vertical="top"/>
    </xf>
    <xf numFmtId="0" fontId="7" fillId="0" borderId="11" xfId="0" applyFont="1" applyBorder="1" applyAlignment="1">
      <alignment horizontal="left" vertical="top" wrapText="1"/>
    </xf>
    <xf numFmtId="0" fontId="0" fillId="0" borderId="11" xfId="0" applyBorder="1" applyAlignment="1">
      <alignment horizontal="left" vertical="top" wrapText="1"/>
    </xf>
    <xf numFmtId="0" fontId="7" fillId="0" borderId="11" xfId="0" applyFont="1" applyBorder="1" applyAlignment="1" applyProtection="1">
      <alignment vertical="top" wrapText="1"/>
      <protection locked="0"/>
    </xf>
    <xf numFmtId="0" fontId="8" fillId="0" borderId="11" xfId="650" applyFont="1" applyBorder="1" applyAlignment="1">
      <alignment vertical="top" wrapText="1"/>
    </xf>
    <xf numFmtId="0" fontId="8" fillId="0" borderId="64" xfId="650" applyFont="1" applyBorder="1" applyAlignment="1">
      <alignment vertical="top" wrapText="1"/>
    </xf>
    <xf numFmtId="0" fontId="4" fillId="39" borderId="65" xfId="0" applyFont="1" applyFill="1" applyBorder="1" applyAlignment="1">
      <alignment horizontal="left" vertical="top" wrapText="1"/>
    </xf>
    <xf numFmtId="0" fontId="8" fillId="0" borderId="11" xfId="695" applyFont="1" applyBorder="1" applyAlignment="1">
      <alignment horizontal="left" vertical="top" wrapText="1"/>
    </xf>
    <xf numFmtId="0" fontId="7" fillId="0" borderId="0" xfId="695" applyFont="1" applyAlignment="1">
      <alignment wrapText="1"/>
    </xf>
    <xf numFmtId="0" fontId="4" fillId="39" borderId="0" xfId="0" applyFont="1" applyFill="1" applyAlignment="1">
      <alignment horizontal="left" vertical="top" wrapText="1"/>
    </xf>
    <xf numFmtId="0" fontId="23" fillId="0" borderId="59" xfId="695" applyFont="1" applyBorder="1" applyAlignment="1">
      <alignment horizontal="left" vertical="top" wrapText="1"/>
    </xf>
    <xf numFmtId="0" fontId="4" fillId="38" borderId="53" xfId="0" applyFont="1" applyFill="1" applyBorder="1" applyAlignment="1">
      <alignment vertical="top"/>
    </xf>
    <xf numFmtId="0" fontId="36" fillId="0" borderId="46" xfId="695" applyFont="1" applyBorder="1" applyAlignment="1">
      <alignment horizontal="left" vertical="top" wrapText="1"/>
    </xf>
    <xf numFmtId="0" fontId="8" fillId="0" borderId="46" xfId="0" applyFont="1" applyBorder="1" applyAlignment="1">
      <alignment horizontal="left" vertical="top"/>
    </xf>
    <xf numFmtId="0" fontId="0" fillId="0" borderId="11" xfId="0" applyBorder="1" applyAlignment="1" applyProtection="1">
      <alignment horizontal="left" vertical="top" wrapText="1"/>
      <protection locked="0"/>
    </xf>
    <xf numFmtId="10" fontId="8" fillId="0" borderId="11" xfId="0" applyNumberFormat="1" applyFont="1" applyBorder="1" applyAlignment="1">
      <alignment horizontal="left" vertical="top" wrapText="1"/>
    </xf>
    <xf numFmtId="0" fontId="0" fillId="41" borderId="11" xfId="0" applyFill="1" applyBorder="1" applyAlignment="1">
      <alignment horizontal="left" vertical="top" wrapText="1"/>
    </xf>
    <xf numFmtId="0" fontId="0" fillId="41" borderId="11" xfId="0" applyFill="1" applyBorder="1" applyAlignment="1" applyProtection="1">
      <alignment horizontal="left" vertical="top" wrapText="1"/>
      <protection locked="0"/>
    </xf>
    <xf numFmtId="0" fontId="8" fillId="0" borderId="11" xfId="719" applyFont="1" applyBorder="1" applyAlignment="1">
      <alignment horizontal="left" vertical="top" wrapText="1"/>
    </xf>
    <xf numFmtId="10" fontId="8" fillId="0" borderId="11" xfId="719" applyNumberFormat="1" applyFont="1" applyBorder="1" applyAlignment="1">
      <alignment horizontal="left" vertical="top" wrapText="1"/>
    </xf>
    <xf numFmtId="0" fontId="8" fillId="0" borderId="11" xfId="0" quotePrefix="1" applyFont="1" applyBorder="1" applyAlignment="1">
      <alignment horizontal="left" vertical="top" wrapText="1"/>
    </xf>
    <xf numFmtId="0" fontId="8" fillId="41" borderId="11" xfId="0" applyFont="1" applyFill="1" applyBorder="1" applyAlignment="1" applyProtection="1">
      <alignment horizontal="left" vertical="top" wrapText="1"/>
      <protection locked="0"/>
    </xf>
    <xf numFmtId="0" fontId="7" fillId="0" borderId="11" xfId="0" applyFont="1" applyBorder="1" applyAlignment="1">
      <alignment vertical="top" wrapText="1"/>
    </xf>
    <xf numFmtId="0" fontId="7" fillId="0" borderId="11" xfId="0" applyFont="1" applyBorder="1" applyAlignment="1">
      <alignment horizontal="left" vertical="top" wrapText="1" readingOrder="1"/>
    </xf>
    <xf numFmtId="0" fontId="8" fillId="0" borderId="0" xfId="0" applyFont="1" applyBorder="1" applyAlignment="1">
      <alignment horizontal="left" vertical="top" wrapText="1"/>
    </xf>
    <xf numFmtId="0" fontId="8" fillId="0" borderId="46" xfId="508" applyBorder="1" applyAlignment="1">
      <alignment horizontal="center" vertical="center" wrapText="1"/>
    </xf>
    <xf numFmtId="14" fontId="8" fillId="0" borderId="11" xfId="0" applyNumberFormat="1" applyFont="1" applyBorder="1" applyAlignment="1">
      <alignment horizontal="left" vertical="top" wrapText="1"/>
    </xf>
    <xf numFmtId="0" fontId="36" fillId="0" borderId="11" xfId="0" applyFont="1" applyBorder="1" applyAlignment="1">
      <alignment horizontal="left" vertical="top" wrapText="1"/>
    </xf>
    <xf numFmtId="0" fontId="8" fillId="0" borderId="11" xfId="650" applyFont="1" applyBorder="1" applyAlignment="1">
      <alignment horizontal="left" vertical="top" wrapText="1"/>
    </xf>
    <xf numFmtId="0" fontId="8" fillId="0" borderId="11" xfId="0" applyFont="1" applyBorder="1" applyAlignment="1">
      <alignment vertical="top" wrapText="1"/>
    </xf>
    <xf numFmtId="0" fontId="8" fillId="0" borderId="0" xfId="0" applyFont="1" applyFill="1" applyAlignment="1">
      <alignment horizontal="left" vertical="top" wrapText="1"/>
    </xf>
    <xf numFmtId="0" fontId="0" fillId="0" borderId="11" xfId="0" applyFill="1" applyBorder="1" applyAlignment="1" applyProtection="1">
      <alignment horizontal="left" vertical="top" wrapText="1"/>
      <protection locked="0"/>
    </xf>
    <xf numFmtId="0" fontId="0" fillId="0" borderId="0" xfId="0" applyFill="1"/>
    <xf numFmtId="0" fontId="0" fillId="0" borderId="0" xfId="0" applyFill="1" applyAlignment="1">
      <alignment horizontal="left" vertical="top" wrapText="1"/>
    </xf>
    <xf numFmtId="0" fontId="4" fillId="38" borderId="52" xfId="0" applyFont="1" applyFill="1" applyBorder="1" applyAlignment="1">
      <alignment vertical="top"/>
    </xf>
    <xf numFmtId="0" fontId="4" fillId="38" borderId="54" xfId="0" applyFont="1" applyFill="1" applyBorder="1" applyAlignment="1">
      <alignment vertical="top"/>
    </xf>
    <xf numFmtId="0" fontId="8" fillId="0" borderId="66" xfId="0" applyFont="1" applyBorder="1" applyAlignment="1">
      <alignment horizontal="left" vertical="top" wrapText="1"/>
    </xf>
    <xf numFmtId="0" fontId="8" fillId="0" borderId="11" xfId="695" applyFont="1" applyFill="1" applyBorder="1" applyAlignment="1" applyProtection="1">
      <alignment horizontal="left" vertical="top" wrapText="1"/>
      <protection locked="0"/>
    </xf>
    <xf numFmtId="0" fontId="8"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8" fillId="0" borderId="11" xfId="650" applyFont="1" applyFill="1" applyBorder="1" applyAlignment="1">
      <alignment horizontal="left" vertical="top" wrapText="1"/>
    </xf>
    <xf numFmtId="0" fontId="7" fillId="0" borderId="11" xfId="0" applyFont="1" applyFill="1" applyBorder="1" applyAlignment="1">
      <alignment horizontal="left" vertical="top" wrapText="1" readingOrder="1"/>
    </xf>
    <xf numFmtId="0" fontId="8" fillId="0" borderId="66" xfId="0" applyFont="1" applyBorder="1" applyAlignment="1" applyProtection="1">
      <alignment horizontal="left" vertical="top" wrapText="1"/>
      <protection locked="0"/>
    </xf>
    <xf numFmtId="0" fontId="0" fillId="0" borderId="66" xfId="0" applyBorder="1" applyAlignment="1">
      <alignment horizontal="left" vertical="top" wrapText="1"/>
    </xf>
    <xf numFmtId="0" fontId="4" fillId="34" borderId="24" xfId="1046" applyFont="1" applyFill="1" applyBorder="1"/>
    <xf numFmtId="0" fontId="4" fillId="34" borderId="25" xfId="1046" applyFont="1" applyFill="1" applyBorder="1"/>
    <xf numFmtId="0" fontId="37" fillId="0" borderId="0" xfId="1046"/>
    <xf numFmtId="0" fontId="4" fillId="37" borderId="44" xfId="1046" applyFont="1" applyFill="1" applyBorder="1" applyAlignment="1">
      <alignment horizontal="left" vertical="center" wrapText="1"/>
    </xf>
    <xf numFmtId="165" fontId="37" fillId="0" borderId="44" xfId="1046" applyNumberFormat="1" applyBorder="1" applyAlignment="1">
      <alignment horizontal="left" vertical="top"/>
    </xf>
    <xf numFmtId="0" fontId="7" fillId="45" borderId="46" xfId="1046" applyFont="1" applyFill="1" applyBorder="1" applyAlignment="1">
      <alignment horizontal="left" vertical="top" wrapText="1"/>
    </xf>
    <xf numFmtId="14" fontId="37" fillId="0" borderId="44" xfId="1046" applyNumberFormat="1" applyBorder="1" applyAlignment="1">
      <alignment horizontal="left" vertical="top"/>
    </xf>
    <xf numFmtId="14" fontId="0" fillId="0" borderId="24" xfId="0" applyNumberFormat="1" applyBorder="1" applyAlignment="1">
      <alignment horizontal="left" vertical="top" wrapText="1"/>
    </xf>
    <xf numFmtId="0" fontId="23" fillId="44" borderId="18" xfId="0" applyFont="1" applyFill="1" applyBorder="1" applyAlignment="1">
      <alignment horizontal="center" vertical="top" wrapText="1"/>
    </xf>
    <xf numFmtId="0" fontId="8" fillId="0" borderId="46" xfId="695" applyFont="1" applyFill="1" applyBorder="1" applyAlignment="1" applyProtection="1">
      <alignment horizontal="left" vertical="top" wrapText="1"/>
      <protection locked="0"/>
    </xf>
    <xf numFmtId="0" fontId="8" fillId="0" borderId="46" xfId="0" applyFont="1" applyFill="1" applyBorder="1" applyAlignment="1">
      <alignment horizontal="left" vertical="top" wrapText="1"/>
    </xf>
    <xf numFmtId="0" fontId="23" fillId="0" borderId="46" xfId="695" applyFont="1" applyFill="1" applyBorder="1" applyAlignment="1">
      <alignment horizontal="left" vertical="top" wrapText="1"/>
    </xf>
    <xf numFmtId="0" fontId="0" fillId="0" borderId="46" xfId="0" applyFill="1" applyBorder="1" applyAlignment="1">
      <alignment horizontal="left" vertical="top" wrapText="1"/>
    </xf>
    <xf numFmtId="0" fontId="8" fillId="0" borderId="46" xfId="650" applyFont="1" applyFill="1" applyBorder="1" applyAlignment="1">
      <alignment horizontal="left" vertical="top" wrapText="1"/>
    </xf>
    <xf numFmtId="0" fontId="8" fillId="0" borderId="46" xfId="508" applyFill="1" applyBorder="1" applyAlignment="1">
      <alignment horizontal="center" vertical="center" wrapText="1"/>
    </xf>
    <xf numFmtId="0" fontId="0" fillId="0" borderId="11" xfId="0" applyBorder="1" applyAlignment="1">
      <alignment horizontal="left" wrapText="1"/>
    </xf>
    <xf numFmtId="14" fontId="0" fillId="0" borderId="11" xfId="0" applyNumberFormat="1" applyBorder="1" applyAlignment="1">
      <alignment horizontal="left" wrapText="1"/>
    </xf>
    <xf numFmtId="0" fontId="8" fillId="0" borderId="60" xfId="0" applyFont="1" applyBorder="1" applyAlignment="1">
      <alignment horizontal="left" vertical="top" wrapText="1"/>
    </xf>
    <xf numFmtId="0" fontId="8" fillId="0" borderId="61" xfId="0" applyFont="1" applyBorder="1" applyAlignment="1">
      <alignment horizontal="left" vertical="top" wrapText="1"/>
    </xf>
    <xf numFmtId="0" fontId="8" fillId="0" borderId="62" xfId="0" applyFont="1" applyBorder="1" applyAlignment="1">
      <alignment horizontal="left" vertical="top" wrapText="1"/>
    </xf>
    <xf numFmtId="0" fontId="8" fillId="0" borderId="52" xfId="0" applyFont="1" applyBorder="1" applyAlignment="1">
      <alignment horizontal="left" vertical="top" wrapText="1"/>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8" fillId="41" borderId="20" xfId="0" applyFont="1" applyFill="1" applyBorder="1" applyAlignment="1">
      <alignment horizontal="left" vertical="top" wrapText="1"/>
    </xf>
    <xf numFmtId="0" fontId="8" fillId="41" borderId="19" xfId="0" applyFont="1" applyFill="1" applyBorder="1" applyAlignment="1">
      <alignment horizontal="left" vertical="top"/>
    </xf>
    <xf numFmtId="0" fontId="8" fillId="41" borderId="30" xfId="0" applyFont="1" applyFill="1" applyBorder="1" applyAlignment="1">
      <alignment horizontal="left" vertical="top"/>
    </xf>
    <xf numFmtId="0" fontId="8" fillId="41" borderId="10" xfId="0" applyFont="1" applyFill="1" applyBorder="1" applyAlignment="1">
      <alignment horizontal="left" vertical="top"/>
    </xf>
    <xf numFmtId="0" fontId="8" fillId="41" borderId="0" xfId="0" applyFont="1" applyFill="1" applyAlignment="1">
      <alignment horizontal="left" vertical="top"/>
    </xf>
    <xf numFmtId="0" fontId="8" fillId="41" borderId="31" xfId="0" applyFont="1" applyFill="1" applyBorder="1" applyAlignment="1">
      <alignment horizontal="left" vertical="top"/>
    </xf>
    <xf numFmtId="0" fontId="8" fillId="41" borderId="60" xfId="0" applyFont="1" applyFill="1" applyBorder="1" applyAlignment="1">
      <alignment horizontal="left" vertical="top" wrapText="1"/>
    </xf>
    <xf numFmtId="0" fontId="8" fillId="41" borderId="61" xfId="0" applyFont="1" applyFill="1" applyBorder="1" applyAlignment="1">
      <alignment horizontal="left" vertical="top" wrapText="1"/>
    </xf>
    <xf numFmtId="0" fontId="8" fillId="41" borderId="62" xfId="0" applyFont="1" applyFill="1" applyBorder="1" applyAlignment="1">
      <alignment horizontal="left" vertical="top" wrapText="1"/>
    </xf>
    <xf numFmtId="0" fontId="8" fillId="41" borderId="15" xfId="0" applyFont="1" applyFill="1" applyBorder="1" applyAlignment="1">
      <alignment horizontal="left" vertical="top" wrapText="1"/>
    </xf>
    <xf numFmtId="0" fontId="8" fillId="41" borderId="0" xfId="0" applyFont="1" applyFill="1" applyAlignment="1">
      <alignment horizontal="left" vertical="top" wrapText="1"/>
    </xf>
    <xf numFmtId="0" fontId="8" fillId="41" borderId="16" xfId="0" applyFont="1" applyFill="1" applyBorder="1" applyAlignment="1">
      <alignment horizontal="left" vertical="top" wrapText="1"/>
    </xf>
    <xf numFmtId="0" fontId="4" fillId="38" borderId="60" xfId="0" applyFont="1" applyFill="1" applyBorder="1" applyAlignment="1">
      <alignment horizontal="left" vertical="top"/>
    </xf>
    <xf numFmtId="0" fontId="4" fillId="38" borderId="61" xfId="0" applyFont="1" applyFill="1" applyBorder="1" applyAlignment="1">
      <alignment horizontal="left" vertical="top"/>
    </xf>
    <xf numFmtId="0" fontId="4" fillId="38" borderId="62" xfId="0" applyFont="1" applyFill="1" applyBorder="1" applyAlignment="1">
      <alignment horizontal="left" vertical="top"/>
    </xf>
    <xf numFmtId="0" fontId="4" fillId="38" borderId="52" xfId="0" applyFont="1" applyFill="1" applyBorder="1" applyAlignment="1">
      <alignment horizontal="left" vertical="top"/>
    </xf>
    <xf numFmtId="0" fontId="4" fillId="38" borderId="53" xfId="0" applyFont="1" applyFill="1" applyBorder="1" applyAlignment="1">
      <alignment horizontal="left" vertical="top"/>
    </xf>
    <xf numFmtId="0" fontId="4" fillId="38" borderId="54" xfId="0" applyFont="1" applyFill="1" applyBorder="1" applyAlignment="1">
      <alignment horizontal="left" vertical="top"/>
    </xf>
    <xf numFmtId="0" fontId="8" fillId="41" borderId="52" xfId="0" applyFont="1" applyFill="1" applyBorder="1" applyAlignment="1">
      <alignment horizontal="left" vertical="top" wrapText="1"/>
    </xf>
    <xf numFmtId="0" fontId="8" fillId="41" borderId="53" xfId="0" applyFont="1" applyFill="1" applyBorder="1" applyAlignment="1">
      <alignment horizontal="left" vertical="top" wrapText="1"/>
    </xf>
    <xf numFmtId="0" fontId="8" fillId="41" borderId="54" xfId="0" applyFont="1" applyFill="1" applyBorder="1" applyAlignment="1">
      <alignment horizontal="left" vertical="top" wrapText="1"/>
    </xf>
    <xf numFmtId="0" fontId="23" fillId="44" borderId="18" xfId="0" applyFont="1" applyFill="1" applyBorder="1" applyAlignment="1">
      <alignment horizontal="center" vertical="top" wrapText="1"/>
    </xf>
  </cellXfs>
  <cellStyles count="1047">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906" builtinId="9" hidden="1"/>
    <cellStyle name="Followed Hyperlink" xfId="893" builtinId="9" hidden="1"/>
    <cellStyle name="Followed Hyperlink" xfId="856" builtinId="9" hidden="1"/>
    <cellStyle name="Followed Hyperlink" xfId="974" builtinId="9" hidden="1"/>
    <cellStyle name="Followed Hyperlink" xfId="920" builtinId="9" hidden="1"/>
    <cellStyle name="Followed Hyperlink" xfId="896" builtinId="9" hidden="1"/>
    <cellStyle name="Followed Hyperlink" xfId="932" builtinId="9" hidden="1"/>
    <cellStyle name="Followed Hyperlink" xfId="1023" builtinId="9" hidden="1"/>
    <cellStyle name="Followed Hyperlink" xfId="876" builtinId="9" hidden="1"/>
    <cellStyle name="Followed Hyperlink" xfId="877" builtinId="9" hidden="1"/>
    <cellStyle name="Followed Hyperlink" xfId="962" builtinId="9" hidden="1"/>
    <cellStyle name="Followed Hyperlink" xfId="990" builtinId="9" hidden="1"/>
    <cellStyle name="Followed Hyperlink" xfId="907" builtinId="9" hidden="1"/>
    <cellStyle name="Followed Hyperlink" xfId="901" builtinId="9" hidden="1"/>
    <cellStyle name="Followed Hyperlink" xfId="953" builtinId="9" hidden="1"/>
    <cellStyle name="Followed Hyperlink" xfId="928" builtinId="9" hidden="1"/>
    <cellStyle name="Followed Hyperlink" xfId="1033" builtinId="9" hidden="1"/>
    <cellStyle name="Followed Hyperlink" xfId="926" builtinId="9" hidden="1"/>
    <cellStyle name="Followed Hyperlink" xfId="1015" builtinId="9" hidden="1"/>
    <cellStyle name="Followed Hyperlink" xfId="1017" builtinId="9" hidden="1"/>
    <cellStyle name="Followed Hyperlink" xfId="909" builtinId="9" hidden="1"/>
    <cellStyle name="Followed Hyperlink" xfId="950" builtinId="9" hidden="1"/>
    <cellStyle name="Followed Hyperlink" xfId="873" builtinId="9" hidden="1"/>
    <cellStyle name="Followed Hyperlink" xfId="910" builtinId="9" hidden="1"/>
    <cellStyle name="Followed Hyperlink" xfId="886" builtinId="9" hidden="1"/>
    <cellStyle name="Followed Hyperlink" xfId="937" builtinId="9" hidden="1"/>
    <cellStyle name="Followed Hyperlink" xfId="890" builtinId="9" hidden="1"/>
    <cellStyle name="Followed Hyperlink" xfId="1008" builtinId="9" hidden="1"/>
    <cellStyle name="Followed Hyperlink" xfId="941" builtinId="9" hidden="1"/>
    <cellStyle name="Followed Hyperlink" xfId="968" builtinId="9" hidden="1"/>
    <cellStyle name="Followed Hyperlink" xfId="1025" builtinId="9" hidden="1"/>
    <cellStyle name="Followed Hyperlink" xfId="1029" builtinId="9" hidden="1"/>
    <cellStyle name="Followed Hyperlink" xfId="1037" builtinId="9" hidden="1"/>
    <cellStyle name="Followed Hyperlink" xfId="1038" builtinId="9" hidden="1"/>
    <cellStyle name="Followed Hyperlink" xfId="1021" builtinId="9" hidden="1"/>
    <cellStyle name="Followed Hyperlink" xfId="1000" builtinId="9" hidden="1"/>
    <cellStyle name="Followed Hyperlink" xfId="969" builtinId="9" hidden="1"/>
    <cellStyle name="Followed Hyperlink" xfId="972" builtinId="9" hidden="1"/>
    <cellStyle name="Followed Hyperlink" xfId="1036" builtinId="9" hidden="1"/>
    <cellStyle name="Followed Hyperlink" xfId="872" builtinId="9" hidden="1"/>
    <cellStyle name="Followed Hyperlink" xfId="931" builtinId="9" hidden="1"/>
    <cellStyle name="Followed Hyperlink" xfId="914" builtinId="9" hidden="1"/>
    <cellStyle name="Followed Hyperlink" xfId="938" builtinId="9" hidden="1"/>
    <cellStyle name="Followed Hyperlink" xfId="874" builtinId="9" hidden="1"/>
    <cellStyle name="Followed Hyperlink" xfId="864" builtinId="9" hidden="1"/>
    <cellStyle name="Followed Hyperlink" xfId="911" builtinId="9" hidden="1"/>
    <cellStyle name="Followed Hyperlink" xfId="904" builtinId="9" hidden="1"/>
    <cellStyle name="Followed Hyperlink" xfId="870" builtinId="9" hidden="1"/>
    <cellStyle name="Followed Hyperlink" xfId="916" builtinId="9" hidden="1"/>
    <cellStyle name="Followed Hyperlink" xfId="917" builtinId="9" hidden="1"/>
    <cellStyle name="Followed Hyperlink" xfId="989" builtinId="9" hidden="1"/>
    <cellStyle name="Followed Hyperlink" xfId="882" builtinId="9" hidden="1"/>
    <cellStyle name="Followed Hyperlink" xfId="995" builtinId="9" hidden="1"/>
    <cellStyle name="Followed Hyperlink" xfId="993" builtinId="9" hidden="1"/>
    <cellStyle name="Followed Hyperlink" xfId="981" builtinId="9" hidden="1"/>
    <cellStyle name="Followed Hyperlink" xfId="983" builtinId="9" hidden="1"/>
    <cellStyle name="Followed Hyperlink" xfId="951" builtinId="9" hidden="1"/>
    <cellStyle name="Followed Hyperlink" xfId="944" builtinId="9" hidden="1"/>
    <cellStyle name="Followed Hyperlink" xfId="940" builtinId="9" hidden="1"/>
    <cellStyle name="Followed Hyperlink" xfId="945" builtinId="9" hidden="1"/>
    <cellStyle name="Followed Hyperlink" xfId="977" builtinId="9" hidden="1"/>
    <cellStyle name="Followed Hyperlink" xfId="1042" builtinId="9" hidden="1"/>
    <cellStyle name="Followed Hyperlink" xfId="1027" builtinId="9" hidden="1"/>
    <cellStyle name="Followed Hyperlink" xfId="991" builtinId="9" hidden="1"/>
    <cellStyle name="Followed Hyperlink" xfId="996" builtinId="9" hidden="1"/>
    <cellStyle name="Followed Hyperlink" xfId="1001" builtinId="9" hidden="1"/>
    <cellStyle name="Followed Hyperlink" xfId="943" builtinId="9" hidden="1"/>
    <cellStyle name="Followed Hyperlink" xfId="912" builtinId="9" hidden="1"/>
    <cellStyle name="Followed Hyperlink" xfId="942" builtinId="9" hidden="1"/>
    <cellStyle name="Followed Hyperlink" xfId="863" builtinId="9" hidden="1"/>
    <cellStyle name="Followed Hyperlink" xfId="884" builtinId="9" hidden="1"/>
    <cellStyle name="Followed Hyperlink" xfId="880" builtinId="9" hidden="1"/>
    <cellStyle name="Followed Hyperlink" xfId="947" builtinId="9" hidden="1"/>
    <cellStyle name="Followed Hyperlink" xfId="866" builtinId="9" hidden="1"/>
    <cellStyle name="Followed Hyperlink" xfId="892" builtinId="9" hidden="1"/>
    <cellStyle name="Followed Hyperlink" xfId="986" builtinId="9" hidden="1"/>
    <cellStyle name="Followed Hyperlink" xfId="946" builtinId="9" hidden="1"/>
    <cellStyle name="Followed Hyperlink" xfId="875" builtinId="9" hidden="1"/>
    <cellStyle name="Followed Hyperlink" xfId="883" builtinId="9" hidden="1"/>
    <cellStyle name="Followed Hyperlink" xfId="934" builtinId="9" hidden="1"/>
    <cellStyle name="Followed Hyperlink" xfId="954" builtinId="9" hidden="1"/>
    <cellStyle name="Followed Hyperlink" xfId="1031" builtinId="9" hidden="1"/>
    <cellStyle name="Followed Hyperlink" xfId="868" builtinId="9" hidden="1"/>
    <cellStyle name="Followed Hyperlink" xfId="1005" builtinId="9" hidden="1"/>
    <cellStyle name="Followed Hyperlink" xfId="988" builtinId="9" hidden="1"/>
    <cellStyle name="Followed Hyperlink" xfId="939" builtinId="9" hidden="1"/>
    <cellStyle name="Followed Hyperlink" xfId="956" builtinId="9" hidden="1"/>
    <cellStyle name="Followed Hyperlink" xfId="905" builtinId="9" hidden="1"/>
    <cellStyle name="Followed Hyperlink" xfId="1024" builtinId="9" hidden="1"/>
    <cellStyle name="Followed Hyperlink" xfId="992" builtinId="9" hidden="1"/>
    <cellStyle name="Followed Hyperlink" xfId="871" builtinId="9" hidden="1"/>
    <cellStyle name="Followed Hyperlink" xfId="1040" builtinId="9" hidden="1"/>
    <cellStyle name="Followed Hyperlink" xfId="887" builtinId="9" hidden="1"/>
    <cellStyle name="Followed Hyperlink" xfId="965" builtinId="9" hidden="1"/>
    <cellStyle name="Followed Hyperlink" xfId="1041" builtinId="9" hidden="1"/>
    <cellStyle name="Followed Hyperlink" xfId="967" builtinId="9" hidden="1"/>
    <cellStyle name="Followed Hyperlink" xfId="891" builtinId="9" hidden="1"/>
    <cellStyle name="Followed Hyperlink" xfId="923" builtinId="9" hidden="1"/>
    <cellStyle name="Followed Hyperlink" xfId="900" builtinId="9" hidden="1"/>
    <cellStyle name="Followed Hyperlink" xfId="1007" builtinId="9" hidden="1"/>
    <cellStyle name="Followed Hyperlink" xfId="999" builtinId="9" hidden="1"/>
    <cellStyle name="Followed Hyperlink" xfId="970" builtinId="9" hidden="1"/>
    <cellStyle name="Followed Hyperlink" xfId="933" builtinId="9" hidden="1"/>
    <cellStyle name="Followed Hyperlink" xfId="1035" builtinId="9" hidden="1"/>
    <cellStyle name="Followed Hyperlink" xfId="869" builtinId="9" hidden="1"/>
    <cellStyle name="Followed Hyperlink" xfId="1032" builtinId="9" hidden="1"/>
    <cellStyle name="Followed Hyperlink" xfId="902" builtinId="9" hidden="1"/>
    <cellStyle name="Followed Hyperlink" xfId="879" builtinId="9" hidden="1"/>
    <cellStyle name="Followed Hyperlink" xfId="881" builtinId="9" hidden="1"/>
    <cellStyle name="Followed Hyperlink" xfId="1009" builtinId="9" hidden="1"/>
    <cellStyle name="Followed Hyperlink" xfId="997" builtinId="9" hidden="1"/>
    <cellStyle name="Followed Hyperlink" xfId="982" builtinId="9" hidden="1"/>
    <cellStyle name="Followed Hyperlink" xfId="961" builtinId="9" hidden="1"/>
    <cellStyle name="Followed Hyperlink" xfId="1011" builtinId="9" hidden="1"/>
    <cellStyle name="Followed Hyperlink" xfId="1028" builtinId="9" hidden="1"/>
    <cellStyle name="Followed Hyperlink" xfId="979" builtinId="9" hidden="1"/>
    <cellStyle name="Followed Hyperlink" xfId="1034" builtinId="9" hidden="1"/>
    <cellStyle name="Followed Hyperlink" xfId="984" builtinId="9" hidden="1"/>
    <cellStyle name="Followed Hyperlink" xfId="985" builtinId="9" hidden="1"/>
    <cellStyle name="Followed Hyperlink" xfId="894" builtinId="9" hidden="1"/>
    <cellStyle name="Followed Hyperlink" xfId="1018" builtinId="9" hidden="1"/>
    <cellStyle name="Followed Hyperlink" xfId="898" builtinId="9" hidden="1"/>
    <cellStyle name="Followed Hyperlink" xfId="897" builtinId="9" hidden="1"/>
    <cellStyle name="Followed Hyperlink" xfId="889" builtinId="9" hidden="1"/>
    <cellStyle name="Followed Hyperlink" xfId="865" builtinId="9" hidden="1"/>
    <cellStyle name="Followed Hyperlink" xfId="860" builtinId="9" hidden="1"/>
    <cellStyle name="Followed Hyperlink" xfId="857" builtinId="9" hidden="1"/>
    <cellStyle name="Followed Hyperlink" xfId="861" builtinId="9" hidden="1"/>
    <cellStyle name="Followed Hyperlink" xfId="885" builtinId="9" hidden="1"/>
    <cellStyle name="Followed Hyperlink" xfId="935" builtinId="9" hidden="1"/>
    <cellStyle name="Followed Hyperlink" xfId="895" builtinId="9" hidden="1"/>
    <cellStyle name="Followed Hyperlink" xfId="899" builtinId="9" hidden="1"/>
    <cellStyle name="Followed Hyperlink" xfId="903" builtinId="9" hidden="1"/>
    <cellStyle name="Followed Hyperlink" xfId="859" builtinId="9" hidden="1"/>
    <cellStyle name="Followed Hyperlink" xfId="980" builtinId="9" hidden="1"/>
    <cellStyle name="Followed Hyperlink" xfId="960" builtinId="9" hidden="1"/>
    <cellStyle name="Followed Hyperlink" xfId="1039" builtinId="9" hidden="1"/>
    <cellStyle name="Followed Hyperlink" xfId="1016" builtinId="9" hidden="1"/>
    <cellStyle name="Followed Hyperlink" xfId="862" builtinId="9" hidden="1"/>
    <cellStyle name="Followed Hyperlink" xfId="1030" builtinId="9" hidden="1"/>
    <cellStyle name="Followed Hyperlink" xfId="963" builtinId="9" hidden="1"/>
    <cellStyle name="Followed Hyperlink" xfId="949" builtinId="9" hidden="1"/>
    <cellStyle name="Followed Hyperlink" xfId="959" builtinId="9" hidden="1"/>
    <cellStyle name="Followed Hyperlink" xfId="1012" builtinId="9" hidden="1"/>
    <cellStyle name="Followed Hyperlink" xfId="1003" builtinId="9" hidden="1"/>
    <cellStyle name="Followed Hyperlink" xfId="957" builtinId="9" hidden="1"/>
    <cellStyle name="Followed Hyperlink" xfId="925" builtinId="9" hidden="1"/>
    <cellStyle name="Followed Hyperlink" xfId="1019" builtinId="9" hidden="1"/>
    <cellStyle name="Followed Hyperlink" xfId="1020" builtinId="9" hidden="1"/>
    <cellStyle name="Followed Hyperlink" xfId="922" builtinId="9" hidden="1"/>
    <cellStyle name="Followed Hyperlink" xfId="888" builtinId="9" hidden="1"/>
    <cellStyle name="Followed Hyperlink" xfId="973" builtinId="9" hidden="1"/>
    <cellStyle name="Followed Hyperlink" xfId="929" builtinId="9" hidden="1"/>
    <cellStyle name="Followed Hyperlink" xfId="927" builtinId="9" hidden="1"/>
    <cellStyle name="Followed Hyperlink" xfId="1004" builtinId="9" hidden="1"/>
    <cellStyle name="Followed Hyperlink" xfId="913" builtinId="9" hidden="1"/>
    <cellStyle name="Followed Hyperlink" xfId="915" builtinId="9" hidden="1"/>
    <cellStyle name="Followed Hyperlink" xfId="978" builtinId="9" hidden="1"/>
    <cellStyle name="Followed Hyperlink" xfId="958" builtinId="9" hidden="1"/>
    <cellStyle name="Followed Hyperlink" xfId="1006" builtinId="9" hidden="1"/>
    <cellStyle name="Followed Hyperlink" xfId="1022" builtinId="9" hidden="1"/>
    <cellStyle name="Followed Hyperlink" xfId="1002" builtinId="9" hidden="1"/>
    <cellStyle name="Followed Hyperlink" xfId="1026" builtinId="9" hidden="1"/>
    <cellStyle name="Followed Hyperlink" xfId="908" builtinId="9" hidden="1"/>
    <cellStyle name="Followed Hyperlink" xfId="858" builtinId="9" hidden="1"/>
    <cellStyle name="Followed Hyperlink" xfId="878" builtinId="9" hidden="1"/>
    <cellStyle name="Followed Hyperlink" xfId="921" builtinId="9" hidden="1"/>
    <cellStyle name="Followed Hyperlink" xfId="924" builtinId="9" hidden="1"/>
    <cellStyle name="Followed Hyperlink" xfId="930" builtinId="9" hidden="1"/>
    <cellStyle name="Followed Hyperlink" xfId="936" builtinId="9" hidden="1"/>
    <cellStyle name="Followed Hyperlink" xfId="918" builtinId="9" hidden="1"/>
    <cellStyle name="Followed Hyperlink" xfId="1010" builtinId="9" hidden="1"/>
    <cellStyle name="Followed Hyperlink" xfId="1013" builtinId="9" hidden="1"/>
    <cellStyle name="Followed Hyperlink" xfId="1014" builtinId="9" hidden="1"/>
    <cellStyle name="Followed Hyperlink" xfId="955" builtinId="9" hidden="1"/>
    <cellStyle name="Followed Hyperlink" xfId="948" builtinId="9" hidden="1"/>
    <cellStyle name="Followed Hyperlink" xfId="976" builtinId="9" hidden="1"/>
    <cellStyle name="Followed Hyperlink" xfId="971" builtinId="9" hidden="1"/>
    <cellStyle name="Followed Hyperlink" xfId="867" builtinId="9" hidden="1"/>
    <cellStyle name="Followed Hyperlink" xfId="994" builtinId="9" hidden="1"/>
    <cellStyle name="Followed Hyperlink" xfId="952" builtinId="9" hidden="1"/>
    <cellStyle name="Followed Hyperlink" xfId="987" builtinId="9" hidden="1"/>
    <cellStyle name="Followed Hyperlink" xfId="966" builtinId="9" hidden="1"/>
    <cellStyle name="Followed Hyperlink" xfId="919" builtinId="9" hidden="1"/>
    <cellStyle name="Followed Hyperlink" xfId="998" builtinId="9" hidden="1"/>
    <cellStyle name="Followed Hyperlink" xfId="964" builtinId="9" hidden="1"/>
    <cellStyle name="Followed Hyperlink" xfId="1043" builtinId="9" hidden="1"/>
    <cellStyle name="Followed Hyperlink" xfId="975" builtinId="9" hidden="1"/>
    <cellStyle name="Good 2" xfId="217" xr:uid="{00000000-0005-0000-0000-000094010000}"/>
    <cellStyle name="Good 2 2" xfId="218" xr:uid="{00000000-0005-0000-0000-000095010000}"/>
    <cellStyle name="Good 3" xfId="219" xr:uid="{00000000-0005-0000-0000-000096010000}"/>
    <cellStyle name="Good 3 2" xfId="220" xr:uid="{00000000-0005-0000-0000-000097010000}"/>
    <cellStyle name="Good 4" xfId="221" xr:uid="{00000000-0005-0000-0000-000098010000}"/>
    <cellStyle name="Good 4 2" xfId="222" xr:uid="{00000000-0005-0000-0000-000099010000}"/>
    <cellStyle name="Good 5" xfId="223" xr:uid="{00000000-0005-0000-0000-00009A010000}"/>
    <cellStyle name="Good 5 2" xfId="224" xr:uid="{00000000-0005-0000-0000-00009B010000}"/>
    <cellStyle name="Good 6" xfId="225" xr:uid="{00000000-0005-0000-0000-00009C010000}"/>
    <cellStyle name="Good 6 2" xfId="226" xr:uid="{00000000-0005-0000-0000-00009D010000}"/>
    <cellStyle name="Heading 1 2" xfId="227" xr:uid="{00000000-0005-0000-0000-00009E010000}"/>
    <cellStyle name="Heading 1 3" xfId="228" xr:uid="{00000000-0005-0000-0000-00009F010000}"/>
    <cellStyle name="Heading 1 4" xfId="229" xr:uid="{00000000-0005-0000-0000-0000A0010000}"/>
    <cellStyle name="Heading 1 5" xfId="230" xr:uid="{00000000-0005-0000-0000-0000A1010000}"/>
    <cellStyle name="Heading 1 6" xfId="231" xr:uid="{00000000-0005-0000-0000-0000A2010000}"/>
    <cellStyle name="Heading 2 2" xfId="232" xr:uid="{00000000-0005-0000-0000-0000A3010000}"/>
    <cellStyle name="Heading 2 3" xfId="233" xr:uid="{00000000-0005-0000-0000-0000A4010000}"/>
    <cellStyle name="Heading 2 4" xfId="234" xr:uid="{00000000-0005-0000-0000-0000A5010000}"/>
    <cellStyle name="Heading 2 5" xfId="235" xr:uid="{00000000-0005-0000-0000-0000A6010000}"/>
    <cellStyle name="Heading 2 6" xfId="236" xr:uid="{00000000-0005-0000-0000-0000A7010000}"/>
    <cellStyle name="Heading 3 2" xfId="237" xr:uid="{00000000-0005-0000-0000-0000A8010000}"/>
    <cellStyle name="Heading 3 3" xfId="238" xr:uid="{00000000-0005-0000-0000-0000A9010000}"/>
    <cellStyle name="Heading 3 4" xfId="239" xr:uid="{00000000-0005-0000-0000-0000AA010000}"/>
    <cellStyle name="Heading 3 5" xfId="240" xr:uid="{00000000-0005-0000-0000-0000AB010000}"/>
    <cellStyle name="Heading 3 6" xfId="241" xr:uid="{00000000-0005-0000-0000-0000AC010000}"/>
    <cellStyle name="Heading 4 2" xfId="242" xr:uid="{00000000-0005-0000-0000-0000AD010000}"/>
    <cellStyle name="Heading 4 3" xfId="243" xr:uid="{00000000-0005-0000-0000-0000AE010000}"/>
    <cellStyle name="Heading 4 4" xfId="244" xr:uid="{00000000-0005-0000-0000-0000AF010000}"/>
    <cellStyle name="Heading 4 5" xfId="245" xr:uid="{00000000-0005-0000-0000-0000B0010000}"/>
    <cellStyle name="Heading 4 6" xfId="246" xr:uid="{00000000-0005-0000-0000-0000B1010000}"/>
    <cellStyle name="Hyperlink 2" xfId="247" xr:uid="{00000000-0005-0000-0000-0000B2010000}"/>
    <cellStyle name="Hyperlink 3" xfId="248" xr:uid="{00000000-0005-0000-0000-0000B3010000}"/>
    <cellStyle name="Input 2" xfId="249" xr:uid="{00000000-0005-0000-0000-0000B4010000}"/>
    <cellStyle name="Input 3" xfId="250" xr:uid="{00000000-0005-0000-0000-0000B5010000}"/>
    <cellStyle name="Input 4" xfId="251" xr:uid="{00000000-0005-0000-0000-0000B6010000}"/>
    <cellStyle name="Input 5" xfId="252" xr:uid="{00000000-0005-0000-0000-0000B7010000}"/>
    <cellStyle name="Input 6" xfId="253" xr:uid="{00000000-0005-0000-0000-0000B8010000}"/>
    <cellStyle name="Linked Cell 2" xfId="254" xr:uid="{00000000-0005-0000-0000-0000B9010000}"/>
    <cellStyle name="Linked Cell 2 2" xfId="255" xr:uid="{00000000-0005-0000-0000-0000BA010000}"/>
    <cellStyle name="Linked Cell 3" xfId="256" xr:uid="{00000000-0005-0000-0000-0000BB010000}"/>
    <cellStyle name="Linked Cell 3 2" xfId="257" xr:uid="{00000000-0005-0000-0000-0000BC010000}"/>
    <cellStyle name="Linked Cell 4" xfId="258" xr:uid="{00000000-0005-0000-0000-0000BD010000}"/>
    <cellStyle name="Linked Cell 4 2" xfId="259" xr:uid="{00000000-0005-0000-0000-0000BE010000}"/>
    <cellStyle name="Linked Cell 5" xfId="260" xr:uid="{00000000-0005-0000-0000-0000BF010000}"/>
    <cellStyle name="Linked Cell 5 2" xfId="261" xr:uid="{00000000-0005-0000-0000-0000C0010000}"/>
    <cellStyle name="Linked Cell 6" xfId="262" xr:uid="{00000000-0005-0000-0000-0000C1010000}"/>
    <cellStyle name="Linked Cell 6 2" xfId="263" xr:uid="{00000000-0005-0000-0000-0000C2010000}"/>
    <cellStyle name="My Normal" xfId="264" xr:uid="{00000000-0005-0000-0000-0000C3010000}"/>
    <cellStyle name="Neutral 2" xfId="265" xr:uid="{00000000-0005-0000-0000-0000C4010000}"/>
    <cellStyle name="Neutral 3" xfId="266" xr:uid="{00000000-0005-0000-0000-0000C5010000}"/>
    <cellStyle name="Neutral 4" xfId="267" xr:uid="{00000000-0005-0000-0000-0000C6010000}"/>
    <cellStyle name="Neutral 5" xfId="268" xr:uid="{00000000-0005-0000-0000-0000C7010000}"/>
    <cellStyle name="Neutral 6" xfId="269" xr:uid="{00000000-0005-0000-0000-0000C8010000}"/>
    <cellStyle name="Normal" xfId="0" builtinId="0"/>
    <cellStyle name="Normal 10" xfId="270" xr:uid="{00000000-0005-0000-0000-0000CA010000}"/>
    <cellStyle name="Normal 10 2" xfId="271" xr:uid="{00000000-0005-0000-0000-0000CB010000}"/>
    <cellStyle name="Normal 10 3" xfId="272" xr:uid="{00000000-0005-0000-0000-0000CC010000}"/>
    <cellStyle name="Normal 10 4" xfId="273" xr:uid="{00000000-0005-0000-0000-0000CD010000}"/>
    <cellStyle name="Normal 10 5" xfId="274" xr:uid="{00000000-0005-0000-0000-0000CE010000}"/>
    <cellStyle name="Normal 100" xfId="275" xr:uid="{00000000-0005-0000-0000-0000CF010000}"/>
    <cellStyle name="Normal 100 2" xfId="276" xr:uid="{00000000-0005-0000-0000-0000D0010000}"/>
    <cellStyle name="Normal 101" xfId="277" xr:uid="{00000000-0005-0000-0000-0000D1010000}"/>
    <cellStyle name="Normal 101 2" xfId="278" xr:uid="{00000000-0005-0000-0000-0000D2010000}"/>
    <cellStyle name="Normal 102" xfId="279" xr:uid="{00000000-0005-0000-0000-0000D3010000}"/>
    <cellStyle name="Normal 102 2" xfId="280" xr:uid="{00000000-0005-0000-0000-0000D4010000}"/>
    <cellStyle name="Normal 103" xfId="281" xr:uid="{00000000-0005-0000-0000-0000D5010000}"/>
    <cellStyle name="Normal 103 2" xfId="282" xr:uid="{00000000-0005-0000-0000-0000D6010000}"/>
    <cellStyle name="Normal 104" xfId="283" xr:uid="{00000000-0005-0000-0000-0000D7010000}"/>
    <cellStyle name="Normal 104 2" xfId="284" xr:uid="{00000000-0005-0000-0000-0000D8010000}"/>
    <cellStyle name="Normal 105" xfId="285" xr:uid="{00000000-0005-0000-0000-0000D9010000}"/>
    <cellStyle name="Normal 105 2" xfId="286" xr:uid="{00000000-0005-0000-0000-0000DA010000}"/>
    <cellStyle name="Normal 106" xfId="287" xr:uid="{00000000-0005-0000-0000-0000DB010000}"/>
    <cellStyle name="Normal 106 2" xfId="288" xr:uid="{00000000-0005-0000-0000-0000DC010000}"/>
    <cellStyle name="Normal 107" xfId="289" xr:uid="{00000000-0005-0000-0000-0000DD010000}"/>
    <cellStyle name="Normal 107 2" xfId="290" xr:uid="{00000000-0005-0000-0000-0000DE010000}"/>
    <cellStyle name="Normal 108" xfId="291" xr:uid="{00000000-0005-0000-0000-0000DF010000}"/>
    <cellStyle name="Normal 108 2" xfId="292" xr:uid="{00000000-0005-0000-0000-0000E0010000}"/>
    <cellStyle name="Normal 109" xfId="293" xr:uid="{00000000-0005-0000-0000-0000E1010000}"/>
    <cellStyle name="Normal 109 2" xfId="294" xr:uid="{00000000-0005-0000-0000-0000E2010000}"/>
    <cellStyle name="Normal 11" xfId="295" xr:uid="{00000000-0005-0000-0000-0000E3010000}"/>
    <cellStyle name="Normal 11 2" xfId="296" xr:uid="{00000000-0005-0000-0000-0000E4010000}"/>
    <cellStyle name="Normal 110" xfId="297" xr:uid="{00000000-0005-0000-0000-0000E5010000}"/>
    <cellStyle name="Normal 110 2" xfId="298" xr:uid="{00000000-0005-0000-0000-0000E6010000}"/>
    <cellStyle name="Normal 111" xfId="299" xr:uid="{00000000-0005-0000-0000-0000E7010000}"/>
    <cellStyle name="Normal 111 2" xfId="300" xr:uid="{00000000-0005-0000-0000-0000E8010000}"/>
    <cellStyle name="Normal 112" xfId="301" xr:uid="{00000000-0005-0000-0000-0000E9010000}"/>
    <cellStyle name="Normal 112 2" xfId="302" xr:uid="{00000000-0005-0000-0000-0000EA010000}"/>
    <cellStyle name="Normal 113" xfId="303" xr:uid="{00000000-0005-0000-0000-0000EB010000}"/>
    <cellStyle name="Normal 113 2" xfId="304" xr:uid="{00000000-0005-0000-0000-0000EC010000}"/>
    <cellStyle name="Normal 114" xfId="305" xr:uid="{00000000-0005-0000-0000-0000ED010000}"/>
    <cellStyle name="Normal 114 2" xfId="306" xr:uid="{00000000-0005-0000-0000-0000EE010000}"/>
    <cellStyle name="Normal 115" xfId="307" xr:uid="{00000000-0005-0000-0000-0000EF010000}"/>
    <cellStyle name="Normal 115 2" xfId="308" xr:uid="{00000000-0005-0000-0000-0000F0010000}"/>
    <cellStyle name="Normal 116" xfId="309" xr:uid="{00000000-0005-0000-0000-0000F1010000}"/>
    <cellStyle name="Normal 116 2" xfId="310" xr:uid="{00000000-0005-0000-0000-0000F2010000}"/>
    <cellStyle name="Normal 117" xfId="311" xr:uid="{00000000-0005-0000-0000-0000F3010000}"/>
    <cellStyle name="Normal 117 2" xfId="312" xr:uid="{00000000-0005-0000-0000-0000F4010000}"/>
    <cellStyle name="Normal 118" xfId="313" xr:uid="{00000000-0005-0000-0000-0000F5010000}"/>
    <cellStyle name="Normal 118 2" xfId="314" xr:uid="{00000000-0005-0000-0000-0000F6010000}"/>
    <cellStyle name="Normal 119" xfId="315" xr:uid="{00000000-0005-0000-0000-0000F7010000}"/>
    <cellStyle name="Normal 119 2" xfId="316" xr:uid="{00000000-0005-0000-0000-0000F8010000}"/>
    <cellStyle name="Normal 12" xfId="317" xr:uid="{00000000-0005-0000-0000-0000F9010000}"/>
    <cellStyle name="Normal 12 2" xfId="318" xr:uid="{00000000-0005-0000-0000-0000FA010000}"/>
    <cellStyle name="Normal 12 3" xfId="319" xr:uid="{00000000-0005-0000-0000-0000FB010000}"/>
    <cellStyle name="Normal 12 4" xfId="320" xr:uid="{00000000-0005-0000-0000-0000FC010000}"/>
    <cellStyle name="Normal 12 5" xfId="321" xr:uid="{00000000-0005-0000-0000-0000FD010000}"/>
    <cellStyle name="Normal 120" xfId="322" xr:uid="{00000000-0005-0000-0000-0000FE010000}"/>
    <cellStyle name="Normal 120 2" xfId="323" xr:uid="{00000000-0005-0000-0000-0000FF010000}"/>
    <cellStyle name="Normal 121" xfId="324" xr:uid="{00000000-0005-0000-0000-000000020000}"/>
    <cellStyle name="Normal 121 2" xfId="325" xr:uid="{00000000-0005-0000-0000-000001020000}"/>
    <cellStyle name="Normal 122" xfId="326" xr:uid="{00000000-0005-0000-0000-000002020000}"/>
    <cellStyle name="Normal 122 2" xfId="327" xr:uid="{00000000-0005-0000-0000-000003020000}"/>
    <cellStyle name="Normal 123" xfId="328" xr:uid="{00000000-0005-0000-0000-000004020000}"/>
    <cellStyle name="Normal 123 2" xfId="329" xr:uid="{00000000-0005-0000-0000-000005020000}"/>
    <cellStyle name="Normal 124" xfId="330" xr:uid="{00000000-0005-0000-0000-000006020000}"/>
    <cellStyle name="Normal 124 2" xfId="331" xr:uid="{00000000-0005-0000-0000-000007020000}"/>
    <cellStyle name="Normal 125" xfId="332" xr:uid="{00000000-0005-0000-0000-000008020000}"/>
    <cellStyle name="Normal 125 2" xfId="333" xr:uid="{00000000-0005-0000-0000-000009020000}"/>
    <cellStyle name="Normal 126" xfId="334" xr:uid="{00000000-0005-0000-0000-00000A020000}"/>
    <cellStyle name="Normal 126 2" xfId="335" xr:uid="{00000000-0005-0000-0000-00000B020000}"/>
    <cellStyle name="Normal 127" xfId="336" xr:uid="{00000000-0005-0000-0000-00000C020000}"/>
    <cellStyle name="Normal 127 2" xfId="337" xr:uid="{00000000-0005-0000-0000-00000D020000}"/>
    <cellStyle name="Normal 128" xfId="338" xr:uid="{00000000-0005-0000-0000-00000E020000}"/>
    <cellStyle name="Normal 128 2" xfId="339" xr:uid="{00000000-0005-0000-0000-00000F020000}"/>
    <cellStyle name="Normal 129" xfId="340" xr:uid="{00000000-0005-0000-0000-000010020000}"/>
    <cellStyle name="Normal 129 2" xfId="341" xr:uid="{00000000-0005-0000-0000-000011020000}"/>
    <cellStyle name="Normal 13" xfId="342" xr:uid="{00000000-0005-0000-0000-000012020000}"/>
    <cellStyle name="Normal 13 2" xfId="343" xr:uid="{00000000-0005-0000-0000-000013020000}"/>
    <cellStyle name="Normal 13 3" xfId="344" xr:uid="{00000000-0005-0000-0000-000014020000}"/>
    <cellStyle name="Normal 13 4" xfId="345" xr:uid="{00000000-0005-0000-0000-000015020000}"/>
    <cellStyle name="Normal 13 5" xfId="346" xr:uid="{00000000-0005-0000-0000-000016020000}"/>
    <cellStyle name="Normal 130" xfId="347" xr:uid="{00000000-0005-0000-0000-000017020000}"/>
    <cellStyle name="Normal 130 2" xfId="348" xr:uid="{00000000-0005-0000-0000-000018020000}"/>
    <cellStyle name="Normal 131" xfId="349" xr:uid="{00000000-0005-0000-0000-000019020000}"/>
    <cellStyle name="Normal 131 2" xfId="350" xr:uid="{00000000-0005-0000-0000-00001A020000}"/>
    <cellStyle name="Normal 132" xfId="351" xr:uid="{00000000-0005-0000-0000-00001B020000}"/>
    <cellStyle name="Normal 132 2" xfId="352" xr:uid="{00000000-0005-0000-0000-00001C020000}"/>
    <cellStyle name="Normal 133" xfId="353" xr:uid="{00000000-0005-0000-0000-00001D020000}"/>
    <cellStyle name="Normal 133 2" xfId="354" xr:uid="{00000000-0005-0000-0000-00001E020000}"/>
    <cellStyle name="Normal 134" xfId="355" xr:uid="{00000000-0005-0000-0000-00001F020000}"/>
    <cellStyle name="Normal 134 2" xfId="356" xr:uid="{00000000-0005-0000-0000-000020020000}"/>
    <cellStyle name="Normal 135" xfId="357" xr:uid="{00000000-0005-0000-0000-000021020000}"/>
    <cellStyle name="Normal 135 2" xfId="358" xr:uid="{00000000-0005-0000-0000-000022020000}"/>
    <cellStyle name="Normal 136" xfId="359" xr:uid="{00000000-0005-0000-0000-000023020000}"/>
    <cellStyle name="Normal 136 2" xfId="360" xr:uid="{00000000-0005-0000-0000-000024020000}"/>
    <cellStyle name="Normal 137" xfId="361" xr:uid="{00000000-0005-0000-0000-000025020000}"/>
    <cellStyle name="Normal 137 2" xfId="362" xr:uid="{00000000-0005-0000-0000-000026020000}"/>
    <cellStyle name="Normal 138" xfId="363" xr:uid="{00000000-0005-0000-0000-000027020000}"/>
    <cellStyle name="Normal 138 2" xfId="364" xr:uid="{00000000-0005-0000-0000-000028020000}"/>
    <cellStyle name="Normal 139" xfId="365" xr:uid="{00000000-0005-0000-0000-000029020000}"/>
    <cellStyle name="Normal 139 2" xfId="366" xr:uid="{00000000-0005-0000-0000-00002A020000}"/>
    <cellStyle name="Normal 14" xfId="367" xr:uid="{00000000-0005-0000-0000-00002B020000}"/>
    <cellStyle name="Normal 14 2" xfId="368" xr:uid="{00000000-0005-0000-0000-00002C020000}"/>
    <cellStyle name="Normal 14 3" xfId="369" xr:uid="{00000000-0005-0000-0000-00002D020000}"/>
    <cellStyle name="Normal 14 4" xfId="370" xr:uid="{00000000-0005-0000-0000-00002E020000}"/>
    <cellStyle name="Normal 14 5" xfId="371" xr:uid="{00000000-0005-0000-0000-00002F020000}"/>
    <cellStyle name="Normal 140" xfId="372" xr:uid="{00000000-0005-0000-0000-000030020000}"/>
    <cellStyle name="Normal 140 2" xfId="373" xr:uid="{00000000-0005-0000-0000-000031020000}"/>
    <cellStyle name="Normal 141" xfId="374" xr:uid="{00000000-0005-0000-0000-000032020000}"/>
    <cellStyle name="Normal 141 2" xfId="375" xr:uid="{00000000-0005-0000-0000-000033020000}"/>
    <cellStyle name="Normal 142" xfId="376" xr:uid="{00000000-0005-0000-0000-000034020000}"/>
    <cellStyle name="Normal 142 2" xfId="377" xr:uid="{00000000-0005-0000-0000-000035020000}"/>
    <cellStyle name="Normal 143" xfId="378" xr:uid="{00000000-0005-0000-0000-000036020000}"/>
    <cellStyle name="Normal 143 2" xfId="379" xr:uid="{00000000-0005-0000-0000-000037020000}"/>
    <cellStyle name="Normal 144" xfId="380" xr:uid="{00000000-0005-0000-0000-000038020000}"/>
    <cellStyle name="Normal 144 2" xfId="381" xr:uid="{00000000-0005-0000-0000-000039020000}"/>
    <cellStyle name="Normal 145" xfId="382" xr:uid="{00000000-0005-0000-0000-00003A020000}"/>
    <cellStyle name="Normal 145 2" xfId="383" xr:uid="{00000000-0005-0000-0000-00003B020000}"/>
    <cellStyle name="Normal 146" xfId="384" xr:uid="{00000000-0005-0000-0000-00003C020000}"/>
    <cellStyle name="Normal 146 2" xfId="385" xr:uid="{00000000-0005-0000-0000-00003D020000}"/>
    <cellStyle name="Normal 147" xfId="386" xr:uid="{00000000-0005-0000-0000-00003E020000}"/>
    <cellStyle name="Normal 147 2" xfId="387" xr:uid="{00000000-0005-0000-0000-00003F020000}"/>
    <cellStyle name="Normal 148" xfId="388" xr:uid="{00000000-0005-0000-0000-000040020000}"/>
    <cellStyle name="Normal 148 2" xfId="389" xr:uid="{00000000-0005-0000-0000-000041020000}"/>
    <cellStyle name="Normal 149" xfId="390" xr:uid="{00000000-0005-0000-0000-000042020000}"/>
    <cellStyle name="Normal 149 2" xfId="391" xr:uid="{00000000-0005-0000-0000-000043020000}"/>
    <cellStyle name="Normal 15" xfId="392" xr:uid="{00000000-0005-0000-0000-000044020000}"/>
    <cellStyle name="Normal 15 2" xfId="393" xr:uid="{00000000-0005-0000-0000-000045020000}"/>
    <cellStyle name="Normal 15 3" xfId="394" xr:uid="{00000000-0005-0000-0000-000046020000}"/>
    <cellStyle name="Normal 15 4" xfId="395" xr:uid="{00000000-0005-0000-0000-000047020000}"/>
    <cellStyle name="Normal 15 5" xfId="396" xr:uid="{00000000-0005-0000-0000-000048020000}"/>
    <cellStyle name="Normal 150" xfId="397" xr:uid="{00000000-0005-0000-0000-000049020000}"/>
    <cellStyle name="Normal 150 2" xfId="398" xr:uid="{00000000-0005-0000-0000-00004A020000}"/>
    <cellStyle name="Normal 151" xfId="399" xr:uid="{00000000-0005-0000-0000-00004B020000}"/>
    <cellStyle name="Normal 151 2" xfId="400" xr:uid="{00000000-0005-0000-0000-00004C020000}"/>
    <cellStyle name="Normal 152" xfId="401" xr:uid="{00000000-0005-0000-0000-00004D020000}"/>
    <cellStyle name="Normal 152 2" xfId="402" xr:uid="{00000000-0005-0000-0000-00004E020000}"/>
    <cellStyle name="Normal 153" xfId="403" xr:uid="{00000000-0005-0000-0000-00004F020000}"/>
    <cellStyle name="Normal 153 2" xfId="404" xr:uid="{00000000-0005-0000-0000-000050020000}"/>
    <cellStyle name="Normal 154" xfId="405" xr:uid="{00000000-0005-0000-0000-000051020000}"/>
    <cellStyle name="Normal 154 2" xfId="406" xr:uid="{00000000-0005-0000-0000-000052020000}"/>
    <cellStyle name="Normal 155" xfId="407" xr:uid="{00000000-0005-0000-0000-000053020000}"/>
    <cellStyle name="Normal 155 2" xfId="408" xr:uid="{00000000-0005-0000-0000-000054020000}"/>
    <cellStyle name="Normal 156" xfId="409" xr:uid="{00000000-0005-0000-0000-000055020000}"/>
    <cellStyle name="Normal 156 2" xfId="410" xr:uid="{00000000-0005-0000-0000-000056020000}"/>
    <cellStyle name="Normal 157" xfId="411" xr:uid="{00000000-0005-0000-0000-000057020000}"/>
    <cellStyle name="Normal 157 2" xfId="412" xr:uid="{00000000-0005-0000-0000-000058020000}"/>
    <cellStyle name="Normal 158" xfId="413" xr:uid="{00000000-0005-0000-0000-000059020000}"/>
    <cellStyle name="Normal 158 2" xfId="414" xr:uid="{00000000-0005-0000-0000-00005A020000}"/>
    <cellStyle name="Normal 159" xfId="415" xr:uid="{00000000-0005-0000-0000-00005B020000}"/>
    <cellStyle name="Normal 159 2" xfId="416" xr:uid="{00000000-0005-0000-0000-00005C020000}"/>
    <cellStyle name="Normal 16" xfId="417" xr:uid="{00000000-0005-0000-0000-00005D020000}"/>
    <cellStyle name="Normal 16 2" xfId="418" xr:uid="{00000000-0005-0000-0000-00005E020000}"/>
    <cellStyle name="Normal 160" xfId="419" xr:uid="{00000000-0005-0000-0000-00005F020000}"/>
    <cellStyle name="Normal 160 2" xfId="420" xr:uid="{00000000-0005-0000-0000-000060020000}"/>
    <cellStyle name="Normal 161" xfId="421" xr:uid="{00000000-0005-0000-0000-000061020000}"/>
    <cellStyle name="Normal 161 2" xfId="422" xr:uid="{00000000-0005-0000-0000-000062020000}"/>
    <cellStyle name="Normal 162" xfId="423" xr:uid="{00000000-0005-0000-0000-000063020000}"/>
    <cellStyle name="Normal 162 2" xfId="424" xr:uid="{00000000-0005-0000-0000-000064020000}"/>
    <cellStyle name="Normal 163" xfId="425" xr:uid="{00000000-0005-0000-0000-000065020000}"/>
    <cellStyle name="Normal 163 2" xfId="426" xr:uid="{00000000-0005-0000-0000-000066020000}"/>
    <cellStyle name="Normal 164" xfId="427" xr:uid="{00000000-0005-0000-0000-000067020000}"/>
    <cellStyle name="Normal 164 2" xfId="428" xr:uid="{00000000-0005-0000-0000-000068020000}"/>
    <cellStyle name="Normal 165" xfId="429" xr:uid="{00000000-0005-0000-0000-000069020000}"/>
    <cellStyle name="Normal 165 2" xfId="430" xr:uid="{00000000-0005-0000-0000-00006A020000}"/>
    <cellStyle name="Normal 166" xfId="431" xr:uid="{00000000-0005-0000-0000-00006B020000}"/>
    <cellStyle name="Normal 166 2" xfId="432" xr:uid="{00000000-0005-0000-0000-00006C020000}"/>
    <cellStyle name="Normal 167" xfId="433" xr:uid="{00000000-0005-0000-0000-00006D020000}"/>
    <cellStyle name="Normal 167 2" xfId="434" xr:uid="{00000000-0005-0000-0000-00006E020000}"/>
    <cellStyle name="Normal 168" xfId="435" xr:uid="{00000000-0005-0000-0000-00006F020000}"/>
    <cellStyle name="Normal 168 2" xfId="436" xr:uid="{00000000-0005-0000-0000-000070020000}"/>
    <cellStyle name="Normal 169" xfId="437" xr:uid="{00000000-0005-0000-0000-000071020000}"/>
    <cellStyle name="Normal 169 2" xfId="438" xr:uid="{00000000-0005-0000-0000-000072020000}"/>
    <cellStyle name="Normal 17" xfId="439" xr:uid="{00000000-0005-0000-0000-000073020000}"/>
    <cellStyle name="Normal 17 2" xfId="440" xr:uid="{00000000-0005-0000-0000-000074020000}"/>
    <cellStyle name="Normal 170" xfId="441" xr:uid="{00000000-0005-0000-0000-000075020000}"/>
    <cellStyle name="Normal 170 2" xfId="442" xr:uid="{00000000-0005-0000-0000-000076020000}"/>
    <cellStyle name="Normal 171" xfId="443" xr:uid="{00000000-0005-0000-0000-000077020000}"/>
    <cellStyle name="Normal 171 2" xfId="444" xr:uid="{00000000-0005-0000-0000-000078020000}"/>
    <cellStyle name="Normal 172" xfId="445" xr:uid="{00000000-0005-0000-0000-000079020000}"/>
    <cellStyle name="Normal 172 2" xfId="446" xr:uid="{00000000-0005-0000-0000-00007A020000}"/>
    <cellStyle name="Normal 173" xfId="447" xr:uid="{00000000-0005-0000-0000-00007B020000}"/>
    <cellStyle name="Normal 173 2" xfId="448" xr:uid="{00000000-0005-0000-0000-00007C020000}"/>
    <cellStyle name="Normal 174" xfId="449" xr:uid="{00000000-0005-0000-0000-00007D020000}"/>
    <cellStyle name="Normal 174 2" xfId="450" xr:uid="{00000000-0005-0000-0000-00007E020000}"/>
    <cellStyle name="Normal 175" xfId="451" xr:uid="{00000000-0005-0000-0000-00007F020000}"/>
    <cellStyle name="Normal 175 2" xfId="452" xr:uid="{00000000-0005-0000-0000-000080020000}"/>
    <cellStyle name="Normal 176" xfId="453" xr:uid="{00000000-0005-0000-0000-000081020000}"/>
    <cellStyle name="Normal 176 2" xfId="454" xr:uid="{00000000-0005-0000-0000-000082020000}"/>
    <cellStyle name="Normal 177" xfId="455" xr:uid="{00000000-0005-0000-0000-000083020000}"/>
    <cellStyle name="Normal 177 2" xfId="456" xr:uid="{00000000-0005-0000-0000-000084020000}"/>
    <cellStyle name="Normal 178" xfId="457" xr:uid="{00000000-0005-0000-0000-000085020000}"/>
    <cellStyle name="Normal 178 2" xfId="458" xr:uid="{00000000-0005-0000-0000-000086020000}"/>
    <cellStyle name="Normal 179" xfId="459" xr:uid="{00000000-0005-0000-0000-000087020000}"/>
    <cellStyle name="Normal 179 2" xfId="460" xr:uid="{00000000-0005-0000-0000-000088020000}"/>
    <cellStyle name="Normal 18" xfId="461" xr:uid="{00000000-0005-0000-0000-000089020000}"/>
    <cellStyle name="Normal 18 2" xfId="462" xr:uid="{00000000-0005-0000-0000-00008A020000}"/>
    <cellStyle name="Normal 18 3" xfId="463" xr:uid="{00000000-0005-0000-0000-00008B020000}"/>
    <cellStyle name="Normal 18 4" xfId="464" xr:uid="{00000000-0005-0000-0000-00008C020000}"/>
    <cellStyle name="Normal 18 5" xfId="465" xr:uid="{00000000-0005-0000-0000-00008D020000}"/>
    <cellStyle name="Normal 180" xfId="466" xr:uid="{00000000-0005-0000-0000-00008E020000}"/>
    <cellStyle name="Normal 180 2" xfId="467" xr:uid="{00000000-0005-0000-0000-00008F020000}"/>
    <cellStyle name="Normal 181" xfId="468" xr:uid="{00000000-0005-0000-0000-000090020000}"/>
    <cellStyle name="Normal 181 2" xfId="469" xr:uid="{00000000-0005-0000-0000-000091020000}"/>
    <cellStyle name="Normal 182" xfId="470" xr:uid="{00000000-0005-0000-0000-000092020000}"/>
    <cellStyle name="Normal 182 2" xfId="471" xr:uid="{00000000-0005-0000-0000-000093020000}"/>
    <cellStyle name="Normal 183" xfId="472" xr:uid="{00000000-0005-0000-0000-000094020000}"/>
    <cellStyle name="Normal 183 2" xfId="473" xr:uid="{00000000-0005-0000-0000-000095020000}"/>
    <cellStyle name="Normal 184" xfId="474" xr:uid="{00000000-0005-0000-0000-000096020000}"/>
    <cellStyle name="Normal 184 2" xfId="475" xr:uid="{00000000-0005-0000-0000-000097020000}"/>
    <cellStyle name="Normal 185" xfId="476" xr:uid="{00000000-0005-0000-0000-000098020000}"/>
    <cellStyle name="Normal 185 2" xfId="477" xr:uid="{00000000-0005-0000-0000-000099020000}"/>
    <cellStyle name="Normal 186" xfId="478" xr:uid="{00000000-0005-0000-0000-00009A020000}"/>
    <cellStyle name="Normal 186 2" xfId="479" xr:uid="{00000000-0005-0000-0000-00009B020000}"/>
    <cellStyle name="Normal 187" xfId="480" xr:uid="{00000000-0005-0000-0000-00009C020000}"/>
    <cellStyle name="Normal 187 2" xfId="481" xr:uid="{00000000-0005-0000-0000-00009D020000}"/>
    <cellStyle name="Normal 188" xfId="482" xr:uid="{00000000-0005-0000-0000-00009E020000}"/>
    <cellStyle name="Normal 188 2" xfId="483" xr:uid="{00000000-0005-0000-0000-00009F020000}"/>
    <cellStyle name="Normal 189" xfId="484" xr:uid="{00000000-0005-0000-0000-0000A0020000}"/>
    <cellStyle name="Normal 189 2" xfId="485" xr:uid="{00000000-0005-0000-0000-0000A1020000}"/>
    <cellStyle name="Normal 19" xfId="486" xr:uid="{00000000-0005-0000-0000-0000A2020000}"/>
    <cellStyle name="Normal 19 2" xfId="487" xr:uid="{00000000-0005-0000-0000-0000A3020000}"/>
    <cellStyle name="Normal 190" xfId="488" xr:uid="{00000000-0005-0000-0000-0000A4020000}"/>
    <cellStyle name="Normal 190 2" xfId="489" xr:uid="{00000000-0005-0000-0000-0000A5020000}"/>
    <cellStyle name="Normal 191" xfId="490" xr:uid="{00000000-0005-0000-0000-0000A6020000}"/>
    <cellStyle name="Normal 191 2" xfId="491" xr:uid="{00000000-0005-0000-0000-0000A7020000}"/>
    <cellStyle name="Normal 192" xfId="492" xr:uid="{00000000-0005-0000-0000-0000A8020000}"/>
    <cellStyle name="Normal 192 2" xfId="493" xr:uid="{00000000-0005-0000-0000-0000A9020000}"/>
    <cellStyle name="Normal 193" xfId="494" xr:uid="{00000000-0005-0000-0000-0000AA020000}"/>
    <cellStyle name="Normal 193 2" xfId="495" xr:uid="{00000000-0005-0000-0000-0000AB020000}"/>
    <cellStyle name="Normal 194" xfId="496" xr:uid="{00000000-0005-0000-0000-0000AC020000}"/>
    <cellStyle name="Normal 194 2" xfId="497" xr:uid="{00000000-0005-0000-0000-0000AD020000}"/>
    <cellStyle name="Normal 195" xfId="498" xr:uid="{00000000-0005-0000-0000-0000AE020000}"/>
    <cellStyle name="Normal 195 2" xfId="499" xr:uid="{00000000-0005-0000-0000-0000AF020000}"/>
    <cellStyle name="Normal 196" xfId="500" xr:uid="{00000000-0005-0000-0000-0000B0020000}"/>
    <cellStyle name="Normal 196 2" xfId="501" xr:uid="{00000000-0005-0000-0000-0000B1020000}"/>
    <cellStyle name="Normal 197" xfId="502" xr:uid="{00000000-0005-0000-0000-0000B2020000}"/>
    <cellStyle name="Normal 197 2" xfId="503" xr:uid="{00000000-0005-0000-0000-0000B3020000}"/>
    <cellStyle name="Normal 198" xfId="504" xr:uid="{00000000-0005-0000-0000-0000B4020000}"/>
    <cellStyle name="Normal 198 2" xfId="505" xr:uid="{00000000-0005-0000-0000-0000B5020000}"/>
    <cellStyle name="Normal 199" xfId="506" xr:uid="{00000000-0005-0000-0000-0000B6020000}"/>
    <cellStyle name="Normal 199 2" xfId="507" xr:uid="{00000000-0005-0000-0000-0000B7020000}"/>
    <cellStyle name="Normal 2" xfId="508" xr:uid="{00000000-0005-0000-0000-0000B8020000}"/>
    <cellStyle name="Normal 2 2" xfId="509" xr:uid="{00000000-0005-0000-0000-0000B9020000}"/>
    <cellStyle name="Normal 2 2 2" xfId="510" xr:uid="{00000000-0005-0000-0000-0000BA020000}"/>
    <cellStyle name="Normal 2 2 2 50" xfId="511" xr:uid="{00000000-0005-0000-0000-0000BB020000}"/>
    <cellStyle name="Normal 2 2 3" xfId="512" xr:uid="{00000000-0005-0000-0000-0000BC020000}"/>
    <cellStyle name="Normal 2 2 76" xfId="513" xr:uid="{00000000-0005-0000-0000-0000BD020000}"/>
    <cellStyle name="Normal 2 3" xfId="514" xr:uid="{00000000-0005-0000-0000-0000BE020000}"/>
    <cellStyle name="Normal 20" xfId="515" xr:uid="{00000000-0005-0000-0000-0000BF020000}"/>
    <cellStyle name="Normal 20 2" xfId="516" xr:uid="{00000000-0005-0000-0000-0000C0020000}"/>
    <cellStyle name="Normal 20 3" xfId="517" xr:uid="{00000000-0005-0000-0000-0000C1020000}"/>
    <cellStyle name="Normal 20 4" xfId="518" xr:uid="{00000000-0005-0000-0000-0000C2020000}"/>
    <cellStyle name="Normal 20 5" xfId="519" xr:uid="{00000000-0005-0000-0000-0000C3020000}"/>
    <cellStyle name="Normal 200" xfId="520" xr:uid="{00000000-0005-0000-0000-0000C4020000}"/>
    <cellStyle name="Normal 200 2" xfId="521" xr:uid="{00000000-0005-0000-0000-0000C5020000}"/>
    <cellStyle name="Normal 201" xfId="522" xr:uid="{00000000-0005-0000-0000-0000C6020000}"/>
    <cellStyle name="Normal 201 2" xfId="523" xr:uid="{00000000-0005-0000-0000-0000C7020000}"/>
    <cellStyle name="Normal 202" xfId="524" xr:uid="{00000000-0005-0000-0000-0000C8020000}"/>
    <cellStyle name="Normal 202 2" xfId="525" xr:uid="{00000000-0005-0000-0000-0000C9020000}"/>
    <cellStyle name="Normal 203" xfId="526" xr:uid="{00000000-0005-0000-0000-0000CA020000}"/>
    <cellStyle name="Normal 203 2" xfId="527" xr:uid="{00000000-0005-0000-0000-0000CB020000}"/>
    <cellStyle name="Normal 204" xfId="528" xr:uid="{00000000-0005-0000-0000-0000CC020000}"/>
    <cellStyle name="Normal 204 2" xfId="529" xr:uid="{00000000-0005-0000-0000-0000CD020000}"/>
    <cellStyle name="Normal 205" xfId="530" xr:uid="{00000000-0005-0000-0000-0000CE020000}"/>
    <cellStyle name="Normal 205 2" xfId="531" xr:uid="{00000000-0005-0000-0000-0000CF020000}"/>
    <cellStyle name="Normal 206" xfId="532" xr:uid="{00000000-0005-0000-0000-0000D0020000}"/>
    <cellStyle name="Normal 206 2" xfId="533" xr:uid="{00000000-0005-0000-0000-0000D1020000}"/>
    <cellStyle name="Normal 207" xfId="534" xr:uid="{00000000-0005-0000-0000-0000D2020000}"/>
    <cellStyle name="Normal 207 2" xfId="535" xr:uid="{00000000-0005-0000-0000-0000D3020000}"/>
    <cellStyle name="Normal 208" xfId="536" xr:uid="{00000000-0005-0000-0000-0000D4020000}"/>
    <cellStyle name="Normal 208 2" xfId="537" xr:uid="{00000000-0005-0000-0000-0000D5020000}"/>
    <cellStyle name="Normal 209" xfId="538" xr:uid="{00000000-0005-0000-0000-0000D6020000}"/>
    <cellStyle name="Normal 209 2" xfId="539" xr:uid="{00000000-0005-0000-0000-0000D7020000}"/>
    <cellStyle name="Normal 21" xfId="540" xr:uid="{00000000-0005-0000-0000-0000D8020000}"/>
    <cellStyle name="Normal 21 2" xfId="541" xr:uid="{00000000-0005-0000-0000-0000D9020000}"/>
    <cellStyle name="Normal 21 3" xfId="542" xr:uid="{00000000-0005-0000-0000-0000DA020000}"/>
    <cellStyle name="Normal 21 4" xfId="543" xr:uid="{00000000-0005-0000-0000-0000DB020000}"/>
    <cellStyle name="Normal 21 5" xfId="544" xr:uid="{00000000-0005-0000-0000-0000DC020000}"/>
    <cellStyle name="Normal 210" xfId="545" xr:uid="{00000000-0005-0000-0000-0000DD020000}"/>
    <cellStyle name="Normal 210 2" xfId="546" xr:uid="{00000000-0005-0000-0000-0000DE020000}"/>
    <cellStyle name="Normal 211" xfId="547" xr:uid="{00000000-0005-0000-0000-0000DF020000}"/>
    <cellStyle name="Normal 211 2" xfId="548" xr:uid="{00000000-0005-0000-0000-0000E0020000}"/>
    <cellStyle name="Normal 212" xfId="549" xr:uid="{00000000-0005-0000-0000-0000E1020000}"/>
    <cellStyle name="Normal 212 2" xfId="550" xr:uid="{00000000-0005-0000-0000-0000E2020000}"/>
    <cellStyle name="Normal 213" xfId="551" xr:uid="{00000000-0005-0000-0000-0000E3020000}"/>
    <cellStyle name="Normal 213 2" xfId="552" xr:uid="{00000000-0005-0000-0000-0000E4020000}"/>
    <cellStyle name="Normal 214" xfId="553" xr:uid="{00000000-0005-0000-0000-0000E5020000}"/>
    <cellStyle name="Normal 214 2" xfId="554" xr:uid="{00000000-0005-0000-0000-0000E6020000}"/>
    <cellStyle name="Normal 215" xfId="555" xr:uid="{00000000-0005-0000-0000-0000E7020000}"/>
    <cellStyle name="Normal 215 2" xfId="556" xr:uid="{00000000-0005-0000-0000-0000E8020000}"/>
    <cellStyle name="Normal 216" xfId="557" xr:uid="{00000000-0005-0000-0000-0000E9020000}"/>
    <cellStyle name="Normal 216 2" xfId="558" xr:uid="{00000000-0005-0000-0000-0000EA020000}"/>
    <cellStyle name="Normal 217" xfId="559" xr:uid="{00000000-0005-0000-0000-0000EB020000}"/>
    <cellStyle name="Normal 217 2" xfId="560" xr:uid="{00000000-0005-0000-0000-0000EC020000}"/>
    <cellStyle name="Normal 218" xfId="561" xr:uid="{00000000-0005-0000-0000-0000ED020000}"/>
    <cellStyle name="Normal 218 2" xfId="562" xr:uid="{00000000-0005-0000-0000-0000EE020000}"/>
    <cellStyle name="Normal 219" xfId="563" xr:uid="{00000000-0005-0000-0000-0000EF020000}"/>
    <cellStyle name="Normal 219 2" xfId="564" xr:uid="{00000000-0005-0000-0000-0000F0020000}"/>
    <cellStyle name="Normal 22" xfId="565" xr:uid="{00000000-0005-0000-0000-0000F1020000}"/>
    <cellStyle name="Normal 22 2" xfId="566" xr:uid="{00000000-0005-0000-0000-0000F2020000}"/>
    <cellStyle name="Normal 220" xfId="567" xr:uid="{00000000-0005-0000-0000-0000F3020000}"/>
    <cellStyle name="Normal 220 2" xfId="568" xr:uid="{00000000-0005-0000-0000-0000F4020000}"/>
    <cellStyle name="Normal 221" xfId="569" xr:uid="{00000000-0005-0000-0000-0000F5020000}"/>
    <cellStyle name="Normal 221 2" xfId="570" xr:uid="{00000000-0005-0000-0000-0000F6020000}"/>
    <cellStyle name="Normal 222" xfId="571" xr:uid="{00000000-0005-0000-0000-0000F7020000}"/>
    <cellStyle name="Normal 222 2" xfId="572" xr:uid="{00000000-0005-0000-0000-0000F8020000}"/>
    <cellStyle name="Normal 223" xfId="573" xr:uid="{00000000-0005-0000-0000-0000F9020000}"/>
    <cellStyle name="Normal 223 2" xfId="574" xr:uid="{00000000-0005-0000-0000-0000FA020000}"/>
    <cellStyle name="Normal 224" xfId="575" xr:uid="{00000000-0005-0000-0000-0000FB020000}"/>
    <cellStyle name="Normal 224 2" xfId="576" xr:uid="{00000000-0005-0000-0000-0000FC020000}"/>
    <cellStyle name="Normal 225" xfId="577" xr:uid="{00000000-0005-0000-0000-0000FD020000}"/>
    <cellStyle name="Normal 225 2" xfId="578" xr:uid="{00000000-0005-0000-0000-0000FE020000}"/>
    <cellStyle name="Normal 226" xfId="579" xr:uid="{00000000-0005-0000-0000-0000FF020000}"/>
    <cellStyle name="Normal 226 2" xfId="580" xr:uid="{00000000-0005-0000-0000-000000030000}"/>
    <cellStyle name="Normal 227" xfId="581" xr:uid="{00000000-0005-0000-0000-000001030000}"/>
    <cellStyle name="Normal 227 2" xfId="582" xr:uid="{00000000-0005-0000-0000-000002030000}"/>
    <cellStyle name="Normal 228" xfId="583" xr:uid="{00000000-0005-0000-0000-000003030000}"/>
    <cellStyle name="Normal 228 2" xfId="584" xr:uid="{00000000-0005-0000-0000-000004030000}"/>
    <cellStyle name="Normal 229" xfId="585" xr:uid="{00000000-0005-0000-0000-000005030000}"/>
    <cellStyle name="Normal 229 2" xfId="586" xr:uid="{00000000-0005-0000-0000-000006030000}"/>
    <cellStyle name="Normal 23" xfId="587" xr:uid="{00000000-0005-0000-0000-000007030000}"/>
    <cellStyle name="Normal 23 2" xfId="588" xr:uid="{00000000-0005-0000-0000-000008030000}"/>
    <cellStyle name="Normal 23 3" xfId="589" xr:uid="{00000000-0005-0000-0000-000009030000}"/>
    <cellStyle name="Normal 23 4" xfId="590" xr:uid="{00000000-0005-0000-0000-00000A030000}"/>
    <cellStyle name="Normal 23 5" xfId="591" xr:uid="{00000000-0005-0000-0000-00000B030000}"/>
    <cellStyle name="Normal 230" xfId="592" xr:uid="{00000000-0005-0000-0000-00000C030000}"/>
    <cellStyle name="Normal 230 2" xfId="593" xr:uid="{00000000-0005-0000-0000-00000D030000}"/>
    <cellStyle name="Normal 231" xfId="594" xr:uid="{00000000-0005-0000-0000-00000E030000}"/>
    <cellStyle name="Normal 231 2" xfId="595" xr:uid="{00000000-0005-0000-0000-00000F030000}"/>
    <cellStyle name="Normal 232" xfId="596" xr:uid="{00000000-0005-0000-0000-000010030000}"/>
    <cellStyle name="Normal 232 2" xfId="597" xr:uid="{00000000-0005-0000-0000-000011030000}"/>
    <cellStyle name="Normal 233" xfId="598" xr:uid="{00000000-0005-0000-0000-000012030000}"/>
    <cellStyle name="Normal 233 2" xfId="599" xr:uid="{00000000-0005-0000-0000-000013030000}"/>
    <cellStyle name="Normal 234" xfId="600" xr:uid="{00000000-0005-0000-0000-000014030000}"/>
    <cellStyle name="Normal 234 2" xfId="601" xr:uid="{00000000-0005-0000-0000-000015030000}"/>
    <cellStyle name="Normal 235" xfId="602" xr:uid="{00000000-0005-0000-0000-000016030000}"/>
    <cellStyle name="Normal 235 2" xfId="603" xr:uid="{00000000-0005-0000-0000-000017030000}"/>
    <cellStyle name="Normal 236" xfId="604" xr:uid="{00000000-0005-0000-0000-000018030000}"/>
    <cellStyle name="Normal 236 2" xfId="605" xr:uid="{00000000-0005-0000-0000-000019030000}"/>
    <cellStyle name="Normal 237" xfId="606" xr:uid="{00000000-0005-0000-0000-00001A030000}"/>
    <cellStyle name="Normal 237 2" xfId="607" xr:uid="{00000000-0005-0000-0000-00001B030000}"/>
    <cellStyle name="Normal 238" xfId="608" xr:uid="{00000000-0005-0000-0000-00001C030000}"/>
    <cellStyle name="Normal 238 2" xfId="609" xr:uid="{00000000-0005-0000-0000-00001D030000}"/>
    <cellStyle name="Normal 239" xfId="610" xr:uid="{00000000-0005-0000-0000-00001E030000}"/>
    <cellStyle name="Normal 239 2" xfId="611" xr:uid="{00000000-0005-0000-0000-00001F030000}"/>
    <cellStyle name="Normal 24" xfId="612" xr:uid="{00000000-0005-0000-0000-000020030000}"/>
    <cellStyle name="Normal 24 2" xfId="613" xr:uid="{00000000-0005-0000-0000-000021030000}"/>
    <cellStyle name="Normal 240" xfId="614" xr:uid="{00000000-0005-0000-0000-000022030000}"/>
    <cellStyle name="Normal 240 2" xfId="615" xr:uid="{00000000-0005-0000-0000-000023030000}"/>
    <cellStyle name="Normal 241" xfId="616" xr:uid="{00000000-0005-0000-0000-000024030000}"/>
    <cellStyle name="Normal 241 2" xfId="617" xr:uid="{00000000-0005-0000-0000-000025030000}"/>
    <cellStyle name="Normal 242" xfId="618" xr:uid="{00000000-0005-0000-0000-000026030000}"/>
    <cellStyle name="Normal 242 2" xfId="619" xr:uid="{00000000-0005-0000-0000-000027030000}"/>
    <cellStyle name="Normal 243" xfId="620" xr:uid="{00000000-0005-0000-0000-000028030000}"/>
    <cellStyle name="Normal 243 2" xfId="621" xr:uid="{00000000-0005-0000-0000-000029030000}"/>
    <cellStyle name="Normal 244" xfId="622" xr:uid="{00000000-0005-0000-0000-00002A030000}"/>
    <cellStyle name="Normal 244 2" xfId="623" xr:uid="{00000000-0005-0000-0000-00002B030000}"/>
    <cellStyle name="Normal 245" xfId="624" xr:uid="{00000000-0005-0000-0000-00002C030000}"/>
    <cellStyle name="Normal 245 2" xfId="625" xr:uid="{00000000-0005-0000-0000-00002D030000}"/>
    <cellStyle name="Normal 246" xfId="626" xr:uid="{00000000-0005-0000-0000-00002E030000}"/>
    <cellStyle name="Normal 246 2" xfId="627" xr:uid="{00000000-0005-0000-0000-00002F030000}"/>
    <cellStyle name="Normal 247" xfId="628" xr:uid="{00000000-0005-0000-0000-000030030000}"/>
    <cellStyle name="Normal 247 2" xfId="629" xr:uid="{00000000-0005-0000-0000-000031030000}"/>
    <cellStyle name="Normal 248" xfId="630" xr:uid="{00000000-0005-0000-0000-000032030000}"/>
    <cellStyle name="Normal 248 2" xfId="631" xr:uid="{00000000-0005-0000-0000-000033030000}"/>
    <cellStyle name="Normal 249" xfId="632" xr:uid="{00000000-0005-0000-0000-000034030000}"/>
    <cellStyle name="Normal 249 2" xfId="633" xr:uid="{00000000-0005-0000-0000-000035030000}"/>
    <cellStyle name="Normal 25" xfId="634" xr:uid="{00000000-0005-0000-0000-000036030000}"/>
    <cellStyle name="Normal 25 2" xfId="635" xr:uid="{00000000-0005-0000-0000-000037030000}"/>
    <cellStyle name="Normal 250" xfId="636" xr:uid="{00000000-0005-0000-0000-000038030000}"/>
    <cellStyle name="Normal 250 2" xfId="637" xr:uid="{00000000-0005-0000-0000-000039030000}"/>
    <cellStyle name="Normal 251" xfId="638" xr:uid="{00000000-0005-0000-0000-00003A030000}"/>
    <cellStyle name="Normal 251 2" xfId="639" xr:uid="{00000000-0005-0000-0000-00003B030000}"/>
    <cellStyle name="Normal 252" xfId="640" xr:uid="{00000000-0005-0000-0000-00003C030000}"/>
    <cellStyle name="Normal 252 2" xfId="641" xr:uid="{00000000-0005-0000-0000-00003D030000}"/>
    <cellStyle name="Normal 253" xfId="642" xr:uid="{00000000-0005-0000-0000-00003E030000}"/>
    <cellStyle name="Normal 253 2" xfId="643" xr:uid="{00000000-0005-0000-0000-00003F030000}"/>
    <cellStyle name="Normal 254" xfId="644" xr:uid="{00000000-0005-0000-0000-000040030000}"/>
    <cellStyle name="Normal 254 2" xfId="645" xr:uid="{00000000-0005-0000-0000-000041030000}"/>
    <cellStyle name="Normal 255" xfId="646" xr:uid="{00000000-0005-0000-0000-000042030000}"/>
    <cellStyle name="Normal 255 2" xfId="647" xr:uid="{00000000-0005-0000-0000-000043030000}"/>
    <cellStyle name="Normal 256" xfId="648" xr:uid="{00000000-0005-0000-0000-000044030000}"/>
    <cellStyle name="Normal 256 2" xfId="649" xr:uid="{00000000-0005-0000-0000-000045030000}"/>
    <cellStyle name="Normal 257" xfId="650" xr:uid="{00000000-0005-0000-0000-000046030000}"/>
    <cellStyle name="Normal 257 2" xfId="651" xr:uid="{00000000-0005-0000-0000-000047030000}"/>
    <cellStyle name="Normal 257 3" xfId="1044" xr:uid="{00000000-0005-0000-0000-000048030000}"/>
    <cellStyle name="Normal 258" xfId="652" xr:uid="{00000000-0005-0000-0000-000049030000}"/>
    <cellStyle name="Normal 258 2" xfId="653" xr:uid="{00000000-0005-0000-0000-00004A030000}"/>
    <cellStyle name="Normal 258 3" xfId="654" xr:uid="{00000000-0005-0000-0000-00004B030000}"/>
    <cellStyle name="Normal 259" xfId="1045" xr:uid="{00000000-0005-0000-0000-00004C030000}"/>
    <cellStyle name="Normal 26" xfId="655" xr:uid="{00000000-0005-0000-0000-00004D030000}"/>
    <cellStyle name="Normal 26 2" xfId="656" xr:uid="{00000000-0005-0000-0000-00004E030000}"/>
    <cellStyle name="Normal 27" xfId="657" xr:uid="{00000000-0005-0000-0000-00004F030000}"/>
    <cellStyle name="Normal 27 2" xfId="658" xr:uid="{00000000-0005-0000-0000-000050030000}"/>
    <cellStyle name="Normal 28" xfId="659" xr:uid="{00000000-0005-0000-0000-000051030000}"/>
    <cellStyle name="Normal 28 2" xfId="660" xr:uid="{00000000-0005-0000-0000-000052030000}"/>
    <cellStyle name="Normal 28 3" xfId="661" xr:uid="{00000000-0005-0000-0000-000053030000}"/>
    <cellStyle name="Normal 28 4" xfId="662" xr:uid="{00000000-0005-0000-0000-000054030000}"/>
    <cellStyle name="Normal 28 5" xfId="663" xr:uid="{00000000-0005-0000-0000-000055030000}"/>
    <cellStyle name="Normal 29" xfId="664" xr:uid="{00000000-0005-0000-0000-000056030000}"/>
    <cellStyle name="Normal 29 2" xfId="665" xr:uid="{00000000-0005-0000-0000-000057030000}"/>
    <cellStyle name="Normal 29 3" xfId="666" xr:uid="{00000000-0005-0000-0000-000058030000}"/>
    <cellStyle name="Normal 29 4" xfId="667" xr:uid="{00000000-0005-0000-0000-000059030000}"/>
    <cellStyle name="Normal 29 5" xfId="668" xr:uid="{00000000-0005-0000-0000-00005A030000}"/>
    <cellStyle name="Normal 3" xfId="669" xr:uid="{00000000-0005-0000-0000-00005B030000}"/>
    <cellStyle name="Normal 3 2" xfId="670" xr:uid="{00000000-0005-0000-0000-00005C030000}"/>
    <cellStyle name="Normal 3 3" xfId="671" xr:uid="{00000000-0005-0000-0000-00005D030000}"/>
    <cellStyle name="Normal 3 4" xfId="672" xr:uid="{00000000-0005-0000-0000-00005E030000}"/>
    <cellStyle name="Normal 3 5" xfId="673" xr:uid="{00000000-0005-0000-0000-00005F030000}"/>
    <cellStyle name="Normal 3 6" xfId="674" xr:uid="{00000000-0005-0000-0000-000060030000}"/>
    <cellStyle name="Normal 30" xfId="675" xr:uid="{00000000-0005-0000-0000-000061030000}"/>
    <cellStyle name="Normal 30 2" xfId="676" xr:uid="{00000000-0005-0000-0000-000062030000}"/>
    <cellStyle name="Normal 31" xfId="677" xr:uid="{00000000-0005-0000-0000-000063030000}"/>
    <cellStyle name="Normal 31 2" xfId="678" xr:uid="{00000000-0005-0000-0000-000064030000}"/>
    <cellStyle name="Normal 32" xfId="679" xr:uid="{00000000-0005-0000-0000-000065030000}"/>
    <cellStyle name="Normal 32 2" xfId="680" xr:uid="{00000000-0005-0000-0000-000066030000}"/>
    <cellStyle name="Normal 33" xfId="681" xr:uid="{00000000-0005-0000-0000-000067030000}"/>
    <cellStyle name="Normal 33 2" xfId="682" xr:uid="{00000000-0005-0000-0000-000068030000}"/>
    <cellStyle name="Normal 34" xfId="683" xr:uid="{00000000-0005-0000-0000-000069030000}"/>
    <cellStyle name="Normal 34 2" xfId="684" xr:uid="{00000000-0005-0000-0000-00006A030000}"/>
    <cellStyle name="Normal 35" xfId="685" xr:uid="{00000000-0005-0000-0000-00006B030000}"/>
    <cellStyle name="Normal 35 2" xfId="686" xr:uid="{00000000-0005-0000-0000-00006C030000}"/>
    <cellStyle name="Normal 36" xfId="687" xr:uid="{00000000-0005-0000-0000-00006D030000}"/>
    <cellStyle name="Normal 36 2" xfId="688" xr:uid="{00000000-0005-0000-0000-00006E030000}"/>
    <cellStyle name="Normal 37" xfId="689" xr:uid="{00000000-0005-0000-0000-00006F030000}"/>
    <cellStyle name="Normal 37 2" xfId="690" xr:uid="{00000000-0005-0000-0000-000070030000}"/>
    <cellStyle name="Normal 38" xfId="691" xr:uid="{00000000-0005-0000-0000-000071030000}"/>
    <cellStyle name="Normal 38 2" xfId="692" xr:uid="{00000000-0005-0000-0000-000072030000}"/>
    <cellStyle name="Normal 39" xfId="693" xr:uid="{00000000-0005-0000-0000-000073030000}"/>
    <cellStyle name="Normal 39 2" xfId="694" xr:uid="{00000000-0005-0000-0000-000074030000}"/>
    <cellStyle name="Normal 4" xfId="695" xr:uid="{00000000-0005-0000-0000-000075030000}"/>
    <cellStyle name="Normal 4 2" xfId="696" xr:uid="{00000000-0005-0000-0000-000076030000}"/>
    <cellStyle name="Normal 4 3" xfId="697" xr:uid="{00000000-0005-0000-0000-000077030000}"/>
    <cellStyle name="Normal 4 4" xfId="698" xr:uid="{00000000-0005-0000-0000-000078030000}"/>
    <cellStyle name="Normal 40" xfId="699" xr:uid="{00000000-0005-0000-0000-000079030000}"/>
    <cellStyle name="Normal 40 2" xfId="700" xr:uid="{00000000-0005-0000-0000-00007A030000}"/>
    <cellStyle name="Normal 41" xfId="701" xr:uid="{00000000-0005-0000-0000-00007B030000}"/>
    <cellStyle name="Normal 41 2" xfId="702" xr:uid="{00000000-0005-0000-0000-00007C030000}"/>
    <cellStyle name="Normal 42" xfId="703" xr:uid="{00000000-0005-0000-0000-00007D030000}"/>
    <cellStyle name="Normal 42 2" xfId="704" xr:uid="{00000000-0005-0000-0000-00007E030000}"/>
    <cellStyle name="Normal 43" xfId="705" xr:uid="{00000000-0005-0000-0000-00007F030000}"/>
    <cellStyle name="Normal 43 2" xfId="706" xr:uid="{00000000-0005-0000-0000-000080030000}"/>
    <cellStyle name="Normal 44" xfId="707" xr:uid="{00000000-0005-0000-0000-000081030000}"/>
    <cellStyle name="Normal 44 2" xfId="708" xr:uid="{00000000-0005-0000-0000-000082030000}"/>
    <cellStyle name="Normal 45" xfId="709" xr:uid="{00000000-0005-0000-0000-000083030000}"/>
    <cellStyle name="Normal 45 2" xfId="710" xr:uid="{00000000-0005-0000-0000-000084030000}"/>
    <cellStyle name="Normal 46" xfId="711" xr:uid="{00000000-0005-0000-0000-000085030000}"/>
    <cellStyle name="Normal 46 2" xfId="712" xr:uid="{00000000-0005-0000-0000-000086030000}"/>
    <cellStyle name="Normal 47" xfId="713" xr:uid="{00000000-0005-0000-0000-000087030000}"/>
    <cellStyle name="Normal 47 2" xfId="714" xr:uid="{00000000-0005-0000-0000-000088030000}"/>
    <cellStyle name="Normal 48" xfId="715" xr:uid="{00000000-0005-0000-0000-000089030000}"/>
    <cellStyle name="Normal 48 2" xfId="716" xr:uid="{00000000-0005-0000-0000-00008A030000}"/>
    <cellStyle name="Normal 49" xfId="717" xr:uid="{00000000-0005-0000-0000-00008B030000}"/>
    <cellStyle name="Normal 49 2" xfId="718" xr:uid="{00000000-0005-0000-0000-00008C030000}"/>
    <cellStyle name="Normal 5" xfId="719" xr:uid="{00000000-0005-0000-0000-00008D030000}"/>
    <cellStyle name="Normal 50" xfId="720" xr:uid="{00000000-0005-0000-0000-00008E030000}"/>
    <cellStyle name="Normal 50 2" xfId="721" xr:uid="{00000000-0005-0000-0000-00008F030000}"/>
    <cellStyle name="Normal 51" xfId="722" xr:uid="{00000000-0005-0000-0000-000090030000}"/>
    <cellStyle name="Normal 51 2" xfId="723" xr:uid="{00000000-0005-0000-0000-000091030000}"/>
    <cellStyle name="Normal 52" xfId="724" xr:uid="{00000000-0005-0000-0000-000092030000}"/>
    <cellStyle name="Normal 52 2" xfId="725" xr:uid="{00000000-0005-0000-0000-000093030000}"/>
    <cellStyle name="Normal 53" xfId="726" xr:uid="{00000000-0005-0000-0000-000094030000}"/>
    <cellStyle name="Normal 53 2" xfId="727" xr:uid="{00000000-0005-0000-0000-000095030000}"/>
    <cellStyle name="Normal 54" xfId="728" xr:uid="{00000000-0005-0000-0000-000096030000}"/>
    <cellStyle name="Normal 54 2" xfId="729" xr:uid="{00000000-0005-0000-0000-000097030000}"/>
    <cellStyle name="Normal 55" xfId="730" xr:uid="{00000000-0005-0000-0000-000098030000}"/>
    <cellStyle name="Normal 55 2" xfId="731" xr:uid="{00000000-0005-0000-0000-000099030000}"/>
    <cellStyle name="Normal 56" xfId="732" xr:uid="{00000000-0005-0000-0000-00009A030000}"/>
    <cellStyle name="Normal 56 2" xfId="733" xr:uid="{00000000-0005-0000-0000-00009B030000}"/>
    <cellStyle name="Normal 57" xfId="734" xr:uid="{00000000-0005-0000-0000-00009C030000}"/>
    <cellStyle name="Normal 57 2" xfId="735" xr:uid="{00000000-0005-0000-0000-00009D030000}"/>
    <cellStyle name="Normal 58" xfId="736" xr:uid="{00000000-0005-0000-0000-00009E030000}"/>
    <cellStyle name="Normal 58 2" xfId="737" xr:uid="{00000000-0005-0000-0000-00009F030000}"/>
    <cellStyle name="Normal 59" xfId="738" xr:uid="{00000000-0005-0000-0000-0000A0030000}"/>
    <cellStyle name="Normal 59 2" xfId="739" xr:uid="{00000000-0005-0000-0000-0000A1030000}"/>
    <cellStyle name="Normal 6" xfId="740" xr:uid="{00000000-0005-0000-0000-0000A2030000}"/>
    <cellStyle name="Normal 6 2" xfId="741" xr:uid="{00000000-0005-0000-0000-0000A3030000}"/>
    <cellStyle name="Normal 60" xfId="742" xr:uid="{00000000-0005-0000-0000-0000A4030000}"/>
    <cellStyle name="Normal 60 2" xfId="743" xr:uid="{00000000-0005-0000-0000-0000A5030000}"/>
    <cellStyle name="Normal 61" xfId="744" xr:uid="{00000000-0005-0000-0000-0000A6030000}"/>
    <cellStyle name="Normal 61 2" xfId="745" xr:uid="{00000000-0005-0000-0000-0000A7030000}"/>
    <cellStyle name="Normal 62" xfId="746" xr:uid="{00000000-0005-0000-0000-0000A8030000}"/>
    <cellStyle name="Normal 62 2" xfId="747" xr:uid="{00000000-0005-0000-0000-0000A9030000}"/>
    <cellStyle name="Normal 63" xfId="748" xr:uid="{00000000-0005-0000-0000-0000AA030000}"/>
    <cellStyle name="Normal 63 2" xfId="749" xr:uid="{00000000-0005-0000-0000-0000AB030000}"/>
    <cellStyle name="Normal 64" xfId="750" xr:uid="{00000000-0005-0000-0000-0000AC030000}"/>
    <cellStyle name="Normal 64 2" xfId="751" xr:uid="{00000000-0005-0000-0000-0000AD030000}"/>
    <cellStyle name="Normal 65" xfId="752" xr:uid="{00000000-0005-0000-0000-0000AE030000}"/>
    <cellStyle name="Normal 65 2" xfId="753" xr:uid="{00000000-0005-0000-0000-0000AF030000}"/>
    <cellStyle name="Normal 66" xfId="754" xr:uid="{00000000-0005-0000-0000-0000B0030000}"/>
    <cellStyle name="Normal 66 2" xfId="755" xr:uid="{00000000-0005-0000-0000-0000B1030000}"/>
    <cellStyle name="Normal 67" xfId="756" xr:uid="{00000000-0005-0000-0000-0000B2030000}"/>
    <cellStyle name="Normal 67 2" xfId="757" xr:uid="{00000000-0005-0000-0000-0000B3030000}"/>
    <cellStyle name="Normal 68" xfId="758" xr:uid="{00000000-0005-0000-0000-0000B4030000}"/>
    <cellStyle name="Normal 68 2" xfId="759" xr:uid="{00000000-0005-0000-0000-0000B5030000}"/>
    <cellStyle name="Normal 69" xfId="760" xr:uid="{00000000-0005-0000-0000-0000B6030000}"/>
    <cellStyle name="Normal 69 2" xfId="761" xr:uid="{00000000-0005-0000-0000-0000B7030000}"/>
    <cellStyle name="Normal 7" xfId="762" xr:uid="{00000000-0005-0000-0000-0000B8030000}"/>
    <cellStyle name="Normal 7 2" xfId="763" xr:uid="{00000000-0005-0000-0000-0000B9030000}"/>
    <cellStyle name="Normal 7 3" xfId="764" xr:uid="{00000000-0005-0000-0000-0000BA030000}"/>
    <cellStyle name="Normal 7 4" xfId="765" xr:uid="{00000000-0005-0000-0000-0000BB030000}"/>
    <cellStyle name="Normal 7 5" xfId="766" xr:uid="{00000000-0005-0000-0000-0000BC030000}"/>
    <cellStyle name="Normal 7 6" xfId="1046" xr:uid="{54C89C00-9A7D-4BF8-ACE0-8409C303FB4B}"/>
    <cellStyle name="Normal 70" xfId="767" xr:uid="{00000000-0005-0000-0000-0000BD030000}"/>
    <cellStyle name="Normal 70 2" xfId="768" xr:uid="{00000000-0005-0000-0000-0000BE030000}"/>
    <cellStyle name="Normal 71" xfId="769" xr:uid="{00000000-0005-0000-0000-0000BF030000}"/>
    <cellStyle name="Normal 71 2" xfId="770" xr:uid="{00000000-0005-0000-0000-0000C0030000}"/>
    <cellStyle name="Normal 72" xfId="771" xr:uid="{00000000-0005-0000-0000-0000C1030000}"/>
    <cellStyle name="Normal 72 2" xfId="772" xr:uid="{00000000-0005-0000-0000-0000C2030000}"/>
    <cellStyle name="Normal 73" xfId="773" xr:uid="{00000000-0005-0000-0000-0000C3030000}"/>
    <cellStyle name="Normal 73 2" xfId="774" xr:uid="{00000000-0005-0000-0000-0000C4030000}"/>
    <cellStyle name="Normal 74" xfId="775" xr:uid="{00000000-0005-0000-0000-0000C5030000}"/>
    <cellStyle name="Normal 74 2" xfId="776" xr:uid="{00000000-0005-0000-0000-0000C6030000}"/>
    <cellStyle name="Normal 75" xfId="777" xr:uid="{00000000-0005-0000-0000-0000C7030000}"/>
    <cellStyle name="Normal 75 2" xfId="778" xr:uid="{00000000-0005-0000-0000-0000C8030000}"/>
    <cellStyle name="Normal 76" xfId="779" xr:uid="{00000000-0005-0000-0000-0000C9030000}"/>
    <cellStyle name="Normal 76 2" xfId="780" xr:uid="{00000000-0005-0000-0000-0000CA030000}"/>
    <cellStyle name="Normal 77" xfId="781" xr:uid="{00000000-0005-0000-0000-0000CB030000}"/>
    <cellStyle name="Normal 77 2" xfId="782" xr:uid="{00000000-0005-0000-0000-0000CC030000}"/>
    <cellStyle name="Normal 78" xfId="783" xr:uid="{00000000-0005-0000-0000-0000CD030000}"/>
    <cellStyle name="Normal 78 2" xfId="784" xr:uid="{00000000-0005-0000-0000-0000CE030000}"/>
    <cellStyle name="Normal 79" xfId="785" xr:uid="{00000000-0005-0000-0000-0000CF030000}"/>
    <cellStyle name="Normal 79 2" xfId="786" xr:uid="{00000000-0005-0000-0000-0000D0030000}"/>
    <cellStyle name="Normal 8" xfId="787" xr:uid="{00000000-0005-0000-0000-0000D1030000}"/>
    <cellStyle name="Normal 80" xfId="788" xr:uid="{00000000-0005-0000-0000-0000D2030000}"/>
    <cellStyle name="Normal 80 2" xfId="789" xr:uid="{00000000-0005-0000-0000-0000D3030000}"/>
    <cellStyle name="Normal 81" xfId="790" xr:uid="{00000000-0005-0000-0000-0000D4030000}"/>
    <cellStyle name="Normal 81 2" xfId="791" xr:uid="{00000000-0005-0000-0000-0000D5030000}"/>
    <cellStyle name="Normal 82" xfId="792" xr:uid="{00000000-0005-0000-0000-0000D6030000}"/>
    <cellStyle name="Normal 82 2" xfId="793" xr:uid="{00000000-0005-0000-0000-0000D7030000}"/>
    <cellStyle name="Normal 83" xfId="794" xr:uid="{00000000-0005-0000-0000-0000D8030000}"/>
    <cellStyle name="Normal 83 2" xfId="795" xr:uid="{00000000-0005-0000-0000-0000D9030000}"/>
    <cellStyle name="Normal 84" xfId="796" xr:uid="{00000000-0005-0000-0000-0000DA030000}"/>
    <cellStyle name="Normal 84 2" xfId="797" xr:uid="{00000000-0005-0000-0000-0000DB030000}"/>
    <cellStyle name="Normal 85" xfId="798" xr:uid="{00000000-0005-0000-0000-0000DC030000}"/>
    <cellStyle name="Normal 85 2" xfId="799" xr:uid="{00000000-0005-0000-0000-0000DD030000}"/>
    <cellStyle name="Normal 86" xfId="800" xr:uid="{00000000-0005-0000-0000-0000DE030000}"/>
    <cellStyle name="Normal 86 2" xfId="801" xr:uid="{00000000-0005-0000-0000-0000DF030000}"/>
    <cellStyle name="Normal 87" xfId="802" xr:uid="{00000000-0005-0000-0000-0000E0030000}"/>
    <cellStyle name="Normal 87 2" xfId="803" xr:uid="{00000000-0005-0000-0000-0000E1030000}"/>
    <cellStyle name="Normal 88" xfId="804" xr:uid="{00000000-0005-0000-0000-0000E2030000}"/>
    <cellStyle name="Normal 88 2" xfId="805" xr:uid="{00000000-0005-0000-0000-0000E3030000}"/>
    <cellStyle name="Normal 89" xfId="806" xr:uid="{00000000-0005-0000-0000-0000E4030000}"/>
    <cellStyle name="Normal 89 2" xfId="807" xr:uid="{00000000-0005-0000-0000-0000E5030000}"/>
    <cellStyle name="Normal 9" xfId="808" xr:uid="{00000000-0005-0000-0000-0000E6030000}"/>
    <cellStyle name="Normal 9 2" xfId="809" xr:uid="{00000000-0005-0000-0000-0000E7030000}"/>
    <cellStyle name="Normal 9 3" xfId="810" xr:uid="{00000000-0005-0000-0000-0000E8030000}"/>
    <cellStyle name="Normal 9 4" xfId="811" xr:uid="{00000000-0005-0000-0000-0000E9030000}"/>
    <cellStyle name="Normal 9 5" xfId="812" xr:uid="{00000000-0005-0000-0000-0000EA030000}"/>
    <cellStyle name="Normal 90" xfId="813" xr:uid="{00000000-0005-0000-0000-0000EB030000}"/>
    <cellStyle name="Normal 90 2" xfId="814" xr:uid="{00000000-0005-0000-0000-0000EC030000}"/>
    <cellStyle name="Normal 91" xfId="815" xr:uid="{00000000-0005-0000-0000-0000ED030000}"/>
    <cellStyle name="Normal 91 2" xfId="816" xr:uid="{00000000-0005-0000-0000-0000EE030000}"/>
    <cellStyle name="Normal 92" xfId="817" xr:uid="{00000000-0005-0000-0000-0000EF030000}"/>
    <cellStyle name="Normal 92 2" xfId="818" xr:uid="{00000000-0005-0000-0000-0000F0030000}"/>
    <cellStyle name="Normal 93" xfId="819" xr:uid="{00000000-0005-0000-0000-0000F1030000}"/>
    <cellStyle name="Normal 93 2" xfId="820" xr:uid="{00000000-0005-0000-0000-0000F2030000}"/>
    <cellStyle name="Normal 94" xfId="821" xr:uid="{00000000-0005-0000-0000-0000F3030000}"/>
    <cellStyle name="Normal 94 2" xfId="822" xr:uid="{00000000-0005-0000-0000-0000F4030000}"/>
    <cellStyle name="Normal 95" xfId="823" xr:uid="{00000000-0005-0000-0000-0000F5030000}"/>
    <cellStyle name="Normal 95 2" xfId="824" xr:uid="{00000000-0005-0000-0000-0000F6030000}"/>
    <cellStyle name="Normal 96" xfId="825" xr:uid="{00000000-0005-0000-0000-0000F7030000}"/>
    <cellStyle name="Normal 96 2" xfId="826" xr:uid="{00000000-0005-0000-0000-0000F8030000}"/>
    <cellStyle name="Normal 97" xfId="827" xr:uid="{00000000-0005-0000-0000-0000F9030000}"/>
    <cellStyle name="Normal 97 2" xfId="828" xr:uid="{00000000-0005-0000-0000-0000FA030000}"/>
    <cellStyle name="Normal 98" xfId="829" xr:uid="{00000000-0005-0000-0000-0000FB030000}"/>
    <cellStyle name="Normal 98 2" xfId="830" xr:uid="{00000000-0005-0000-0000-0000FC030000}"/>
    <cellStyle name="Normal 99" xfId="831" xr:uid="{00000000-0005-0000-0000-0000FD030000}"/>
    <cellStyle name="Normal 99 2" xfId="832" xr:uid="{00000000-0005-0000-0000-0000FE030000}"/>
    <cellStyle name="Note 2" xfId="833" xr:uid="{00000000-0005-0000-0000-0000FF030000}"/>
    <cellStyle name="Note 2 2" xfId="834" xr:uid="{00000000-0005-0000-0000-000000040000}"/>
    <cellStyle name="Note 2 3" xfId="835" xr:uid="{00000000-0005-0000-0000-000001040000}"/>
    <cellStyle name="Note 2 4" xfId="836" xr:uid="{00000000-0005-0000-0000-000002040000}"/>
    <cellStyle name="Note 3" xfId="837" xr:uid="{00000000-0005-0000-0000-000003040000}"/>
    <cellStyle name="Note 3 2" xfId="838" xr:uid="{00000000-0005-0000-0000-000004040000}"/>
    <cellStyle name="Note 4" xfId="839" xr:uid="{00000000-0005-0000-0000-000005040000}"/>
    <cellStyle name="Output 2" xfId="840" xr:uid="{00000000-0005-0000-0000-000006040000}"/>
    <cellStyle name="Sheet Title" xfId="841" xr:uid="{00000000-0005-0000-0000-000007040000}"/>
    <cellStyle name="Title 2" xfId="842" xr:uid="{00000000-0005-0000-0000-000008040000}"/>
    <cellStyle name="Total 2" xfId="843" xr:uid="{00000000-0005-0000-0000-000009040000}"/>
    <cellStyle name="Total 2 2" xfId="844" xr:uid="{00000000-0005-0000-0000-00000A040000}"/>
    <cellStyle name="Warning Text 2" xfId="845" xr:uid="{00000000-0005-0000-0000-00000B040000}"/>
    <cellStyle name="Warning Text 2 2" xfId="846" xr:uid="{00000000-0005-0000-0000-00000C040000}"/>
    <cellStyle name="Warning Text 2 2 2" xfId="847" xr:uid="{00000000-0005-0000-0000-00000D040000}"/>
    <cellStyle name="Warning Text 2 3" xfId="848" xr:uid="{00000000-0005-0000-0000-00000E040000}"/>
    <cellStyle name="Warning Text 2 3 2" xfId="849" xr:uid="{00000000-0005-0000-0000-00000F040000}"/>
    <cellStyle name="Warning Text 3" xfId="850" xr:uid="{00000000-0005-0000-0000-000010040000}"/>
    <cellStyle name="Warning Text 3 2" xfId="851" xr:uid="{00000000-0005-0000-0000-000011040000}"/>
    <cellStyle name="Warning Text 3 2 2" xfId="852" xr:uid="{00000000-0005-0000-0000-000012040000}"/>
    <cellStyle name="Warning Text 3 3" xfId="853" xr:uid="{00000000-0005-0000-0000-000013040000}"/>
    <cellStyle name="Warning Text 4" xfId="854" xr:uid="{00000000-0005-0000-0000-000014040000}"/>
    <cellStyle name="Warning Text 4 2" xfId="855" xr:uid="{00000000-0005-0000-0000-000015040000}"/>
  </cellStyles>
  <dxfs count="9">
    <dxf>
      <font>
        <color theme="0"/>
      </font>
      <fill>
        <patternFill>
          <bgColor rgb="FF008000"/>
        </patternFill>
      </fill>
    </dxf>
    <dxf>
      <font>
        <color auto="1"/>
      </font>
      <fill>
        <patternFill>
          <bgColor rgb="FFFF0000"/>
        </patternFill>
      </fill>
    </dxf>
    <dxf>
      <font>
        <color auto="1"/>
      </font>
      <fill>
        <patternFill>
          <bgColor rgb="FFFFFF99"/>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9"/>
  <sheetViews>
    <sheetView showGridLines="0" tabSelected="1" showRuler="0" zoomScale="80" zoomScaleNormal="80" workbookViewId="0"/>
  </sheetViews>
  <sheetFormatPr defaultColWidth="9.140625" defaultRowHeight="12.75" x14ac:dyDescent="0.2"/>
  <cols>
    <col min="2" max="2" width="9.85546875" customWidth="1"/>
    <col min="3" max="3" width="108.140625" customWidth="1"/>
  </cols>
  <sheetData>
    <row r="1" spans="1:3" ht="15.75" x14ac:dyDescent="0.25">
      <c r="A1" s="67" t="s">
        <v>0</v>
      </c>
      <c r="B1" s="68"/>
      <c r="C1" s="69"/>
    </row>
    <row r="2" spans="1:3" ht="15.75" x14ac:dyDescent="0.25">
      <c r="A2" s="17" t="s">
        <v>1</v>
      </c>
      <c r="B2" s="4"/>
      <c r="C2" s="212"/>
    </row>
    <row r="3" spans="1:3" x14ac:dyDescent="0.2">
      <c r="A3" s="18"/>
      <c r="B3" s="5"/>
      <c r="C3" s="213"/>
    </row>
    <row r="4" spans="1:3" x14ac:dyDescent="0.2">
      <c r="A4" s="18" t="s">
        <v>2</v>
      </c>
      <c r="B4" s="5"/>
      <c r="C4" s="213"/>
    </row>
    <row r="5" spans="1:3" x14ac:dyDescent="0.2">
      <c r="A5" s="18" t="s">
        <v>4586</v>
      </c>
      <c r="B5" s="5"/>
      <c r="C5" s="213"/>
    </row>
    <row r="6" spans="1:3" x14ac:dyDescent="0.2">
      <c r="A6" s="18" t="s">
        <v>4587</v>
      </c>
      <c r="B6" s="5"/>
      <c r="C6" s="213"/>
    </row>
    <row r="7" spans="1:3" x14ac:dyDescent="0.2">
      <c r="A7" s="70"/>
      <c r="B7" s="71"/>
      <c r="C7" s="36"/>
    </row>
    <row r="8" spans="1:3" ht="18" customHeight="1" x14ac:dyDescent="0.2">
      <c r="A8" s="72" t="s">
        <v>3</v>
      </c>
      <c r="B8" s="73"/>
      <c r="C8" s="74"/>
    </row>
    <row r="9" spans="1:3" ht="12.75" customHeight="1" x14ac:dyDescent="0.2">
      <c r="A9" s="6" t="s">
        <v>4</v>
      </c>
      <c r="B9" s="7"/>
      <c r="C9" s="214"/>
    </row>
    <row r="10" spans="1:3" x14ac:dyDescent="0.2">
      <c r="A10" s="6" t="s">
        <v>5</v>
      </c>
      <c r="B10" s="7"/>
      <c r="C10" s="214"/>
    </row>
    <row r="11" spans="1:3" x14ac:dyDescent="0.2">
      <c r="A11" s="6" t="s">
        <v>6</v>
      </c>
      <c r="B11" s="7"/>
      <c r="C11" s="214"/>
    </row>
    <row r="12" spans="1:3" x14ac:dyDescent="0.2">
      <c r="A12" s="6" t="s">
        <v>7</v>
      </c>
      <c r="B12" s="7"/>
      <c r="C12" s="214"/>
    </row>
    <row r="13" spans="1:3" x14ac:dyDescent="0.2">
      <c r="A13" s="6" t="s">
        <v>8</v>
      </c>
      <c r="B13" s="7"/>
      <c r="C13" s="214"/>
    </row>
    <row r="14" spans="1:3" x14ac:dyDescent="0.2">
      <c r="A14" s="75"/>
      <c r="B14" s="76"/>
      <c r="C14" s="37"/>
    </row>
    <row r="16" spans="1:3" x14ac:dyDescent="0.2">
      <c r="A16" s="77" t="s">
        <v>9</v>
      </c>
      <c r="B16" s="78"/>
      <c r="C16" s="78"/>
    </row>
    <row r="17" spans="1:16" x14ac:dyDescent="0.2">
      <c r="A17" s="79" t="s">
        <v>10</v>
      </c>
      <c r="B17" s="80"/>
      <c r="C17" s="81"/>
    </row>
    <row r="18" spans="1:16" x14ac:dyDescent="0.2">
      <c r="A18" s="79" t="s">
        <v>11</v>
      </c>
      <c r="B18" s="80"/>
      <c r="C18" s="81"/>
    </row>
    <row r="19" spans="1:16" x14ac:dyDescent="0.2">
      <c r="A19" s="79" t="s">
        <v>12</v>
      </c>
      <c r="B19" s="80"/>
      <c r="C19" s="81"/>
    </row>
    <row r="20" spans="1:16" x14ac:dyDescent="0.2">
      <c r="A20" s="79" t="s">
        <v>13</v>
      </c>
      <c r="B20" s="80"/>
      <c r="C20" s="82"/>
    </row>
    <row r="21" spans="1:16" x14ac:dyDescent="0.2">
      <c r="A21" s="79" t="s">
        <v>14</v>
      </c>
      <c r="B21" s="80"/>
      <c r="C21" s="83"/>
    </row>
    <row r="22" spans="1:16" x14ac:dyDescent="0.2">
      <c r="A22" s="79" t="s">
        <v>15</v>
      </c>
      <c r="B22" s="80"/>
      <c r="C22" s="81"/>
    </row>
    <row r="23" spans="1:16" x14ac:dyDescent="0.2">
      <c r="A23" s="79" t="s">
        <v>16</v>
      </c>
      <c r="B23" s="80"/>
      <c r="C23" s="81"/>
    </row>
    <row r="24" spans="1:16" x14ac:dyDescent="0.2">
      <c r="A24" s="79" t="s">
        <v>17</v>
      </c>
      <c r="B24" s="80"/>
      <c r="C24" s="81"/>
      <c r="P24" t="s">
        <v>18</v>
      </c>
    </row>
    <row r="25" spans="1:16" x14ac:dyDescent="0.2">
      <c r="A25" s="79" t="s">
        <v>19</v>
      </c>
      <c r="B25" s="80"/>
      <c r="C25" s="81"/>
    </row>
    <row r="26" spans="1:16" x14ac:dyDescent="0.2">
      <c r="A26" s="84" t="s">
        <v>20</v>
      </c>
      <c r="B26" s="80"/>
      <c r="C26" s="81"/>
    </row>
    <row r="27" spans="1:16" x14ac:dyDescent="0.2">
      <c r="A27" s="84" t="s">
        <v>21</v>
      </c>
      <c r="B27" s="80"/>
      <c r="C27" s="81"/>
    </row>
    <row r="29" spans="1:16" x14ac:dyDescent="0.2">
      <c r="A29" s="77" t="s">
        <v>22</v>
      </c>
      <c r="B29" s="78"/>
      <c r="C29" s="85"/>
    </row>
    <row r="30" spans="1:16" x14ac:dyDescent="0.2">
      <c r="A30" s="86"/>
      <c r="B30" s="87"/>
      <c r="C30" s="88"/>
    </row>
    <row r="31" spans="1:16" x14ac:dyDescent="0.2">
      <c r="A31" s="89" t="s">
        <v>23</v>
      </c>
      <c r="B31" s="90"/>
      <c r="C31" s="91"/>
    </row>
    <row r="32" spans="1:16" x14ac:dyDescent="0.2">
      <c r="A32" s="89" t="s">
        <v>24</v>
      </c>
      <c r="B32" s="90"/>
      <c r="C32" s="91"/>
    </row>
    <row r="33" spans="1:3" ht="12.75" customHeight="1" x14ac:dyDescent="0.2">
      <c r="A33" s="89" t="s">
        <v>25</v>
      </c>
      <c r="B33" s="90"/>
      <c r="C33" s="91"/>
    </row>
    <row r="34" spans="1:3" ht="12.75" customHeight="1" x14ac:dyDescent="0.2">
      <c r="A34" s="89" t="s">
        <v>26</v>
      </c>
      <c r="B34" s="92"/>
      <c r="C34" s="91"/>
    </row>
    <row r="35" spans="1:3" x14ac:dyDescent="0.2">
      <c r="A35" s="89" t="s">
        <v>27</v>
      </c>
      <c r="B35" s="90"/>
      <c r="C35" s="91"/>
    </row>
    <row r="36" spans="1:3" x14ac:dyDescent="0.2">
      <c r="A36" s="86"/>
      <c r="B36" s="87"/>
      <c r="C36" s="88"/>
    </row>
    <row r="37" spans="1:3" x14ac:dyDescent="0.2">
      <c r="A37" s="89" t="s">
        <v>23</v>
      </c>
      <c r="B37" s="90"/>
      <c r="C37" s="91"/>
    </row>
    <row r="38" spans="1:3" x14ac:dyDescent="0.2">
      <c r="A38" s="89" t="s">
        <v>24</v>
      </c>
      <c r="B38" s="90"/>
      <c r="C38" s="91"/>
    </row>
    <row r="39" spans="1:3" x14ac:dyDescent="0.2">
      <c r="A39" s="89" t="s">
        <v>25</v>
      </c>
      <c r="B39" s="90"/>
      <c r="C39" s="91"/>
    </row>
    <row r="40" spans="1:3" x14ac:dyDescent="0.2">
      <c r="A40" s="89" t="s">
        <v>26</v>
      </c>
      <c r="B40" s="92"/>
      <c r="C40" s="91"/>
    </row>
    <row r="41" spans="1:3" x14ac:dyDescent="0.2">
      <c r="A41" s="89" t="s">
        <v>27</v>
      </c>
      <c r="B41" s="90"/>
      <c r="C41" s="91"/>
    </row>
    <row r="43" spans="1:3" x14ac:dyDescent="0.2">
      <c r="A43" s="21" t="s">
        <v>28</v>
      </c>
    </row>
    <row r="44" spans="1:3" x14ac:dyDescent="0.2">
      <c r="A44" s="21" t="s">
        <v>29</v>
      </c>
    </row>
    <row r="45" spans="1:3" x14ac:dyDescent="0.2">
      <c r="A45" s="21" t="s">
        <v>30</v>
      </c>
    </row>
    <row r="47" spans="1:3" ht="12.75" hidden="1" customHeight="1" x14ac:dyDescent="0.25">
      <c r="A47" s="38" t="s">
        <v>31</v>
      </c>
      <c r="B47" s="31"/>
    </row>
    <row r="48" spans="1:3" ht="12.75" hidden="1" customHeight="1" x14ac:dyDescent="0.25">
      <c r="A48" s="38" t="s">
        <v>32</v>
      </c>
    </row>
    <row r="49" spans="1:1" ht="12.75" hidden="1" customHeight="1" x14ac:dyDescent="0.25">
      <c r="A49" s="38" t="s">
        <v>33</v>
      </c>
    </row>
  </sheetData>
  <sheetProtection sort="0" autoFilter="0"/>
  <phoneticPr fontId="3"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device/host name" sqref="C24" xr:uid="{00000000-0002-0000-0000-000006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1"/>
  <sheetViews>
    <sheetView showGridLines="0" showRuler="0" zoomScale="90" zoomScaleNormal="90" workbookViewId="0">
      <selection activeCell="O12" sqref="O12"/>
    </sheetView>
  </sheetViews>
  <sheetFormatPr defaultColWidth="8.7109375" defaultRowHeight="12.75" x14ac:dyDescent="0.2"/>
  <cols>
    <col min="2" max="2" width="12" customWidth="1"/>
    <col min="3" max="3" width="10.7109375" bestFit="1" customWidth="1"/>
    <col min="4" max="4" width="12.42578125" customWidth="1"/>
    <col min="5" max="5" width="10.42578125" customWidth="1"/>
    <col min="6" max="6" width="13.42578125" customWidth="1"/>
    <col min="7" max="7" width="11.140625" customWidth="1"/>
    <col min="8" max="8" width="8.7109375" hidden="1" customWidth="1"/>
    <col min="9" max="9" width="6.7109375" hidden="1" customWidth="1"/>
    <col min="13" max="13" width="9.140625" customWidth="1"/>
  </cols>
  <sheetData>
    <row r="1" spans="1:16" x14ac:dyDescent="0.2">
      <c r="A1" s="93" t="s">
        <v>34</v>
      </c>
      <c r="B1" s="94"/>
      <c r="C1" s="94"/>
      <c r="D1" s="94"/>
      <c r="E1" s="94"/>
      <c r="F1" s="94"/>
      <c r="G1" s="94"/>
      <c r="H1" s="94"/>
      <c r="I1" s="94"/>
      <c r="J1" s="94"/>
      <c r="K1" s="94"/>
      <c r="L1" s="94"/>
      <c r="M1" s="94"/>
      <c r="N1" s="94"/>
      <c r="O1" s="94"/>
      <c r="P1" s="95"/>
    </row>
    <row r="2" spans="1:16" ht="18" customHeight="1" x14ac:dyDescent="0.2">
      <c r="A2" s="96" t="s">
        <v>35</v>
      </c>
      <c r="B2" s="97"/>
      <c r="C2" s="97"/>
      <c r="D2" s="97"/>
      <c r="E2" s="97"/>
      <c r="F2" s="97"/>
      <c r="G2" s="97"/>
      <c r="H2" s="97"/>
      <c r="I2" s="97"/>
      <c r="J2" s="97"/>
      <c r="K2" s="97"/>
      <c r="L2" s="97"/>
      <c r="M2" s="97"/>
      <c r="N2" s="97"/>
      <c r="O2" s="97"/>
      <c r="P2" s="98"/>
    </row>
    <row r="3" spans="1:16" ht="12.75" customHeight="1" x14ac:dyDescent="0.2">
      <c r="A3" s="30" t="s">
        <v>36</v>
      </c>
      <c r="B3" s="3"/>
      <c r="C3" s="3"/>
      <c r="D3" s="3"/>
      <c r="E3" s="3"/>
      <c r="F3" s="3"/>
      <c r="G3" s="3"/>
      <c r="H3" s="3"/>
      <c r="I3" s="3"/>
      <c r="J3" s="3"/>
      <c r="K3" s="3"/>
      <c r="L3" s="3"/>
      <c r="M3" s="3"/>
      <c r="N3" s="3"/>
      <c r="O3" s="3"/>
      <c r="P3" s="99"/>
    </row>
    <row r="4" spans="1:16" x14ac:dyDescent="0.2">
      <c r="A4" s="19"/>
      <c r="B4" s="3"/>
      <c r="C4" s="3"/>
      <c r="D4" s="3"/>
      <c r="E4" s="3"/>
      <c r="F4" s="3"/>
      <c r="G4" s="3"/>
      <c r="H4" s="3"/>
      <c r="I4" s="3"/>
      <c r="J4" s="3"/>
      <c r="K4" s="3"/>
      <c r="L4" s="3"/>
      <c r="M4" s="3"/>
      <c r="N4" s="3"/>
      <c r="O4" s="3"/>
      <c r="P4" s="99"/>
    </row>
    <row r="5" spans="1:16" x14ac:dyDescent="0.2">
      <c r="A5" s="19" t="s">
        <v>37</v>
      </c>
      <c r="B5" s="3"/>
      <c r="C5" s="3"/>
      <c r="D5" s="3"/>
      <c r="E5" s="3"/>
      <c r="F5" s="3"/>
      <c r="G5" s="3"/>
      <c r="H5" s="3"/>
      <c r="I5" s="3"/>
      <c r="J5" s="3"/>
      <c r="K5" s="3"/>
      <c r="L5" s="3"/>
      <c r="M5" s="3"/>
      <c r="N5" s="3"/>
      <c r="O5" s="3"/>
      <c r="P5" s="99"/>
    </row>
    <row r="6" spans="1:16" x14ac:dyDescent="0.2">
      <c r="A6" s="19" t="s">
        <v>38</v>
      </c>
      <c r="B6" s="3"/>
      <c r="C6" s="3"/>
      <c r="D6" s="3"/>
      <c r="E6" s="3"/>
      <c r="F6" s="3"/>
      <c r="G6" s="3"/>
      <c r="H6" s="3"/>
      <c r="I6" s="3"/>
      <c r="J6" s="3"/>
      <c r="K6" s="3"/>
      <c r="L6" s="3"/>
      <c r="M6" s="3"/>
      <c r="N6" s="3"/>
      <c r="O6" s="3"/>
      <c r="P6" s="99"/>
    </row>
    <row r="7" spans="1:16" x14ac:dyDescent="0.2">
      <c r="A7" s="100"/>
      <c r="B7" s="101"/>
      <c r="C7" s="101"/>
      <c r="D7" s="101"/>
      <c r="E7" s="101"/>
      <c r="F7" s="101"/>
      <c r="G7" s="101"/>
      <c r="H7" s="101"/>
      <c r="I7" s="101"/>
      <c r="J7" s="101"/>
      <c r="K7" s="101"/>
      <c r="L7" s="101"/>
      <c r="M7" s="101"/>
      <c r="N7" s="101"/>
      <c r="O7" s="101"/>
      <c r="P7" s="102"/>
    </row>
    <row r="8" spans="1:16" ht="12.75" customHeight="1" x14ac:dyDescent="0.2">
      <c r="A8" s="22"/>
      <c r="B8" s="23"/>
      <c r="C8" s="23"/>
      <c r="D8" s="23"/>
      <c r="E8" s="23"/>
      <c r="F8" s="23"/>
      <c r="G8" s="23"/>
      <c r="H8" s="23"/>
      <c r="I8" s="23"/>
      <c r="J8" s="23"/>
      <c r="K8" s="23"/>
      <c r="L8" s="23"/>
      <c r="M8" s="23"/>
      <c r="N8" s="23"/>
      <c r="O8" s="23"/>
      <c r="P8" s="24"/>
    </row>
    <row r="9" spans="1:16" ht="12.75" customHeight="1" x14ac:dyDescent="0.2">
      <c r="A9" s="103"/>
      <c r="B9" s="25" t="s">
        <v>39</v>
      </c>
      <c r="C9" s="26"/>
      <c r="D9" s="26"/>
      <c r="E9" s="26"/>
      <c r="F9" s="26"/>
      <c r="G9" s="27"/>
      <c r="P9" s="104"/>
    </row>
    <row r="10" spans="1:16" ht="12.75" customHeight="1" x14ac:dyDescent="0.2">
      <c r="A10" s="105" t="s">
        <v>40</v>
      </c>
      <c r="B10" s="106" t="s">
        <v>41</v>
      </c>
      <c r="C10" s="107"/>
      <c r="D10" s="108"/>
      <c r="E10" s="108"/>
      <c r="F10" s="108"/>
      <c r="G10" s="109"/>
      <c r="K10" s="110" t="s">
        <v>42</v>
      </c>
      <c r="L10" s="111"/>
      <c r="M10" s="111"/>
      <c r="N10" s="111"/>
      <c r="O10" s="112"/>
      <c r="P10" s="104"/>
    </row>
    <row r="11" spans="1:16" ht="36" x14ac:dyDescent="0.2">
      <c r="A11" s="113"/>
      <c r="B11" s="114" t="s">
        <v>43</v>
      </c>
      <c r="C11" s="115" t="s">
        <v>44</v>
      </c>
      <c r="D11" s="115" t="s">
        <v>45</v>
      </c>
      <c r="E11" s="115" t="s">
        <v>46</v>
      </c>
      <c r="F11" s="115" t="s">
        <v>47</v>
      </c>
      <c r="G11" s="116" t="s">
        <v>48</v>
      </c>
      <c r="K11" s="117" t="s">
        <v>49</v>
      </c>
      <c r="L11" s="118"/>
      <c r="M11" s="119" t="s">
        <v>50</v>
      </c>
      <c r="N11" s="119" t="s">
        <v>51</v>
      </c>
      <c r="O11" s="120" t="s">
        <v>52</v>
      </c>
      <c r="P11" s="104"/>
    </row>
    <row r="12" spans="1:16" ht="12.75" customHeight="1" x14ac:dyDescent="0.2">
      <c r="A12" s="121"/>
      <c r="B12" s="122">
        <f>COUNTIF('Test Cases Server 2022'!J3:J312,"Pass")</f>
        <v>0</v>
      </c>
      <c r="C12" s="123">
        <f>COUNTIF('Test Cases Server 2022'!J3:J312,"Fail")</f>
        <v>0</v>
      </c>
      <c r="D12" s="124">
        <f>COUNTIF('Test Cases Server 2022'!J3:J312,"Info")</f>
        <v>0</v>
      </c>
      <c r="E12" s="122">
        <f>COUNTIF('Test Cases Server 2022'!J3:J312,"N/A")</f>
        <v>0</v>
      </c>
      <c r="F12" s="122">
        <f>B12+C12</f>
        <v>0</v>
      </c>
      <c r="G12" s="125">
        <f>D24/100</f>
        <v>0</v>
      </c>
      <c r="K12" s="126" t="s">
        <v>53</v>
      </c>
      <c r="L12" s="127"/>
      <c r="M12" s="128">
        <f>COUNTA('Test Cases Server 2022'!J3:J312)</f>
        <v>0</v>
      </c>
      <c r="N12" s="128">
        <f>O12-M12</f>
        <v>310</v>
      </c>
      <c r="O12" s="129">
        <f>COUNTA('Test Cases Server 2022'!A3:A312)</f>
        <v>310</v>
      </c>
      <c r="P12" s="104"/>
    </row>
    <row r="13" spans="1:16" ht="12.75" customHeight="1" x14ac:dyDescent="0.2">
      <c r="A13" s="121"/>
      <c r="B13" s="28"/>
      <c r="K13" s="14"/>
      <c r="L13" s="14"/>
      <c r="M13" s="14"/>
      <c r="N13" s="14"/>
      <c r="O13" s="14"/>
      <c r="P13" s="104"/>
    </row>
    <row r="14" spans="1:16" ht="12.75" customHeight="1" x14ac:dyDescent="0.2">
      <c r="A14" s="121"/>
      <c r="B14" s="106" t="s">
        <v>54</v>
      </c>
      <c r="C14" s="108"/>
      <c r="D14" s="108"/>
      <c r="E14" s="108"/>
      <c r="F14" s="108"/>
      <c r="G14" s="130"/>
      <c r="K14" s="14"/>
      <c r="L14" s="14"/>
      <c r="M14" s="14"/>
      <c r="N14" s="14"/>
      <c r="O14" s="14"/>
      <c r="P14" s="104"/>
    </row>
    <row r="15" spans="1:16" ht="12.75" customHeight="1" x14ac:dyDescent="0.2">
      <c r="A15" s="39"/>
      <c r="B15" s="131" t="s">
        <v>55</v>
      </c>
      <c r="C15" s="131" t="s">
        <v>56</v>
      </c>
      <c r="D15" s="131" t="s">
        <v>57</v>
      </c>
      <c r="E15" s="131" t="s">
        <v>58</v>
      </c>
      <c r="F15" s="131" t="s">
        <v>46</v>
      </c>
      <c r="G15" s="131" t="s">
        <v>59</v>
      </c>
      <c r="H15" s="29" t="s">
        <v>60</v>
      </c>
      <c r="I15" s="29" t="s">
        <v>61</v>
      </c>
      <c r="K15" s="20"/>
      <c r="L15" s="20"/>
      <c r="M15" s="20"/>
      <c r="N15" s="20"/>
      <c r="O15" s="20"/>
      <c r="P15" s="104"/>
    </row>
    <row r="16" spans="1:16" ht="12.75" customHeight="1" x14ac:dyDescent="0.2">
      <c r="A16" s="39"/>
      <c r="B16" s="132">
        <v>8</v>
      </c>
      <c r="C16" s="133">
        <f>COUNTIF('Test Cases Server 2022'!AA:AA,$B16)</f>
        <v>0</v>
      </c>
      <c r="D16" s="134">
        <f>COUNTIFS('Test Cases Server 2022'!AA:AA,$B16,'Test Cases Server 2022'!J:J,$D$15)</f>
        <v>0</v>
      </c>
      <c r="E16" s="134">
        <f>COUNTIFS('Test Cases Server 2022'!AA:AA,$B16,'Test Cases Server 2022'!J:J,$E$15)</f>
        <v>0</v>
      </c>
      <c r="F16" s="134">
        <f>COUNTIFS('Test Cases Server 2022'!AA:AA,$B16,'Test Cases Server 2022'!J:J,$F$15)</f>
        <v>0</v>
      </c>
      <c r="G16" s="135">
        <v>1500</v>
      </c>
      <c r="H16">
        <f t="shared" ref="H16:H23" si="0">(C16-F16)*(G16)</f>
        <v>0</v>
      </c>
      <c r="I16">
        <f t="shared" ref="I16:I23" si="1">D16*G16</f>
        <v>0</v>
      </c>
      <c r="P16" s="104"/>
    </row>
    <row r="17" spans="1:16" ht="12.75" customHeight="1" x14ac:dyDescent="0.2">
      <c r="A17" s="39"/>
      <c r="B17" s="132">
        <v>7</v>
      </c>
      <c r="C17" s="133">
        <f>COUNTIF('Test Cases Server 2022'!AA:AA,$B17)</f>
        <v>5</v>
      </c>
      <c r="D17" s="134">
        <f>COUNTIFS('Test Cases Server 2022'!AA:AA,$B17,'Test Cases Server 2022'!J:J,$D$15)</f>
        <v>0</v>
      </c>
      <c r="E17" s="134">
        <f>COUNTIFS('Test Cases Server 2022'!AA:AA,$B17,'Test Cases Server 2022'!J:J,$E$15)</f>
        <v>0</v>
      </c>
      <c r="F17" s="134">
        <f>COUNTIFS('Test Cases Server 2022'!AA:AA,$B17,'Test Cases Server 2022'!J:J,$F$15)</f>
        <v>0</v>
      </c>
      <c r="G17" s="135">
        <v>750</v>
      </c>
      <c r="H17">
        <f t="shared" si="0"/>
        <v>3750</v>
      </c>
      <c r="I17">
        <f t="shared" si="1"/>
        <v>0</v>
      </c>
      <c r="P17" s="104"/>
    </row>
    <row r="18" spans="1:16" ht="12.75" customHeight="1" x14ac:dyDescent="0.2">
      <c r="A18" s="39"/>
      <c r="B18" s="132">
        <v>6</v>
      </c>
      <c r="C18" s="133">
        <f>COUNTIF('Test Cases Server 2022'!AA:AA,$B18)</f>
        <v>38</v>
      </c>
      <c r="D18" s="134">
        <f>COUNTIFS('Test Cases Server 2022'!AA:AA,$B18,'Test Cases Server 2022'!J:J,$D$15)</f>
        <v>0</v>
      </c>
      <c r="E18" s="134">
        <f>COUNTIFS('Test Cases Server 2022'!AA:AA,$B18,'Test Cases Server 2022'!J:J,$E$15)</f>
        <v>0</v>
      </c>
      <c r="F18" s="134">
        <f>COUNTIFS('Test Cases Server 2022'!AA:AA,$B18,'Test Cases Server 2022'!J:J,$F$15)</f>
        <v>0</v>
      </c>
      <c r="G18" s="135">
        <v>100</v>
      </c>
      <c r="H18">
        <f t="shared" si="0"/>
        <v>3800</v>
      </c>
      <c r="I18">
        <f t="shared" si="1"/>
        <v>0</v>
      </c>
      <c r="P18" s="104"/>
    </row>
    <row r="19" spans="1:16" ht="12.75" customHeight="1" x14ac:dyDescent="0.2">
      <c r="A19" s="39"/>
      <c r="B19" s="132">
        <v>5</v>
      </c>
      <c r="C19" s="133">
        <f>COUNTIF('Test Cases Server 2022'!AA:AA,$B19)</f>
        <v>162</v>
      </c>
      <c r="D19" s="134">
        <f>COUNTIFS('Test Cases Server 2022'!AA:AA,$B19,'Test Cases Server 2022'!J:J,$D$15)</f>
        <v>0</v>
      </c>
      <c r="E19" s="134">
        <f>COUNTIFS('Test Cases Server 2022'!AA:AA,$B19,'Test Cases Server 2022'!J:J,$E$15)</f>
        <v>0</v>
      </c>
      <c r="F19" s="134">
        <f>COUNTIFS('Test Cases Server 2022'!AA:AA,$B19,'Test Cases Server 2022'!J:J,$F$15)</f>
        <v>0</v>
      </c>
      <c r="G19" s="135">
        <v>50</v>
      </c>
      <c r="H19">
        <f t="shared" si="0"/>
        <v>8100</v>
      </c>
      <c r="I19">
        <f t="shared" si="1"/>
        <v>0</v>
      </c>
      <c r="P19" s="104"/>
    </row>
    <row r="20" spans="1:16" ht="12.75" customHeight="1" x14ac:dyDescent="0.2">
      <c r="A20" s="39"/>
      <c r="B20" s="132">
        <v>4</v>
      </c>
      <c r="C20" s="133">
        <f>COUNTIF('Test Cases Server 2022'!AA:AA,$B20)</f>
        <v>64</v>
      </c>
      <c r="D20" s="134">
        <f>COUNTIFS('Test Cases Server 2022'!AA:AA,$B20,'Test Cases Server 2022'!J:J,$D$15)</f>
        <v>0</v>
      </c>
      <c r="E20" s="134">
        <f>COUNTIFS('Test Cases Server 2022'!AA:AA,$B20,'Test Cases Server 2022'!J:J,$E$15)</f>
        <v>0</v>
      </c>
      <c r="F20" s="134">
        <f>COUNTIFS('Test Cases Server 2022'!AA:AA,$B20,'Test Cases Server 2022'!J:J,$F$15)</f>
        <v>0</v>
      </c>
      <c r="G20" s="135">
        <v>10</v>
      </c>
      <c r="H20">
        <f t="shared" si="0"/>
        <v>640</v>
      </c>
      <c r="I20">
        <f t="shared" si="1"/>
        <v>0</v>
      </c>
      <c r="P20" s="104"/>
    </row>
    <row r="21" spans="1:16" ht="12.75" customHeight="1" x14ac:dyDescent="0.2">
      <c r="A21" s="39"/>
      <c r="B21" s="132">
        <v>3</v>
      </c>
      <c r="C21" s="133">
        <f>COUNTIF('Test Cases Server 2022'!AA:AA,$B21)</f>
        <v>32</v>
      </c>
      <c r="D21" s="134">
        <f>COUNTIFS('Test Cases Server 2022'!AA:AA,$B21,'Test Cases Server 2022'!J:J,$D$15)</f>
        <v>0</v>
      </c>
      <c r="E21" s="134">
        <f>COUNTIFS('Test Cases Server 2022'!AA:AA,$B21,'Test Cases Server 2022'!J:J,$E$15)</f>
        <v>0</v>
      </c>
      <c r="F21" s="134">
        <f>COUNTIFS('Test Cases Server 2022'!AA:AA,$B21,'Test Cases Server 2022'!J:J,$F$15)</f>
        <v>0</v>
      </c>
      <c r="G21" s="135">
        <v>5</v>
      </c>
      <c r="H21">
        <f t="shared" si="0"/>
        <v>160</v>
      </c>
      <c r="I21">
        <f t="shared" si="1"/>
        <v>0</v>
      </c>
      <c r="P21" s="104"/>
    </row>
    <row r="22" spans="1:16" ht="12.75" customHeight="1" x14ac:dyDescent="0.2">
      <c r="A22" s="39"/>
      <c r="B22" s="132">
        <v>2</v>
      </c>
      <c r="C22" s="133">
        <f>COUNTIF('Test Cases Server 2022'!AA:AA,$B22)</f>
        <v>3</v>
      </c>
      <c r="D22" s="134">
        <f>COUNTIFS('Test Cases Server 2022'!AA:AA,$B22,'Test Cases Server 2022'!J:J,$D$15)</f>
        <v>0</v>
      </c>
      <c r="E22" s="134">
        <f>COUNTIFS('Test Cases Server 2022'!AA:AA,$B22,'Test Cases Server 2022'!J:J,$E$15)</f>
        <v>0</v>
      </c>
      <c r="F22" s="134">
        <f>COUNTIFS('Test Cases Server 2022'!AA:AA,$B22,'Test Cases Server 2022'!J:J,$F$15)</f>
        <v>0</v>
      </c>
      <c r="G22" s="135">
        <v>2</v>
      </c>
      <c r="H22">
        <f t="shared" si="0"/>
        <v>6</v>
      </c>
      <c r="I22">
        <f t="shared" si="1"/>
        <v>0</v>
      </c>
      <c r="P22" s="104"/>
    </row>
    <row r="23" spans="1:16" ht="12.75" customHeight="1" x14ac:dyDescent="0.2">
      <c r="A23" s="39"/>
      <c r="B23" s="132">
        <v>1</v>
      </c>
      <c r="C23" s="133">
        <f>COUNTIF('Test Cases Server 2022'!AA:AA,$B23)</f>
        <v>1</v>
      </c>
      <c r="D23" s="134">
        <f>COUNTIFS('Test Cases Server 2022'!AA:AA,$B23,'Test Cases Server 2022'!J:J,$D$15)</f>
        <v>0</v>
      </c>
      <c r="E23" s="134">
        <f>COUNTIFS('Test Cases Server 2022'!AA:AA,$B23,'Test Cases Server 2022'!J:J,$E$15)</f>
        <v>0</v>
      </c>
      <c r="F23" s="134">
        <f>COUNTIFS('Test Cases Server 2022'!AA:AA,$B23,'Test Cases Server 2022'!J:J,$F$15)</f>
        <v>0</v>
      </c>
      <c r="G23" s="135">
        <v>1</v>
      </c>
      <c r="H23">
        <f t="shared" si="0"/>
        <v>1</v>
      </c>
      <c r="I23">
        <f t="shared" si="1"/>
        <v>0</v>
      </c>
      <c r="P23" s="104"/>
    </row>
    <row r="24" spans="1:16" ht="36" hidden="1" customHeight="1" x14ac:dyDescent="0.2">
      <c r="A24" s="39"/>
      <c r="B24" s="136" t="s">
        <v>62</v>
      </c>
      <c r="C24" s="133"/>
      <c r="D24" s="134">
        <f>SUM(I16:I23)/SUM(H16:H23)*100</f>
        <v>0</v>
      </c>
      <c r="P24" s="104"/>
    </row>
    <row r="25" spans="1:16" ht="12.75" customHeight="1" x14ac:dyDescent="0.2">
      <c r="A25" s="137"/>
      <c r="B25" s="138"/>
      <c r="C25" s="138"/>
      <c r="D25" s="138"/>
      <c r="E25" s="138"/>
      <c r="F25" s="138"/>
      <c r="G25" s="138"/>
      <c r="H25" s="138"/>
      <c r="I25" s="138"/>
      <c r="J25" s="138"/>
      <c r="K25" s="139"/>
      <c r="L25" s="139"/>
      <c r="M25" s="139"/>
      <c r="N25" s="139"/>
      <c r="O25" s="139"/>
      <c r="P25" s="140"/>
    </row>
    <row r="26" spans="1:16" ht="14.25" customHeight="1" x14ac:dyDescent="0.2"/>
    <row r="27" spans="1:16" ht="13.5" customHeight="1" x14ac:dyDescent="0.2">
      <c r="A27" s="41">
        <f>D12+N12</f>
        <v>310</v>
      </c>
      <c r="B27" s="42" t="str">
        <f>"WARNING: THERE IS AT LEAST ONE TEST CASE WITH AN 'INFO' OR BLANK STATUS (SEE ABOVE)"</f>
        <v>WARNING: THERE IS AT LEAST ONE TEST CASE WITH AN 'INFO' OR BLANK STATUS (SEE ABOVE)</v>
      </c>
    </row>
    <row r="28" spans="1:16" ht="12.75" customHeight="1" x14ac:dyDescent="0.2">
      <c r="B28" s="40"/>
    </row>
    <row r="29" spans="1:16" ht="12.75" customHeight="1" x14ac:dyDescent="0.2">
      <c r="A29" s="41">
        <f>SUMPRODUCT(--ISERROR('Test Cases Server 2022'!AA7:AA292))</f>
        <v>2</v>
      </c>
      <c r="B29" s="42" t="str">
        <f>"WARNING: THERE IS AT LEAST ONE TEST CASE WITH MULTIPLE OR INVALID ISSUE CODES (SEE TEST CASES TAB)"</f>
        <v>WARNING: THERE IS AT LEAST ONE TEST CASE WITH MULTIPLE OR INVALID ISSUE CODES (SEE TEST CASES TAB)</v>
      </c>
    </row>
    <row r="30" spans="1:16" ht="12.75" customHeight="1" x14ac:dyDescent="0.2"/>
    <row r="31" spans="1:16" ht="12.75" customHeight="1" x14ac:dyDescent="0.2"/>
    <row r="32" spans="1:16" ht="12.75" customHeight="1" x14ac:dyDescent="0.2"/>
    <row r="33" ht="12.75" customHeight="1" x14ac:dyDescent="0.2"/>
    <row r="34" ht="12.75" customHeight="1" x14ac:dyDescent="0.2"/>
    <row r="39" ht="12.75" customHeight="1" x14ac:dyDescent="0.2"/>
    <row r="40" ht="12.75" customHeight="1" x14ac:dyDescent="0.2"/>
    <row r="41" ht="12.75" customHeight="1" x14ac:dyDescent="0.2"/>
  </sheetData>
  <sheetProtection sort="0" autoFilter="0"/>
  <conditionalFormatting sqref="D12">
    <cfRule type="cellIs" dxfId="8" priority="5" stopIfTrue="1" operator="greaterThan">
      <formula>0</formula>
    </cfRule>
  </conditionalFormatting>
  <conditionalFormatting sqref="N12">
    <cfRule type="cellIs" dxfId="7" priority="3" stopIfTrue="1" operator="greaterThan">
      <formula>0</formula>
    </cfRule>
    <cfRule type="cellIs" dxfId="6" priority="4" stopIfTrue="1" operator="lessThan">
      <formula>0</formula>
    </cfRule>
  </conditionalFormatting>
  <conditionalFormatting sqref="B27">
    <cfRule type="expression" dxfId="5" priority="2" stopIfTrue="1">
      <formula>$A$27=0</formula>
    </cfRule>
  </conditionalFormatting>
  <conditionalFormatting sqref="B29">
    <cfRule type="expression" dxfId="4" priority="1" stopIfTrue="1">
      <formula>$A$29=0</formula>
    </cfRule>
  </conditionalFormatting>
  <printOptions horizontalCentered="1"/>
  <pageMargins left="0.25" right="0.25" top="0.5" bottom="0.5" header="0.25" footer="0.25"/>
  <pageSetup orientation="landscape" horizontalDpi="1200" verticalDpi="1200" r:id="rId1"/>
  <headerFooter>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0"/>
  <sheetViews>
    <sheetView showGridLines="0" showRuler="0" zoomScale="80" zoomScaleNormal="80" workbookViewId="0">
      <pane ySplit="1" topLeftCell="A2" activePane="bottomLeft" state="frozen"/>
      <selection pane="bottomLeft" activeCell="D36" sqref="D36:N37"/>
    </sheetView>
  </sheetViews>
  <sheetFormatPr defaultColWidth="9.140625" defaultRowHeight="12.75" x14ac:dyDescent="0.2"/>
  <cols>
    <col min="14" max="14" width="13.5703125" customWidth="1"/>
  </cols>
  <sheetData>
    <row r="1" spans="1:14" x14ac:dyDescent="0.2">
      <c r="A1" s="93" t="s">
        <v>63</v>
      </c>
      <c r="B1" s="94"/>
      <c r="C1" s="94"/>
      <c r="D1" s="94"/>
      <c r="E1" s="94"/>
      <c r="F1" s="94"/>
      <c r="G1" s="94"/>
      <c r="H1" s="94"/>
      <c r="I1" s="94"/>
      <c r="J1" s="94"/>
      <c r="K1" s="94"/>
      <c r="L1" s="94"/>
      <c r="M1" s="94"/>
      <c r="N1" s="95"/>
    </row>
    <row r="2" spans="1:14" ht="12.75" customHeight="1" x14ac:dyDescent="0.2">
      <c r="A2" s="141" t="s">
        <v>64</v>
      </c>
      <c r="B2" s="142"/>
      <c r="C2" s="142"/>
      <c r="D2" s="142"/>
      <c r="E2" s="142"/>
      <c r="F2" s="142"/>
      <c r="G2" s="142"/>
      <c r="H2" s="142"/>
      <c r="I2" s="142"/>
      <c r="J2" s="142"/>
      <c r="K2" s="142"/>
      <c r="L2" s="142"/>
      <c r="M2" s="142"/>
      <c r="N2" s="143"/>
    </row>
    <row r="3" spans="1:14" s="8" customFormat="1" ht="12.75" customHeight="1" x14ac:dyDescent="0.2">
      <c r="A3" s="144" t="s">
        <v>65</v>
      </c>
      <c r="B3" s="145"/>
      <c r="C3" s="145"/>
      <c r="D3" s="145"/>
      <c r="E3" s="145"/>
      <c r="F3" s="145"/>
      <c r="G3" s="145"/>
      <c r="H3" s="145"/>
      <c r="I3" s="145"/>
      <c r="J3" s="145"/>
      <c r="K3" s="145"/>
      <c r="L3" s="145"/>
      <c r="M3" s="145"/>
      <c r="N3" s="146"/>
    </row>
    <row r="4" spans="1:14" s="8" customFormat="1" x14ac:dyDescent="0.2">
      <c r="A4" s="2" t="s">
        <v>66</v>
      </c>
      <c r="B4" s="9"/>
      <c r="C4" s="9"/>
      <c r="D4" s="9"/>
      <c r="E4" s="9"/>
      <c r="F4" s="9"/>
      <c r="G4" s="9"/>
      <c r="H4" s="9"/>
      <c r="I4" s="9"/>
      <c r="J4" s="9"/>
      <c r="K4" s="9"/>
      <c r="L4" s="9"/>
      <c r="M4" s="9"/>
      <c r="N4" s="147"/>
    </row>
    <row r="5" spans="1:14" s="8" customFormat="1" x14ac:dyDescent="0.2">
      <c r="A5" s="2" t="s">
        <v>67</v>
      </c>
      <c r="B5" s="9"/>
      <c r="C5" s="9"/>
      <c r="D5" s="9"/>
      <c r="E5" s="9"/>
      <c r="F5" s="9"/>
      <c r="G5" s="9"/>
      <c r="H5" s="9"/>
      <c r="I5" s="9"/>
      <c r="J5" s="9"/>
      <c r="K5" s="9"/>
      <c r="L5" s="9"/>
      <c r="M5" s="9"/>
      <c r="N5" s="147"/>
    </row>
    <row r="6" spans="1:14" s="8" customFormat="1" x14ac:dyDescent="0.2">
      <c r="A6" s="2"/>
      <c r="B6" s="9"/>
      <c r="C6" s="9"/>
      <c r="D6" s="9"/>
      <c r="E6" s="9"/>
      <c r="F6" s="9"/>
      <c r="G6" s="9"/>
      <c r="H6" s="9"/>
      <c r="I6" s="9"/>
      <c r="J6" s="9"/>
      <c r="K6" s="9"/>
      <c r="L6" s="9"/>
      <c r="M6" s="9"/>
      <c r="N6" s="147"/>
    </row>
    <row r="7" spans="1:14" s="8" customFormat="1" x14ac:dyDescent="0.2">
      <c r="A7" s="2" t="s">
        <v>68</v>
      </c>
      <c r="B7" s="9"/>
      <c r="C7" s="9"/>
      <c r="D7" s="9"/>
      <c r="E7" s="9"/>
      <c r="F7" s="9"/>
      <c r="G7" s="9"/>
      <c r="H7" s="9"/>
      <c r="I7" s="9"/>
      <c r="J7" s="9"/>
      <c r="K7" s="9"/>
      <c r="L7" s="9"/>
      <c r="M7" s="9"/>
      <c r="N7" s="147"/>
    </row>
    <row r="8" spans="1:14" s="8" customFormat="1" x14ac:dyDescent="0.2">
      <c r="A8" s="2" t="s">
        <v>69</v>
      </c>
      <c r="B8" s="9"/>
      <c r="C8" s="9"/>
      <c r="D8" s="9"/>
      <c r="E8" s="9"/>
      <c r="F8" s="9"/>
      <c r="G8" s="9"/>
      <c r="H8" s="9"/>
      <c r="I8" s="9"/>
      <c r="J8" s="9"/>
      <c r="K8" s="9"/>
      <c r="L8" s="9"/>
      <c r="M8" s="9"/>
      <c r="N8" s="147"/>
    </row>
    <row r="9" spans="1:14" s="8" customFormat="1" ht="21" customHeight="1" x14ac:dyDescent="0.2">
      <c r="A9" s="2" t="s">
        <v>70</v>
      </c>
      <c r="B9" s="9"/>
      <c r="C9" s="9"/>
      <c r="D9" s="9"/>
      <c r="E9" s="9"/>
      <c r="F9" s="9"/>
      <c r="G9" s="9"/>
      <c r="H9" s="9"/>
      <c r="I9" s="9"/>
      <c r="J9" s="9"/>
      <c r="K9" s="9"/>
      <c r="L9" s="9"/>
      <c r="M9" s="9"/>
      <c r="N9" s="147"/>
    </row>
    <row r="10" spans="1:14" s="31" customFormat="1" ht="12.75" customHeight="1" x14ac:dyDescent="0.2">
      <c r="A10" s="141" t="s">
        <v>71</v>
      </c>
      <c r="B10" s="142"/>
      <c r="C10" s="142"/>
      <c r="D10" s="142"/>
      <c r="E10" s="142"/>
      <c r="F10" s="142"/>
      <c r="G10" s="142"/>
      <c r="H10" s="142"/>
      <c r="I10" s="142"/>
      <c r="J10" s="142"/>
      <c r="K10" s="142"/>
      <c r="L10" s="142"/>
      <c r="M10" s="142"/>
      <c r="N10" s="143"/>
    </row>
    <row r="11" spans="1:14" s="31" customFormat="1" ht="12.75" customHeight="1" x14ac:dyDescent="0.2">
      <c r="A11" s="148" t="s">
        <v>72</v>
      </c>
      <c r="B11" s="149"/>
      <c r="C11" s="150"/>
      <c r="D11" s="151" t="s">
        <v>73</v>
      </c>
      <c r="E11" s="152"/>
      <c r="F11" s="152"/>
      <c r="G11" s="152"/>
      <c r="H11" s="152"/>
      <c r="I11" s="152"/>
      <c r="J11" s="152"/>
      <c r="K11" s="152"/>
      <c r="L11" s="152"/>
      <c r="M11" s="152"/>
      <c r="N11" s="153"/>
    </row>
    <row r="12" spans="1:14" s="31" customFormat="1" x14ac:dyDescent="0.2">
      <c r="A12" s="154"/>
      <c r="B12" s="155"/>
      <c r="C12" s="156"/>
      <c r="D12" s="157" t="s">
        <v>74</v>
      </c>
      <c r="E12" s="158"/>
      <c r="F12" s="158"/>
      <c r="G12" s="158"/>
      <c r="H12" s="158"/>
      <c r="I12" s="158"/>
      <c r="J12" s="158"/>
      <c r="K12" s="158"/>
      <c r="L12" s="158"/>
      <c r="M12" s="158"/>
      <c r="N12" s="159"/>
    </row>
    <row r="13" spans="1:14" s="31" customFormat="1" ht="12.75" customHeight="1" x14ac:dyDescent="0.2">
      <c r="A13" s="160" t="s">
        <v>75</v>
      </c>
      <c r="B13" s="161"/>
      <c r="C13" s="162"/>
      <c r="D13" s="163" t="s">
        <v>76</v>
      </c>
      <c r="E13" s="164"/>
      <c r="F13" s="164"/>
      <c r="G13" s="164"/>
      <c r="H13" s="164"/>
      <c r="I13" s="164"/>
      <c r="J13" s="164"/>
      <c r="K13" s="164"/>
      <c r="L13" s="164"/>
      <c r="M13" s="164"/>
      <c r="N13" s="165"/>
    </row>
    <row r="14" spans="1:14" ht="12.75" customHeight="1" x14ac:dyDescent="0.2">
      <c r="A14" s="148" t="s">
        <v>77</v>
      </c>
      <c r="B14" s="149"/>
      <c r="C14" s="150"/>
      <c r="D14" s="151" t="s">
        <v>78</v>
      </c>
      <c r="E14" s="152"/>
      <c r="F14" s="152"/>
      <c r="G14" s="152"/>
      <c r="H14" s="152"/>
      <c r="I14" s="152"/>
      <c r="J14" s="152"/>
      <c r="K14" s="152"/>
      <c r="L14" s="152"/>
      <c r="M14" s="152"/>
      <c r="N14" s="153"/>
    </row>
    <row r="15" spans="1:14" s="31" customFormat="1" ht="12.75" customHeight="1" x14ac:dyDescent="0.2">
      <c r="A15" s="148" t="s">
        <v>79</v>
      </c>
      <c r="B15" s="149"/>
      <c r="C15" s="150"/>
      <c r="D15" s="284" t="s">
        <v>80</v>
      </c>
      <c r="E15" s="285"/>
      <c r="F15" s="285"/>
      <c r="G15" s="285"/>
      <c r="H15" s="285"/>
      <c r="I15" s="285"/>
      <c r="J15" s="285"/>
      <c r="K15" s="285"/>
      <c r="L15" s="285"/>
      <c r="M15" s="285"/>
      <c r="N15" s="286"/>
    </row>
    <row r="16" spans="1:14" s="31" customFormat="1" x14ac:dyDescent="0.2">
      <c r="A16" s="10"/>
      <c r="B16" s="11"/>
      <c r="C16" s="166"/>
      <c r="D16" s="287"/>
      <c r="E16" s="288"/>
      <c r="F16" s="288"/>
      <c r="G16" s="288"/>
      <c r="H16" s="288"/>
      <c r="I16" s="288"/>
      <c r="J16" s="288"/>
      <c r="K16" s="288"/>
      <c r="L16" s="288"/>
      <c r="M16" s="288"/>
      <c r="N16" s="289"/>
    </row>
    <row r="17" spans="1:14" s="31" customFormat="1" ht="12.75" customHeight="1" x14ac:dyDescent="0.2">
      <c r="A17" s="167" t="s">
        <v>81</v>
      </c>
      <c r="B17" s="168"/>
      <c r="C17" s="169"/>
      <c r="D17" s="170" t="s">
        <v>82</v>
      </c>
      <c r="E17" s="171"/>
      <c r="F17" s="171"/>
      <c r="G17" s="171"/>
      <c r="H17" s="171"/>
      <c r="I17" s="171"/>
      <c r="J17" s="171"/>
      <c r="K17" s="171"/>
      <c r="L17" s="171"/>
      <c r="M17" s="171"/>
      <c r="N17" s="172"/>
    </row>
    <row r="18" spans="1:14" ht="12.75" customHeight="1" x14ac:dyDescent="0.2">
      <c r="A18" s="10" t="s">
        <v>83</v>
      </c>
      <c r="B18" s="11"/>
      <c r="C18" s="166"/>
      <c r="D18" s="32" t="s">
        <v>84</v>
      </c>
      <c r="E18" s="33"/>
      <c r="F18" s="33"/>
      <c r="G18" s="33"/>
      <c r="H18" s="33"/>
      <c r="I18" s="33"/>
      <c r="J18" s="33"/>
      <c r="K18" s="33"/>
      <c r="L18" s="33"/>
      <c r="M18" s="33"/>
      <c r="N18" s="173"/>
    </row>
    <row r="19" spans="1:14" x14ac:dyDescent="0.2">
      <c r="A19" s="154"/>
      <c r="B19" s="155"/>
      <c r="C19" s="156"/>
      <c r="D19" s="157" t="s">
        <v>85</v>
      </c>
      <c r="E19" s="158"/>
      <c r="F19" s="158"/>
      <c r="G19" s="158"/>
      <c r="H19" s="158"/>
      <c r="I19" s="158"/>
      <c r="J19" s="158"/>
      <c r="K19" s="158"/>
      <c r="L19" s="158"/>
      <c r="M19" s="158"/>
      <c r="N19" s="159"/>
    </row>
    <row r="20" spans="1:14" ht="12.75" customHeight="1" x14ac:dyDescent="0.2">
      <c r="A20" s="148" t="s">
        <v>86</v>
      </c>
      <c r="B20" s="149"/>
      <c r="C20" s="150"/>
      <c r="D20" s="151" t="s">
        <v>87</v>
      </c>
      <c r="E20" s="152"/>
      <c r="F20" s="152"/>
      <c r="G20" s="152"/>
      <c r="H20" s="152"/>
      <c r="I20" s="152"/>
      <c r="J20" s="152"/>
      <c r="K20" s="152"/>
      <c r="L20" s="152"/>
      <c r="M20" s="152"/>
      <c r="N20" s="153"/>
    </row>
    <row r="21" spans="1:14" x14ac:dyDescent="0.2">
      <c r="A21" s="154"/>
      <c r="B21" s="155"/>
      <c r="C21" s="156"/>
      <c r="D21" s="157" t="s">
        <v>88</v>
      </c>
      <c r="E21" s="158"/>
      <c r="F21" s="158"/>
      <c r="G21" s="158"/>
      <c r="H21" s="158"/>
      <c r="I21" s="158"/>
      <c r="J21" s="158"/>
      <c r="K21" s="158"/>
      <c r="L21" s="158"/>
      <c r="M21" s="158"/>
      <c r="N21" s="159"/>
    </row>
    <row r="22" spans="1:14" ht="12.75" customHeight="1" x14ac:dyDescent="0.2">
      <c r="A22" s="160" t="s">
        <v>89</v>
      </c>
      <c r="B22" s="161"/>
      <c r="C22" s="162"/>
      <c r="D22" s="163" t="s">
        <v>90</v>
      </c>
      <c r="E22" s="164"/>
      <c r="F22" s="164"/>
      <c r="G22" s="164"/>
      <c r="H22" s="164"/>
      <c r="I22" s="164"/>
      <c r="J22" s="164"/>
      <c r="K22" s="164"/>
      <c r="L22" s="164"/>
      <c r="M22" s="164"/>
      <c r="N22" s="165"/>
    </row>
    <row r="23" spans="1:14" ht="12.75" customHeight="1" x14ac:dyDescent="0.2">
      <c r="A23" s="148" t="s">
        <v>91</v>
      </c>
      <c r="B23" s="149"/>
      <c r="C23" s="150"/>
      <c r="D23" s="151" t="s">
        <v>92</v>
      </c>
      <c r="E23" s="152"/>
      <c r="F23" s="152"/>
      <c r="G23" s="152"/>
      <c r="H23" s="152"/>
      <c r="I23" s="152"/>
      <c r="J23" s="152"/>
      <c r="K23" s="152"/>
      <c r="L23" s="152"/>
      <c r="M23" s="152"/>
      <c r="N23" s="153"/>
    </row>
    <row r="24" spans="1:14" x14ac:dyDescent="0.2">
      <c r="A24" s="154"/>
      <c r="B24" s="155"/>
      <c r="C24" s="156"/>
      <c r="D24" s="157" t="s">
        <v>93</v>
      </c>
      <c r="E24" s="158"/>
      <c r="F24" s="158"/>
      <c r="G24" s="158"/>
      <c r="H24" s="158"/>
      <c r="I24" s="158"/>
      <c r="J24" s="158"/>
      <c r="K24" s="158"/>
      <c r="L24" s="158"/>
      <c r="M24" s="158"/>
      <c r="N24" s="159"/>
    </row>
    <row r="25" spans="1:14" ht="12.75" customHeight="1" x14ac:dyDescent="0.2">
      <c r="A25" s="148" t="s">
        <v>94</v>
      </c>
      <c r="B25" s="149"/>
      <c r="C25" s="150"/>
      <c r="D25" s="151" t="s">
        <v>95</v>
      </c>
      <c r="E25" s="152"/>
      <c r="F25" s="152"/>
      <c r="G25" s="152"/>
      <c r="H25" s="152"/>
      <c r="I25" s="152"/>
      <c r="J25" s="152"/>
      <c r="K25" s="152"/>
      <c r="L25" s="152"/>
      <c r="M25" s="152"/>
      <c r="N25" s="153"/>
    </row>
    <row r="26" spans="1:14" x14ac:dyDescent="0.2">
      <c r="A26" s="10"/>
      <c r="B26" s="11"/>
      <c r="C26" s="166"/>
      <c r="D26" s="32" t="s">
        <v>96</v>
      </c>
      <c r="E26" s="33"/>
      <c r="F26" s="33"/>
      <c r="G26" s="33"/>
      <c r="H26" s="33"/>
      <c r="I26" s="33"/>
      <c r="J26" s="33"/>
      <c r="K26" s="33"/>
      <c r="L26" s="33"/>
      <c r="M26" s="33"/>
      <c r="N26" s="173"/>
    </row>
    <row r="27" spans="1:14" x14ac:dyDescent="0.2">
      <c r="A27" s="10"/>
      <c r="B27" s="11"/>
      <c r="C27" s="166"/>
      <c r="D27" s="32" t="s">
        <v>97</v>
      </c>
      <c r="E27" s="33"/>
      <c r="F27" s="33"/>
      <c r="G27" s="33"/>
      <c r="H27" s="33"/>
      <c r="I27" s="33"/>
      <c r="J27" s="33"/>
      <c r="K27" s="33"/>
      <c r="L27" s="33"/>
      <c r="M27" s="33"/>
      <c r="N27" s="173"/>
    </row>
    <row r="28" spans="1:14" x14ac:dyDescent="0.2">
      <c r="A28" s="10"/>
      <c r="B28" s="11"/>
      <c r="C28" s="166"/>
      <c r="D28" s="32" t="s">
        <v>98</v>
      </c>
      <c r="E28" s="33"/>
      <c r="F28" s="33"/>
      <c r="G28" s="33"/>
      <c r="H28" s="33"/>
      <c r="I28" s="33"/>
      <c r="J28" s="33"/>
      <c r="K28" s="33"/>
      <c r="L28" s="33"/>
      <c r="M28" s="33"/>
      <c r="N28" s="173"/>
    </row>
    <row r="29" spans="1:14" x14ac:dyDescent="0.2">
      <c r="A29" s="154"/>
      <c r="B29" s="155"/>
      <c r="C29" s="156"/>
      <c r="D29" s="157" t="s">
        <v>99</v>
      </c>
      <c r="E29" s="158"/>
      <c r="F29" s="158"/>
      <c r="G29" s="158"/>
      <c r="H29" s="158"/>
      <c r="I29" s="158"/>
      <c r="J29" s="158"/>
      <c r="K29" s="158"/>
      <c r="L29" s="158"/>
      <c r="M29" s="158"/>
      <c r="N29" s="159"/>
    </row>
    <row r="30" spans="1:14" ht="12.75" customHeight="1" x14ac:dyDescent="0.2">
      <c r="A30" s="148" t="s">
        <v>100</v>
      </c>
      <c r="B30" s="149"/>
      <c r="C30" s="150"/>
      <c r="D30" s="151" t="s">
        <v>101</v>
      </c>
      <c r="E30" s="152"/>
      <c r="F30" s="152"/>
      <c r="G30" s="152"/>
      <c r="H30" s="152"/>
      <c r="I30" s="152"/>
      <c r="J30" s="152"/>
      <c r="K30" s="152"/>
      <c r="L30" s="152"/>
      <c r="M30" s="152"/>
      <c r="N30" s="153"/>
    </row>
    <row r="31" spans="1:14" x14ac:dyDescent="0.2">
      <c r="A31" s="154"/>
      <c r="B31" s="155"/>
      <c r="C31" s="156"/>
      <c r="D31" s="157" t="s">
        <v>102</v>
      </c>
      <c r="E31" s="158"/>
      <c r="F31" s="158"/>
      <c r="G31" s="158"/>
      <c r="H31" s="158"/>
      <c r="I31" s="158"/>
      <c r="J31" s="158"/>
      <c r="K31" s="158"/>
      <c r="L31" s="158"/>
      <c r="M31" s="158"/>
      <c r="N31" s="159"/>
    </row>
    <row r="32" spans="1:14" x14ac:dyDescent="0.2">
      <c r="A32" s="174" t="s">
        <v>103</v>
      </c>
      <c r="B32" s="175"/>
      <c r="C32" s="176"/>
      <c r="D32" s="290" t="s">
        <v>104</v>
      </c>
      <c r="E32" s="291"/>
      <c r="F32" s="291"/>
      <c r="G32" s="291"/>
      <c r="H32" s="291"/>
      <c r="I32" s="291"/>
      <c r="J32" s="291"/>
      <c r="K32" s="291"/>
      <c r="L32" s="291"/>
      <c r="M32" s="291"/>
      <c r="N32" s="292"/>
    </row>
    <row r="33" spans="1:14" x14ac:dyDescent="0.2">
      <c r="A33" s="34"/>
      <c r="B33" s="11"/>
      <c r="C33" s="35"/>
      <c r="D33" s="293"/>
      <c r="E33" s="294"/>
      <c r="F33" s="294"/>
      <c r="G33" s="294"/>
      <c r="H33" s="294"/>
      <c r="I33" s="294"/>
      <c r="J33" s="294"/>
      <c r="K33" s="294"/>
      <c r="L33" s="294"/>
      <c r="M33" s="294"/>
      <c r="N33" s="295"/>
    </row>
    <row r="34" spans="1:14" ht="12.75" customHeight="1" x14ac:dyDescent="0.2">
      <c r="A34" s="177" t="s">
        <v>105</v>
      </c>
      <c r="B34" s="168"/>
      <c r="C34" s="178"/>
      <c r="D34" s="163" t="s">
        <v>106</v>
      </c>
      <c r="E34" s="164"/>
      <c r="F34" s="164"/>
      <c r="G34" s="164"/>
      <c r="H34" s="164"/>
      <c r="I34" s="164"/>
      <c r="J34" s="164"/>
      <c r="K34" s="164"/>
      <c r="L34" s="164"/>
      <c r="M34" s="164"/>
      <c r="N34" s="165"/>
    </row>
    <row r="35" spans="1:14" ht="12.75" customHeight="1" x14ac:dyDescent="0.2">
      <c r="A35" s="167" t="s">
        <v>107</v>
      </c>
      <c r="B35" s="168"/>
      <c r="C35" s="178"/>
      <c r="D35" s="163" t="s">
        <v>108</v>
      </c>
      <c r="E35" s="164"/>
      <c r="F35" s="164"/>
      <c r="G35" s="164"/>
      <c r="H35" s="164"/>
      <c r="I35" s="164"/>
      <c r="J35" s="164"/>
      <c r="K35" s="164"/>
      <c r="L35" s="164"/>
      <c r="M35" s="164"/>
      <c r="N35" s="165"/>
    </row>
    <row r="36" spans="1:14" ht="12.75" customHeight="1" x14ac:dyDescent="0.2">
      <c r="A36" s="296" t="s">
        <v>109</v>
      </c>
      <c r="B36" s="297"/>
      <c r="C36" s="298"/>
      <c r="D36" s="290" t="s">
        <v>110</v>
      </c>
      <c r="E36" s="291"/>
      <c r="F36" s="291"/>
      <c r="G36" s="291"/>
      <c r="H36" s="291"/>
      <c r="I36" s="291"/>
      <c r="J36" s="291"/>
      <c r="K36" s="291"/>
      <c r="L36" s="291"/>
      <c r="M36" s="291"/>
      <c r="N36" s="292"/>
    </row>
    <row r="37" spans="1:14" ht="12.75" customHeight="1" x14ac:dyDescent="0.2">
      <c r="A37" s="299"/>
      <c r="B37" s="300"/>
      <c r="C37" s="301"/>
      <c r="D37" s="302"/>
      <c r="E37" s="303"/>
      <c r="F37" s="303"/>
      <c r="G37" s="303"/>
      <c r="H37" s="303"/>
      <c r="I37" s="303"/>
      <c r="J37" s="303"/>
      <c r="K37" s="303"/>
      <c r="L37" s="303"/>
      <c r="M37" s="303"/>
      <c r="N37" s="304"/>
    </row>
    <row r="38" spans="1:14" ht="12.75" customHeight="1" x14ac:dyDescent="0.2">
      <c r="A38" s="296" t="s">
        <v>111</v>
      </c>
      <c r="B38" s="297"/>
      <c r="C38" s="298"/>
      <c r="D38" s="290" t="s">
        <v>112</v>
      </c>
      <c r="E38" s="291"/>
      <c r="F38" s="291"/>
      <c r="G38" s="291"/>
      <c r="H38" s="291"/>
      <c r="I38" s="291"/>
      <c r="J38" s="291"/>
      <c r="K38" s="291"/>
      <c r="L38" s="291"/>
      <c r="M38" s="291"/>
      <c r="N38" s="292"/>
    </row>
    <row r="39" spans="1:14" ht="12.75" customHeight="1" x14ac:dyDescent="0.2">
      <c r="A39" s="299"/>
      <c r="B39" s="300"/>
      <c r="C39" s="301"/>
      <c r="D39" s="302"/>
      <c r="E39" s="303"/>
      <c r="F39" s="303"/>
      <c r="G39" s="303"/>
      <c r="H39" s="303"/>
      <c r="I39" s="303"/>
      <c r="J39" s="303"/>
      <c r="K39" s="303"/>
      <c r="L39" s="303"/>
      <c r="M39" s="303"/>
      <c r="N39" s="304"/>
    </row>
    <row r="40" spans="1:14" ht="12.75" customHeight="1" x14ac:dyDescent="0.2">
      <c r="A40" s="174" t="s">
        <v>113</v>
      </c>
      <c r="B40" s="175"/>
      <c r="C40" s="176"/>
      <c r="D40" s="278" t="s">
        <v>114</v>
      </c>
      <c r="E40" s="279"/>
      <c r="F40" s="279"/>
      <c r="G40" s="279"/>
      <c r="H40" s="279"/>
      <c r="I40" s="279"/>
      <c r="J40" s="279"/>
      <c r="K40" s="279"/>
      <c r="L40" s="279"/>
      <c r="M40" s="279"/>
      <c r="N40" s="280"/>
    </row>
    <row r="41" spans="1:14" ht="12.75" customHeight="1" x14ac:dyDescent="0.2">
      <c r="A41" s="251"/>
      <c r="B41" s="228"/>
      <c r="C41" s="252"/>
      <c r="D41" s="281"/>
      <c r="E41" s="282"/>
      <c r="F41" s="282"/>
      <c r="G41" s="282"/>
      <c r="H41" s="282"/>
      <c r="I41" s="282"/>
      <c r="J41" s="282"/>
      <c r="K41" s="282"/>
      <c r="L41" s="282"/>
      <c r="M41" s="282"/>
      <c r="N41" s="283"/>
    </row>
    <row r="43" spans="1:14" ht="12.75" customHeight="1" x14ac:dyDescent="0.2">
      <c r="A43" s="141" t="s">
        <v>115</v>
      </c>
      <c r="B43" s="142"/>
      <c r="C43" s="142"/>
      <c r="D43" s="142"/>
      <c r="E43" s="142"/>
      <c r="F43" s="142"/>
      <c r="G43" s="142"/>
      <c r="H43" s="142"/>
      <c r="I43" s="142"/>
      <c r="J43" s="142"/>
      <c r="K43" s="142"/>
      <c r="L43" s="142"/>
      <c r="M43" s="142"/>
      <c r="N43" s="143"/>
    </row>
    <row r="44" spans="1:14" ht="12.75" customHeight="1" x14ac:dyDescent="0.2">
      <c r="A44" s="179" t="s">
        <v>116</v>
      </c>
      <c r="B44" s="180"/>
      <c r="C44" s="180"/>
      <c r="D44" s="180"/>
      <c r="E44" s="180"/>
      <c r="F44" s="180"/>
      <c r="G44" s="180"/>
      <c r="H44" s="180"/>
      <c r="I44" s="180"/>
      <c r="J44" s="180"/>
      <c r="K44" s="180"/>
      <c r="L44" s="180"/>
      <c r="M44" s="180"/>
      <c r="N44" s="181"/>
    </row>
    <row r="45" spans="1:14" ht="12.75" customHeight="1" x14ac:dyDescent="0.2">
      <c r="A45" s="12" t="s">
        <v>117</v>
      </c>
      <c r="B45" s="3" t="s">
        <v>118</v>
      </c>
      <c r="C45" s="3"/>
      <c r="D45" s="3"/>
      <c r="E45" s="3"/>
      <c r="F45" s="3"/>
      <c r="G45" s="3"/>
      <c r="H45" s="3"/>
      <c r="I45" s="3"/>
      <c r="J45" s="3"/>
      <c r="K45" s="3"/>
      <c r="L45" s="3"/>
      <c r="M45" s="3"/>
      <c r="N45" s="99"/>
    </row>
    <row r="46" spans="1:14" ht="12.75" customHeight="1" x14ac:dyDescent="0.2">
      <c r="A46" s="12" t="s">
        <v>119</v>
      </c>
      <c r="B46" s="3" t="s">
        <v>120</v>
      </c>
      <c r="C46" s="3"/>
      <c r="D46" s="3"/>
      <c r="E46" s="3"/>
      <c r="F46" s="3"/>
      <c r="G46" s="3"/>
      <c r="H46" s="3"/>
      <c r="I46" s="3"/>
      <c r="J46" s="3"/>
      <c r="K46" s="3"/>
      <c r="L46" s="3"/>
      <c r="M46" s="3"/>
      <c r="N46" s="99"/>
    </row>
    <row r="47" spans="1:14" ht="12.75" customHeight="1" x14ac:dyDescent="0.2">
      <c r="A47" s="12" t="s">
        <v>121</v>
      </c>
      <c r="B47" s="3" t="s">
        <v>122</v>
      </c>
      <c r="C47" s="3"/>
      <c r="D47" s="3"/>
      <c r="E47" s="3"/>
      <c r="F47" s="3"/>
      <c r="G47" s="3"/>
      <c r="H47" s="3"/>
      <c r="I47" s="3"/>
      <c r="J47" s="3"/>
      <c r="K47" s="3"/>
      <c r="L47" s="3"/>
      <c r="M47" s="3"/>
      <c r="N47" s="99"/>
    </row>
    <row r="48" spans="1:14" ht="12.75" customHeight="1" x14ac:dyDescent="0.2">
      <c r="A48" s="12" t="s">
        <v>123</v>
      </c>
      <c r="B48" s="3" t="s">
        <v>124</v>
      </c>
      <c r="C48" s="3"/>
      <c r="D48" s="3"/>
      <c r="E48" s="3"/>
      <c r="F48" s="3"/>
      <c r="G48" s="3"/>
      <c r="H48" s="3"/>
      <c r="I48" s="3"/>
      <c r="J48" s="3"/>
      <c r="K48" s="3"/>
      <c r="L48" s="3"/>
      <c r="M48" s="3"/>
      <c r="N48" s="99"/>
    </row>
    <row r="49" spans="1:14" ht="12.75" customHeight="1" x14ac:dyDescent="0.2">
      <c r="A49" s="12" t="s">
        <v>125</v>
      </c>
      <c r="B49" s="3" t="s">
        <v>126</v>
      </c>
      <c r="C49" s="3"/>
      <c r="D49" s="3"/>
      <c r="E49" s="3"/>
      <c r="F49" s="3"/>
      <c r="G49" s="3"/>
      <c r="H49" s="3"/>
      <c r="I49" s="3"/>
      <c r="J49" s="3"/>
      <c r="K49" s="3"/>
      <c r="L49" s="3"/>
      <c r="M49" s="3"/>
      <c r="N49" s="99"/>
    </row>
    <row r="50" spans="1:14" ht="12.75" customHeight="1" x14ac:dyDescent="0.2">
      <c r="A50" s="12" t="s">
        <v>127</v>
      </c>
      <c r="B50" s="3" t="s">
        <v>128</v>
      </c>
      <c r="C50" s="3"/>
      <c r="D50" s="3"/>
      <c r="E50" s="3"/>
      <c r="F50" s="3"/>
      <c r="G50" s="3"/>
      <c r="H50" s="3"/>
      <c r="I50" s="3"/>
      <c r="J50" s="3"/>
      <c r="K50" s="3"/>
      <c r="L50" s="3"/>
      <c r="M50" s="3"/>
      <c r="N50" s="99"/>
    </row>
    <row r="51" spans="1:14" ht="12.75" customHeight="1" x14ac:dyDescent="0.2">
      <c r="A51" s="12" t="s">
        <v>129</v>
      </c>
      <c r="B51" s="3" t="s">
        <v>130</v>
      </c>
      <c r="C51" s="3"/>
      <c r="D51" s="3"/>
      <c r="E51" s="3"/>
      <c r="F51" s="3"/>
      <c r="G51" s="3"/>
      <c r="H51" s="3"/>
      <c r="I51" s="3"/>
      <c r="J51" s="3"/>
      <c r="K51" s="3"/>
      <c r="L51" s="3"/>
      <c r="M51" s="3"/>
      <c r="N51" s="99"/>
    </row>
    <row r="52" spans="1:14" ht="12.75" customHeight="1" x14ac:dyDescent="0.2">
      <c r="A52" s="12" t="s">
        <v>131</v>
      </c>
      <c r="B52" s="3" t="s">
        <v>132</v>
      </c>
      <c r="C52" s="3"/>
      <c r="D52" s="3"/>
      <c r="E52" s="3"/>
      <c r="F52" s="3"/>
      <c r="G52" s="3"/>
      <c r="H52" s="3"/>
      <c r="I52" s="3"/>
      <c r="J52" s="3"/>
      <c r="K52" s="3"/>
      <c r="L52" s="3"/>
      <c r="M52" s="3"/>
      <c r="N52" s="99"/>
    </row>
    <row r="53" spans="1:14" ht="12.75" customHeight="1" x14ac:dyDescent="0.2">
      <c r="A53" s="13"/>
      <c r="B53" s="3"/>
      <c r="C53" s="3"/>
      <c r="D53" s="3"/>
      <c r="E53" s="3"/>
      <c r="F53" s="3"/>
      <c r="G53" s="3"/>
      <c r="H53" s="3"/>
      <c r="I53" s="3"/>
      <c r="J53" s="3"/>
      <c r="K53" s="3"/>
      <c r="L53" s="3"/>
      <c r="M53" s="3"/>
      <c r="N53" s="99"/>
    </row>
    <row r="54" spans="1:14" ht="12.75" customHeight="1" x14ac:dyDescent="0.2">
      <c r="A54" s="2" t="s">
        <v>133</v>
      </c>
      <c r="B54" s="14"/>
      <c r="C54" s="14"/>
      <c r="D54" s="14"/>
      <c r="E54" s="14"/>
      <c r="F54" s="14"/>
      <c r="G54" s="14"/>
      <c r="H54" s="14"/>
      <c r="I54" s="14"/>
      <c r="J54" s="14"/>
      <c r="K54" s="14"/>
      <c r="L54" s="14"/>
      <c r="M54" s="14"/>
      <c r="N54" s="182"/>
    </row>
    <row r="55" spans="1:14" ht="12.75" customHeight="1" x14ac:dyDescent="0.2">
      <c r="A55" s="13"/>
      <c r="B55" s="3"/>
      <c r="C55" s="3"/>
      <c r="D55" s="3"/>
      <c r="E55" s="3"/>
      <c r="F55" s="3"/>
      <c r="G55" s="3"/>
      <c r="H55" s="3"/>
      <c r="I55" s="3"/>
      <c r="J55" s="3"/>
      <c r="K55" s="3"/>
      <c r="L55" s="3"/>
      <c r="M55" s="3"/>
      <c r="N55" s="99"/>
    </row>
    <row r="56" spans="1:14" ht="12.75" customHeight="1" x14ac:dyDescent="0.2">
      <c r="A56" s="15" t="s">
        <v>134</v>
      </c>
      <c r="B56" s="16"/>
      <c r="C56" s="16"/>
      <c r="D56" s="16"/>
      <c r="E56" s="16"/>
      <c r="F56" s="16"/>
      <c r="G56" s="16"/>
      <c r="H56" s="16"/>
      <c r="I56" s="16"/>
      <c r="J56" s="16"/>
      <c r="K56" s="16"/>
      <c r="L56" s="16"/>
      <c r="M56" s="16"/>
      <c r="N56" s="183"/>
    </row>
    <row r="57" spans="1:14" ht="12.75" customHeight="1" x14ac:dyDescent="0.2">
      <c r="A57" s="12" t="s">
        <v>117</v>
      </c>
      <c r="B57" s="3" t="s">
        <v>135</v>
      </c>
      <c r="C57" s="3"/>
      <c r="D57" s="3"/>
      <c r="E57" s="3"/>
      <c r="F57" s="3"/>
      <c r="G57" s="3"/>
      <c r="H57" s="3"/>
      <c r="I57" s="3"/>
      <c r="J57" s="3"/>
      <c r="K57" s="3"/>
      <c r="L57" s="3"/>
      <c r="M57" s="3"/>
      <c r="N57" s="99"/>
    </row>
    <row r="58" spans="1:14" ht="12.75" customHeight="1" x14ac:dyDescent="0.2">
      <c r="A58" s="12" t="s">
        <v>119</v>
      </c>
      <c r="B58" s="3" t="s">
        <v>136</v>
      </c>
      <c r="C58" s="3"/>
      <c r="D58" s="3"/>
      <c r="E58" s="3"/>
      <c r="F58" s="3"/>
      <c r="G58" s="3"/>
      <c r="H58" s="3"/>
      <c r="I58" s="3"/>
      <c r="J58" s="3"/>
      <c r="K58" s="3"/>
      <c r="L58" s="3"/>
      <c r="M58" s="3"/>
      <c r="N58" s="99"/>
    </row>
    <row r="59" spans="1:14" ht="12.75" customHeight="1" x14ac:dyDescent="0.2">
      <c r="A59" s="12" t="s">
        <v>121</v>
      </c>
      <c r="B59" s="3" t="s">
        <v>137</v>
      </c>
      <c r="C59" s="3"/>
      <c r="D59" s="3"/>
      <c r="E59" s="3"/>
      <c r="F59" s="3"/>
      <c r="G59" s="3"/>
      <c r="H59" s="3"/>
      <c r="I59" s="3"/>
      <c r="J59" s="3"/>
      <c r="K59" s="3"/>
      <c r="L59" s="3"/>
      <c r="M59" s="3"/>
      <c r="N59" s="99"/>
    </row>
    <row r="60" spans="1:14" ht="12.75" customHeight="1" x14ac:dyDescent="0.2">
      <c r="A60" s="184"/>
      <c r="B60" s="101"/>
      <c r="C60" s="101"/>
      <c r="D60" s="101"/>
      <c r="E60" s="101"/>
      <c r="F60" s="101"/>
      <c r="G60" s="101"/>
      <c r="H60" s="101"/>
      <c r="I60" s="101"/>
      <c r="J60" s="101"/>
      <c r="K60" s="101"/>
      <c r="L60" s="101"/>
      <c r="M60" s="101"/>
      <c r="N60" s="102"/>
    </row>
  </sheetData>
  <sheetProtection sort="0" autoFilter="0"/>
  <mergeCells count="7">
    <mergeCell ref="D40:N41"/>
    <mergeCell ref="D15:N16"/>
    <mergeCell ref="D32:N33"/>
    <mergeCell ref="A36:C37"/>
    <mergeCell ref="D36:N37"/>
    <mergeCell ref="A38:C39"/>
    <mergeCell ref="D38:N39"/>
  </mergeCells>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rowBreaks count="1" manualBreakCount="1">
    <brk id="4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A931"/>
  <sheetViews>
    <sheetView showRuler="0" topLeftCell="C1" zoomScaleNormal="100" workbookViewId="0">
      <pane ySplit="2" topLeftCell="A3" activePane="bottomLeft" state="frozen"/>
      <selection activeCell="K2" sqref="K2:K256"/>
      <selection pane="bottomLeft" activeCell="C2" sqref="C2"/>
    </sheetView>
  </sheetViews>
  <sheetFormatPr defaultColWidth="10.7109375" defaultRowHeight="12.75" x14ac:dyDescent="0.2"/>
  <cols>
    <col min="1" max="1" width="13.7109375" style="47" customWidth="1"/>
    <col min="2" max="2" width="10.7109375" style="47" bestFit="1" customWidth="1"/>
    <col min="3" max="3" width="17.7109375" style="47" customWidth="1"/>
    <col min="4" max="4" width="14.7109375" style="47" customWidth="1"/>
    <col min="5" max="5" width="40.85546875" style="47" customWidth="1"/>
    <col min="6" max="6" width="44.140625" style="47" customWidth="1"/>
    <col min="7" max="7" width="40" style="47" customWidth="1"/>
    <col min="8" max="8" width="39.28515625" style="47" customWidth="1"/>
    <col min="9" max="9" width="32.28515625" style="47" customWidth="1"/>
    <col min="10" max="10" width="16.42578125" style="47" customWidth="1"/>
    <col min="11" max="11" width="34" style="47" hidden="1" customWidth="1"/>
    <col min="12" max="12" width="25.140625" style="47" customWidth="1"/>
    <col min="13" max="13" width="14.85546875" style="51" customWidth="1"/>
    <col min="14" max="14" width="12.42578125" style="51" customWidth="1"/>
    <col min="15" max="15" width="48.85546875" style="51" customWidth="1"/>
    <col min="16" max="16" width="3.140625" style="47" customWidth="1"/>
    <col min="17" max="17" width="17.42578125" style="47" customWidth="1"/>
    <col min="18" max="18" width="20.85546875" style="47" customWidth="1"/>
    <col min="19" max="19" width="49.85546875" style="47" customWidth="1"/>
    <col min="20" max="20" width="33.7109375" style="47" customWidth="1"/>
    <col min="21" max="21" width="28.42578125" style="47" customWidth="1"/>
    <col min="22" max="22" width="18.7109375" style="64" hidden="1" customWidth="1"/>
    <col min="23" max="23" width="21.7109375" style="65" hidden="1" customWidth="1"/>
    <col min="24" max="24" width="28.42578125" customWidth="1"/>
    <col min="26" max="26" width="10.7109375" bestFit="1" customWidth="1"/>
    <col min="27" max="27" width="37.7109375" style="47" hidden="1" customWidth="1"/>
    <col min="28" max="34" width="9.140625" style="47" customWidth="1"/>
    <col min="35" max="16384" width="10.7109375" style="47"/>
  </cols>
  <sheetData>
    <row r="1" spans="1:27" ht="15.75" customHeight="1" x14ac:dyDescent="0.2">
      <c r="A1" s="185" t="s">
        <v>56</v>
      </c>
      <c r="B1" s="186"/>
      <c r="C1" s="186"/>
      <c r="D1" s="186"/>
      <c r="E1" s="186"/>
      <c r="F1" s="186"/>
      <c r="G1" s="186"/>
      <c r="H1" s="186"/>
      <c r="I1" s="186"/>
      <c r="J1" s="186"/>
      <c r="K1" s="45"/>
      <c r="L1" s="45"/>
      <c r="M1" s="187"/>
      <c r="N1" s="187" t="s">
        <v>138</v>
      </c>
      <c r="O1" s="187"/>
      <c r="P1" s="46"/>
      <c r="Q1" s="187"/>
      <c r="R1" s="187"/>
      <c r="S1" s="187"/>
      <c r="T1" s="187"/>
      <c r="U1" s="187"/>
      <c r="V1" s="188"/>
      <c r="W1" s="188"/>
      <c r="AA1" s="187"/>
    </row>
    <row r="2" spans="1:27" ht="30" customHeight="1" x14ac:dyDescent="0.2">
      <c r="A2" s="189" t="s">
        <v>139</v>
      </c>
      <c r="B2" s="189" t="s">
        <v>140</v>
      </c>
      <c r="C2" s="189" t="s">
        <v>141</v>
      </c>
      <c r="D2" s="189" t="s">
        <v>142</v>
      </c>
      <c r="E2" s="189" t="s">
        <v>143</v>
      </c>
      <c r="F2" s="189" t="s">
        <v>144</v>
      </c>
      <c r="G2" s="189" t="s">
        <v>145</v>
      </c>
      <c r="H2" s="189" t="s">
        <v>146</v>
      </c>
      <c r="I2" s="189" t="s">
        <v>147</v>
      </c>
      <c r="J2" s="189" t="s">
        <v>148</v>
      </c>
      <c r="K2" s="190" t="s">
        <v>149</v>
      </c>
      <c r="L2" s="189" t="s">
        <v>150</v>
      </c>
      <c r="M2" s="189" t="s">
        <v>151</v>
      </c>
      <c r="N2" s="191" t="s">
        <v>152</v>
      </c>
      <c r="O2" s="191" t="s">
        <v>153</v>
      </c>
      <c r="P2" s="48"/>
      <c r="Q2" s="189" t="s">
        <v>154</v>
      </c>
      <c r="R2" s="189" t="s">
        <v>155</v>
      </c>
      <c r="S2" s="189" t="s">
        <v>156</v>
      </c>
      <c r="T2" s="189" t="s">
        <v>157</v>
      </c>
      <c r="U2" s="189" t="s">
        <v>158</v>
      </c>
      <c r="V2" s="192" t="s">
        <v>159</v>
      </c>
      <c r="W2" s="192" t="s">
        <v>160</v>
      </c>
      <c r="AA2" s="191" t="s">
        <v>161</v>
      </c>
    </row>
    <row r="3" spans="1:27" ht="59.25" customHeight="1" x14ac:dyDescent="0.2">
      <c r="A3" s="193" t="s">
        <v>162</v>
      </c>
      <c r="B3" s="194" t="s">
        <v>163</v>
      </c>
      <c r="C3" s="194" t="s">
        <v>164</v>
      </c>
      <c r="D3" s="195" t="s">
        <v>165</v>
      </c>
      <c r="E3" s="194" t="s">
        <v>166</v>
      </c>
      <c r="F3" s="194" t="s">
        <v>167</v>
      </c>
      <c r="G3" s="194" t="s">
        <v>168</v>
      </c>
      <c r="H3" s="196" t="s">
        <v>169</v>
      </c>
      <c r="I3" s="196"/>
      <c r="J3" s="196"/>
      <c r="K3" s="194" t="s">
        <v>170</v>
      </c>
      <c r="L3" s="197" t="s">
        <v>171</v>
      </c>
      <c r="M3" s="198" t="s">
        <v>172</v>
      </c>
      <c r="N3" s="259" t="s">
        <v>173</v>
      </c>
      <c r="O3" s="199" t="s">
        <v>174</v>
      </c>
      <c r="P3" s="305"/>
      <c r="Q3" s="200"/>
      <c r="R3" s="196"/>
      <c r="S3" s="196"/>
      <c r="T3" s="196"/>
      <c r="U3" s="201" t="s">
        <v>175</v>
      </c>
      <c r="V3" s="194" t="s">
        <v>176</v>
      </c>
      <c r="W3" s="201" t="s">
        <v>177</v>
      </c>
      <c r="X3" s="47"/>
      <c r="Y3" s="47"/>
      <c r="Z3" s="47"/>
      <c r="AA3" s="242" t="e">
        <f>IF(OR(J3="Fail",ISBLANK(J3)),INDEX('Issue Code Table'!C:C,MATCH(N:N,'Issue Code Table'!A:A,0)),IF(M3="Critical",6,IF(M3="Significant",5,IF(M3="Moderate",3,2))))</f>
        <v>#N/A</v>
      </c>
    </row>
    <row r="4" spans="1:27" ht="59.25" customHeight="1" x14ac:dyDescent="0.2">
      <c r="A4" s="193" t="s">
        <v>178</v>
      </c>
      <c r="B4" s="194" t="s">
        <v>179</v>
      </c>
      <c r="C4" s="194" t="s">
        <v>180</v>
      </c>
      <c r="D4" s="195" t="s">
        <v>165</v>
      </c>
      <c r="E4" s="194" t="s">
        <v>181</v>
      </c>
      <c r="F4" s="194" t="s">
        <v>182</v>
      </c>
      <c r="G4" s="196" t="s">
        <v>183</v>
      </c>
      <c r="H4" s="196" t="s">
        <v>184</v>
      </c>
      <c r="I4" s="196"/>
      <c r="J4" s="196"/>
      <c r="K4" s="194" t="s">
        <v>185</v>
      </c>
      <c r="L4" s="197"/>
      <c r="M4" s="259" t="s">
        <v>186</v>
      </c>
      <c r="N4" s="259" t="s">
        <v>187</v>
      </c>
      <c r="O4" s="199" t="s">
        <v>188</v>
      </c>
      <c r="P4" s="305"/>
      <c r="Q4" s="49"/>
      <c r="R4" s="260"/>
      <c r="S4" s="260"/>
      <c r="T4" s="260"/>
      <c r="U4" s="201" t="s">
        <v>189</v>
      </c>
      <c r="V4" s="202" t="s">
        <v>190</v>
      </c>
      <c r="W4" s="202" t="s">
        <v>191</v>
      </c>
      <c r="X4" s="47"/>
      <c r="Y4" s="47"/>
      <c r="Z4" s="47"/>
      <c r="AA4" s="242" t="e">
        <f>IF(OR(J4="Fail",ISBLANK(J4)),INDEX('Issue Code Table'!C:C,MATCH(N:N,'Issue Code Table'!A:A,0)),IF(M4="Critical",6,IF(M4="Significant",5,IF(M4="Moderate",3,2))))</f>
        <v>#N/A</v>
      </c>
    </row>
    <row r="5" spans="1:27" s="225" customFormat="1" ht="59.25" customHeight="1" x14ac:dyDescent="0.2">
      <c r="A5" s="193" t="s">
        <v>192</v>
      </c>
      <c r="B5" s="198" t="s">
        <v>193</v>
      </c>
      <c r="C5" s="198" t="s">
        <v>194</v>
      </c>
      <c r="D5" s="195" t="s">
        <v>165</v>
      </c>
      <c r="E5" s="194" t="s">
        <v>195</v>
      </c>
      <c r="F5" s="198" t="s">
        <v>196</v>
      </c>
      <c r="G5" s="198" t="s">
        <v>197</v>
      </c>
      <c r="H5" s="198" t="s">
        <v>198</v>
      </c>
      <c r="I5" s="196"/>
      <c r="J5" s="196"/>
      <c r="K5" s="229" t="s">
        <v>199</v>
      </c>
      <c r="L5" s="198" t="s">
        <v>200</v>
      </c>
      <c r="M5" s="230" t="s">
        <v>186</v>
      </c>
      <c r="N5" s="222" t="s">
        <v>201</v>
      </c>
      <c r="O5" s="194" t="s">
        <v>202</v>
      </c>
      <c r="P5" s="223"/>
      <c r="Q5" s="195"/>
      <c r="R5" s="195"/>
      <c r="S5" s="229"/>
      <c r="T5" s="224" t="s">
        <v>203</v>
      </c>
      <c r="U5" s="224" t="s">
        <v>203</v>
      </c>
      <c r="V5" s="224" t="s">
        <v>204</v>
      </c>
      <c r="W5" s="224" t="s">
        <v>205</v>
      </c>
      <c r="AA5" s="242" t="e">
        <f>IF(OR(J5="Fail",ISBLANK(J5)),INDEX('Issue Code Table'!C:C,MATCH(N:N,'Issue Code Table'!A:A,0)),IF(M5="Critical",6,IF(M5="Significant",5,IF(M5="Moderate",3,2))))</f>
        <v>#N/A</v>
      </c>
    </row>
    <row r="6" spans="1:27" s="225" customFormat="1" ht="59.25" customHeight="1" x14ac:dyDescent="0.2">
      <c r="A6" s="193" t="s">
        <v>206</v>
      </c>
      <c r="B6" s="198" t="s">
        <v>207</v>
      </c>
      <c r="C6" s="198" t="s">
        <v>208</v>
      </c>
      <c r="D6" s="195" t="s">
        <v>165</v>
      </c>
      <c r="E6" s="194" t="s">
        <v>209</v>
      </c>
      <c r="F6" s="198" t="s">
        <v>210</v>
      </c>
      <c r="G6" s="198" t="s">
        <v>211</v>
      </c>
      <c r="H6" s="198" t="s">
        <v>212</v>
      </c>
      <c r="I6" s="196"/>
      <c r="J6" s="196"/>
      <c r="K6" s="229" t="s">
        <v>213</v>
      </c>
      <c r="L6" s="198"/>
      <c r="M6" s="230" t="s">
        <v>186</v>
      </c>
      <c r="N6" s="194" t="s">
        <v>214</v>
      </c>
      <c r="O6" s="194" t="s">
        <v>215</v>
      </c>
      <c r="P6" s="226"/>
      <c r="Q6" s="227"/>
      <c r="R6" s="195"/>
      <c r="S6" s="229"/>
      <c r="T6" s="224"/>
      <c r="U6" s="224" t="s">
        <v>216</v>
      </c>
      <c r="V6" s="224" t="s">
        <v>216</v>
      </c>
      <c r="W6" s="224" t="s">
        <v>217</v>
      </c>
      <c r="AA6" s="242">
        <f>IF(OR(J6="Fail",ISBLANK(J6)),INDEX('Issue Code Table'!C:C,MATCH(N:N,'Issue Code Table'!A:A,0)),IF(M6="Critical",6,IF(M6="Significant",5,IF(M6="Moderate",3,2))))</f>
        <v>6</v>
      </c>
    </row>
    <row r="7" spans="1:27" ht="59.25" customHeight="1" x14ac:dyDescent="0.2">
      <c r="A7" s="193" t="s">
        <v>218</v>
      </c>
      <c r="B7" s="194" t="s">
        <v>219</v>
      </c>
      <c r="C7" s="194" t="s">
        <v>220</v>
      </c>
      <c r="D7" s="195" t="s">
        <v>221</v>
      </c>
      <c r="E7" s="194" t="s">
        <v>222</v>
      </c>
      <c r="F7" s="194" t="s">
        <v>223</v>
      </c>
      <c r="G7" s="194" t="s">
        <v>224</v>
      </c>
      <c r="H7" s="196" t="s">
        <v>225</v>
      </c>
      <c r="I7" s="196"/>
      <c r="J7" s="196"/>
      <c r="K7" s="194" t="s">
        <v>226</v>
      </c>
      <c r="L7" s="194"/>
      <c r="M7" s="231" t="s">
        <v>227</v>
      </c>
      <c r="N7" s="231" t="s">
        <v>228</v>
      </c>
      <c r="O7" s="199" t="s">
        <v>229</v>
      </c>
      <c r="P7" s="305"/>
      <c r="Q7" s="200" t="s">
        <v>230</v>
      </c>
      <c r="R7" s="196" t="s">
        <v>231</v>
      </c>
      <c r="S7" s="194" t="s">
        <v>232</v>
      </c>
      <c r="T7" s="194" t="s">
        <v>233</v>
      </c>
      <c r="U7" s="194" t="s">
        <v>234</v>
      </c>
      <c r="V7" s="194" t="s">
        <v>235</v>
      </c>
      <c r="W7" s="240"/>
      <c r="AA7" s="242">
        <f>IF(OR(J7="Fail",ISBLANK(J7)),INDEX('Issue Code Table'!C:C,MATCH(N:N,'Issue Code Table'!A:A,0)),IF(M7="Critical",6,IF(M7="Significant",5,IF(M7="Moderate",3,2))))</f>
        <v>3</v>
      </c>
    </row>
    <row r="8" spans="1:27" ht="59.25" customHeight="1" x14ac:dyDescent="0.2">
      <c r="A8" s="193" t="s">
        <v>236</v>
      </c>
      <c r="B8" s="194" t="s">
        <v>219</v>
      </c>
      <c r="C8" s="194" t="s">
        <v>220</v>
      </c>
      <c r="D8" s="195" t="s">
        <v>221</v>
      </c>
      <c r="E8" s="194" t="s">
        <v>237</v>
      </c>
      <c r="F8" s="194" t="s">
        <v>238</v>
      </c>
      <c r="G8" s="218" t="s">
        <v>224</v>
      </c>
      <c r="H8" s="219" t="s">
        <v>4580</v>
      </c>
      <c r="I8" s="196"/>
      <c r="J8" s="196"/>
      <c r="K8" s="194" t="s">
        <v>239</v>
      </c>
      <c r="L8" s="197"/>
      <c r="M8" s="231" t="s">
        <v>186</v>
      </c>
      <c r="N8" s="231" t="s">
        <v>240</v>
      </c>
      <c r="O8" s="199" t="s">
        <v>241</v>
      </c>
      <c r="P8" s="305"/>
      <c r="Q8" s="49" t="s">
        <v>230</v>
      </c>
      <c r="R8" s="260" t="s">
        <v>242</v>
      </c>
      <c r="S8" s="253" t="s">
        <v>243</v>
      </c>
      <c r="T8" s="194" t="s">
        <v>244</v>
      </c>
      <c r="U8" s="253" t="s">
        <v>245</v>
      </c>
      <c r="V8" s="194" t="s">
        <v>246</v>
      </c>
      <c r="W8" s="240" t="s">
        <v>247</v>
      </c>
      <c r="AA8" s="242">
        <f>IF(OR(J8="Fail",ISBLANK(J8)),INDEX('Issue Code Table'!C:C,MATCH(N:N,'Issue Code Table'!A:A,0)),IF(M8="Critical",6,IF(M8="Significant",5,IF(M8="Moderate",3,2))))</f>
        <v>5</v>
      </c>
    </row>
    <row r="9" spans="1:27" ht="59.25" customHeight="1" x14ac:dyDescent="0.2">
      <c r="A9" s="193" t="s">
        <v>248</v>
      </c>
      <c r="B9" s="194" t="s">
        <v>219</v>
      </c>
      <c r="C9" s="194" t="s">
        <v>220</v>
      </c>
      <c r="D9" s="195" t="s">
        <v>221</v>
      </c>
      <c r="E9" s="194" t="s">
        <v>249</v>
      </c>
      <c r="F9" s="194" t="s">
        <v>250</v>
      </c>
      <c r="G9" s="194" t="s">
        <v>224</v>
      </c>
      <c r="H9" s="196" t="s">
        <v>251</v>
      </c>
      <c r="I9" s="196"/>
      <c r="J9" s="196"/>
      <c r="K9" s="194" t="s">
        <v>252</v>
      </c>
      <c r="L9" s="194"/>
      <c r="M9" s="231" t="s">
        <v>227</v>
      </c>
      <c r="N9" s="231" t="s">
        <v>253</v>
      </c>
      <c r="O9" s="199" t="s">
        <v>254</v>
      </c>
      <c r="P9" s="305"/>
      <c r="Q9" s="196" t="s">
        <v>230</v>
      </c>
      <c r="R9" s="196" t="s">
        <v>255</v>
      </c>
      <c r="S9" s="194" t="s">
        <v>256</v>
      </c>
      <c r="T9" s="194" t="s">
        <v>257</v>
      </c>
      <c r="U9" s="194" t="s">
        <v>258</v>
      </c>
      <c r="V9" s="194" t="s">
        <v>259</v>
      </c>
      <c r="W9" s="240"/>
      <c r="AA9" s="242">
        <f>IF(OR(J9="Fail",ISBLANK(J9)),INDEX('Issue Code Table'!C:C,MATCH(N:N,'Issue Code Table'!A:A,0)),IF(M9="Critical",6,IF(M9="Significant",5,IF(M9="Moderate",3,2))))</f>
        <v>5</v>
      </c>
    </row>
    <row r="10" spans="1:27" ht="59.25" customHeight="1" x14ac:dyDescent="0.2">
      <c r="A10" s="193" t="s">
        <v>260</v>
      </c>
      <c r="B10" s="194" t="s">
        <v>219</v>
      </c>
      <c r="C10" s="194" t="s">
        <v>220</v>
      </c>
      <c r="D10" s="195" t="s">
        <v>221</v>
      </c>
      <c r="E10" s="194" t="s">
        <v>261</v>
      </c>
      <c r="F10" s="194" t="s">
        <v>262</v>
      </c>
      <c r="G10" s="218" t="s">
        <v>224</v>
      </c>
      <c r="H10" s="219" t="s">
        <v>263</v>
      </c>
      <c r="I10" s="196"/>
      <c r="J10" s="196"/>
      <c r="K10" s="194" t="s">
        <v>264</v>
      </c>
      <c r="L10" s="194" t="s">
        <v>265</v>
      </c>
      <c r="M10" s="231" t="s">
        <v>186</v>
      </c>
      <c r="N10" s="231" t="s">
        <v>266</v>
      </c>
      <c r="O10" s="199" t="s">
        <v>267</v>
      </c>
      <c r="P10" s="305"/>
      <c r="Q10" s="196" t="s">
        <v>230</v>
      </c>
      <c r="R10" s="196" t="s">
        <v>268</v>
      </c>
      <c r="S10" s="194" t="s">
        <v>269</v>
      </c>
      <c r="T10" s="194" t="s">
        <v>270</v>
      </c>
      <c r="U10" s="194" t="s">
        <v>271</v>
      </c>
      <c r="V10" s="201" t="s">
        <v>272</v>
      </c>
      <c r="W10" s="240" t="s">
        <v>247</v>
      </c>
      <c r="AA10" s="242">
        <f>IF(OR(J10="Fail",ISBLANK(J10)),INDEX('Issue Code Table'!C:C,MATCH(N:N,'Issue Code Table'!A:A,0)),IF(M10="Critical",6,IF(M10="Significant",5,IF(M10="Moderate",3,2))))</f>
        <v>6</v>
      </c>
    </row>
    <row r="11" spans="1:27" ht="59.25" customHeight="1" x14ac:dyDescent="0.2">
      <c r="A11" s="193" t="s">
        <v>273</v>
      </c>
      <c r="B11" s="194" t="s">
        <v>219</v>
      </c>
      <c r="C11" s="194" t="s">
        <v>220</v>
      </c>
      <c r="D11" s="195" t="s">
        <v>221</v>
      </c>
      <c r="E11" s="194" t="s">
        <v>274</v>
      </c>
      <c r="F11" s="194" t="s">
        <v>275</v>
      </c>
      <c r="G11" s="194" t="s">
        <v>224</v>
      </c>
      <c r="H11" s="196" t="s">
        <v>276</v>
      </c>
      <c r="I11" s="196"/>
      <c r="J11" s="196"/>
      <c r="K11" s="194" t="s">
        <v>277</v>
      </c>
      <c r="L11" s="194"/>
      <c r="M11" s="231" t="s">
        <v>186</v>
      </c>
      <c r="N11" s="231" t="s">
        <v>278</v>
      </c>
      <c r="O11" s="199" t="s">
        <v>279</v>
      </c>
      <c r="P11" s="305"/>
      <c r="Q11" s="196" t="s">
        <v>230</v>
      </c>
      <c r="R11" s="196" t="s">
        <v>280</v>
      </c>
      <c r="S11" s="194" t="s">
        <v>281</v>
      </c>
      <c r="T11" s="194" t="s">
        <v>282</v>
      </c>
      <c r="U11" s="194" t="s">
        <v>283</v>
      </c>
      <c r="V11" s="194" t="s">
        <v>284</v>
      </c>
      <c r="W11" s="240" t="s">
        <v>247</v>
      </c>
      <c r="AA11" s="242">
        <f>IF(OR(J11="Fail",ISBLANK(J11)),INDEX('Issue Code Table'!C:C,MATCH(N:N,'Issue Code Table'!A:A,0)),IF(M11="Critical",6,IF(M11="Significant",5,IF(M11="Moderate",3,2))))</f>
        <v>4</v>
      </c>
    </row>
    <row r="12" spans="1:27" ht="59.25" customHeight="1" x14ac:dyDescent="0.2">
      <c r="A12" s="193" t="s">
        <v>285</v>
      </c>
      <c r="B12" s="219" t="s">
        <v>286</v>
      </c>
      <c r="C12" s="219" t="s">
        <v>287</v>
      </c>
      <c r="D12" s="195" t="s">
        <v>221</v>
      </c>
      <c r="E12" s="194" t="s">
        <v>288</v>
      </c>
      <c r="F12" s="194" t="s">
        <v>289</v>
      </c>
      <c r="G12" s="194" t="s">
        <v>290</v>
      </c>
      <c r="H12" s="196" t="s">
        <v>291</v>
      </c>
      <c r="I12" s="196"/>
      <c r="J12" s="196"/>
      <c r="K12" s="194" t="s">
        <v>292</v>
      </c>
      <c r="L12" s="194"/>
      <c r="M12" s="231" t="s">
        <v>186</v>
      </c>
      <c r="N12" s="231" t="s">
        <v>293</v>
      </c>
      <c r="O12" s="231" t="s">
        <v>294</v>
      </c>
      <c r="P12" s="305"/>
      <c r="Q12" s="196" t="s">
        <v>230</v>
      </c>
      <c r="R12" s="196" t="s">
        <v>295</v>
      </c>
      <c r="S12" s="194" t="s">
        <v>296</v>
      </c>
      <c r="T12" s="65" t="s">
        <v>297</v>
      </c>
      <c r="U12" s="194" t="s">
        <v>298</v>
      </c>
      <c r="V12" s="194" t="s">
        <v>299</v>
      </c>
      <c r="W12" s="202" t="s">
        <v>247</v>
      </c>
      <c r="AA12" s="242">
        <f>IF(OR(J12="Fail",ISBLANK(J12)),INDEX('Issue Code Table'!C:C,MATCH(N:N,'Issue Code Table'!A:A,0)),IF(M12="Critical",6,IF(M12="Significant",5,IF(M12="Moderate",3,2))))</f>
        <v>5</v>
      </c>
    </row>
    <row r="13" spans="1:27" ht="59.25" customHeight="1" x14ac:dyDescent="0.2">
      <c r="A13" s="193" t="s">
        <v>300</v>
      </c>
      <c r="B13" s="194" t="s">
        <v>219</v>
      </c>
      <c r="C13" s="194" t="s">
        <v>220</v>
      </c>
      <c r="D13" s="195" t="s">
        <v>221</v>
      </c>
      <c r="E13" s="194" t="s">
        <v>301</v>
      </c>
      <c r="F13" s="194" t="s">
        <v>302</v>
      </c>
      <c r="G13" s="194" t="s">
        <v>224</v>
      </c>
      <c r="H13" s="196" t="s">
        <v>303</v>
      </c>
      <c r="I13" s="196"/>
      <c r="J13" s="196"/>
      <c r="K13" s="194" t="s">
        <v>304</v>
      </c>
      <c r="L13" s="194"/>
      <c r="M13" s="231" t="s">
        <v>186</v>
      </c>
      <c r="N13" s="231" t="s">
        <v>305</v>
      </c>
      <c r="O13" s="199" t="s">
        <v>306</v>
      </c>
      <c r="P13" s="305"/>
      <c r="Q13" s="196" t="s">
        <v>230</v>
      </c>
      <c r="R13" s="196" t="s">
        <v>307</v>
      </c>
      <c r="S13" s="194" t="s">
        <v>308</v>
      </c>
      <c r="T13" s="194" t="s">
        <v>309</v>
      </c>
      <c r="U13" s="194" t="s">
        <v>310</v>
      </c>
      <c r="V13" s="194" t="s">
        <v>311</v>
      </c>
      <c r="W13" s="240" t="s">
        <v>247</v>
      </c>
      <c r="AA13" s="242">
        <f>IF(OR(J13="Fail",ISBLANK(J13)),INDEX('Issue Code Table'!C:C,MATCH(N:N,'Issue Code Table'!A:A,0)),IF(M13="Critical",6,IF(M13="Significant",5,IF(M13="Moderate",3,2))))</f>
        <v>7</v>
      </c>
    </row>
    <row r="14" spans="1:27" ht="59.25" customHeight="1" x14ac:dyDescent="0.2">
      <c r="A14" s="193" t="s">
        <v>312</v>
      </c>
      <c r="B14" s="194" t="s">
        <v>313</v>
      </c>
      <c r="C14" s="194" t="s">
        <v>314</v>
      </c>
      <c r="D14" s="195" t="s">
        <v>221</v>
      </c>
      <c r="E14" s="194" t="s">
        <v>315</v>
      </c>
      <c r="F14" s="194" t="s">
        <v>316</v>
      </c>
      <c r="G14" s="194" t="s">
        <v>224</v>
      </c>
      <c r="H14" s="194" t="s">
        <v>317</v>
      </c>
      <c r="I14" s="196"/>
      <c r="J14" s="196"/>
      <c r="K14" s="194" t="s">
        <v>318</v>
      </c>
      <c r="L14" s="194"/>
      <c r="M14" s="231" t="s">
        <v>319</v>
      </c>
      <c r="N14" s="231" t="s">
        <v>320</v>
      </c>
      <c r="O14" s="199" t="s">
        <v>321</v>
      </c>
      <c r="P14" s="305"/>
      <c r="Q14" s="196" t="s">
        <v>322</v>
      </c>
      <c r="R14" s="196" t="s">
        <v>323</v>
      </c>
      <c r="S14" s="194" t="s">
        <v>324</v>
      </c>
      <c r="T14" s="194" t="s">
        <v>325</v>
      </c>
      <c r="U14" s="194" t="s">
        <v>326</v>
      </c>
      <c r="V14" s="194" t="s">
        <v>327</v>
      </c>
      <c r="W14" s="240"/>
      <c r="AA14" s="242">
        <f>IF(OR(J14="Fail",ISBLANK(J14)),INDEX('Issue Code Table'!C:C,MATCH(N:N,'Issue Code Table'!A:A,0)),IF(M14="Critical",6,IF(M14="Significant",5,IF(M14="Moderate",3,2))))</f>
        <v>4</v>
      </c>
    </row>
    <row r="15" spans="1:27" ht="59.25" customHeight="1" x14ac:dyDescent="0.2">
      <c r="A15" s="193" t="s">
        <v>328</v>
      </c>
      <c r="B15" s="194" t="s">
        <v>313</v>
      </c>
      <c r="C15" s="194" t="s">
        <v>314</v>
      </c>
      <c r="D15" s="195" t="s">
        <v>221</v>
      </c>
      <c r="E15" s="194" t="s">
        <v>329</v>
      </c>
      <c r="F15" s="194" t="s">
        <v>330</v>
      </c>
      <c r="G15" s="194" t="s">
        <v>224</v>
      </c>
      <c r="H15" s="196" t="s">
        <v>331</v>
      </c>
      <c r="I15" s="196"/>
      <c r="J15" s="196"/>
      <c r="K15" s="194" t="s">
        <v>332</v>
      </c>
      <c r="L15" s="194" t="s">
        <v>333</v>
      </c>
      <c r="M15" s="231" t="s">
        <v>186</v>
      </c>
      <c r="N15" s="231" t="s">
        <v>334</v>
      </c>
      <c r="O15" s="199" t="s">
        <v>335</v>
      </c>
      <c r="P15" s="305"/>
      <c r="Q15" s="196" t="s">
        <v>322</v>
      </c>
      <c r="R15" s="196" t="s">
        <v>336</v>
      </c>
      <c r="S15" s="194" t="s">
        <v>337</v>
      </c>
      <c r="T15" s="194" t="s">
        <v>338</v>
      </c>
      <c r="U15" s="194" t="s">
        <v>339</v>
      </c>
      <c r="V15" s="194" t="s">
        <v>340</v>
      </c>
      <c r="W15" s="240" t="s">
        <v>247</v>
      </c>
      <c r="AA15" s="242">
        <f>IF(OR(J15="Fail",ISBLANK(J15)),INDEX('Issue Code Table'!C:C,MATCH(N:N,'Issue Code Table'!A:A,0)),IF(M15="Critical",6,IF(M15="Significant",5,IF(M15="Moderate",3,2))))</f>
        <v>5</v>
      </c>
    </row>
    <row r="16" spans="1:27" ht="59.25" customHeight="1" x14ac:dyDescent="0.2">
      <c r="A16" s="193" t="s">
        <v>341</v>
      </c>
      <c r="B16" s="194" t="s">
        <v>313</v>
      </c>
      <c r="C16" s="194" t="s">
        <v>314</v>
      </c>
      <c r="D16" s="195" t="s">
        <v>221</v>
      </c>
      <c r="E16" s="194" t="s">
        <v>342</v>
      </c>
      <c r="F16" s="194" t="s">
        <v>343</v>
      </c>
      <c r="G16" s="194" t="s">
        <v>224</v>
      </c>
      <c r="H16" s="194" t="s">
        <v>344</v>
      </c>
      <c r="I16" s="196"/>
      <c r="J16" s="196"/>
      <c r="K16" s="195" t="s">
        <v>345</v>
      </c>
      <c r="L16" s="194"/>
      <c r="M16" s="231" t="s">
        <v>227</v>
      </c>
      <c r="N16" s="231" t="s">
        <v>320</v>
      </c>
      <c r="O16" s="199" t="s">
        <v>321</v>
      </c>
      <c r="P16" s="305"/>
      <c r="Q16" s="196" t="s">
        <v>322</v>
      </c>
      <c r="R16" s="196" t="s">
        <v>346</v>
      </c>
      <c r="S16" s="194" t="s">
        <v>347</v>
      </c>
      <c r="T16" s="194" t="s">
        <v>348</v>
      </c>
      <c r="U16" s="194" t="s">
        <v>349</v>
      </c>
      <c r="V16" s="194" t="s">
        <v>350</v>
      </c>
      <c r="W16" s="240"/>
      <c r="AA16" s="242">
        <f>IF(OR(J16="Fail",ISBLANK(J16)),INDEX('Issue Code Table'!C:C,MATCH(N:N,'Issue Code Table'!A:A,0)),IF(M16="Critical",6,IF(M16="Significant",5,IF(M16="Moderate",3,2))))</f>
        <v>4</v>
      </c>
    </row>
    <row r="17" spans="1:27" ht="59.25" customHeight="1" x14ac:dyDescent="0.2">
      <c r="A17" s="193" t="s">
        <v>351</v>
      </c>
      <c r="B17" s="194" t="s">
        <v>352</v>
      </c>
      <c r="C17" s="232" t="s">
        <v>353</v>
      </c>
      <c r="D17" s="195" t="s">
        <v>221</v>
      </c>
      <c r="E17" s="194" t="s">
        <v>354</v>
      </c>
      <c r="F17" s="194" t="s">
        <v>355</v>
      </c>
      <c r="G17" s="194" t="s">
        <v>224</v>
      </c>
      <c r="H17" s="196" t="s">
        <v>356</v>
      </c>
      <c r="I17" s="196"/>
      <c r="J17" s="196"/>
      <c r="K17" s="194" t="s">
        <v>357</v>
      </c>
      <c r="L17" s="194"/>
      <c r="M17" s="231" t="s">
        <v>186</v>
      </c>
      <c r="N17" s="231" t="s">
        <v>358</v>
      </c>
      <c r="O17" s="199" t="s">
        <v>359</v>
      </c>
      <c r="P17" s="305"/>
      <c r="Q17" s="196" t="s">
        <v>360</v>
      </c>
      <c r="R17" s="196" t="s">
        <v>361</v>
      </c>
      <c r="S17" s="194" t="s">
        <v>362</v>
      </c>
      <c r="T17" s="194" t="s">
        <v>363</v>
      </c>
      <c r="U17" s="194" t="s">
        <v>364</v>
      </c>
      <c r="V17" s="194" t="s">
        <v>365</v>
      </c>
      <c r="W17" s="240" t="s">
        <v>247</v>
      </c>
      <c r="AA17" s="242">
        <f>IF(OR(J17="Fail",ISBLANK(J17)),INDEX('Issue Code Table'!C:C,MATCH(N:N,'Issue Code Table'!A:A,0)),IF(M17="Critical",6,IF(M17="Significant",5,IF(M17="Moderate",3,2))))</f>
        <v>5</v>
      </c>
    </row>
    <row r="18" spans="1:27" ht="59.25" customHeight="1" x14ac:dyDescent="0.2">
      <c r="A18" s="193" t="s">
        <v>366</v>
      </c>
      <c r="B18" s="194" t="s">
        <v>367</v>
      </c>
      <c r="C18" s="194" t="s">
        <v>368</v>
      </c>
      <c r="D18" s="195" t="s">
        <v>221</v>
      </c>
      <c r="E18" s="194" t="s">
        <v>369</v>
      </c>
      <c r="F18" s="194" t="s">
        <v>370</v>
      </c>
      <c r="G18" s="194" t="s">
        <v>224</v>
      </c>
      <c r="H18" s="196" t="s">
        <v>371</v>
      </c>
      <c r="I18" s="196"/>
      <c r="J18" s="196"/>
      <c r="K18" s="194" t="s">
        <v>372</v>
      </c>
      <c r="L18" s="194"/>
      <c r="M18" s="231" t="s">
        <v>186</v>
      </c>
      <c r="N18" s="231" t="s">
        <v>358</v>
      </c>
      <c r="O18" s="199" t="s">
        <v>359</v>
      </c>
      <c r="P18" s="305"/>
      <c r="Q18" s="196" t="s">
        <v>360</v>
      </c>
      <c r="R18" s="196" t="s">
        <v>373</v>
      </c>
      <c r="S18" s="194" t="s">
        <v>374</v>
      </c>
      <c r="T18" s="194" t="s">
        <v>375</v>
      </c>
      <c r="U18" s="194" t="s">
        <v>376</v>
      </c>
      <c r="V18" s="194" t="s">
        <v>377</v>
      </c>
      <c r="W18" s="240" t="s">
        <v>247</v>
      </c>
      <c r="AA18" s="242">
        <f>IF(OR(J18="Fail",ISBLANK(J18)),INDEX('Issue Code Table'!C:C,MATCH(N:N,'Issue Code Table'!A:A,0)),IF(M18="Critical",6,IF(M18="Significant",5,IF(M18="Moderate",3,2))))</f>
        <v>5</v>
      </c>
    </row>
    <row r="19" spans="1:27" ht="59.25" customHeight="1" x14ac:dyDescent="0.2">
      <c r="A19" s="193" t="s">
        <v>378</v>
      </c>
      <c r="B19" s="194" t="s">
        <v>352</v>
      </c>
      <c r="C19" s="194" t="s">
        <v>353</v>
      </c>
      <c r="D19" s="195" t="s">
        <v>221</v>
      </c>
      <c r="E19" s="194" t="s">
        <v>379</v>
      </c>
      <c r="F19" s="194" t="s">
        <v>380</v>
      </c>
      <c r="G19" s="194" t="s">
        <v>224</v>
      </c>
      <c r="H19" s="196" t="s">
        <v>381</v>
      </c>
      <c r="I19" s="196"/>
      <c r="J19" s="196"/>
      <c r="K19" s="194" t="s">
        <v>382</v>
      </c>
      <c r="L19" s="194"/>
      <c r="M19" s="231" t="s">
        <v>186</v>
      </c>
      <c r="N19" s="231" t="s">
        <v>358</v>
      </c>
      <c r="O19" s="199" t="s">
        <v>359</v>
      </c>
      <c r="P19" s="305"/>
      <c r="Q19" s="196" t="s">
        <v>360</v>
      </c>
      <c r="R19" s="196" t="s">
        <v>383</v>
      </c>
      <c r="S19" s="194" t="s">
        <v>384</v>
      </c>
      <c r="T19" s="194" t="s">
        <v>385</v>
      </c>
      <c r="U19" s="194" t="s">
        <v>386</v>
      </c>
      <c r="V19" s="194" t="s">
        <v>387</v>
      </c>
      <c r="W19" s="240" t="s">
        <v>247</v>
      </c>
      <c r="AA19" s="242">
        <f>IF(OR(J19="Fail",ISBLANK(J19)),INDEX('Issue Code Table'!C:C,MATCH(N:N,'Issue Code Table'!A:A,0)),IF(M19="Critical",6,IF(M19="Significant",5,IF(M19="Moderate",3,2))))</f>
        <v>5</v>
      </c>
    </row>
    <row r="20" spans="1:27" ht="59.25" customHeight="1" x14ac:dyDescent="0.2">
      <c r="A20" s="193" t="s">
        <v>388</v>
      </c>
      <c r="B20" s="194" t="s">
        <v>352</v>
      </c>
      <c r="C20" s="194" t="s">
        <v>353</v>
      </c>
      <c r="D20" s="195" t="s">
        <v>221</v>
      </c>
      <c r="E20" s="194" t="s">
        <v>389</v>
      </c>
      <c r="F20" s="194" t="s">
        <v>390</v>
      </c>
      <c r="G20" s="194" t="s">
        <v>224</v>
      </c>
      <c r="H20" s="196" t="s">
        <v>391</v>
      </c>
      <c r="I20" s="196"/>
      <c r="J20" s="196"/>
      <c r="K20" s="196" t="s">
        <v>392</v>
      </c>
      <c r="L20" s="194"/>
      <c r="M20" s="231" t="s">
        <v>227</v>
      </c>
      <c r="N20" s="231" t="s">
        <v>393</v>
      </c>
      <c r="O20" s="199" t="s">
        <v>394</v>
      </c>
      <c r="P20" s="305"/>
      <c r="Q20" s="196" t="s">
        <v>360</v>
      </c>
      <c r="R20" s="196" t="s">
        <v>395</v>
      </c>
      <c r="S20" s="194" t="s">
        <v>396</v>
      </c>
      <c r="T20" s="194" t="s">
        <v>397</v>
      </c>
      <c r="U20" s="194" t="s">
        <v>398</v>
      </c>
      <c r="V20" s="194" t="s">
        <v>399</v>
      </c>
      <c r="W20" s="240"/>
      <c r="AA20" s="242">
        <f>IF(OR(J20="Fail",ISBLANK(J20)),INDEX('Issue Code Table'!C:C,MATCH(N:N,'Issue Code Table'!A:A,0)),IF(M20="Critical",6,IF(M20="Significant",5,IF(M20="Moderate",3,2))))</f>
        <v>4</v>
      </c>
    </row>
    <row r="21" spans="1:27" ht="59.25" customHeight="1" x14ac:dyDescent="0.2">
      <c r="A21" s="193" t="s">
        <v>400</v>
      </c>
      <c r="B21" s="194" t="s">
        <v>352</v>
      </c>
      <c r="C21" s="232" t="s">
        <v>353</v>
      </c>
      <c r="D21" s="195" t="s">
        <v>221</v>
      </c>
      <c r="E21" s="194" t="s">
        <v>401</v>
      </c>
      <c r="F21" s="194" t="s">
        <v>402</v>
      </c>
      <c r="G21" s="194" t="s">
        <v>224</v>
      </c>
      <c r="H21" s="196" t="s">
        <v>403</v>
      </c>
      <c r="I21" s="196"/>
      <c r="J21" s="196"/>
      <c r="K21" s="196" t="s">
        <v>404</v>
      </c>
      <c r="L21" s="194"/>
      <c r="M21" s="231" t="s">
        <v>186</v>
      </c>
      <c r="N21" s="231" t="s">
        <v>358</v>
      </c>
      <c r="O21" s="199" t="s">
        <v>359</v>
      </c>
      <c r="P21" s="305"/>
      <c r="Q21" s="196" t="s">
        <v>360</v>
      </c>
      <c r="R21" s="196" t="s">
        <v>405</v>
      </c>
      <c r="S21" s="194" t="s">
        <v>406</v>
      </c>
      <c r="T21" s="194" t="s">
        <v>407</v>
      </c>
      <c r="U21" s="194" t="s">
        <v>408</v>
      </c>
      <c r="V21" s="194" t="s">
        <v>409</v>
      </c>
      <c r="W21" s="240" t="s">
        <v>247</v>
      </c>
      <c r="AA21" s="242">
        <f>IF(OR(J21="Fail",ISBLANK(J21)),INDEX('Issue Code Table'!C:C,MATCH(N:N,'Issue Code Table'!A:A,0)),IF(M21="Critical",6,IF(M21="Significant",5,IF(M21="Moderate",3,2))))</f>
        <v>5</v>
      </c>
    </row>
    <row r="22" spans="1:27" ht="59.25" customHeight="1" x14ac:dyDescent="0.2">
      <c r="A22" s="193" t="s">
        <v>410</v>
      </c>
      <c r="B22" s="194" t="s">
        <v>411</v>
      </c>
      <c r="C22" s="194" t="s">
        <v>412</v>
      </c>
      <c r="D22" s="195" t="s">
        <v>221</v>
      </c>
      <c r="E22" s="194" t="s">
        <v>413</v>
      </c>
      <c r="F22" s="194" t="s">
        <v>414</v>
      </c>
      <c r="G22" s="194" t="s">
        <v>224</v>
      </c>
      <c r="H22" s="196" t="s">
        <v>415</v>
      </c>
      <c r="I22" s="196"/>
      <c r="J22" s="196"/>
      <c r="K22" s="196" t="s">
        <v>416</v>
      </c>
      <c r="L22" s="194"/>
      <c r="M22" s="231" t="s">
        <v>186</v>
      </c>
      <c r="N22" s="231" t="s">
        <v>358</v>
      </c>
      <c r="O22" s="199" t="s">
        <v>359</v>
      </c>
      <c r="P22" s="305"/>
      <c r="Q22" s="196" t="s">
        <v>360</v>
      </c>
      <c r="R22" s="196" t="s">
        <v>417</v>
      </c>
      <c r="S22" s="194" t="s">
        <v>418</v>
      </c>
      <c r="T22" s="194" t="s">
        <v>419</v>
      </c>
      <c r="U22" s="194" t="s">
        <v>420</v>
      </c>
      <c r="V22" s="194" t="s">
        <v>421</v>
      </c>
      <c r="W22" s="240" t="s">
        <v>247</v>
      </c>
      <c r="AA22" s="242">
        <f>IF(OR(J22="Fail",ISBLANK(J22)),INDEX('Issue Code Table'!C:C,MATCH(N:N,'Issue Code Table'!A:A,0)),IF(M22="Critical",6,IF(M22="Significant",5,IF(M22="Moderate",3,2))))</f>
        <v>5</v>
      </c>
    </row>
    <row r="23" spans="1:27" ht="59.25" customHeight="1" x14ac:dyDescent="0.2">
      <c r="A23" s="193" t="s">
        <v>422</v>
      </c>
      <c r="B23" s="194" t="s">
        <v>367</v>
      </c>
      <c r="C23" s="194" t="s">
        <v>368</v>
      </c>
      <c r="D23" s="195" t="s">
        <v>221</v>
      </c>
      <c r="E23" s="194" t="s">
        <v>423</v>
      </c>
      <c r="F23" s="194" t="s">
        <v>424</v>
      </c>
      <c r="G23" s="194" t="s">
        <v>224</v>
      </c>
      <c r="H23" s="196" t="s">
        <v>425</v>
      </c>
      <c r="I23" s="196"/>
      <c r="J23" s="196"/>
      <c r="K23" s="196" t="s">
        <v>426</v>
      </c>
      <c r="L23" s="194"/>
      <c r="M23" s="231" t="s">
        <v>227</v>
      </c>
      <c r="N23" s="231" t="s">
        <v>393</v>
      </c>
      <c r="O23" s="199" t="s">
        <v>394</v>
      </c>
      <c r="P23" s="305"/>
      <c r="Q23" s="196" t="s">
        <v>360</v>
      </c>
      <c r="R23" s="196" t="s">
        <v>427</v>
      </c>
      <c r="S23" s="194" t="s">
        <v>428</v>
      </c>
      <c r="T23" s="194" t="s">
        <v>429</v>
      </c>
      <c r="U23" s="194" t="s">
        <v>430</v>
      </c>
      <c r="V23" s="194" t="s">
        <v>431</v>
      </c>
      <c r="W23" s="240"/>
      <c r="AA23" s="242">
        <f>IF(OR(J23="Fail",ISBLANK(J23)),INDEX('Issue Code Table'!C:C,MATCH(N:N,'Issue Code Table'!A:A,0)),IF(M23="Critical",6,IF(M23="Significant",5,IF(M23="Moderate",3,2))))</f>
        <v>4</v>
      </c>
    </row>
    <row r="24" spans="1:27" ht="59.25" customHeight="1" x14ac:dyDescent="0.2">
      <c r="A24" s="193" t="s">
        <v>432</v>
      </c>
      <c r="B24" s="194" t="s">
        <v>411</v>
      </c>
      <c r="C24" s="194" t="s">
        <v>412</v>
      </c>
      <c r="D24" s="195" t="s">
        <v>221</v>
      </c>
      <c r="E24" s="194" t="s">
        <v>433</v>
      </c>
      <c r="F24" s="194" t="s">
        <v>434</v>
      </c>
      <c r="G24" s="194" t="s">
        <v>224</v>
      </c>
      <c r="H24" s="196" t="s">
        <v>435</v>
      </c>
      <c r="I24" s="196"/>
      <c r="J24" s="196"/>
      <c r="K24" s="196" t="s">
        <v>436</v>
      </c>
      <c r="L24" s="194"/>
      <c r="M24" s="231" t="s">
        <v>227</v>
      </c>
      <c r="N24" s="231" t="s">
        <v>393</v>
      </c>
      <c r="O24" s="199" t="s">
        <v>394</v>
      </c>
      <c r="P24" s="305"/>
      <c r="Q24" s="196" t="s">
        <v>360</v>
      </c>
      <c r="R24" s="196" t="s">
        <v>437</v>
      </c>
      <c r="S24" s="194" t="s">
        <v>438</v>
      </c>
      <c r="T24" s="194" t="s">
        <v>439</v>
      </c>
      <c r="U24" s="194" t="s">
        <v>440</v>
      </c>
      <c r="V24" s="194" t="s">
        <v>441</v>
      </c>
      <c r="W24" s="240"/>
      <c r="AA24" s="242">
        <f>IF(OR(J24="Fail",ISBLANK(J24)),INDEX('Issue Code Table'!C:C,MATCH(N:N,'Issue Code Table'!A:A,0)),IF(M24="Critical",6,IF(M24="Significant",5,IF(M24="Moderate",3,2))))</f>
        <v>4</v>
      </c>
    </row>
    <row r="25" spans="1:27" ht="59.25" customHeight="1" x14ac:dyDescent="0.2">
      <c r="A25" s="193" t="s">
        <v>442</v>
      </c>
      <c r="B25" s="194" t="s">
        <v>367</v>
      </c>
      <c r="C25" s="194" t="s">
        <v>368</v>
      </c>
      <c r="D25" s="195" t="s">
        <v>221</v>
      </c>
      <c r="E25" s="194" t="s">
        <v>443</v>
      </c>
      <c r="F25" s="194" t="s">
        <v>444</v>
      </c>
      <c r="G25" s="194" t="s">
        <v>224</v>
      </c>
      <c r="H25" s="196" t="s">
        <v>445</v>
      </c>
      <c r="I25" s="196"/>
      <c r="J25" s="196"/>
      <c r="K25" s="196" t="s">
        <v>446</v>
      </c>
      <c r="L25" s="194"/>
      <c r="M25" s="231" t="s">
        <v>227</v>
      </c>
      <c r="N25" s="231" t="s">
        <v>393</v>
      </c>
      <c r="O25" s="199" t="s">
        <v>394</v>
      </c>
      <c r="P25" s="305"/>
      <c r="Q25" s="196" t="s">
        <v>360</v>
      </c>
      <c r="R25" s="196" t="s">
        <v>447</v>
      </c>
      <c r="S25" s="194" t="s">
        <v>448</v>
      </c>
      <c r="T25" s="194" t="s">
        <v>363</v>
      </c>
      <c r="U25" s="194" t="s">
        <v>449</v>
      </c>
      <c r="V25" s="194" t="s">
        <v>450</v>
      </c>
      <c r="W25" s="240"/>
      <c r="AA25" s="242">
        <f>IF(OR(J25="Fail",ISBLANK(J25)),INDEX('Issue Code Table'!C:C,MATCH(N:N,'Issue Code Table'!A:A,0)),IF(M25="Critical",6,IF(M25="Significant",5,IF(M25="Moderate",3,2))))</f>
        <v>4</v>
      </c>
    </row>
    <row r="26" spans="1:27" ht="59.25" customHeight="1" x14ac:dyDescent="0.2">
      <c r="A26" s="193" t="s">
        <v>451</v>
      </c>
      <c r="B26" s="194" t="s">
        <v>352</v>
      </c>
      <c r="C26" s="232" t="s">
        <v>353</v>
      </c>
      <c r="D26" s="195" t="s">
        <v>221</v>
      </c>
      <c r="E26" s="194" t="s">
        <v>452</v>
      </c>
      <c r="F26" s="194" t="s">
        <v>453</v>
      </c>
      <c r="G26" s="194" t="s">
        <v>224</v>
      </c>
      <c r="H26" s="196" t="s">
        <v>454</v>
      </c>
      <c r="I26" s="196"/>
      <c r="J26" s="196"/>
      <c r="K26" s="196" t="s">
        <v>455</v>
      </c>
      <c r="L26" s="194"/>
      <c r="M26" s="231" t="s">
        <v>319</v>
      </c>
      <c r="N26" s="231" t="s">
        <v>393</v>
      </c>
      <c r="O26" s="199" t="s">
        <v>394</v>
      </c>
      <c r="P26" s="305"/>
      <c r="Q26" s="196" t="s">
        <v>360</v>
      </c>
      <c r="R26" s="196" t="s">
        <v>456</v>
      </c>
      <c r="S26" s="194" t="s">
        <v>457</v>
      </c>
      <c r="T26" s="194" t="s">
        <v>363</v>
      </c>
      <c r="U26" s="194" t="s">
        <v>458</v>
      </c>
      <c r="V26" s="194" t="s">
        <v>459</v>
      </c>
      <c r="W26" s="240"/>
      <c r="AA26" s="242">
        <f>IF(OR(J26="Fail",ISBLANK(J26)),INDEX('Issue Code Table'!C:C,MATCH(N:N,'Issue Code Table'!A:A,0)),IF(M26="Critical",6,IF(M26="Significant",5,IF(M26="Moderate",3,2))))</f>
        <v>4</v>
      </c>
    </row>
    <row r="27" spans="1:27" ht="59.25" customHeight="1" x14ac:dyDescent="0.2">
      <c r="A27" s="193" t="s">
        <v>460</v>
      </c>
      <c r="B27" s="194" t="s">
        <v>352</v>
      </c>
      <c r="C27" s="232" t="s">
        <v>353</v>
      </c>
      <c r="D27" s="195" t="s">
        <v>221</v>
      </c>
      <c r="E27" s="194" t="s">
        <v>461</v>
      </c>
      <c r="F27" s="194" t="s">
        <v>462</v>
      </c>
      <c r="G27" s="194" t="s">
        <v>224</v>
      </c>
      <c r="H27" s="196" t="s">
        <v>463</v>
      </c>
      <c r="I27" s="196"/>
      <c r="J27" s="196"/>
      <c r="K27" s="196" t="s">
        <v>464</v>
      </c>
      <c r="L27" s="194"/>
      <c r="M27" s="231" t="s">
        <v>186</v>
      </c>
      <c r="N27" s="231" t="s">
        <v>358</v>
      </c>
      <c r="O27" s="199" t="s">
        <v>359</v>
      </c>
      <c r="P27" s="305"/>
      <c r="Q27" s="196" t="s">
        <v>360</v>
      </c>
      <c r="R27" s="196" t="s">
        <v>465</v>
      </c>
      <c r="S27" s="194" t="s">
        <v>466</v>
      </c>
      <c r="T27" s="194" t="s">
        <v>363</v>
      </c>
      <c r="U27" s="194" t="s">
        <v>467</v>
      </c>
      <c r="V27" s="194" t="s">
        <v>468</v>
      </c>
      <c r="W27" s="240" t="s">
        <v>247</v>
      </c>
      <c r="AA27" s="242">
        <f>IF(OR(J27="Fail",ISBLANK(J27)),INDEX('Issue Code Table'!C:C,MATCH(N:N,'Issue Code Table'!A:A,0)),IF(M27="Critical",6,IF(M27="Significant",5,IF(M27="Moderate",3,2))))</f>
        <v>5</v>
      </c>
    </row>
    <row r="28" spans="1:27" ht="59.25" customHeight="1" x14ac:dyDescent="0.2">
      <c r="A28" s="193" t="s">
        <v>469</v>
      </c>
      <c r="B28" s="194" t="s">
        <v>352</v>
      </c>
      <c r="C28" s="232" t="s">
        <v>353</v>
      </c>
      <c r="D28" s="195" t="s">
        <v>221</v>
      </c>
      <c r="E28" s="194" t="s">
        <v>470</v>
      </c>
      <c r="F28" s="194" t="s">
        <v>471</v>
      </c>
      <c r="G28" s="194" t="s">
        <v>224</v>
      </c>
      <c r="H28" s="196" t="s">
        <v>472</v>
      </c>
      <c r="I28" s="196"/>
      <c r="J28" s="196"/>
      <c r="K28" s="196" t="s">
        <v>473</v>
      </c>
      <c r="L28" s="194"/>
      <c r="M28" s="231" t="s">
        <v>227</v>
      </c>
      <c r="N28" s="231" t="s">
        <v>393</v>
      </c>
      <c r="O28" s="199" t="s">
        <v>394</v>
      </c>
      <c r="P28" s="305"/>
      <c r="Q28" s="196" t="s">
        <v>360</v>
      </c>
      <c r="R28" s="196" t="s">
        <v>474</v>
      </c>
      <c r="S28" s="194" t="s">
        <v>475</v>
      </c>
      <c r="T28" s="194" t="s">
        <v>363</v>
      </c>
      <c r="U28" s="194" t="s">
        <v>476</v>
      </c>
      <c r="V28" s="194" t="s">
        <v>477</v>
      </c>
      <c r="W28" s="240"/>
      <c r="AA28" s="242">
        <f>IF(OR(J28="Fail",ISBLANK(J28)),INDEX('Issue Code Table'!C:C,MATCH(N:N,'Issue Code Table'!A:A,0)),IF(M28="Critical",6,IF(M28="Significant",5,IF(M28="Moderate",3,2))))</f>
        <v>4</v>
      </c>
    </row>
    <row r="29" spans="1:27" ht="59.25" customHeight="1" x14ac:dyDescent="0.2">
      <c r="A29" s="193" t="s">
        <v>478</v>
      </c>
      <c r="B29" s="194" t="s">
        <v>352</v>
      </c>
      <c r="C29" s="232" t="s">
        <v>353</v>
      </c>
      <c r="D29" s="195" t="s">
        <v>221</v>
      </c>
      <c r="E29" s="194" t="s">
        <v>479</v>
      </c>
      <c r="F29" s="194" t="s">
        <v>480</v>
      </c>
      <c r="G29" s="194" t="s">
        <v>224</v>
      </c>
      <c r="H29" s="196" t="s">
        <v>481</v>
      </c>
      <c r="I29" s="196"/>
      <c r="J29" s="196"/>
      <c r="K29" s="196" t="s">
        <v>482</v>
      </c>
      <c r="L29" s="194"/>
      <c r="M29" s="231" t="s">
        <v>227</v>
      </c>
      <c r="N29" s="231" t="s">
        <v>393</v>
      </c>
      <c r="O29" s="199" t="s">
        <v>394</v>
      </c>
      <c r="P29" s="305"/>
      <c r="Q29" s="196" t="s">
        <v>360</v>
      </c>
      <c r="R29" s="196" t="s">
        <v>483</v>
      </c>
      <c r="S29" s="194" t="s">
        <v>484</v>
      </c>
      <c r="T29" s="194" t="s">
        <v>363</v>
      </c>
      <c r="U29" s="194" t="s">
        <v>485</v>
      </c>
      <c r="V29" s="194" t="s">
        <v>486</v>
      </c>
      <c r="W29" s="240"/>
      <c r="AA29" s="242">
        <f>IF(OR(J29="Fail",ISBLANK(J29)),INDEX('Issue Code Table'!C:C,MATCH(N:N,'Issue Code Table'!A:A,0)),IF(M29="Critical",6,IF(M29="Significant",5,IF(M29="Moderate",3,2))))</f>
        <v>4</v>
      </c>
    </row>
    <row r="30" spans="1:27" ht="59.25" customHeight="1" x14ac:dyDescent="0.2">
      <c r="A30" s="193" t="s">
        <v>487</v>
      </c>
      <c r="B30" s="194" t="s">
        <v>367</v>
      </c>
      <c r="C30" s="194" t="s">
        <v>368</v>
      </c>
      <c r="D30" s="195" t="s">
        <v>221</v>
      </c>
      <c r="E30" s="194" t="s">
        <v>488</v>
      </c>
      <c r="F30" s="194" t="s">
        <v>489</v>
      </c>
      <c r="G30" s="194" t="s">
        <v>224</v>
      </c>
      <c r="H30" s="196" t="s">
        <v>490</v>
      </c>
      <c r="I30" s="196"/>
      <c r="J30" s="196"/>
      <c r="K30" s="196" t="s">
        <v>491</v>
      </c>
      <c r="L30" s="194"/>
      <c r="M30" s="231" t="s">
        <v>227</v>
      </c>
      <c r="N30" s="231" t="s">
        <v>393</v>
      </c>
      <c r="O30" s="199" t="s">
        <v>394</v>
      </c>
      <c r="P30" s="305"/>
      <c r="Q30" s="196" t="s">
        <v>360</v>
      </c>
      <c r="R30" s="196" t="s">
        <v>492</v>
      </c>
      <c r="S30" s="194" t="s">
        <v>493</v>
      </c>
      <c r="T30" s="194" t="s">
        <v>494</v>
      </c>
      <c r="U30" s="194" t="s">
        <v>495</v>
      </c>
      <c r="V30" s="194" t="s">
        <v>496</v>
      </c>
      <c r="W30" s="240"/>
      <c r="AA30" s="242">
        <f>IF(OR(J30="Fail",ISBLANK(J30)),INDEX('Issue Code Table'!C:C,MATCH(N:N,'Issue Code Table'!A:A,0)),IF(M30="Critical",6,IF(M30="Significant",5,IF(M30="Moderate",3,2))))</f>
        <v>4</v>
      </c>
    </row>
    <row r="31" spans="1:27" ht="59.25" customHeight="1" x14ac:dyDescent="0.2">
      <c r="A31" s="193" t="s">
        <v>497</v>
      </c>
      <c r="B31" s="194" t="s">
        <v>352</v>
      </c>
      <c r="C31" s="232" t="s">
        <v>353</v>
      </c>
      <c r="D31" s="195" t="s">
        <v>221</v>
      </c>
      <c r="E31" s="194" t="s">
        <v>498</v>
      </c>
      <c r="F31" s="194" t="s">
        <v>499</v>
      </c>
      <c r="G31" s="194" t="s">
        <v>224</v>
      </c>
      <c r="H31" s="196" t="s">
        <v>500</v>
      </c>
      <c r="I31" s="196"/>
      <c r="J31" s="196"/>
      <c r="K31" s="196" t="s">
        <v>501</v>
      </c>
      <c r="L31" s="194"/>
      <c r="M31" s="231" t="s">
        <v>227</v>
      </c>
      <c r="N31" s="231" t="s">
        <v>393</v>
      </c>
      <c r="O31" s="199" t="s">
        <v>394</v>
      </c>
      <c r="P31" s="305"/>
      <c r="Q31" s="196" t="s">
        <v>360</v>
      </c>
      <c r="R31" s="196" t="s">
        <v>502</v>
      </c>
      <c r="S31" s="194" t="s">
        <v>503</v>
      </c>
      <c r="T31" s="194" t="s">
        <v>504</v>
      </c>
      <c r="U31" s="194" t="s">
        <v>505</v>
      </c>
      <c r="V31" s="194" t="s">
        <v>506</v>
      </c>
      <c r="W31" s="240"/>
      <c r="AA31" s="242">
        <f>IF(OR(J31="Fail",ISBLANK(J31)),INDEX('Issue Code Table'!C:C,MATCH(N:N,'Issue Code Table'!A:A,0)),IF(M31="Critical",6,IF(M31="Significant",5,IF(M31="Moderate",3,2))))</f>
        <v>4</v>
      </c>
    </row>
    <row r="32" spans="1:27" ht="59.25" customHeight="1" x14ac:dyDescent="0.2">
      <c r="A32" s="193" t="s">
        <v>507</v>
      </c>
      <c r="B32" s="194" t="s">
        <v>352</v>
      </c>
      <c r="C32" s="232" t="s">
        <v>353</v>
      </c>
      <c r="D32" s="195" t="s">
        <v>221</v>
      </c>
      <c r="E32" s="194" t="s">
        <v>508</v>
      </c>
      <c r="F32" s="194" t="s">
        <v>509</v>
      </c>
      <c r="G32" s="194" t="s">
        <v>224</v>
      </c>
      <c r="H32" s="196" t="s">
        <v>510</v>
      </c>
      <c r="I32" s="196"/>
      <c r="J32" s="196"/>
      <c r="K32" s="196" t="s">
        <v>511</v>
      </c>
      <c r="L32" s="194"/>
      <c r="M32" s="231" t="s">
        <v>186</v>
      </c>
      <c r="N32" s="231" t="s">
        <v>512</v>
      </c>
      <c r="O32" s="199" t="s">
        <v>513</v>
      </c>
      <c r="P32" s="305"/>
      <c r="Q32" s="196" t="s">
        <v>360</v>
      </c>
      <c r="R32" s="196" t="s">
        <v>514</v>
      </c>
      <c r="S32" s="194" t="s">
        <v>515</v>
      </c>
      <c r="T32" s="194" t="s">
        <v>516</v>
      </c>
      <c r="U32" s="194" t="s">
        <v>517</v>
      </c>
      <c r="V32" s="194" t="s">
        <v>518</v>
      </c>
      <c r="W32" s="240" t="s">
        <v>247</v>
      </c>
      <c r="AA32" s="242">
        <f>IF(OR(J32="Fail",ISBLANK(J32)),INDEX('Issue Code Table'!C:C,MATCH(N:N,'Issue Code Table'!A:A,0)),IF(M32="Critical",6,IF(M32="Significant",5,IF(M32="Moderate",3,2))))</f>
        <v>6</v>
      </c>
    </row>
    <row r="33" spans="1:27" ht="59.25" customHeight="1" x14ac:dyDescent="0.2">
      <c r="A33" s="193" t="s">
        <v>519</v>
      </c>
      <c r="B33" s="194" t="s">
        <v>352</v>
      </c>
      <c r="C33" s="232" t="s">
        <v>353</v>
      </c>
      <c r="D33" s="195" t="s">
        <v>221</v>
      </c>
      <c r="E33" s="194" t="s">
        <v>520</v>
      </c>
      <c r="F33" s="194" t="s">
        <v>521</v>
      </c>
      <c r="G33" s="194" t="s">
        <v>224</v>
      </c>
      <c r="H33" s="196" t="s">
        <v>522</v>
      </c>
      <c r="I33" s="196"/>
      <c r="J33" s="196"/>
      <c r="K33" s="196" t="s">
        <v>523</v>
      </c>
      <c r="L33" s="194"/>
      <c r="M33" s="231" t="s">
        <v>186</v>
      </c>
      <c r="N33" s="231" t="s">
        <v>512</v>
      </c>
      <c r="O33" s="199" t="s">
        <v>513</v>
      </c>
      <c r="P33" s="305"/>
      <c r="Q33" s="196" t="s">
        <v>360</v>
      </c>
      <c r="R33" s="196" t="s">
        <v>524</v>
      </c>
      <c r="S33" s="194" t="s">
        <v>525</v>
      </c>
      <c r="T33" s="194" t="s">
        <v>526</v>
      </c>
      <c r="U33" s="194" t="s">
        <v>527</v>
      </c>
      <c r="V33" s="194" t="s">
        <v>528</v>
      </c>
      <c r="W33" s="240" t="s">
        <v>247</v>
      </c>
      <c r="AA33" s="242">
        <f>IF(OR(J33="Fail",ISBLANK(J33)),INDEX('Issue Code Table'!C:C,MATCH(N:N,'Issue Code Table'!A:A,0)),IF(M33="Critical",6,IF(M33="Significant",5,IF(M33="Moderate",3,2))))</f>
        <v>6</v>
      </c>
    </row>
    <row r="34" spans="1:27" ht="59.25" customHeight="1" x14ac:dyDescent="0.2">
      <c r="A34" s="193" t="s">
        <v>529</v>
      </c>
      <c r="B34" s="194" t="s">
        <v>352</v>
      </c>
      <c r="C34" s="232" t="s">
        <v>353</v>
      </c>
      <c r="D34" s="195" t="s">
        <v>221</v>
      </c>
      <c r="E34" s="194" t="s">
        <v>530</v>
      </c>
      <c r="F34" s="194" t="s">
        <v>531</v>
      </c>
      <c r="G34" s="194" t="s">
        <v>224</v>
      </c>
      <c r="H34" s="196" t="s">
        <v>532</v>
      </c>
      <c r="I34" s="196"/>
      <c r="J34" s="196"/>
      <c r="K34" s="196" t="s">
        <v>533</v>
      </c>
      <c r="L34" s="194"/>
      <c r="M34" s="231" t="s">
        <v>186</v>
      </c>
      <c r="N34" s="231" t="s">
        <v>512</v>
      </c>
      <c r="O34" s="199" t="s">
        <v>513</v>
      </c>
      <c r="P34" s="305"/>
      <c r="Q34" s="196" t="s">
        <v>360</v>
      </c>
      <c r="R34" s="196" t="s">
        <v>534</v>
      </c>
      <c r="S34" s="194" t="s">
        <v>535</v>
      </c>
      <c r="T34" s="194" t="s">
        <v>536</v>
      </c>
      <c r="U34" s="194" t="s">
        <v>537</v>
      </c>
      <c r="V34" s="194" t="s">
        <v>538</v>
      </c>
      <c r="W34" s="240" t="s">
        <v>247</v>
      </c>
      <c r="AA34" s="242">
        <f>IF(OR(J34="Fail",ISBLANK(J34)),INDEX('Issue Code Table'!C:C,MATCH(N:N,'Issue Code Table'!A:A,0)),IF(M34="Critical",6,IF(M34="Significant",5,IF(M34="Moderate",3,2))))</f>
        <v>6</v>
      </c>
    </row>
    <row r="35" spans="1:27" ht="59.25" customHeight="1" x14ac:dyDescent="0.2">
      <c r="A35" s="193" t="s">
        <v>539</v>
      </c>
      <c r="B35" s="194" t="s">
        <v>352</v>
      </c>
      <c r="C35" s="232" t="s">
        <v>353</v>
      </c>
      <c r="D35" s="195" t="s">
        <v>221</v>
      </c>
      <c r="E35" s="194" t="s">
        <v>540</v>
      </c>
      <c r="F35" s="194" t="s">
        <v>541</v>
      </c>
      <c r="G35" s="194" t="s">
        <v>224</v>
      </c>
      <c r="H35" s="196" t="s">
        <v>542</v>
      </c>
      <c r="I35" s="196"/>
      <c r="J35" s="196"/>
      <c r="K35" s="196" t="s">
        <v>543</v>
      </c>
      <c r="L35" s="194"/>
      <c r="M35" s="231" t="s">
        <v>186</v>
      </c>
      <c r="N35" s="231" t="s">
        <v>512</v>
      </c>
      <c r="O35" s="199" t="s">
        <v>513</v>
      </c>
      <c r="P35" s="305"/>
      <c r="Q35" s="196" t="s">
        <v>360</v>
      </c>
      <c r="R35" s="196" t="s">
        <v>544</v>
      </c>
      <c r="S35" s="194" t="s">
        <v>545</v>
      </c>
      <c r="T35" s="194" t="s">
        <v>546</v>
      </c>
      <c r="U35" s="194" t="s">
        <v>547</v>
      </c>
      <c r="V35" s="194" t="s">
        <v>548</v>
      </c>
      <c r="W35" s="240" t="s">
        <v>247</v>
      </c>
      <c r="AA35" s="242">
        <f>IF(OR(J35="Fail",ISBLANK(J35)),INDEX('Issue Code Table'!C:C,MATCH(N:N,'Issue Code Table'!A:A,0)),IF(M35="Critical",6,IF(M35="Significant",5,IF(M35="Moderate",3,2))))</f>
        <v>6</v>
      </c>
    </row>
    <row r="36" spans="1:27" ht="59.25" customHeight="1" x14ac:dyDescent="0.2">
      <c r="A36" s="193" t="s">
        <v>549</v>
      </c>
      <c r="B36" s="194" t="s">
        <v>352</v>
      </c>
      <c r="C36" s="232" t="s">
        <v>353</v>
      </c>
      <c r="D36" s="195" t="s">
        <v>221</v>
      </c>
      <c r="E36" s="194" t="s">
        <v>550</v>
      </c>
      <c r="F36" s="194" t="s">
        <v>551</v>
      </c>
      <c r="G36" s="194" t="s">
        <v>224</v>
      </c>
      <c r="H36" s="196" t="s">
        <v>552</v>
      </c>
      <c r="I36" s="196"/>
      <c r="J36" s="196"/>
      <c r="K36" s="196" t="s">
        <v>553</v>
      </c>
      <c r="L36" s="194"/>
      <c r="M36" s="231" t="s">
        <v>186</v>
      </c>
      <c r="N36" s="231" t="s">
        <v>358</v>
      </c>
      <c r="O36" s="199" t="s">
        <v>359</v>
      </c>
      <c r="P36" s="305"/>
      <c r="Q36" s="196" t="s">
        <v>360</v>
      </c>
      <c r="R36" s="196" t="s">
        <v>554</v>
      </c>
      <c r="S36" s="194" t="s">
        <v>555</v>
      </c>
      <c r="T36" s="194" t="s">
        <v>556</v>
      </c>
      <c r="U36" s="194" t="s">
        <v>557</v>
      </c>
      <c r="V36" s="194" t="s">
        <v>558</v>
      </c>
      <c r="W36" s="240" t="s">
        <v>247</v>
      </c>
      <c r="AA36" s="242">
        <f>IF(OR(J36="Fail",ISBLANK(J36)),INDEX('Issue Code Table'!C:C,MATCH(N:N,'Issue Code Table'!A:A,0)),IF(M36="Critical",6,IF(M36="Significant",5,IF(M36="Moderate",3,2))))</f>
        <v>5</v>
      </c>
    </row>
    <row r="37" spans="1:27" ht="59.25" customHeight="1" x14ac:dyDescent="0.2">
      <c r="A37" s="193" t="s">
        <v>559</v>
      </c>
      <c r="B37" s="194" t="s">
        <v>352</v>
      </c>
      <c r="C37" s="232" t="s">
        <v>353</v>
      </c>
      <c r="D37" s="195" t="s">
        <v>221</v>
      </c>
      <c r="E37" s="194" t="s">
        <v>560</v>
      </c>
      <c r="F37" s="194" t="s">
        <v>561</v>
      </c>
      <c r="G37" s="194" t="s">
        <v>224</v>
      </c>
      <c r="H37" s="196" t="s">
        <v>562</v>
      </c>
      <c r="I37" s="196"/>
      <c r="J37" s="196"/>
      <c r="K37" s="196" t="s">
        <v>563</v>
      </c>
      <c r="L37" s="194"/>
      <c r="M37" s="231" t="s">
        <v>186</v>
      </c>
      <c r="N37" s="231" t="s">
        <v>358</v>
      </c>
      <c r="O37" s="199" t="s">
        <v>359</v>
      </c>
      <c r="P37" s="305"/>
      <c r="Q37" s="196" t="s">
        <v>360</v>
      </c>
      <c r="R37" s="196" t="s">
        <v>564</v>
      </c>
      <c r="S37" s="194" t="s">
        <v>565</v>
      </c>
      <c r="T37" s="194" t="s">
        <v>363</v>
      </c>
      <c r="U37" s="194" t="s">
        <v>566</v>
      </c>
      <c r="V37" s="194" t="s">
        <v>567</v>
      </c>
      <c r="W37" s="240" t="s">
        <v>247</v>
      </c>
      <c r="AA37" s="242">
        <f>IF(OR(J37="Fail",ISBLANK(J37)),INDEX('Issue Code Table'!C:C,MATCH(N:N,'Issue Code Table'!A:A,0)),IF(M37="Critical",6,IF(M37="Significant",5,IF(M37="Moderate",3,2))))</f>
        <v>5</v>
      </c>
    </row>
    <row r="38" spans="1:27" ht="59.25" customHeight="1" x14ac:dyDescent="0.2">
      <c r="A38" s="193" t="s">
        <v>568</v>
      </c>
      <c r="B38" s="194" t="s">
        <v>352</v>
      </c>
      <c r="C38" s="194" t="s">
        <v>353</v>
      </c>
      <c r="D38" s="195" t="s">
        <v>221</v>
      </c>
      <c r="E38" s="194" t="s">
        <v>569</v>
      </c>
      <c r="F38" s="194" t="s">
        <v>570</v>
      </c>
      <c r="G38" s="194" t="s">
        <v>224</v>
      </c>
      <c r="H38" s="196" t="s">
        <v>571</v>
      </c>
      <c r="I38" s="196"/>
      <c r="J38" s="196"/>
      <c r="K38" s="196" t="s">
        <v>572</v>
      </c>
      <c r="L38" s="194"/>
      <c r="M38" s="231" t="s">
        <v>227</v>
      </c>
      <c r="N38" s="231" t="s">
        <v>393</v>
      </c>
      <c r="O38" s="199" t="s">
        <v>394</v>
      </c>
      <c r="P38" s="305"/>
      <c r="Q38" s="196" t="s">
        <v>360</v>
      </c>
      <c r="R38" s="196" t="s">
        <v>573</v>
      </c>
      <c r="S38" s="194" t="s">
        <v>574</v>
      </c>
      <c r="T38" s="194" t="s">
        <v>575</v>
      </c>
      <c r="U38" s="194" t="s">
        <v>576</v>
      </c>
      <c r="V38" s="194" t="s">
        <v>577</v>
      </c>
      <c r="W38" s="240"/>
      <c r="AA38" s="242">
        <f>IF(OR(J38="Fail",ISBLANK(J38)),INDEX('Issue Code Table'!C:C,MATCH(N:N,'Issue Code Table'!A:A,0)),IF(M38="Critical",6,IF(M38="Significant",5,IF(M38="Moderate",3,2))))</f>
        <v>4</v>
      </c>
    </row>
    <row r="39" spans="1:27" ht="59.25" customHeight="1" x14ac:dyDescent="0.2">
      <c r="A39" s="193" t="s">
        <v>578</v>
      </c>
      <c r="B39" s="194" t="s">
        <v>352</v>
      </c>
      <c r="C39" s="232" t="s">
        <v>353</v>
      </c>
      <c r="D39" s="195" t="s">
        <v>221</v>
      </c>
      <c r="E39" s="194" t="s">
        <v>579</v>
      </c>
      <c r="F39" s="194" t="s">
        <v>580</v>
      </c>
      <c r="G39" s="194" t="s">
        <v>224</v>
      </c>
      <c r="H39" s="196" t="s">
        <v>581</v>
      </c>
      <c r="I39" s="196"/>
      <c r="J39" s="196"/>
      <c r="K39" s="196" t="s">
        <v>582</v>
      </c>
      <c r="L39" s="194"/>
      <c r="M39" s="231" t="s">
        <v>227</v>
      </c>
      <c r="N39" s="231" t="s">
        <v>393</v>
      </c>
      <c r="O39" s="199" t="s">
        <v>394</v>
      </c>
      <c r="P39" s="305"/>
      <c r="Q39" s="196" t="s">
        <v>360</v>
      </c>
      <c r="R39" s="196" t="s">
        <v>583</v>
      </c>
      <c r="S39" s="194" t="s">
        <v>584</v>
      </c>
      <c r="T39" s="194" t="s">
        <v>585</v>
      </c>
      <c r="U39" s="194" t="s">
        <v>586</v>
      </c>
      <c r="V39" s="194" t="s">
        <v>587</v>
      </c>
      <c r="W39" s="240"/>
      <c r="AA39" s="242">
        <f>IF(OR(J39="Fail",ISBLANK(J39)),INDEX('Issue Code Table'!C:C,MATCH(N:N,'Issue Code Table'!A:A,0)),IF(M39="Critical",6,IF(M39="Significant",5,IF(M39="Moderate",3,2))))</f>
        <v>4</v>
      </c>
    </row>
    <row r="40" spans="1:27" ht="59.25" customHeight="1" x14ac:dyDescent="0.2">
      <c r="A40" s="193" t="s">
        <v>588</v>
      </c>
      <c r="B40" s="194" t="s">
        <v>352</v>
      </c>
      <c r="C40" s="194" t="s">
        <v>353</v>
      </c>
      <c r="D40" s="195" t="s">
        <v>221</v>
      </c>
      <c r="E40" s="194" t="s">
        <v>589</v>
      </c>
      <c r="F40" s="194" t="s">
        <v>590</v>
      </c>
      <c r="G40" s="194" t="s">
        <v>224</v>
      </c>
      <c r="H40" s="196" t="s">
        <v>591</v>
      </c>
      <c r="I40" s="196"/>
      <c r="J40" s="196"/>
      <c r="K40" s="196" t="s">
        <v>592</v>
      </c>
      <c r="L40" s="194"/>
      <c r="M40" s="231" t="s">
        <v>186</v>
      </c>
      <c r="N40" s="231" t="s">
        <v>358</v>
      </c>
      <c r="O40" s="199" t="s">
        <v>359</v>
      </c>
      <c r="P40" s="305"/>
      <c r="Q40" s="196" t="s">
        <v>360</v>
      </c>
      <c r="R40" s="196" t="s">
        <v>593</v>
      </c>
      <c r="S40" s="194" t="s">
        <v>594</v>
      </c>
      <c r="T40" s="194" t="s">
        <v>595</v>
      </c>
      <c r="U40" s="194" t="s">
        <v>596</v>
      </c>
      <c r="V40" s="194" t="s">
        <v>597</v>
      </c>
      <c r="W40" s="240" t="s">
        <v>247</v>
      </c>
      <c r="AA40" s="242">
        <f>IF(OR(J40="Fail",ISBLANK(J40)),INDEX('Issue Code Table'!C:C,MATCH(N:N,'Issue Code Table'!A:A,0)),IF(M40="Critical",6,IF(M40="Significant",5,IF(M40="Moderate",3,2))))</f>
        <v>5</v>
      </c>
    </row>
    <row r="41" spans="1:27" ht="59.25" customHeight="1" x14ac:dyDescent="0.2">
      <c r="A41" s="193" t="s">
        <v>598</v>
      </c>
      <c r="B41" s="194" t="s">
        <v>352</v>
      </c>
      <c r="C41" s="194" t="s">
        <v>353</v>
      </c>
      <c r="D41" s="195" t="s">
        <v>221</v>
      </c>
      <c r="E41" s="194" t="s">
        <v>599</v>
      </c>
      <c r="F41" s="194" t="s">
        <v>600</v>
      </c>
      <c r="G41" s="194" t="s">
        <v>224</v>
      </c>
      <c r="H41" s="196" t="s">
        <v>601</v>
      </c>
      <c r="I41" s="196"/>
      <c r="J41" s="196"/>
      <c r="K41" s="196" t="s">
        <v>602</v>
      </c>
      <c r="L41" s="194"/>
      <c r="M41" s="231" t="s">
        <v>227</v>
      </c>
      <c r="N41" s="231" t="s">
        <v>393</v>
      </c>
      <c r="O41" s="199" t="s">
        <v>394</v>
      </c>
      <c r="P41" s="305"/>
      <c r="Q41" s="196" t="s">
        <v>360</v>
      </c>
      <c r="R41" s="196" t="s">
        <v>603</v>
      </c>
      <c r="S41" s="194" t="s">
        <v>604</v>
      </c>
      <c r="T41" s="194" t="s">
        <v>363</v>
      </c>
      <c r="U41" s="194" t="s">
        <v>605</v>
      </c>
      <c r="V41" s="194" t="s">
        <v>606</v>
      </c>
      <c r="W41" s="240"/>
      <c r="AA41" s="242">
        <f>IF(OR(J41="Fail",ISBLANK(J41)),INDEX('Issue Code Table'!C:C,MATCH(N:N,'Issue Code Table'!A:A,0)),IF(M41="Critical",6,IF(M41="Significant",5,IF(M41="Moderate",3,2))))</f>
        <v>4</v>
      </c>
    </row>
    <row r="42" spans="1:27" ht="59.25" customHeight="1" x14ac:dyDescent="0.2">
      <c r="A42" s="193" t="s">
        <v>607</v>
      </c>
      <c r="B42" s="194" t="s">
        <v>352</v>
      </c>
      <c r="C42" s="194" t="s">
        <v>353</v>
      </c>
      <c r="D42" s="195" t="s">
        <v>221</v>
      </c>
      <c r="E42" s="194" t="s">
        <v>608</v>
      </c>
      <c r="F42" s="194" t="s">
        <v>609</v>
      </c>
      <c r="G42" s="194" t="s">
        <v>224</v>
      </c>
      <c r="H42" s="196" t="s">
        <v>610</v>
      </c>
      <c r="I42" s="196"/>
      <c r="J42" s="196"/>
      <c r="K42" s="196" t="s">
        <v>611</v>
      </c>
      <c r="L42" s="194"/>
      <c r="M42" s="231" t="s">
        <v>227</v>
      </c>
      <c r="N42" s="231" t="s">
        <v>393</v>
      </c>
      <c r="O42" s="199" t="s">
        <v>394</v>
      </c>
      <c r="P42" s="305"/>
      <c r="Q42" s="196" t="s">
        <v>360</v>
      </c>
      <c r="R42" s="196" t="s">
        <v>612</v>
      </c>
      <c r="S42" s="194" t="s">
        <v>613</v>
      </c>
      <c r="T42" s="194" t="s">
        <v>614</v>
      </c>
      <c r="U42" s="194" t="s">
        <v>615</v>
      </c>
      <c r="V42" s="194" t="s">
        <v>616</v>
      </c>
      <c r="W42" s="240"/>
      <c r="AA42" s="242">
        <f>IF(OR(J42="Fail",ISBLANK(J42)),INDEX('Issue Code Table'!C:C,MATCH(N:N,'Issue Code Table'!A:A,0)),IF(M42="Critical",6,IF(M42="Significant",5,IF(M42="Moderate",3,2))))</f>
        <v>4</v>
      </c>
    </row>
    <row r="43" spans="1:27" ht="59.25" customHeight="1" x14ac:dyDescent="0.2">
      <c r="A43" s="193" t="s">
        <v>617</v>
      </c>
      <c r="B43" s="194" t="s">
        <v>352</v>
      </c>
      <c r="C43" s="194" t="s">
        <v>353</v>
      </c>
      <c r="D43" s="195" t="s">
        <v>221</v>
      </c>
      <c r="E43" s="194" t="s">
        <v>618</v>
      </c>
      <c r="F43" s="194" t="s">
        <v>619</v>
      </c>
      <c r="G43" s="194" t="s">
        <v>224</v>
      </c>
      <c r="H43" s="196" t="s">
        <v>620</v>
      </c>
      <c r="I43" s="196"/>
      <c r="J43" s="196"/>
      <c r="K43" s="196" t="s">
        <v>621</v>
      </c>
      <c r="L43" s="194"/>
      <c r="M43" s="231" t="s">
        <v>227</v>
      </c>
      <c r="N43" s="231" t="s">
        <v>393</v>
      </c>
      <c r="O43" s="199" t="s">
        <v>394</v>
      </c>
      <c r="P43" s="305"/>
      <c r="Q43" s="196" t="s">
        <v>360</v>
      </c>
      <c r="R43" s="196" t="s">
        <v>622</v>
      </c>
      <c r="S43" s="194" t="s">
        <v>623</v>
      </c>
      <c r="T43" s="194" t="s">
        <v>363</v>
      </c>
      <c r="U43" s="194" t="s">
        <v>624</v>
      </c>
      <c r="V43" s="194" t="s">
        <v>605</v>
      </c>
      <c r="W43" s="240"/>
      <c r="AA43" s="242">
        <f>IF(OR(J43="Fail",ISBLANK(J43)),INDEX('Issue Code Table'!C:C,MATCH(N:N,'Issue Code Table'!A:A,0)),IF(M43="Critical",6,IF(M43="Significant",5,IF(M43="Moderate",3,2))))</f>
        <v>4</v>
      </c>
    </row>
    <row r="44" spans="1:27" ht="59.25" customHeight="1" x14ac:dyDescent="0.2">
      <c r="A44" s="193" t="s">
        <v>625</v>
      </c>
      <c r="B44" s="194" t="s">
        <v>352</v>
      </c>
      <c r="C44" s="194" t="s">
        <v>353</v>
      </c>
      <c r="D44" s="195" t="s">
        <v>221</v>
      </c>
      <c r="E44" s="194" t="s">
        <v>626</v>
      </c>
      <c r="F44" s="194" t="s">
        <v>627</v>
      </c>
      <c r="G44" s="194" t="s">
        <v>224</v>
      </c>
      <c r="H44" s="194" t="s">
        <v>628</v>
      </c>
      <c r="I44" s="196"/>
      <c r="J44" s="196"/>
      <c r="K44" s="196" t="s">
        <v>629</v>
      </c>
      <c r="L44" s="194"/>
      <c r="M44" s="231" t="s">
        <v>227</v>
      </c>
      <c r="N44" s="231" t="s">
        <v>393</v>
      </c>
      <c r="O44" s="199" t="s">
        <v>394</v>
      </c>
      <c r="P44" s="305"/>
      <c r="Q44" s="196" t="s">
        <v>360</v>
      </c>
      <c r="R44" s="196" t="s">
        <v>630</v>
      </c>
      <c r="S44" s="194" t="s">
        <v>631</v>
      </c>
      <c r="T44" s="194" t="s">
        <v>363</v>
      </c>
      <c r="U44" s="194" t="s">
        <v>632</v>
      </c>
      <c r="V44" s="194" t="s">
        <v>633</v>
      </c>
      <c r="W44" s="240"/>
      <c r="AA44" s="242">
        <f>IF(OR(J44="Fail",ISBLANK(J44)),INDEX('Issue Code Table'!C:C,MATCH(N:N,'Issue Code Table'!A:A,0)),IF(M44="Critical",6,IF(M44="Significant",5,IF(M44="Moderate",3,2))))</f>
        <v>4</v>
      </c>
    </row>
    <row r="45" spans="1:27" ht="59.25" customHeight="1" x14ac:dyDescent="0.2">
      <c r="A45" s="193" t="s">
        <v>634</v>
      </c>
      <c r="B45" s="194" t="s">
        <v>411</v>
      </c>
      <c r="C45" s="194" t="s">
        <v>412</v>
      </c>
      <c r="D45" s="195" t="s">
        <v>221</v>
      </c>
      <c r="E45" s="194" t="s">
        <v>635</v>
      </c>
      <c r="F45" s="194" t="s">
        <v>636</v>
      </c>
      <c r="G45" s="194" t="s">
        <v>224</v>
      </c>
      <c r="H45" s="196" t="s">
        <v>637</v>
      </c>
      <c r="I45" s="196"/>
      <c r="J45" s="196"/>
      <c r="K45" s="196" t="s">
        <v>638</v>
      </c>
      <c r="L45" s="194"/>
      <c r="M45" s="231" t="s">
        <v>227</v>
      </c>
      <c r="N45" s="231" t="s">
        <v>393</v>
      </c>
      <c r="O45" s="199" t="s">
        <v>394</v>
      </c>
      <c r="P45" s="305"/>
      <c r="Q45" s="196" t="s">
        <v>360</v>
      </c>
      <c r="R45" s="196" t="s">
        <v>639</v>
      </c>
      <c r="S45" s="194" t="s">
        <v>640</v>
      </c>
      <c r="T45" s="194" t="s">
        <v>363</v>
      </c>
      <c r="U45" s="194" t="s">
        <v>641</v>
      </c>
      <c r="V45" s="194" t="s">
        <v>642</v>
      </c>
      <c r="W45" s="240"/>
      <c r="AA45" s="242">
        <f>IF(OR(J45="Fail",ISBLANK(J45)),INDEX('Issue Code Table'!C:C,MATCH(N:N,'Issue Code Table'!A:A,0)),IF(M45="Critical",6,IF(M45="Significant",5,IF(M45="Moderate",3,2))))</f>
        <v>4</v>
      </c>
    </row>
    <row r="46" spans="1:27" ht="59.25" customHeight="1" x14ac:dyDescent="0.2">
      <c r="A46" s="193" t="s">
        <v>643</v>
      </c>
      <c r="B46" s="194" t="s">
        <v>352</v>
      </c>
      <c r="C46" s="232" t="s">
        <v>353</v>
      </c>
      <c r="D46" s="195" t="s">
        <v>221</v>
      </c>
      <c r="E46" s="194" t="s">
        <v>644</v>
      </c>
      <c r="F46" s="194" t="s">
        <v>645</v>
      </c>
      <c r="G46" s="194" t="s">
        <v>224</v>
      </c>
      <c r="H46" s="196" t="s">
        <v>646</v>
      </c>
      <c r="I46" s="196"/>
      <c r="J46" s="196"/>
      <c r="K46" s="196" t="s">
        <v>647</v>
      </c>
      <c r="L46" s="194"/>
      <c r="M46" s="231" t="s">
        <v>227</v>
      </c>
      <c r="N46" s="231" t="s">
        <v>393</v>
      </c>
      <c r="O46" s="199" t="s">
        <v>394</v>
      </c>
      <c r="P46" s="305"/>
      <c r="Q46" s="196" t="s">
        <v>360</v>
      </c>
      <c r="R46" s="196" t="s">
        <v>648</v>
      </c>
      <c r="S46" s="194" t="s">
        <v>649</v>
      </c>
      <c r="T46" s="194" t="s">
        <v>363</v>
      </c>
      <c r="U46" s="194" t="s">
        <v>650</v>
      </c>
      <c r="V46" s="194" t="s">
        <v>651</v>
      </c>
      <c r="W46" s="240"/>
      <c r="AA46" s="242">
        <f>IF(OR(J46="Fail",ISBLANK(J46)),INDEX('Issue Code Table'!C:C,MATCH(N:N,'Issue Code Table'!A:A,0)),IF(M46="Critical",6,IF(M46="Significant",5,IF(M46="Moderate",3,2))))</f>
        <v>4</v>
      </c>
    </row>
    <row r="47" spans="1:27" ht="59.25" customHeight="1" x14ac:dyDescent="0.2">
      <c r="A47" s="193" t="s">
        <v>652</v>
      </c>
      <c r="B47" s="194" t="s">
        <v>352</v>
      </c>
      <c r="C47" s="232" t="s">
        <v>353</v>
      </c>
      <c r="D47" s="195" t="s">
        <v>221</v>
      </c>
      <c r="E47" s="194" t="s">
        <v>653</v>
      </c>
      <c r="F47" s="194" t="s">
        <v>654</v>
      </c>
      <c r="G47" s="194" t="s">
        <v>224</v>
      </c>
      <c r="H47" s="196" t="s">
        <v>655</v>
      </c>
      <c r="I47" s="196"/>
      <c r="J47" s="196"/>
      <c r="K47" s="196" t="s">
        <v>656</v>
      </c>
      <c r="L47" s="194"/>
      <c r="M47" s="231" t="s">
        <v>227</v>
      </c>
      <c r="N47" s="231" t="s">
        <v>393</v>
      </c>
      <c r="O47" s="199" t="s">
        <v>394</v>
      </c>
      <c r="P47" s="305"/>
      <c r="Q47" s="196" t="s">
        <v>360</v>
      </c>
      <c r="R47" s="196" t="s">
        <v>657</v>
      </c>
      <c r="S47" s="194" t="s">
        <v>658</v>
      </c>
      <c r="T47" s="194" t="s">
        <v>363</v>
      </c>
      <c r="U47" s="194" t="s">
        <v>659</v>
      </c>
      <c r="V47" s="194" t="s">
        <v>660</v>
      </c>
      <c r="W47" s="240"/>
      <c r="AA47" s="242">
        <f>IF(OR(J47="Fail",ISBLANK(J47)),INDEX('Issue Code Table'!C:C,MATCH(N:N,'Issue Code Table'!A:A,0)),IF(M47="Critical",6,IF(M47="Significant",5,IF(M47="Moderate",3,2))))</f>
        <v>4</v>
      </c>
    </row>
    <row r="48" spans="1:27" ht="59.25" customHeight="1" x14ac:dyDescent="0.2">
      <c r="A48" s="193" t="s">
        <v>661</v>
      </c>
      <c r="B48" s="194" t="s">
        <v>352</v>
      </c>
      <c r="C48" s="232" t="s">
        <v>353</v>
      </c>
      <c r="D48" s="195" t="s">
        <v>221</v>
      </c>
      <c r="E48" s="194" t="s">
        <v>662</v>
      </c>
      <c r="F48" s="194" t="s">
        <v>663</v>
      </c>
      <c r="G48" s="194" t="s">
        <v>224</v>
      </c>
      <c r="H48" s="196" t="s">
        <v>664</v>
      </c>
      <c r="I48" s="196"/>
      <c r="J48" s="196"/>
      <c r="K48" s="196" t="s">
        <v>665</v>
      </c>
      <c r="L48" s="194"/>
      <c r="M48" s="231" t="s">
        <v>227</v>
      </c>
      <c r="N48" s="231" t="s">
        <v>393</v>
      </c>
      <c r="O48" s="199" t="s">
        <v>394</v>
      </c>
      <c r="P48" s="305"/>
      <c r="Q48" s="196" t="s">
        <v>360</v>
      </c>
      <c r="R48" s="196" t="s">
        <v>666</v>
      </c>
      <c r="S48" s="194" t="s">
        <v>667</v>
      </c>
      <c r="T48" s="194" t="s">
        <v>363</v>
      </c>
      <c r="U48" s="194" t="s">
        <v>668</v>
      </c>
      <c r="V48" s="194" t="s">
        <v>669</v>
      </c>
      <c r="W48" s="240"/>
      <c r="AA48" s="242">
        <f>IF(OR(J48="Fail",ISBLANK(J48)),INDEX('Issue Code Table'!C:C,MATCH(N:N,'Issue Code Table'!A:A,0)),IF(M48="Critical",6,IF(M48="Significant",5,IF(M48="Moderate",3,2))))</f>
        <v>4</v>
      </c>
    </row>
    <row r="49" spans="1:27" ht="59.25" customHeight="1" x14ac:dyDescent="0.2">
      <c r="A49" s="193" t="s">
        <v>670</v>
      </c>
      <c r="B49" s="194" t="s">
        <v>352</v>
      </c>
      <c r="C49" s="232" t="s">
        <v>353</v>
      </c>
      <c r="D49" s="195" t="s">
        <v>221</v>
      </c>
      <c r="E49" s="194" t="s">
        <v>671</v>
      </c>
      <c r="F49" s="194" t="s">
        <v>672</v>
      </c>
      <c r="G49" s="194" t="s">
        <v>224</v>
      </c>
      <c r="H49" s="196" t="s">
        <v>673</v>
      </c>
      <c r="I49" s="196"/>
      <c r="J49" s="196"/>
      <c r="K49" s="196" t="s">
        <v>674</v>
      </c>
      <c r="L49" s="194"/>
      <c r="M49" s="231" t="s">
        <v>227</v>
      </c>
      <c r="N49" s="231" t="s">
        <v>393</v>
      </c>
      <c r="O49" s="199" t="s">
        <v>394</v>
      </c>
      <c r="P49" s="305"/>
      <c r="Q49" s="196" t="s">
        <v>360</v>
      </c>
      <c r="R49" s="196" t="s">
        <v>675</v>
      </c>
      <c r="S49" s="194" t="s">
        <v>676</v>
      </c>
      <c r="T49" s="194" t="s">
        <v>363</v>
      </c>
      <c r="U49" s="194" t="s">
        <v>677</v>
      </c>
      <c r="V49" s="194" t="s">
        <v>678</v>
      </c>
      <c r="W49" s="240"/>
      <c r="AA49" s="242">
        <f>IF(OR(J49="Fail",ISBLANK(J49)),INDEX('Issue Code Table'!C:C,MATCH(N:N,'Issue Code Table'!A:A,0)),IF(M49="Critical",6,IF(M49="Significant",5,IF(M49="Moderate",3,2))))</f>
        <v>4</v>
      </c>
    </row>
    <row r="50" spans="1:27" ht="59.25" customHeight="1" x14ac:dyDescent="0.2">
      <c r="A50" s="193" t="s">
        <v>679</v>
      </c>
      <c r="B50" s="194" t="s">
        <v>352</v>
      </c>
      <c r="C50" s="232" t="s">
        <v>353</v>
      </c>
      <c r="D50" s="195" t="s">
        <v>221</v>
      </c>
      <c r="E50" s="194" t="s">
        <v>680</v>
      </c>
      <c r="F50" s="194" t="s">
        <v>681</v>
      </c>
      <c r="G50" s="194" t="s">
        <v>224</v>
      </c>
      <c r="H50" s="196" t="s">
        <v>682</v>
      </c>
      <c r="I50" s="196"/>
      <c r="J50" s="196"/>
      <c r="K50" s="196" t="s">
        <v>683</v>
      </c>
      <c r="L50" s="194"/>
      <c r="M50" s="231" t="s">
        <v>227</v>
      </c>
      <c r="N50" s="231" t="s">
        <v>393</v>
      </c>
      <c r="O50" s="199" t="s">
        <v>394</v>
      </c>
      <c r="P50" s="305"/>
      <c r="Q50" s="196" t="s">
        <v>360</v>
      </c>
      <c r="R50" s="196" t="s">
        <v>684</v>
      </c>
      <c r="S50" s="194" t="s">
        <v>685</v>
      </c>
      <c r="T50" s="194" t="s">
        <v>686</v>
      </c>
      <c r="U50" s="194" t="s">
        <v>687</v>
      </c>
      <c r="V50" s="194" t="s">
        <v>688</v>
      </c>
      <c r="W50" s="240"/>
      <c r="AA50" s="242">
        <f>IF(OR(J50="Fail",ISBLANK(J50)),INDEX('Issue Code Table'!C:C,MATCH(N:N,'Issue Code Table'!A:A,0)),IF(M50="Critical",6,IF(M50="Significant",5,IF(M50="Moderate",3,2))))</f>
        <v>4</v>
      </c>
    </row>
    <row r="51" spans="1:27" ht="59.25" customHeight="1" x14ac:dyDescent="0.2">
      <c r="A51" s="193" t="s">
        <v>689</v>
      </c>
      <c r="B51" s="194" t="s">
        <v>352</v>
      </c>
      <c r="C51" s="232" t="s">
        <v>353</v>
      </c>
      <c r="D51" s="195" t="s">
        <v>221</v>
      </c>
      <c r="E51" s="194" t="s">
        <v>690</v>
      </c>
      <c r="F51" s="194" t="s">
        <v>691</v>
      </c>
      <c r="G51" s="194" t="s">
        <v>224</v>
      </c>
      <c r="H51" s="196" t="s">
        <v>692</v>
      </c>
      <c r="I51" s="196"/>
      <c r="J51" s="196"/>
      <c r="K51" s="196" t="s">
        <v>693</v>
      </c>
      <c r="L51" s="194"/>
      <c r="M51" s="231" t="s">
        <v>227</v>
      </c>
      <c r="N51" s="231" t="s">
        <v>393</v>
      </c>
      <c r="O51" s="199" t="s">
        <v>394</v>
      </c>
      <c r="P51" s="305"/>
      <c r="Q51" s="196" t="s">
        <v>360</v>
      </c>
      <c r="R51" s="196" t="s">
        <v>694</v>
      </c>
      <c r="S51" s="194" t="s">
        <v>695</v>
      </c>
      <c r="T51" s="194" t="s">
        <v>696</v>
      </c>
      <c r="U51" s="194" t="s">
        <v>697</v>
      </c>
      <c r="V51" s="194" t="s">
        <v>698</v>
      </c>
      <c r="W51" s="240"/>
      <c r="AA51" s="242">
        <f>IF(OR(J51="Fail",ISBLANK(J51)),INDEX('Issue Code Table'!C:C,MATCH(N:N,'Issue Code Table'!A:A,0)),IF(M51="Critical",6,IF(M51="Significant",5,IF(M51="Moderate",3,2))))</f>
        <v>4</v>
      </c>
    </row>
    <row r="52" spans="1:27" ht="59.25" customHeight="1" x14ac:dyDescent="0.2">
      <c r="A52" s="193" t="s">
        <v>699</v>
      </c>
      <c r="B52" s="194" t="s">
        <v>352</v>
      </c>
      <c r="C52" s="232" t="s">
        <v>353</v>
      </c>
      <c r="D52" s="195" t="s">
        <v>221</v>
      </c>
      <c r="E52" s="194" t="s">
        <v>700</v>
      </c>
      <c r="F52" s="194" t="s">
        <v>701</v>
      </c>
      <c r="G52" s="194" t="s">
        <v>224</v>
      </c>
      <c r="H52" s="196" t="s">
        <v>702</v>
      </c>
      <c r="I52" s="196"/>
      <c r="J52" s="196"/>
      <c r="K52" s="196" t="s">
        <v>703</v>
      </c>
      <c r="L52" s="194"/>
      <c r="M52" s="231" t="s">
        <v>227</v>
      </c>
      <c r="N52" s="231" t="s">
        <v>393</v>
      </c>
      <c r="O52" s="199" t="s">
        <v>394</v>
      </c>
      <c r="P52" s="305"/>
      <c r="Q52" s="196" t="s">
        <v>360</v>
      </c>
      <c r="R52" s="196" t="s">
        <v>704</v>
      </c>
      <c r="S52" s="194" t="s">
        <v>705</v>
      </c>
      <c r="T52" s="194" t="s">
        <v>706</v>
      </c>
      <c r="U52" s="194" t="s">
        <v>707</v>
      </c>
      <c r="V52" s="194" t="s">
        <v>708</v>
      </c>
      <c r="W52" s="240"/>
      <c r="AA52" s="242">
        <f>IF(OR(J52="Fail",ISBLANK(J52)),INDEX('Issue Code Table'!C:C,MATCH(N:N,'Issue Code Table'!A:A,0)),IF(M52="Critical",6,IF(M52="Significant",5,IF(M52="Moderate",3,2))))</f>
        <v>4</v>
      </c>
    </row>
    <row r="53" spans="1:27" ht="59.25" customHeight="1" x14ac:dyDescent="0.2">
      <c r="A53" s="193" t="s">
        <v>709</v>
      </c>
      <c r="B53" s="194" t="s">
        <v>352</v>
      </c>
      <c r="C53" s="232" t="s">
        <v>353</v>
      </c>
      <c r="D53" s="195" t="s">
        <v>221</v>
      </c>
      <c r="E53" s="194" t="s">
        <v>710</v>
      </c>
      <c r="F53" s="194" t="s">
        <v>711</v>
      </c>
      <c r="G53" s="194" t="s">
        <v>224</v>
      </c>
      <c r="H53" s="196" t="s">
        <v>712</v>
      </c>
      <c r="I53" s="196"/>
      <c r="J53" s="196"/>
      <c r="K53" s="196" t="s">
        <v>713</v>
      </c>
      <c r="L53" s="194"/>
      <c r="M53" s="231" t="s">
        <v>186</v>
      </c>
      <c r="N53" s="231" t="s">
        <v>358</v>
      </c>
      <c r="O53" s="199" t="s">
        <v>359</v>
      </c>
      <c r="P53" s="305"/>
      <c r="Q53" s="196" t="s">
        <v>360</v>
      </c>
      <c r="R53" s="196" t="s">
        <v>714</v>
      </c>
      <c r="S53" s="194" t="s">
        <v>715</v>
      </c>
      <c r="T53" s="194" t="s">
        <v>363</v>
      </c>
      <c r="U53" s="194" t="s">
        <v>716</v>
      </c>
      <c r="V53" s="194" t="s">
        <v>717</v>
      </c>
      <c r="W53" s="240" t="s">
        <v>247</v>
      </c>
      <c r="X53" s="47"/>
      <c r="Y53" s="47"/>
      <c r="Z53" s="47"/>
      <c r="AA53" s="242">
        <f>IF(OR(J53="Fail",ISBLANK(J53)),INDEX('Issue Code Table'!C:C,MATCH(N:N,'Issue Code Table'!A:A,0)),IF(M53="Critical",6,IF(M53="Significant",5,IF(M53="Moderate",3,2))))</f>
        <v>5</v>
      </c>
    </row>
    <row r="54" spans="1:27" ht="59.25" customHeight="1" x14ac:dyDescent="0.2">
      <c r="A54" s="193" t="s">
        <v>718</v>
      </c>
      <c r="B54" s="219" t="s">
        <v>286</v>
      </c>
      <c r="C54" s="219" t="s">
        <v>287</v>
      </c>
      <c r="D54" s="195" t="s">
        <v>221</v>
      </c>
      <c r="E54" s="194" t="s">
        <v>719</v>
      </c>
      <c r="F54" s="194" t="s">
        <v>720</v>
      </c>
      <c r="G54" s="194" t="s">
        <v>224</v>
      </c>
      <c r="H54" s="219" t="s">
        <v>721</v>
      </c>
      <c r="I54" s="196"/>
      <c r="J54" s="194"/>
      <c r="K54" s="194" t="s">
        <v>722</v>
      </c>
      <c r="L54" s="244"/>
      <c r="M54" s="231" t="s">
        <v>186</v>
      </c>
      <c r="N54" s="231" t="s">
        <v>723</v>
      </c>
      <c r="O54" s="231" t="s">
        <v>724</v>
      </c>
      <c r="P54" s="269"/>
      <c r="Q54" s="196" t="s">
        <v>725</v>
      </c>
      <c r="R54" s="196" t="s">
        <v>726</v>
      </c>
      <c r="S54" s="194" t="s">
        <v>727</v>
      </c>
      <c r="T54" s="194" t="s">
        <v>728</v>
      </c>
      <c r="U54" s="194" t="s">
        <v>729</v>
      </c>
      <c r="V54" s="201" t="s">
        <v>730</v>
      </c>
      <c r="W54" s="202" t="s">
        <v>247</v>
      </c>
      <c r="X54" s="47"/>
      <c r="Y54" s="47"/>
      <c r="Z54" s="47"/>
      <c r="AA54" s="242">
        <f>IF(OR(J54="Fail",ISBLANK(J54)),INDEX('Issue Code Table'!C:C,MATCH(N:N,'Issue Code Table'!A:A,0)),IF(M54="Critical",6,IF(M54="Significant",5,IF(M54="Moderate",3,2))))</f>
        <v>6</v>
      </c>
    </row>
    <row r="55" spans="1:27" ht="59.25" customHeight="1" x14ac:dyDescent="0.2">
      <c r="A55" s="193" t="s">
        <v>731</v>
      </c>
      <c r="B55" s="235" t="s">
        <v>732</v>
      </c>
      <c r="C55" s="236" t="s">
        <v>733</v>
      </c>
      <c r="D55" s="195" t="s">
        <v>221</v>
      </c>
      <c r="E55" s="194" t="s">
        <v>734</v>
      </c>
      <c r="F55" s="194" t="s">
        <v>735</v>
      </c>
      <c r="G55" s="194" t="s">
        <v>736</v>
      </c>
      <c r="H55" s="196" t="s">
        <v>737</v>
      </c>
      <c r="I55" s="196"/>
      <c r="J55" s="196"/>
      <c r="K55" s="196" t="s">
        <v>738</v>
      </c>
      <c r="L55" s="194"/>
      <c r="M55" s="231" t="s">
        <v>227</v>
      </c>
      <c r="N55" s="231" t="s">
        <v>739</v>
      </c>
      <c r="O55" s="199" t="s">
        <v>740</v>
      </c>
      <c r="P55" s="269"/>
      <c r="Q55" s="196" t="s">
        <v>725</v>
      </c>
      <c r="R55" s="196" t="s">
        <v>741</v>
      </c>
      <c r="S55" s="194" t="s">
        <v>742</v>
      </c>
      <c r="T55" s="194" t="s">
        <v>743</v>
      </c>
      <c r="U55" s="194" t="s">
        <v>744</v>
      </c>
      <c r="V55" s="194" t="s">
        <v>745</v>
      </c>
      <c r="W55" s="240"/>
      <c r="AA55" s="242">
        <f>IF(OR(J55="Fail",ISBLANK(J55)),INDEX('Issue Code Table'!C:C,MATCH(N:N,'Issue Code Table'!A:A,0)),IF(M55="Critical",6,IF(M55="Significant",5,IF(M55="Moderate",3,2))))</f>
        <v>4</v>
      </c>
    </row>
    <row r="56" spans="1:27" ht="59.25" customHeight="1" x14ac:dyDescent="0.2">
      <c r="A56" s="193" t="s">
        <v>746</v>
      </c>
      <c r="B56" s="194" t="s">
        <v>286</v>
      </c>
      <c r="C56" s="194" t="s">
        <v>287</v>
      </c>
      <c r="D56" s="195" t="s">
        <v>221</v>
      </c>
      <c r="E56" s="194" t="s">
        <v>747</v>
      </c>
      <c r="F56" s="194" t="s">
        <v>748</v>
      </c>
      <c r="G56" s="194" t="s">
        <v>224</v>
      </c>
      <c r="H56" s="219" t="s">
        <v>749</v>
      </c>
      <c r="I56" s="196"/>
      <c r="J56" s="194"/>
      <c r="K56" s="194" t="s">
        <v>750</v>
      </c>
      <c r="L56" s="244"/>
      <c r="M56" s="231" t="s">
        <v>186</v>
      </c>
      <c r="N56" s="231" t="s">
        <v>512</v>
      </c>
      <c r="O56" s="231" t="s">
        <v>513</v>
      </c>
      <c r="P56" s="269"/>
      <c r="Q56" s="196" t="s">
        <v>725</v>
      </c>
      <c r="R56" s="196" t="s">
        <v>751</v>
      </c>
      <c r="S56" s="194" t="s">
        <v>752</v>
      </c>
      <c r="T56" s="194" t="s">
        <v>753</v>
      </c>
      <c r="U56" s="194" t="s">
        <v>754</v>
      </c>
      <c r="V56" s="201" t="s">
        <v>755</v>
      </c>
      <c r="W56" s="202" t="s">
        <v>247</v>
      </c>
      <c r="AA56" s="242">
        <f>IF(OR(J56="Fail",ISBLANK(J56)),INDEX('Issue Code Table'!C:C,MATCH(N:N,'Issue Code Table'!A:A,0)),IF(M56="Critical",6,IF(M56="Significant",5,IF(M56="Moderate",3,2))))</f>
        <v>6</v>
      </c>
    </row>
    <row r="57" spans="1:27" ht="59.25" customHeight="1" x14ac:dyDescent="0.2">
      <c r="A57" s="193" t="s">
        <v>756</v>
      </c>
      <c r="B57" s="235" t="s">
        <v>219</v>
      </c>
      <c r="C57" s="236" t="s">
        <v>757</v>
      </c>
      <c r="D57" s="195" t="s">
        <v>221</v>
      </c>
      <c r="E57" s="194" t="s">
        <v>758</v>
      </c>
      <c r="F57" s="194" t="s">
        <v>759</v>
      </c>
      <c r="G57" s="194" t="s">
        <v>760</v>
      </c>
      <c r="H57" s="196" t="s">
        <v>761</v>
      </c>
      <c r="I57" s="196"/>
      <c r="J57" s="196"/>
      <c r="K57" s="196" t="s">
        <v>762</v>
      </c>
      <c r="L57" s="194"/>
      <c r="M57" s="231" t="s">
        <v>186</v>
      </c>
      <c r="N57" s="231" t="s">
        <v>293</v>
      </c>
      <c r="O57" s="199" t="s">
        <v>294</v>
      </c>
      <c r="P57" s="269"/>
      <c r="Q57" s="196" t="s">
        <v>725</v>
      </c>
      <c r="R57" s="196" t="s">
        <v>763</v>
      </c>
      <c r="S57" s="194" t="s">
        <v>764</v>
      </c>
      <c r="T57" s="194" t="s">
        <v>363</v>
      </c>
      <c r="U57" s="194" t="s">
        <v>765</v>
      </c>
      <c r="V57" s="194" t="s">
        <v>766</v>
      </c>
      <c r="W57" s="240" t="s">
        <v>247</v>
      </c>
      <c r="AA57" s="242">
        <f>IF(OR(J57="Fail",ISBLANK(J57)),INDEX('Issue Code Table'!C:C,MATCH(N:N,'Issue Code Table'!A:A,0)),IF(M57="Critical",6,IF(M57="Significant",5,IF(M57="Moderate",3,2))))</f>
        <v>5</v>
      </c>
    </row>
    <row r="58" spans="1:27" ht="59.25" customHeight="1" x14ac:dyDescent="0.2">
      <c r="A58" s="193" t="s">
        <v>767</v>
      </c>
      <c r="B58" s="194" t="s">
        <v>286</v>
      </c>
      <c r="C58" s="194" t="s">
        <v>287</v>
      </c>
      <c r="D58" s="195" t="s">
        <v>221</v>
      </c>
      <c r="E58" s="194" t="s">
        <v>768</v>
      </c>
      <c r="F58" s="194" t="s">
        <v>769</v>
      </c>
      <c r="G58" s="194" t="s">
        <v>224</v>
      </c>
      <c r="H58" s="196" t="s">
        <v>770</v>
      </c>
      <c r="I58" s="196"/>
      <c r="J58" s="196"/>
      <c r="K58" s="196" t="s">
        <v>771</v>
      </c>
      <c r="L58" s="194"/>
      <c r="M58" s="231" t="s">
        <v>319</v>
      </c>
      <c r="N58" s="231" t="s">
        <v>723</v>
      </c>
      <c r="O58" s="199" t="s">
        <v>724</v>
      </c>
      <c r="P58" s="305"/>
      <c r="Q58" s="196" t="s">
        <v>725</v>
      </c>
      <c r="R58" s="196" t="s">
        <v>772</v>
      </c>
      <c r="S58" s="194" t="s">
        <v>773</v>
      </c>
      <c r="T58" s="194" t="s">
        <v>774</v>
      </c>
      <c r="U58" s="194" t="s">
        <v>775</v>
      </c>
      <c r="V58" s="194" t="s">
        <v>776</v>
      </c>
      <c r="W58" s="240"/>
      <c r="AA58" s="242">
        <f>IF(OR(J58="Fail",ISBLANK(J58)),INDEX('Issue Code Table'!C:C,MATCH(N:N,'Issue Code Table'!A:A,0)),IF(M58="Critical",6,IF(M58="Significant",5,IF(M58="Moderate",3,2))))</f>
        <v>6</v>
      </c>
    </row>
    <row r="59" spans="1:27" ht="59.25" customHeight="1" x14ac:dyDescent="0.2">
      <c r="A59" s="193" t="s">
        <v>777</v>
      </c>
      <c r="B59" s="194" t="s">
        <v>286</v>
      </c>
      <c r="C59" s="194" t="s">
        <v>287</v>
      </c>
      <c r="D59" s="195" t="s">
        <v>221</v>
      </c>
      <c r="E59" s="194" t="s">
        <v>778</v>
      </c>
      <c r="F59" s="194" t="s">
        <v>779</v>
      </c>
      <c r="G59" s="194" t="s">
        <v>224</v>
      </c>
      <c r="H59" s="196" t="s">
        <v>780</v>
      </c>
      <c r="I59" s="196"/>
      <c r="J59" s="196"/>
      <c r="K59" s="196" t="s">
        <v>781</v>
      </c>
      <c r="L59" s="194"/>
      <c r="M59" s="231" t="s">
        <v>319</v>
      </c>
      <c r="N59" s="231" t="s">
        <v>723</v>
      </c>
      <c r="O59" s="199" t="s">
        <v>724</v>
      </c>
      <c r="P59" s="305"/>
      <c r="Q59" s="196" t="s">
        <v>725</v>
      </c>
      <c r="R59" s="196" t="s">
        <v>782</v>
      </c>
      <c r="S59" s="194" t="s">
        <v>783</v>
      </c>
      <c r="T59" s="194" t="s">
        <v>784</v>
      </c>
      <c r="U59" s="194" t="s">
        <v>785</v>
      </c>
      <c r="V59" s="194" t="s">
        <v>786</v>
      </c>
      <c r="W59" s="240"/>
      <c r="AA59" s="242">
        <f>IF(OR(J59="Fail",ISBLANK(J59)),INDEX('Issue Code Table'!C:C,MATCH(N:N,'Issue Code Table'!A:A,0)),IF(M59="Critical",6,IF(M59="Significant",5,IF(M59="Moderate",3,2))))</f>
        <v>6</v>
      </c>
    </row>
    <row r="60" spans="1:27" ht="59.25" customHeight="1" x14ac:dyDescent="0.2">
      <c r="A60" s="193" t="s">
        <v>787</v>
      </c>
      <c r="B60" s="194" t="s">
        <v>788</v>
      </c>
      <c r="C60" s="194" t="s">
        <v>789</v>
      </c>
      <c r="D60" s="195" t="s">
        <v>221</v>
      </c>
      <c r="E60" s="194" t="s">
        <v>790</v>
      </c>
      <c r="F60" s="194" t="s">
        <v>791</v>
      </c>
      <c r="G60" s="194" t="s">
        <v>792</v>
      </c>
      <c r="H60" s="196" t="s">
        <v>793</v>
      </c>
      <c r="I60" s="196"/>
      <c r="J60" s="196"/>
      <c r="K60" s="196" t="s">
        <v>794</v>
      </c>
      <c r="L60" s="194"/>
      <c r="M60" s="231" t="s">
        <v>186</v>
      </c>
      <c r="N60" s="231" t="s">
        <v>795</v>
      </c>
      <c r="O60" s="199" t="s">
        <v>796</v>
      </c>
      <c r="P60" s="305"/>
      <c r="Q60" s="196" t="s">
        <v>797</v>
      </c>
      <c r="R60" s="196" t="s">
        <v>798</v>
      </c>
      <c r="S60" s="194" t="s">
        <v>799</v>
      </c>
      <c r="T60" s="194" t="s">
        <v>363</v>
      </c>
      <c r="U60" s="194" t="s">
        <v>800</v>
      </c>
      <c r="V60" s="194" t="s">
        <v>801</v>
      </c>
      <c r="W60" s="240" t="s">
        <v>247</v>
      </c>
      <c r="AA60" s="242">
        <f>IF(OR(J60="Fail",ISBLANK(J60)),INDEX('Issue Code Table'!C:C,MATCH(N:N,'Issue Code Table'!A:A,0)),IF(M60="Critical",6,IF(M60="Significant",5,IF(M60="Moderate",3,2))))</f>
        <v>5</v>
      </c>
    </row>
    <row r="61" spans="1:27" ht="59.25" customHeight="1" x14ac:dyDescent="0.2">
      <c r="A61" s="193" t="s">
        <v>802</v>
      </c>
      <c r="B61" s="194" t="s">
        <v>803</v>
      </c>
      <c r="C61" s="194" t="s">
        <v>804</v>
      </c>
      <c r="D61" s="195" t="s">
        <v>221</v>
      </c>
      <c r="E61" s="194" t="s">
        <v>805</v>
      </c>
      <c r="F61" s="194" t="s">
        <v>806</v>
      </c>
      <c r="G61" s="194" t="s">
        <v>807</v>
      </c>
      <c r="H61" s="196" t="s">
        <v>808</v>
      </c>
      <c r="I61" s="196"/>
      <c r="J61" s="196"/>
      <c r="K61" s="196" t="s">
        <v>809</v>
      </c>
      <c r="L61" s="194"/>
      <c r="M61" s="231" t="s">
        <v>319</v>
      </c>
      <c r="N61" s="231" t="s">
        <v>810</v>
      </c>
      <c r="O61" s="199" t="s">
        <v>811</v>
      </c>
      <c r="P61" s="305"/>
      <c r="Q61" s="196" t="s">
        <v>797</v>
      </c>
      <c r="R61" s="196" t="s">
        <v>812</v>
      </c>
      <c r="S61" s="194" t="s">
        <v>813</v>
      </c>
      <c r="T61" s="194" t="s">
        <v>363</v>
      </c>
      <c r="U61" s="194" t="s">
        <v>814</v>
      </c>
      <c r="V61" s="194" t="s">
        <v>815</v>
      </c>
      <c r="W61" s="240"/>
      <c r="AA61" s="242">
        <f>IF(OR(J61="Fail",ISBLANK(J61)),INDEX('Issue Code Table'!C:C,MATCH(N:N,'Issue Code Table'!A:A,0)),IF(M61="Critical",6,IF(M61="Significant",5,IF(M61="Moderate",3,2))))</f>
        <v>4</v>
      </c>
    </row>
    <row r="62" spans="1:27" ht="59.25" customHeight="1" x14ac:dyDescent="0.2">
      <c r="A62" s="193" t="s">
        <v>816</v>
      </c>
      <c r="B62" s="235" t="s">
        <v>817</v>
      </c>
      <c r="C62" s="232" t="s">
        <v>818</v>
      </c>
      <c r="D62" s="195" t="s">
        <v>221</v>
      </c>
      <c r="E62" s="194" t="s">
        <v>819</v>
      </c>
      <c r="F62" s="194" t="s">
        <v>820</v>
      </c>
      <c r="G62" s="194" t="s">
        <v>821</v>
      </c>
      <c r="H62" s="196" t="s">
        <v>822</v>
      </c>
      <c r="I62" s="196"/>
      <c r="J62" s="196"/>
      <c r="K62" s="196" t="s">
        <v>823</v>
      </c>
      <c r="L62" s="194"/>
      <c r="M62" s="231" t="s">
        <v>227</v>
      </c>
      <c r="N62" s="231" t="s">
        <v>393</v>
      </c>
      <c r="O62" s="199" t="s">
        <v>394</v>
      </c>
      <c r="P62" s="305"/>
      <c r="Q62" s="196" t="s">
        <v>824</v>
      </c>
      <c r="R62" s="196" t="s">
        <v>825</v>
      </c>
      <c r="S62" s="194" t="s">
        <v>826</v>
      </c>
      <c r="T62" s="194" t="s">
        <v>363</v>
      </c>
      <c r="U62" s="194" t="s">
        <v>827</v>
      </c>
      <c r="V62" s="194" t="s">
        <v>828</v>
      </c>
      <c r="W62" s="240"/>
      <c r="AA62" s="242">
        <f>IF(OR(J62="Fail",ISBLANK(J62)),INDEX('Issue Code Table'!C:C,MATCH(N:N,'Issue Code Table'!A:A,0)),IF(M62="Critical",6,IF(M62="Significant",5,IF(M62="Moderate",3,2))))</f>
        <v>4</v>
      </c>
    </row>
    <row r="63" spans="1:27" ht="59.25" customHeight="1" x14ac:dyDescent="0.2">
      <c r="A63" s="193" t="s">
        <v>829</v>
      </c>
      <c r="B63" s="194" t="s">
        <v>411</v>
      </c>
      <c r="C63" s="194" t="s">
        <v>412</v>
      </c>
      <c r="D63" s="195" t="s">
        <v>221</v>
      </c>
      <c r="E63" s="194" t="s">
        <v>830</v>
      </c>
      <c r="F63" s="194" t="s">
        <v>831</v>
      </c>
      <c r="G63" s="194" t="s">
        <v>832</v>
      </c>
      <c r="H63" s="196" t="s">
        <v>833</v>
      </c>
      <c r="I63" s="196"/>
      <c r="J63" s="196"/>
      <c r="K63" s="196" t="s">
        <v>834</v>
      </c>
      <c r="L63" s="194"/>
      <c r="M63" s="231" t="s">
        <v>227</v>
      </c>
      <c r="N63" s="231" t="s">
        <v>393</v>
      </c>
      <c r="O63" s="199" t="s">
        <v>394</v>
      </c>
      <c r="P63" s="305"/>
      <c r="Q63" s="196" t="s">
        <v>824</v>
      </c>
      <c r="R63" s="196" t="s">
        <v>835</v>
      </c>
      <c r="S63" s="194" t="s">
        <v>836</v>
      </c>
      <c r="T63" s="194" t="s">
        <v>363</v>
      </c>
      <c r="U63" s="194" t="s">
        <v>837</v>
      </c>
      <c r="V63" s="194" t="s">
        <v>838</v>
      </c>
      <c r="W63" s="240"/>
      <c r="AA63" s="242">
        <f>IF(OR(J63="Fail",ISBLANK(J63)),INDEX('Issue Code Table'!C:C,MATCH(N:N,'Issue Code Table'!A:A,0)),IF(M63="Critical",6,IF(M63="Significant",5,IF(M63="Moderate",3,2))))</f>
        <v>4</v>
      </c>
    </row>
    <row r="64" spans="1:27" ht="59.25" customHeight="1" x14ac:dyDescent="0.2">
      <c r="A64" s="193" t="s">
        <v>839</v>
      </c>
      <c r="B64" s="194" t="s">
        <v>411</v>
      </c>
      <c r="C64" s="194" t="s">
        <v>412</v>
      </c>
      <c r="D64" s="195" t="s">
        <v>221</v>
      </c>
      <c r="E64" s="194" t="s">
        <v>840</v>
      </c>
      <c r="F64" s="194" t="s">
        <v>841</v>
      </c>
      <c r="G64" s="194" t="s">
        <v>842</v>
      </c>
      <c r="H64" s="196" t="s">
        <v>843</v>
      </c>
      <c r="I64" s="196"/>
      <c r="J64" s="196"/>
      <c r="K64" s="196" t="s">
        <v>844</v>
      </c>
      <c r="L64" s="224"/>
      <c r="M64" s="231" t="s">
        <v>186</v>
      </c>
      <c r="N64" s="231" t="s">
        <v>845</v>
      </c>
      <c r="O64" s="199" t="s">
        <v>846</v>
      </c>
      <c r="P64" s="305"/>
      <c r="Q64" s="196" t="s">
        <v>847</v>
      </c>
      <c r="R64" s="196" t="s">
        <v>848</v>
      </c>
      <c r="S64" s="194" t="s">
        <v>849</v>
      </c>
      <c r="T64" s="194" t="s">
        <v>850</v>
      </c>
      <c r="U64" s="237" t="s">
        <v>851</v>
      </c>
      <c r="V64" s="194" t="s">
        <v>852</v>
      </c>
      <c r="W64" s="240" t="s">
        <v>247</v>
      </c>
      <c r="X64" s="47"/>
      <c r="Y64" s="47"/>
      <c r="Z64" s="47"/>
      <c r="AA64" s="242">
        <f>IF(OR(J64="Fail",ISBLANK(J64)),INDEX('Issue Code Table'!C:C,MATCH(N:N,'Issue Code Table'!A:A,0)),IF(M64="Critical",6,IF(M64="Significant",5,IF(M64="Moderate",3,2))))</f>
        <v>6</v>
      </c>
    </row>
    <row r="65" spans="1:27" ht="59.25" customHeight="1" x14ac:dyDescent="0.2">
      <c r="A65" s="193" t="s">
        <v>853</v>
      </c>
      <c r="B65" s="194" t="s">
        <v>367</v>
      </c>
      <c r="C65" s="194" t="s">
        <v>368</v>
      </c>
      <c r="D65" s="195" t="s">
        <v>221</v>
      </c>
      <c r="E65" s="194" t="s">
        <v>854</v>
      </c>
      <c r="F65" s="194" t="s">
        <v>855</v>
      </c>
      <c r="G65" s="194" t="s">
        <v>856</v>
      </c>
      <c r="H65" s="196" t="s">
        <v>857</v>
      </c>
      <c r="I65" s="196"/>
      <c r="J65" s="196"/>
      <c r="K65" s="196" t="s">
        <v>858</v>
      </c>
      <c r="L65" s="194"/>
      <c r="M65" s="231" t="s">
        <v>186</v>
      </c>
      <c r="N65" s="231" t="s">
        <v>845</v>
      </c>
      <c r="O65" s="199" t="s">
        <v>846</v>
      </c>
      <c r="P65" s="305"/>
      <c r="Q65" s="196" t="s">
        <v>847</v>
      </c>
      <c r="R65" s="196" t="s">
        <v>859</v>
      </c>
      <c r="S65" s="194" t="s">
        <v>849</v>
      </c>
      <c r="T65" s="194" t="s">
        <v>860</v>
      </c>
      <c r="U65" s="194" t="s">
        <v>861</v>
      </c>
      <c r="V65" s="194" t="s">
        <v>862</v>
      </c>
      <c r="W65" s="240" t="s">
        <v>247</v>
      </c>
      <c r="AA65" s="242">
        <f>IF(OR(J65="Fail",ISBLANK(J65)),INDEX('Issue Code Table'!C:C,MATCH(N:N,'Issue Code Table'!A:A,0)),IF(M65="Critical",6,IF(M65="Significant",5,IF(M65="Moderate",3,2))))</f>
        <v>6</v>
      </c>
    </row>
    <row r="66" spans="1:27" ht="59.25" customHeight="1" x14ac:dyDescent="0.2">
      <c r="A66" s="193" t="s">
        <v>863</v>
      </c>
      <c r="B66" s="194" t="s">
        <v>411</v>
      </c>
      <c r="C66" s="194" t="s">
        <v>412</v>
      </c>
      <c r="D66" s="195" t="s">
        <v>221</v>
      </c>
      <c r="E66" s="194" t="s">
        <v>864</v>
      </c>
      <c r="F66" s="194" t="s">
        <v>865</v>
      </c>
      <c r="G66" s="194" t="s">
        <v>866</v>
      </c>
      <c r="H66" s="196" t="s">
        <v>867</v>
      </c>
      <c r="I66" s="196"/>
      <c r="J66" s="196"/>
      <c r="K66" s="196" t="s">
        <v>868</v>
      </c>
      <c r="L66" s="194"/>
      <c r="M66" s="231" t="s">
        <v>186</v>
      </c>
      <c r="N66" s="231" t="s">
        <v>845</v>
      </c>
      <c r="O66" s="199" t="s">
        <v>846</v>
      </c>
      <c r="P66" s="305"/>
      <c r="Q66" s="196" t="s">
        <v>847</v>
      </c>
      <c r="R66" s="196" t="s">
        <v>869</v>
      </c>
      <c r="S66" s="194" t="s">
        <v>849</v>
      </c>
      <c r="T66" s="194" t="s">
        <v>870</v>
      </c>
      <c r="U66" s="194" t="s">
        <v>871</v>
      </c>
      <c r="V66" s="194" t="s">
        <v>872</v>
      </c>
      <c r="W66" s="240" t="s">
        <v>247</v>
      </c>
      <c r="AA66" s="242">
        <f>IF(OR(J66="Fail",ISBLANK(J66)),INDEX('Issue Code Table'!C:C,MATCH(N:N,'Issue Code Table'!A:A,0)),IF(M66="Critical",6,IF(M66="Significant",5,IF(M66="Moderate",3,2))))</f>
        <v>6</v>
      </c>
    </row>
    <row r="67" spans="1:27" ht="59.25" customHeight="1" x14ac:dyDescent="0.2">
      <c r="A67" s="193" t="s">
        <v>873</v>
      </c>
      <c r="B67" s="194" t="s">
        <v>219</v>
      </c>
      <c r="C67" s="194" t="s">
        <v>220</v>
      </c>
      <c r="D67" s="195" t="s">
        <v>221</v>
      </c>
      <c r="E67" s="194" t="s">
        <v>874</v>
      </c>
      <c r="F67" s="194" t="s">
        <v>875</v>
      </c>
      <c r="G67" s="194" t="s">
        <v>876</v>
      </c>
      <c r="H67" s="196" t="s">
        <v>877</v>
      </c>
      <c r="I67" s="196"/>
      <c r="J67" s="196"/>
      <c r="K67" s="196" t="s">
        <v>878</v>
      </c>
      <c r="L67" s="194"/>
      <c r="M67" s="231" t="s">
        <v>186</v>
      </c>
      <c r="N67" s="231" t="s">
        <v>293</v>
      </c>
      <c r="O67" s="199" t="s">
        <v>294</v>
      </c>
      <c r="P67" s="305"/>
      <c r="Q67" s="196" t="s">
        <v>847</v>
      </c>
      <c r="R67" s="196" t="s">
        <v>879</v>
      </c>
      <c r="S67" s="194" t="s">
        <v>880</v>
      </c>
      <c r="T67" s="194" t="s">
        <v>363</v>
      </c>
      <c r="U67" s="194" t="s">
        <v>881</v>
      </c>
      <c r="V67" s="194" t="s">
        <v>882</v>
      </c>
      <c r="W67" s="240" t="s">
        <v>247</v>
      </c>
      <c r="AA67" s="242">
        <f>IF(OR(J67="Fail",ISBLANK(J67)),INDEX('Issue Code Table'!C:C,MATCH(N:N,'Issue Code Table'!A:A,0)),IF(M67="Critical",6,IF(M67="Significant",5,IF(M67="Moderate",3,2))))</f>
        <v>5</v>
      </c>
    </row>
    <row r="68" spans="1:27" ht="59.25" customHeight="1" x14ac:dyDescent="0.2">
      <c r="A68" s="193" t="s">
        <v>883</v>
      </c>
      <c r="B68" s="194" t="s">
        <v>219</v>
      </c>
      <c r="C68" s="194" t="s">
        <v>220</v>
      </c>
      <c r="D68" s="195" t="s">
        <v>221</v>
      </c>
      <c r="E68" s="194" t="s">
        <v>884</v>
      </c>
      <c r="F68" s="194" t="s">
        <v>885</v>
      </c>
      <c r="G68" s="194" t="s">
        <v>886</v>
      </c>
      <c r="H68" s="196" t="s">
        <v>887</v>
      </c>
      <c r="I68" s="196"/>
      <c r="J68" s="196"/>
      <c r="K68" s="196" t="s">
        <v>888</v>
      </c>
      <c r="L68" s="194"/>
      <c r="M68" s="231" t="s">
        <v>186</v>
      </c>
      <c r="N68" s="231" t="s">
        <v>240</v>
      </c>
      <c r="O68" s="199" t="s">
        <v>241</v>
      </c>
      <c r="P68" s="305"/>
      <c r="Q68" s="196" t="s">
        <v>847</v>
      </c>
      <c r="R68" s="196" t="s">
        <v>889</v>
      </c>
      <c r="S68" s="194" t="s">
        <v>890</v>
      </c>
      <c r="T68" s="194" t="s">
        <v>363</v>
      </c>
      <c r="U68" s="194" t="s">
        <v>891</v>
      </c>
      <c r="V68" s="194" t="s">
        <v>892</v>
      </c>
      <c r="W68" s="240" t="s">
        <v>247</v>
      </c>
      <c r="AA68" s="242">
        <f>IF(OR(J68="Fail",ISBLANK(J68)),INDEX('Issue Code Table'!C:C,MATCH(N:N,'Issue Code Table'!A:A,0)),IF(M68="Critical",6,IF(M68="Significant",5,IF(M68="Moderate",3,2))))</f>
        <v>5</v>
      </c>
    </row>
    <row r="69" spans="1:27" ht="59.25" customHeight="1" x14ac:dyDescent="0.2">
      <c r="A69" s="193" t="s">
        <v>893</v>
      </c>
      <c r="B69" s="194" t="s">
        <v>894</v>
      </c>
      <c r="C69" s="194" t="s">
        <v>895</v>
      </c>
      <c r="D69" s="195" t="s">
        <v>221</v>
      </c>
      <c r="E69" s="194" t="s">
        <v>896</v>
      </c>
      <c r="F69" s="194" t="s">
        <v>897</v>
      </c>
      <c r="G69" s="194" t="s">
        <v>898</v>
      </c>
      <c r="H69" s="196" t="s">
        <v>899</v>
      </c>
      <c r="I69" s="196"/>
      <c r="J69" s="196"/>
      <c r="K69" s="196" t="s">
        <v>900</v>
      </c>
      <c r="L69" s="194"/>
      <c r="M69" s="231" t="s">
        <v>186</v>
      </c>
      <c r="N69" s="220" t="s">
        <v>214</v>
      </c>
      <c r="O69" s="221" t="s">
        <v>215</v>
      </c>
      <c r="P69" s="305"/>
      <c r="Q69" s="196" t="s">
        <v>847</v>
      </c>
      <c r="R69" s="196" t="s">
        <v>901</v>
      </c>
      <c r="S69" s="194" t="s">
        <v>902</v>
      </c>
      <c r="T69" s="194" t="s">
        <v>903</v>
      </c>
      <c r="U69" s="194" t="s">
        <v>904</v>
      </c>
      <c r="V69" s="194" t="s">
        <v>905</v>
      </c>
      <c r="W69" s="240" t="s">
        <v>247</v>
      </c>
      <c r="AA69" s="242">
        <f>IF(OR(J69="Fail",ISBLANK(J69)),INDEX('Issue Code Table'!C:C,MATCH(N:N,'Issue Code Table'!A:A,0)),IF(M69="Critical",6,IF(M69="Significant",5,IF(M69="Moderate",3,2))))</f>
        <v>6</v>
      </c>
    </row>
    <row r="70" spans="1:27" ht="59.25" customHeight="1" x14ac:dyDescent="0.2">
      <c r="A70" s="193" t="s">
        <v>906</v>
      </c>
      <c r="B70" s="235" t="s">
        <v>367</v>
      </c>
      <c r="C70" s="236" t="s">
        <v>368</v>
      </c>
      <c r="D70" s="195" t="s">
        <v>221</v>
      </c>
      <c r="E70" s="194" t="s">
        <v>907</v>
      </c>
      <c r="F70" s="194" t="s">
        <v>908</v>
      </c>
      <c r="G70" s="194" t="s">
        <v>909</v>
      </c>
      <c r="H70" s="196" t="s">
        <v>910</v>
      </c>
      <c r="I70" s="196"/>
      <c r="J70" s="196"/>
      <c r="K70" s="196" t="s">
        <v>911</v>
      </c>
      <c r="L70" s="194"/>
      <c r="M70" s="231" t="s">
        <v>227</v>
      </c>
      <c r="N70" s="231" t="s">
        <v>739</v>
      </c>
      <c r="O70" s="199" t="s">
        <v>740</v>
      </c>
      <c r="P70" s="305"/>
      <c r="Q70" s="196" t="s">
        <v>912</v>
      </c>
      <c r="R70" s="196" t="s">
        <v>913</v>
      </c>
      <c r="S70" s="194" t="s">
        <v>914</v>
      </c>
      <c r="T70" s="194" t="s">
        <v>915</v>
      </c>
      <c r="U70" s="194" t="s">
        <v>916</v>
      </c>
      <c r="V70" s="194" t="s">
        <v>917</v>
      </c>
      <c r="W70" s="240"/>
      <c r="AA70" s="242">
        <f>IF(OR(J70="Fail",ISBLANK(J70)),INDEX('Issue Code Table'!C:C,MATCH(N:N,'Issue Code Table'!A:A,0)),IF(M70="Critical",6,IF(M70="Significant",5,IF(M70="Moderate",3,2))))</f>
        <v>4</v>
      </c>
    </row>
    <row r="71" spans="1:27" ht="59.25" customHeight="1" x14ac:dyDescent="0.2">
      <c r="A71" s="193" t="s">
        <v>918</v>
      </c>
      <c r="B71" s="235" t="s">
        <v>367</v>
      </c>
      <c r="C71" s="236" t="s">
        <v>368</v>
      </c>
      <c r="D71" s="195" t="s">
        <v>221</v>
      </c>
      <c r="E71" s="194" t="s">
        <v>4581</v>
      </c>
      <c r="F71" s="194" t="s">
        <v>919</v>
      </c>
      <c r="G71" s="194" t="s">
        <v>920</v>
      </c>
      <c r="H71" s="196" t="s">
        <v>921</v>
      </c>
      <c r="I71" s="196"/>
      <c r="J71" s="196"/>
      <c r="K71" s="196" t="s">
        <v>922</v>
      </c>
      <c r="L71" s="194"/>
      <c r="M71" s="231" t="s">
        <v>227</v>
      </c>
      <c r="N71" s="231" t="s">
        <v>739</v>
      </c>
      <c r="O71" s="199" t="s">
        <v>740</v>
      </c>
      <c r="P71" s="305"/>
      <c r="Q71" s="196" t="s">
        <v>912</v>
      </c>
      <c r="R71" s="196" t="s">
        <v>923</v>
      </c>
      <c r="S71" s="194" t="s">
        <v>924</v>
      </c>
      <c r="T71" s="194" t="s">
        <v>925</v>
      </c>
      <c r="U71" s="194" t="s">
        <v>926</v>
      </c>
      <c r="V71" s="194" t="s">
        <v>927</v>
      </c>
      <c r="W71" s="240"/>
      <c r="AA71" s="242">
        <f>IF(OR(J71="Fail",ISBLANK(J71)),INDEX('Issue Code Table'!C:C,MATCH(N:N,'Issue Code Table'!A:A,0)),IF(M71="Critical",6,IF(M71="Significant",5,IF(M71="Moderate",3,2))))</f>
        <v>4</v>
      </c>
    </row>
    <row r="72" spans="1:27" ht="59.25" customHeight="1" x14ac:dyDescent="0.2">
      <c r="A72" s="193" t="s">
        <v>928</v>
      </c>
      <c r="B72" s="194" t="s">
        <v>929</v>
      </c>
      <c r="C72" s="194" t="s">
        <v>930</v>
      </c>
      <c r="D72" s="195" t="s">
        <v>221</v>
      </c>
      <c r="E72" s="194" t="s">
        <v>931</v>
      </c>
      <c r="F72" s="194" t="s">
        <v>932</v>
      </c>
      <c r="G72" s="194" t="s">
        <v>933</v>
      </c>
      <c r="H72" s="196" t="s">
        <v>934</v>
      </c>
      <c r="I72" s="196"/>
      <c r="J72" s="196"/>
      <c r="K72" s="196" t="s">
        <v>935</v>
      </c>
      <c r="L72" s="194"/>
      <c r="M72" s="231" t="s">
        <v>227</v>
      </c>
      <c r="N72" s="231" t="s">
        <v>320</v>
      </c>
      <c r="O72" s="199" t="s">
        <v>321</v>
      </c>
      <c r="P72" s="305"/>
      <c r="Q72" s="196" t="s">
        <v>912</v>
      </c>
      <c r="R72" s="196" t="s">
        <v>936</v>
      </c>
      <c r="S72" s="194" t="s">
        <v>937</v>
      </c>
      <c r="T72" s="194" t="s">
        <v>938</v>
      </c>
      <c r="U72" s="194" t="s">
        <v>939</v>
      </c>
      <c r="V72" s="194" t="s">
        <v>940</v>
      </c>
      <c r="W72" s="240"/>
      <c r="AA72" s="242">
        <f>IF(OR(J72="Fail",ISBLANK(J72)),INDEX('Issue Code Table'!C:C,MATCH(N:N,'Issue Code Table'!A:A,0)),IF(M72="Critical",6,IF(M72="Significant",5,IF(M72="Moderate",3,2))))</f>
        <v>4</v>
      </c>
    </row>
    <row r="73" spans="1:27" ht="59.25" customHeight="1" x14ac:dyDescent="0.2">
      <c r="A73" s="193" t="s">
        <v>941</v>
      </c>
      <c r="B73" s="194" t="s">
        <v>942</v>
      </c>
      <c r="C73" s="194" t="s">
        <v>943</v>
      </c>
      <c r="D73" s="195" t="s">
        <v>165</v>
      </c>
      <c r="E73" s="194" t="s">
        <v>944</v>
      </c>
      <c r="F73" s="194" t="s">
        <v>945</v>
      </c>
      <c r="G73" s="194" t="s">
        <v>946</v>
      </c>
      <c r="H73" s="196" t="s">
        <v>947</v>
      </c>
      <c r="I73" s="196"/>
      <c r="J73" s="196"/>
      <c r="K73" s="196" t="s">
        <v>948</v>
      </c>
      <c r="L73" s="194" t="s">
        <v>949</v>
      </c>
      <c r="M73" s="231" t="s">
        <v>319</v>
      </c>
      <c r="N73" s="231" t="s">
        <v>950</v>
      </c>
      <c r="O73" s="199" t="s">
        <v>951</v>
      </c>
      <c r="P73" s="305"/>
      <c r="Q73" s="196" t="s">
        <v>912</v>
      </c>
      <c r="R73" s="196" t="s">
        <v>952</v>
      </c>
      <c r="S73" s="194" t="s">
        <v>953</v>
      </c>
      <c r="T73" s="194" t="s">
        <v>954</v>
      </c>
      <c r="U73" s="194" t="s">
        <v>955</v>
      </c>
      <c r="V73" s="194" t="s">
        <v>956</v>
      </c>
      <c r="W73" s="240"/>
      <c r="AA73" s="242" t="e">
        <f>IF(OR(J73="Fail",ISBLANK(J73)),INDEX('Issue Code Table'!C:C,MATCH(N:N,'Issue Code Table'!A:A,0)),IF(M73="Critical",6,IF(M73="Significant",5,IF(M73="Moderate",3,2))))</f>
        <v>#N/A</v>
      </c>
    </row>
    <row r="74" spans="1:27" ht="59.25" customHeight="1" x14ac:dyDescent="0.2">
      <c r="A74" s="193" t="s">
        <v>957</v>
      </c>
      <c r="B74" s="194" t="s">
        <v>942</v>
      </c>
      <c r="C74" s="194" t="s">
        <v>943</v>
      </c>
      <c r="D74" s="195" t="s">
        <v>165</v>
      </c>
      <c r="E74" s="194" t="s">
        <v>958</v>
      </c>
      <c r="F74" s="194" t="s">
        <v>959</v>
      </c>
      <c r="G74" s="194" t="s">
        <v>960</v>
      </c>
      <c r="H74" s="196" t="s">
        <v>961</v>
      </c>
      <c r="I74" s="196"/>
      <c r="J74" s="196"/>
      <c r="K74" s="196" t="s">
        <v>962</v>
      </c>
      <c r="L74" s="194"/>
      <c r="M74" s="231" t="s">
        <v>319</v>
      </c>
      <c r="N74" s="231" t="s">
        <v>950</v>
      </c>
      <c r="O74" s="199" t="s">
        <v>951</v>
      </c>
      <c r="P74" s="305"/>
      <c r="Q74" s="196" t="s">
        <v>912</v>
      </c>
      <c r="R74" s="196" t="s">
        <v>963</v>
      </c>
      <c r="S74" s="194" t="s">
        <v>964</v>
      </c>
      <c r="T74" s="194" t="s">
        <v>965</v>
      </c>
      <c r="U74" s="194" t="s">
        <v>966</v>
      </c>
      <c r="V74" s="194" t="s">
        <v>967</v>
      </c>
      <c r="W74" s="240"/>
      <c r="X74" s="47"/>
      <c r="Y74" s="47"/>
      <c r="Z74" s="47"/>
      <c r="AA74" s="242" t="e">
        <f>IF(OR(J74="Fail",ISBLANK(J74)),INDEX('Issue Code Table'!C:C,MATCH(N:N,'Issue Code Table'!A:A,0)),IF(M74="Critical",6,IF(M74="Significant",5,IF(M74="Moderate",3,2))))</f>
        <v>#N/A</v>
      </c>
    </row>
    <row r="75" spans="1:27" s="250" customFormat="1" ht="59.25" customHeight="1" x14ac:dyDescent="0.2">
      <c r="A75" s="270" t="s">
        <v>968</v>
      </c>
      <c r="B75" s="271" t="s">
        <v>219</v>
      </c>
      <c r="C75" s="271" t="s">
        <v>220</v>
      </c>
      <c r="D75" s="272" t="s">
        <v>221</v>
      </c>
      <c r="E75" s="271" t="s">
        <v>969</v>
      </c>
      <c r="F75" s="271" t="s">
        <v>970</v>
      </c>
      <c r="G75" s="271" t="s">
        <v>971</v>
      </c>
      <c r="H75" s="273" t="s">
        <v>972</v>
      </c>
      <c r="I75" s="273"/>
      <c r="J75" s="273"/>
      <c r="K75" s="273" t="s">
        <v>973</v>
      </c>
      <c r="L75" s="271" t="s">
        <v>974</v>
      </c>
      <c r="M75" s="248" t="s">
        <v>319</v>
      </c>
      <c r="N75" s="248" t="s">
        <v>975</v>
      </c>
      <c r="O75" s="274" t="s">
        <v>976</v>
      </c>
      <c r="P75" s="305"/>
      <c r="Q75" s="273" t="s">
        <v>912</v>
      </c>
      <c r="R75" s="273" t="s">
        <v>977</v>
      </c>
      <c r="S75" s="271" t="s">
        <v>978</v>
      </c>
      <c r="T75" s="271" t="s">
        <v>979</v>
      </c>
      <c r="U75" s="271" t="s">
        <v>980</v>
      </c>
      <c r="V75" s="271" t="s">
        <v>981</v>
      </c>
      <c r="W75" s="258"/>
      <c r="X75" s="249"/>
      <c r="Y75" s="249"/>
      <c r="Z75" s="249"/>
      <c r="AA75" s="275">
        <f>IF(OR(J75="Fail",ISBLANK(J75)),INDEX('Issue Code Table'!C:C,MATCH(N:N,'Issue Code Table'!A:A,0)),IF(M75="Critical",6,IF(M75="Significant",5,IF(M75="Moderate",3,2))))</f>
        <v>1</v>
      </c>
    </row>
    <row r="76" spans="1:27" ht="59.25" customHeight="1" x14ac:dyDescent="0.2">
      <c r="A76" s="193" t="s">
        <v>982</v>
      </c>
      <c r="B76" s="235" t="s">
        <v>983</v>
      </c>
      <c r="C76" s="236" t="s">
        <v>984</v>
      </c>
      <c r="D76" s="195" t="s">
        <v>221</v>
      </c>
      <c r="E76" s="194" t="s">
        <v>996</v>
      </c>
      <c r="F76" s="194" t="s">
        <v>986</v>
      </c>
      <c r="G76" s="194" t="s">
        <v>987</v>
      </c>
      <c r="H76" s="196" t="s">
        <v>999</v>
      </c>
      <c r="J76" s="196"/>
      <c r="K76" s="196" t="s">
        <v>989</v>
      </c>
      <c r="L76" s="194"/>
      <c r="M76" s="231" t="s">
        <v>186</v>
      </c>
      <c r="N76" s="220" t="s">
        <v>214</v>
      </c>
      <c r="O76" s="221" t="s">
        <v>215</v>
      </c>
      <c r="P76" s="305"/>
      <c r="Q76" s="196" t="s">
        <v>912</v>
      </c>
      <c r="R76" s="196" t="s">
        <v>990</v>
      </c>
      <c r="S76" s="194" t="s">
        <v>991</v>
      </c>
      <c r="T76" s="194" t="s">
        <v>992</v>
      </c>
      <c r="U76" s="237" t="s">
        <v>993</v>
      </c>
      <c r="V76" s="194" t="s">
        <v>994</v>
      </c>
      <c r="W76" s="240" t="s">
        <v>247</v>
      </c>
      <c r="AA76" s="242">
        <f>IF(OR(J76="Fail",ISBLANK(J76)),INDEX('Issue Code Table'!C:C,MATCH(N:N,'Issue Code Table'!A:A,0)),IF(M76="Critical",6,IF(M76="Significant",5,IF(M76="Moderate",3,2))))</f>
        <v>6</v>
      </c>
    </row>
    <row r="77" spans="1:27" ht="59.25" customHeight="1" x14ac:dyDescent="0.2">
      <c r="A77" s="193" t="s">
        <v>995</v>
      </c>
      <c r="B77" s="196" t="s">
        <v>219</v>
      </c>
      <c r="C77" s="196" t="s">
        <v>220</v>
      </c>
      <c r="D77" s="195" t="s">
        <v>221</v>
      </c>
      <c r="E77" s="194" t="s">
        <v>985</v>
      </c>
      <c r="F77" s="194" t="s">
        <v>997</v>
      </c>
      <c r="G77" s="194" t="s">
        <v>998</v>
      </c>
      <c r="H77" s="196" t="s">
        <v>988</v>
      </c>
      <c r="I77" s="196"/>
      <c r="J77" s="196"/>
      <c r="K77" s="196" t="s">
        <v>1000</v>
      </c>
      <c r="L77" s="194"/>
      <c r="M77" s="231" t="s">
        <v>186</v>
      </c>
      <c r="N77" s="231" t="s">
        <v>293</v>
      </c>
      <c r="O77" s="199" t="s">
        <v>294</v>
      </c>
      <c r="P77" s="305"/>
      <c r="Q77" s="196" t="s">
        <v>912</v>
      </c>
      <c r="R77" s="196" t="s">
        <v>1001</v>
      </c>
      <c r="S77" s="194" t="s">
        <v>1002</v>
      </c>
      <c r="T77" s="194" t="s">
        <v>1003</v>
      </c>
      <c r="U77" s="237" t="s">
        <v>1004</v>
      </c>
      <c r="V77" s="194" t="s">
        <v>1005</v>
      </c>
      <c r="W77" s="240" t="s">
        <v>247</v>
      </c>
      <c r="AA77" s="242">
        <f>IF(OR(J77="Fail",ISBLANK(J77)),INDEX('Issue Code Table'!C:C,MATCH(N:N,'Issue Code Table'!A:A,0)),IF(M77="Critical",6,IF(M77="Significant",5,IF(M77="Moderate",3,2))))</f>
        <v>5</v>
      </c>
    </row>
    <row r="78" spans="1:27" ht="59.25" customHeight="1" x14ac:dyDescent="0.2">
      <c r="A78" s="193" t="s">
        <v>1006</v>
      </c>
      <c r="B78" s="235" t="s">
        <v>983</v>
      </c>
      <c r="C78" s="236" t="s">
        <v>984</v>
      </c>
      <c r="D78" s="195" t="s">
        <v>221</v>
      </c>
      <c r="E78" s="194" t="s">
        <v>1007</v>
      </c>
      <c r="F78" s="194" t="s">
        <v>997</v>
      </c>
      <c r="G78" s="194" t="s">
        <v>998</v>
      </c>
      <c r="H78" s="196" t="s">
        <v>1008</v>
      </c>
      <c r="I78" s="196"/>
      <c r="J78" s="196"/>
      <c r="K78" s="196" t="s">
        <v>1009</v>
      </c>
      <c r="L78" s="194"/>
      <c r="M78" s="231" t="s">
        <v>186</v>
      </c>
      <c r="N78" s="220" t="s">
        <v>214</v>
      </c>
      <c r="O78" s="221" t="s">
        <v>215</v>
      </c>
      <c r="P78" s="305"/>
      <c r="Q78" s="196" t="s">
        <v>1010</v>
      </c>
      <c r="R78" s="194" t="s">
        <v>1011</v>
      </c>
      <c r="S78" s="194" t="s">
        <v>1002</v>
      </c>
      <c r="T78" s="194" t="s">
        <v>1003</v>
      </c>
      <c r="U78" s="237" t="s">
        <v>1012</v>
      </c>
      <c r="V78" s="194" t="s">
        <v>994</v>
      </c>
      <c r="W78" s="240" t="s">
        <v>247</v>
      </c>
      <c r="AA78" s="242">
        <f>IF(OR(J78="Fail",ISBLANK(J78)),INDEX('Issue Code Table'!C:C,MATCH(N:N,'Issue Code Table'!A:A,0)),IF(M78="Critical",6,IF(M78="Significant",5,IF(M78="Moderate",3,2))))</f>
        <v>6</v>
      </c>
    </row>
    <row r="79" spans="1:27" ht="59.25" customHeight="1" x14ac:dyDescent="0.2">
      <c r="A79" s="193" t="s">
        <v>1013</v>
      </c>
      <c r="B79" s="235" t="s">
        <v>983</v>
      </c>
      <c r="C79" s="236" t="s">
        <v>984</v>
      </c>
      <c r="D79" s="195" t="s">
        <v>221</v>
      </c>
      <c r="E79" s="194" t="s">
        <v>1007</v>
      </c>
      <c r="F79" s="194" t="s">
        <v>1014</v>
      </c>
      <c r="G79" s="194" t="s">
        <v>1015</v>
      </c>
      <c r="H79" s="196" t="s">
        <v>1008</v>
      </c>
      <c r="I79" s="196"/>
      <c r="J79" s="196"/>
      <c r="K79" s="196" t="s">
        <v>1009</v>
      </c>
      <c r="L79" s="194"/>
      <c r="M79" s="231" t="s">
        <v>186</v>
      </c>
      <c r="N79" s="220" t="s">
        <v>214</v>
      </c>
      <c r="O79" s="221" t="s">
        <v>215</v>
      </c>
      <c r="P79" s="305"/>
      <c r="Q79" s="196" t="s">
        <v>1010</v>
      </c>
      <c r="R79" s="196" t="s">
        <v>1016</v>
      </c>
      <c r="S79" s="194" t="s">
        <v>1002</v>
      </c>
      <c r="T79" s="194" t="s">
        <v>1017</v>
      </c>
      <c r="U79" s="194" t="s">
        <v>1018</v>
      </c>
      <c r="V79" s="194" t="s">
        <v>1019</v>
      </c>
      <c r="W79" s="240" t="s">
        <v>247</v>
      </c>
      <c r="AA79" s="242">
        <f>IF(OR(J79="Fail",ISBLANK(J79)),INDEX('Issue Code Table'!C:C,MATCH(N:N,'Issue Code Table'!A:A,0)),IF(M79="Critical",6,IF(M79="Significant",5,IF(M79="Moderate",3,2))))</f>
        <v>6</v>
      </c>
    </row>
    <row r="80" spans="1:27" ht="53.25" customHeight="1" x14ac:dyDescent="0.2">
      <c r="A80" s="193" t="s">
        <v>1020</v>
      </c>
      <c r="B80" s="194" t="s">
        <v>219</v>
      </c>
      <c r="C80" s="194" t="s">
        <v>220</v>
      </c>
      <c r="D80" s="195" t="s">
        <v>221</v>
      </c>
      <c r="E80" s="194" t="s">
        <v>1021</v>
      </c>
      <c r="F80" s="194" t="s">
        <v>1022</v>
      </c>
      <c r="G80" s="194" t="s">
        <v>1023</v>
      </c>
      <c r="H80" s="196" t="s">
        <v>1024</v>
      </c>
      <c r="I80" s="196"/>
      <c r="J80" s="196"/>
      <c r="K80" s="196" t="s">
        <v>1025</v>
      </c>
      <c r="L80" s="194"/>
      <c r="M80" s="231" t="s">
        <v>186</v>
      </c>
      <c r="N80" s="231" t="s">
        <v>845</v>
      </c>
      <c r="O80" s="199" t="s">
        <v>846</v>
      </c>
      <c r="P80" s="305"/>
      <c r="Q80" s="196" t="s">
        <v>1010</v>
      </c>
      <c r="R80" s="196" t="s">
        <v>1026</v>
      </c>
      <c r="S80" s="194" t="s">
        <v>1027</v>
      </c>
      <c r="T80" s="194" t="s">
        <v>1028</v>
      </c>
      <c r="U80" s="194" t="s">
        <v>1029</v>
      </c>
      <c r="V80" s="194" t="s">
        <v>1030</v>
      </c>
      <c r="W80" s="240" t="s">
        <v>247</v>
      </c>
      <c r="AA80" s="242">
        <f>IF(OR(J80="Fail",ISBLANK(J80)),INDEX('Issue Code Table'!C:C,MATCH(N:N,'Issue Code Table'!A:A,0)),IF(M80="Critical",6,IF(M80="Significant",5,IF(M80="Moderate",3,2))))</f>
        <v>6</v>
      </c>
    </row>
    <row r="81" spans="1:27" ht="69.75" customHeight="1" x14ac:dyDescent="0.2">
      <c r="A81" s="193" t="s">
        <v>1031</v>
      </c>
      <c r="B81" s="194" t="s">
        <v>1032</v>
      </c>
      <c r="C81" s="236" t="s">
        <v>1033</v>
      </c>
      <c r="D81" s="195" t="s">
        <v>221</v>
      </c>
      <c r="E81" s="194" t="s">
        <v>1034</v>
      </c>
      <c r="F81" s="194" t="s">
        <v>1035</v>
      </c>
      <c r="G81" s="194" t="s">
        <v>1036</v>
      </c>
      <c r="H81" s="196" t="s">
        <v>1037</v>
      </c>
      <c r="I81" s="196"/>
      <c r="J81" s="196"/>
      <c r="K81" s="196" t="s">
        <v>1038</v>
      </c>
      <c r="L81" s="194" t="s">
        <v>1039</v>
      </c>
      <c r="M81" s="231" t="s">
        <v>227</v>
      </c>
      <c r="N81" s="231" t="s">
        <v>1040</v>
      </c>
      <c r="O81" s="199" t="s">
        <v>1041</v>
      </c>
      <c r="P81" s="305"/>
      <c r="Q81" s="196" t="s">
        <v>1042</v>
      </c>
      <c r="R81" s="194" t="s">
        <v>1043</v>
      </c>
      <c r="S81" s="194" t="s">
        <v>1044</v>
      </c>
      <c r="T81" s="194" t="s">
        <v>1045</v>
      </c>
      <c r="U81" s="194" t="s">
        <v>1046</v>
      </c>
      <c r="V81" s="194" t="s">
        <v>1047</v>
      </c>
      <c r="W81" s="240"/>
      <c r="AA81" s="242">
        <f>IF(OR(J81="Fail",ISBLANK(J81)),INDEX('Issue Code Table'!C:C,MATCH(N:N,'Issue Code Table'!A:A,0)),IF(M81="Critical",6,IF(M81="Significant",5,IF(M81="Moderate",3,2))))</f>
        <v>4</v>
      </c>
    </row>
    <row r="82" spans="1:27" ht="63.75" customHeight="1" x14ac:dyDescent="0.2">
      <c r="A82" s="193" t="s">
        <v>1048</v>
      </c>
      <c r="B82" s="194" t="s">
        <v>983</v>
      </c>
      <c r="C82" s="232" t="s">
        <v>984</v>
      </c>
      <c r="D82" s="195" t="s">
        <v>221</v>
      </c>
      <c r="E82" s="194" t="s">
        <v>1049</v>
      </c>
      <c r="F82" s="194" t="s">
        <v>1050</v>
      </c>
      <c r="G82" s="194" t="s">
        <v>1051</v>
      </c>
      <c r="H82" s="196" t="s">
        <v>1052</v>
      </c>
      <c r="I82" s="196"/>
      <c r="J82" s="196"/>
      <c r="K82" s="196" t="s">
        <v>1053</v>
      </c>
      <c r="L82" s="194"/>
      <c r="M82" s="231" t="s">
        <v>227</v>
      </c>
      <c r="N82" s="231" t="s">
        <v>739</v>
      </c>
      <c r="O82" s="231" t="s">
        <v>740</v>
      </c>
      <c r="P82" s="305"/>
      <c r="Q82" s="196" t="s">
        <v>1042</v>
      </c>
      <c r="R82" s="196" t="s">
        <v>1054</v>
      </c>
      <c r="S82" s="194" t="s">
        <v>1002</v>
      </c>
      <c r="T82" s="194" t="s">
        <v>1055</v>
      </c>
      <c r="U82" s="194" t="s">
        <v>1056</v>
      </c>
      <c r="V82" s="194" t="s">
        <v>1057</v>
      </c>
      <c r="W82" s="240"/>
      <c r="AA82" s="242">
        <f>IF(OR(J82="Fail",ISBLANK(J82)),INDEX('Issue Code Table'!C:C,MATCH(N:N,'Issue Code Table'!A:A,0)),IF(M82="Critical",6,IF(M82="Significant",5,IF(M82="Moderate",3,2))))</f>
        <v>4</v>
      </c>
    </row>
    <row r="83" spans="1:27" ht="101.25" customHeight="1" x14ac:dyDescent="0.2">
      <c r="A83" s="193" t="s">
        <v>1058</v>
      </c>
      <c r="B83" s="235" t="s">
        <v>983</v>
      </c>
      <c r="C83" s="236" t="s">
        <v>984</v>
      </c>
      <c r="D83" s="195" t="s">
        <v>221</v>
      </c>
      <c r="E83" s="194" t="s">
        <v>1059</v>
      </c>
      <c r="F83" s="194" t="s">
        <v>1060</v>
      </c>
      <c r="G83" s="194" t="s">
        <v>1061</v>
      </c>
      <c r="H83" s="196" t="s">
        <v>1062</v>
      </c>
      <c r="I83" s="196"/>
      <c r="J83" s="196"/>
      <c r="K83" s="196" t="s">
        <v>1063</v>
      </c>
      <c r="L83" s="194"/>
      <c r="M83" s="231" t="s">
        <v>186</v>
      </c>
      <c r="N83" s="220" t="s">
        <v>214</v>
      </c>
      <c r="O83" s="221" t="s">
        <v>215</v>
      </c>
      <c r="P83" s="305"/>
      <c r="Q83" s="196" t="s">
        <v>1042</v>
      </c>
      <c r="R83" s="196" t="s">
        <v>1064</v>
      </c>
      <c r="S83" s="194" t="s">
        <v>1002</v>
      </c>
      <c r="T83" s="194" t="s">
        <v>1065</v>
      </c>
      <c r="U83" s="194" t="s">
        <v>1066</v>
      </c>
      <c r="V83" s="194" t="s">
        <v>1067</v>
      </c>
      <c r="W83" s="240" t="s">
        <v>247</v>
      </c>
      <c r="AA83" s="242">
        <f>IF(OR(J83="Fail",ISBLANK(J83)),INDEX('Issue Code Table'!C:C,MATCH(N:N,'Issue Code Table'!A:A,0)),IF(M83="Critical",6,IF(M83="Significant",5,IF(M83="Moderate",3,2))))</f>
        <v>6</v>
      </c>
    </row>
    <row r="84" spans="1:27" ht="68.25" customHeight="1" x14ac:dyDescent="0.2">
      <c r="A84" s="193" t="s">
        <v>1068</v>
      </c>
      <c r="B84" s="194" t="s">
        <v>1032</v>
      </c>
      <c r="C84" s="194" t="s">
        <v>1033</v>
      </c>
      <c r="D84" s="195" t="s">
        <v>221</v>
      </c>
      <c r="E84" s="194" t="s">
        <v>1069</v>
      </c>
      <c r="F84" s="194" t="s">
        <v>1070</v>
      </c>
      <c r="G84" s="194" t="s">
        <v>1071</v>
      </c>
      <c r="H84" s="196" t="s">
        <v>1072</v>
      </c>
      <c r="I84" s="196"/>
      <c r="J84" s="196"/>
      <c r="K84" s="196" t="s">
        <v>1073</v>
      </c>
      <c r="L84" s="194"/>
      <c r="M84" s="231" t="s">
        <v>227</v>
      </c>
      <c r="N84" s="231" t="s">
        <v>393</v>
      </c>
      <c r="O84" s="199" t="s">
        <v>1074</v>
      </c>
      <c r="P84" s="269"/>
      <c r="Q84" s="196" t="s">
        <v>1042</v>
      </c>
      <c r="R84" s="196" t="s">
        <v>1075</v>
      </c>
      <c r="S84" s="194" t="s">
        <v>1076</v>
      </c>
      <c r="T84" s="194" t="s">
        <v>1077</v>
      </c>
      <c r="U84" s="194" t="s">
        <v>1078</v>
      </c>
      <c r="V84" s="194" t="s">
        <v>1079</v>
      </c>
      <c r="W84" s="240"/>
      <c r="AA84" s="242">
        <f>IF(OR(J84="Fail",ISBLANK(J84)),INDEX('Issue Code Table'!C:C,MATCH(N:N,'Issue Code Table'!A:A,0)),IF(M84="Critical",6,IF(M84="Significant",5,IF(M84="Moderate",3,2))))</f>
        <v>4</v>
      </c>
    </row>
    <row r="85" spans="1:27" ht="68.25" customHeight="1" x14ac:dyDescent="0.2">
      <c r="A85" s="193" t="s">
        <v>1080</v>
      </c>
      <c r="B85" s="219" t="s">
        <v>411</v>
      </c>
      <c r="C85" s="219" t="s">
        <v>412</v>
      </c>
      <c r="D85" s="195" t="s">
        <v>221</v>
      </c>
      <c r="E85" s="194" t="s">
        <v>1081</v>
      </c>
      <c r="F85" s="194" t="s">
        <v>1082</v>
      </c>
      <c r="G85" s="194" t="s">
        <v>1083</v>
      </c>
      <c r="H85" s="219" t="s">
        <v>1084</v>
      </c>
      <c r="I85" s="196"/>
      <c r="J85" s="194"/>
      <c r="K85" s="194" t="s">
        <v>1085</v>
      </c>
      <c r="L85" s="244"/>
      <c r="M85" s="231" t="s">
        <v>186</v>
      </c>
      <c r="N85" s="231" t="s">
        <v>293</v>
      </c>
      <c r="O85" s="231" t="s">
        <v>294</v>
      </c>
      <c r="P85" s="269"/>
      <c r="Q85" s="196" t="s">
        <v>1042</v>
      </c>
      <c r="R85" s="194" t="s">
        <v>1086</v>
      </c>
      <c r="S85" s="194" t="s">
        <v>1082</v>
      </c>
      <c r="T85" s="194" t="s">
        <v>1087</v>
      </c>
      <c r="U85" s="194" t="s">
        <v>1088</v>
      </c>
      <c r="V85" s="194" t="s">
        <v>1089</v>
      </c>
      <c r="W85" s="240" t="s">
        <v>247</v>
      </c>
      <c r="AA85" s="242">
        <f>IF(OR(J85="Fail",ISBLANK(J85)),INDEX('Issue Code Table'!C:C,MATCH(N:N,'Issue Code Table'!A:A,0)),IF(M85="Critical",6,IF(M85="Significant",5,IF(M85="Moderate",3,2))))</f>
        <v>5</v>
      </c>
    </row>
    <row r="86" spans="1:27" ht="73.5" customHeight="1" x14ac:dyDescent="0.2">
      <c r="A86" s="193" t="s">
        <v>1090</v>
      </c>
      <c r="B86" s="194" t="s">
        <v>352</v>
      </c>
      <c r="C86" s="232" t="s">
        <v>353</v>
      </c>
      <c r="D86" s="195" t="s">
        <v>221</v>
      </c>
      <c r="E86" s="194" t="s">
        <v>1091</v>
      </c>
      <c r="F86" s="194" t="s">
        <v>1092</v>
      </c>
      <c r="G86" s="194" t="s">
        <v>1093</v>
      </c>
      <c r="H86" s="196" t="s">
        <v>1094</v>
      </c>
      <c r="I86" s="196"/>
      <c r="J86" s="196"/>
      <c r="K86" s="196" t="s">
        <v>1095</v>
      </c>
      <c r="L86" s="194"/>
      <c r="M86" s="231" t="s">
        <v>186</v>
      </c>
      <c r="N86" s="231" t="s">
        <v>293</v>
      </c>
      <c r="O86" s="199" t="s">
        <v>294</v>
      </c>
      <c r="P86" s="269"/>
      <c r="Q86" s="196" t="s">
        <v>1096</v>
      </c>
      <c r="R86" s="196" t="s">
        <v>1097</v>
      </c>
      <c r="S86" s="194" t="s">
        <v>1098</v>
      </c>
      <c r="T86" s="194" t="s">
        <v>363</v>
      </c>
      <c r="U86" s="194" t="s">
        <v>1099</v>
      </c>
      <c r="V86" s="194" t="s">
        <v>1100</v>
      </c>
      <c r="W86" s="240" t="s">
        <v>247</v>
      </c>
      <c r="AA86" s="242">
        <f>IF(OR(J86="Fail",ISBLANK(J86)),INDEX('Issue Code Table'!C:C,MATCH(N:N,'Issue Code Table'!A:A,0)),IF(M86="Critical",6,IF(M86="Significant",5,IF(M86="Moderate",3,2))))</f>
        <v>5</v>
      </c>
    </row>
    <row r="87" spans="1:27" ht="73.5" customHeight="1" x14ac:dyDescent="0.2">
      <c r="A87" s="193" t="s">
        <v>1101</v>
      </c>
      <c r="B87" s="219" t="s">
        <v>1102</v>
      </c>
      <c r="C87" s="219" t="s">
        <v>1103</v>
      </c>
      <c r="D87" s="195" t="s">
        <v>221</v>
      </c>
      <c r="E87" s="194" t="s">
        <v>1104</v>
      </c>
      <c r="F87" s="194" t="s">
        <v>1105</v>
      </c>
      <c r="G87" s="194" t="s">
        <v>1106</v>
      </c>
      <c r="H87" s="196" t="s">
        <v>1107</v>
      </c>
      <c r="I87" s="196"/>
      <c r="J87" s="196"/>
      <c r="K87" s="196" t="s">
        <v>1108</v>
      </c>
      <c r="L87" s="194"/>
      <c r="M87" s="231" t="s">
        <v>186</v>
      </c>
      <c r="N87" s="231" t="s">
        <v>293</v>
      </c>
      <c r="O87" s="199" t="s">
        <v>294</v>
      </c>
      <c r="P87" s="269"/>
      <c r="Q87" s="196" t="s">
        <v>1096</v>
      </c>
      <c r="R87" s="194" t="s">
        <v>1109</v>
      </c>
      <c r="S87" s="194" t="s">
        <v>1087</v>
      </c>
      <c r="T87" s="194" t="s">
        <v>1088</v>
      </c>
      <c r="U87" s="194" t="s">
        <v>1110</v>
      </c>
      <c r="V87" s="194" t="s">
        <v>1111</v>
      </c>
      <c r="W87" s="240" t="s">
        <v>247</v>
      </c>
      <c r="AA87" s="242">
        <f>IF(OR(J87="Fail",ISBLANK(J87)),INDEX('Issue Code Table'!C:C,MATCH(N:N,'Issue Code Table'!A:A,0)),IF(M87="Critical",6,IF(M87="Significant",5,IF(M87="Moderate",3,2))))</f>
        <v>5</v>
      </c>
    </row>
    <row r="88" spans="1:27" ht="73.5" customHeight="1" x14ac:dyDescent="0.2">
      <c r="A88" s="193" t="s">
        <v>1112</v>
      </c>
      <c r="B88" s="219" t="s">
        <v>411</v>
      </c>
      <c r="C88" s="219" t="s">
        <v>412</v>
      </c>
      <c r="D88" s="195" t="s">
        <v>221</v>
      </c>
      <c r="E88" s="194" t="s">
        <v>1113</v>
      </c>
      <c r="F88" s="194" t="s">
        <v>1114</v>
      </c>
      <c r="G88" s="194" t="s">
        <v>1115</v>
      </c>
      <c r="H88" s="196" t="s">
        <v>1116</v>
      </c>
      <c r="I88" s="196"/>
      <c r="J88" s="196"/>
      <c r="K88" s="196" t="s">
        <v>1117</v>
      </c>
      <c r="L88" s="194"/>
      <c r="M88" s="231" t="s">
        <v>186</v>
      </c>
      <c r="N88" s="231" t="s">
        <v>293</v>
      </c>
      <c r="O88" s="199" t="s">
        <v>294</v>
      </c>
      <c r="P88" s="269"/>
      <c r="Q88" s="196" t="s">
        <v>1096</v>
      </c>
      <c r="R88" s="196" t="s">
        <v>1118</v>
      </c>
      <c r="S88" s="194" t="s">
        <v>1119</v>
      </c>
      <c r="T88" s="194" t="s">
        <v>1120</v>
      </c>
      <c r="U88" s="194" t="s">
        <v>1121</v>
      </c>
      <c r="V88" s="194" t="s">
        <v>1122</v>
      </c>
      <c r="W88" s="240" t="s">
        <v>247</v>
      </c>
      <c r="AA88" s="242">
        <f>IF(OR(J88="Fail",ISBLANK(J88)),INDEX('Issue Code Table'!C:C,MATCH(N:N,'Issue Code Table'!A:A,0)),IF(M88="Critical",6,IF(M88="Significant",5,IF(M88="Moderate",3,2))))</f>
        <v>5</v>
      </c>
    </row>
    <row r="89" spans="1:27" ht="110.25" customHeight="1" x14ac:dyDescent="0.2">
      <c r="A89" s="193" t="s">
        <v>1123</v>
      </c>
      <c r="B89" s="194" t="s">
        <v>352</v>
      </c>
      <c r="C89" s="232" t="s">
        <v>353</v>
      </c>
      <c r="D89" s="195" t="s">
        <v>221</v>
      </c>
      <c r="E89" s="194" t="s">
        <v>1124</v>
      </c>
      <c r="F89" s="194" t="s">
        <v>1125</v>
      </c>
      <c r="G89" s="194" t="s">
        <v>1126</v>
      </c>
      <c r="H89" s="196" t="s">
        <v>1127</v>
      </c>
      <c r="I89" s="196"/>
      <c r="J89" s="196"/>
      <c r="K89" s="196" t="s">
        <v>1128</v>
      </c>
      <c r="L89" s="194"/>
      <c r="M89" s="231" t="s">
        <v>186</v>
      </c>
      <c r="N89" s="231" t="s">
        <v>358</v>
      </c>
      <c r="O89" s="199" t="s">
        <v>359</v>
      </c>
      <c r="P89" s="269"/>
      <c r="Q89" s="196" t="s">
        <v>1096</v>
      </c>
      <c r="R89" s="196" t="s">
        <v>1129</v>
      </c>
      <c r="S89" s="194" t="s">
        <v>1130</v>
      </c>
      <c r="T89" s="194" t="s">
        <v>363</v>
      </c>
      <c r="U89" s="194" t="s">
        <v>1131</v>
      </c>
      <c r="V89" s="194" t="s">
        <v>1132</v>
      </c>
      <c r="W89" s="240" t="s">
        <v>247</v>
      </c>
      <c r="AA89" s="242">
        <f>IF(OR(J89="Fail",ISBLANK(J89)),INDEX('Issue Code Table'!C:C,MATCH(N:N,'Issue Code Table'!A:A,0)),IF(M89="Critical",6,IF(M89="Significant",5,IF(M89="Moderate",3,2))))</f>
        <v>5</v>
      </c>
    </row>
    <row r="90" spans="1:27" ht="89.25" customHeight="1" x14ac:dyDescent="0.2">
      <c r="A90" s="193" t="s">
        <v>1133</v>
      </c>
      <c r="B90" s="235" t="s">
        <v>193</v>
      </c>
      <c r="C90" s="236" t="s">
        <v>194</v>
      </c>
      <c r="D90" s="195" t="s">
        <v>221</v>
      </c>
      <c r="E90" s="194" t="s">
        <v>1134</v>
      </c>
      <c r="F90" s="194" t="s">
        <v>1135</v>
      </c>
      <c r="G90" s="194" t="s">
        <v>1136</v>
      </c>
      <c r="H90" s="196" t="s">
        <v>1137</v>
      </c>
      <c r="I90" s="196"/>
      <c r="J90" s="196"/>
      <c r="K90" s="196" t="s">
        <v>1138</v>
      </c>
      <c r="L90" s="194"/>
      <c r="M90" s="231" t="s">
        <v>186</v>
      </c>
      <c r="N90" s="231" t="s">
        <v>293</v>
      </c>
      <c r="O90" s="199" t="s">
        <v>294</v>
      </c>
      <c r="P90" s="305"/>
      <c r="Q90" s="196" t="s">
        <v>1096</v>
      </c>
      <c r="R90" s="196" t="s">
        <v>1139</v>
      </c>
      <c r="S90" s="194" t="s">
        <v>1140</v>
      </c>
      <c r="T90" s="194" t="s">
        <v>1141</v>
      </c>
      <c r="U90" s="194" t="s">
        <v>1142</v>
      </c>
      <c r="V90" s="194" t="s">
        <v>1143</v>
      </c>
      <c r="W90" s="240" t="s">
        <v>247</v>
      </c>
      <c r="AA90" s="242">
        <f>IF(OR(J90="Fail",ISBLANK(J90)),INDEX('Issue Code Table'!C:C,MATCH(N:N,'Issue Code Table'!A:A,0)),IF(M90="Critical",6,IF(M90="Significant",5,IF(M90="Moderate",3,2))))</f>
        <v>5</v>
      </c>
    </row>
    <row r="91" spans="1:27" ht="137.25" customHeight="1" x14ac:dyDescent="0.2">
      <c r="A91" s="193" t="s">
        <v>1144</v>
      </c>
      <c r="B91" s="194" t="s">
        <v>352</v>
      </c>
      <c r="C91" s="232" t="s">
        <v>353</v>
      </c>
      <c r="D91" s="195" t="s">
        <v>221</v>
      </c>
      <c r="E91" s="194" t="s">
        <v>1145</v>
      </c>
      <c r="F91" s="194" t="s">
        <v>1146</v>
      </c>
      <c r="G91" s="194" t="s">
        <v>1147</v>
      </c>
      <c r="H91" s="196" t="s">
        <v>1148</v>
      </c>
      <c r="I91" s="196"/>
      <c r="J91" s="196"/>
      <c r="K91" s="196" t="s">
        <v>1149</v>
      </c>
      <c r="L91" s="194"/>
      <c r="M91" s="231" t="s">
        <v>186</v>
      </c>
      <c r="N91" s="231" t="s">
        <v>293</v>
      </c>
      <c r="O91" s="199" t="s">
        <v>294</v>
      </c>
      <c r="P91" s="305"/>
      <c r="Q91" s="196" t="s">
        <v>1096</v>
      </c>
      <c r="R91" s="196" t="s">
        <v>1150</v>
      </c>
      <c r="S91" s="194" t="s">
        <v>1151</v>
      </c>
      <c r="T91" s="194" t="s">
        <v>1152</v>
      </c>
      <c r="U91" s="194" t="s">
        <v>1153</v>
      </c>
      <c r="V91" s="194" t="s">
        <v>1154</v>
      </c>
      <c r="W91" s="240" t="s">
        <v>247</v>
      </c>
      <c r="AA91" s="242">
        <f>IF(OR(J91="Fail",ISBLANK(J91)),INDEX('Issue Code Table'!C:C,MATCH(N:N,'Issue Code Table'!A:A,0)),IF(M91="Critical",6,IF(M91="Significant",5,IF(M91="Moderate",3,2))))</f>
        <v>5</v>
      </c>
    </row>
    <row r="92" spans="1:27" ht="82.5" customHeight="1" x14ac:dyDescent="0.2">
      <c r="A92" s="193" t="s">
        <v>1155</v>
      </c>
      <c r="B92" s="194" t="s">
        <v>352</v>
      </c>
      <c r="C92" s="232" t="s">
        <v>353</v>
      </c>
      <c r="D92" s="195" t="s">
        <v>221</v>
      </c>
      <c r="E92" s="194" t="s">
        <v>1156</v>
      </c>
      <c r="F92" s="194" t="s">
        <v>1157</v>
      </c>
      <c r="G92" s="194" t="s">
        <v>1158</v>
      </c>
      <c r="H92" s="196" t="s">
        <v>1159</v>
      </c>
      <c r="I92" s="196"/>
      <c r="J92" s="196"/>
      <c r="K92" s="196" t="s">
        <v>1160</v>
      </c>
      <c r="L92" s="194"/>
      <c r="M92" s="231" t="s">
        <v>186</v>
      </c>
      <c r="N92" s="231" t="s">
        <v>293</v>
      </c>
      <c r="O92" s="199" t="s">
        <v>294</v>
      </c>
      <c r="P92" s="305"/>
      <c r="Q92" s="196" t="s">
        <v>1096</v>
      </c>
      <c r="R92" s="196" t="s">
        <v>1161</v>
      </c>
      <c r="S92" s="194" t="s">
        <v>1162</v>
      </c>
      <c r="T92" s="194" t="s">
        <v>1152</v>
      </c>
      <c r="U92" s="194" t="s">
        <v>1163</v>
      </c>
      <c r="V92" s="194" t="s">
        <v>1164</v>
      </c>
      <c r="W92" s="240" t="s">
        <v>247</v>
      </c>
      <c r="AA92" s="242">
        <f>IF(OR(J92="Fail",ISBLANK(J92)),INDEX('Issue Code Table'!C:C,MATCH(N:N,'Issue Code Table'!A:A,0)),IF(M92="Critical",6,IF(M92="Significant",5,IF(M92="Moderate",3,2))))</f>
        <v>5</v>
      </c>
    </row>
    <row r="93" spans="1:27" ht="162" customHeight="1" x14ac:dyDescent="0.2">
      <c r="A93" s="193" t="s">
        <v>1165</v>
      </c>
      <c r="B93" s="194" t="s">
        <v>352</v>
      </c>
      <c r="C93" s="232" t="s">
        <v>353</v>
      </c>
      <c r="D93" s="195" t="s">
        <v>221</v>
      </c>
      <c r="E93" s="194" t="s">
        <v>1166</v>
      </c>
      <c r="F93" s="194" t="s">
        <v>1167</v>
      </c>
      <c r="G93" s="194" t="s">
        <v>1168</v>
      </c>
      <c r="H93" s="196" t="s">
        <v>1169</v>
      </c>
      <c r="I93" s="196"/>
      <c r="J93" s="196"/>
      <c r="K93" s="196" t="s">
        <v>1170</v>
      </c>
      <c r="L93" s="194"/>
      <c r="M93" s="231" t="s">
        <v>186</v>
      </c>
      <c r="N93" s="231" t="s">
        <v>293</v>
      </c>
      <c r="O93" s="199" t="s">
        <v>294</v>
      </c>
      <c r="P93" s="305"/>
      <c r="Q93" s="196" t="s">
        <v>1096</v>
      </c>
      <c r="R93" s="196" t="s">
        <v>1171</v>
      </c>
      <c r="S93" s="194" t="s">
        <v>1172</v>
      </c>
      <c r="T93" s="194" t="s">
        <v>1173</v>
      </c>
      <c r="U93" s="194" t="s">
        <v>1174</v>
      </c>
      <c r="V93" s="194" t="s">
        <v>1175</v>
      </c>
      <c r="W93" s="240" t="s">
        <v>247</v>
      </c>
      <c r="AA93" s="242">
        <f>IF(OR(J93="Fail",ISBLANK(J93)),INDEX('Issue Code Table'!C:C,MATCH(N:N,'Issue Code Table'!A:A,0)),IF(M93="Critical",6,IF(M93="Significant",5,IF(M93="Moderate",3,2))))</f>
        <v>5</v>
      </c>
    </row>
    <row r="94" spans="1:27" ht="293.25" x14ac:dyDescent="0.2">
      <c r="A94" s="193" t="s">
        <v>1176</v>
      </c>
      <c r="B94" s="235" t="s">
        <v>193</v>
      </c>
      <c r="C94" s="236" t="s">
        <v>194</v>
      </c>
      <c r="D94" s="195" t="s">
        <v>221</v>
      </c>
      <c r="E94" s="194" t="s">
        <v>1177</v>
      </c>
      <c r="F94" s="194" t="s">
        <v>1178</v>
      </c>
      <c r="G94" s="194" t="s">
        <v>1179</v>
      </c>
      <c r="H94" s="196" t="s">
        <v>1180</v>
      </c>
      <c r="I94" s="196"/>
      <c r="J94" s="196"/>
      <c r="K94" s="196" t="s">
        <v>1181</v>
      </c>
      <c r="L94" s="194"/>
      <c r="M94" s="231" t="s">
        <v>186</v>
      </c>
      <c r="N94" s="231" t="s">
        <v>293</v>
      </c>
      <c r="O94" s="199" t="s">
        <v>294</v>
      </c>
      <c r="P94" s="269"/>
      <c r="Q94" s="196" t="s">
        <v>1096</v>
      </c>
      <c r="R94" s="196" t="s">
        <v>1182</v>
      </c>
      <c r="S94" s="194" t="s">
        <v>1183</v>
      </c>
      <c r="T94" s="194" t="s">
        <v>363</v>
      </c>
      <c r="U94" s="194" t="s">
        <v>1184</v>
      </c>
      <c r="V94" s="194" t="s">
        <v>1185</v>
      </c>
      <c r="W94" s="240" t="s">
        <v>247</v>
      </c>
      <c r="AA94" s="242">
        <f>IF(OR(J94="Fail",ISBLANK(J94)),INDEX('Issue Code Table'!C:C,MATCH(N:N,'Issue Code Table'!A:A,0)),IF(M94="Critical",6,IF(M94="Significant",5,IF(M94="Moderate",3,2))))</f>
        <v>5</v>
      </c>
    </row>
    <row r="95" spans="1:27" ht="84.75" customHeight="1" x14ac:dyDescent="0.2">
      <c r="A95" s="193" t="s">
        <v>1186</v>
      </c>
      <c r="B95" s="219" t="s">
        <v>411</v>
      </c>
      <c r="C95" s="219" t="s">
        <v>412</v>
      </c>
      <c r="D95" s="195" t="s">
        <v>221</v>
      </c>
      <c r="E95" s="194" t="s">
        <v>1187</v>
      </c>
      <c r="F95" s="194" t="s">
        <v>1178</v>
      </c>
      <c r="G95" s="194" t="s">
        <v>1179</v>
      </c>
      <c r="H95" s="219" t="s">
        <v>1187</v>
      </c>
      <c r="I95" s="196"/>
      <c r="J95" s="194"/>
      <c r="K95" s="194" t="s">
        <v>1181</v>
      </c>
      <c r="L95" s="244"/>
      <c r="M95" s="231" t="s">
        <v>186</v>
      </c>
      <c r="N95" s="231" t="s">
        <v>293</v>
      </c>
      <c r="O95" s="231" t="s">
        <v>294</v>
      </c>
      <c r="P95" s="269"/>
      <c r="Q95" s="196" t="s">
        <v>1096</v>
      </c>
      <c r="R95" s="196" t="s">
        <v>1188</v>
      </c>
      <c r="S95" s="194" t="s">
        <v>1183</v>
      </c>
      <c r="T95" s="194" t="s">
        <v>363</v>
      </c>
      <c r="U95" s="194" t="s">
        <v>1189</v>
      </c>
      <c r="V95" s="201" t="s">
        <v>1190</v>
      </c>
      <c r="W95" s="202" t="s">
        <v>247</v>
      </c>
      <c r="AA95" s="242">
        <f>IF(OR(J95="Fail",ISBLANK(J95)),INDEX('Issue Code Table'!C:C,MATCH(N:N,'Issue Code Table'!A:A,0)),IF(M95="Critical",6,IF(M95="Significant",5,IF(M95="Moderate",3,2))))</f>
        <v>5</v>
      </c>
    </row>
    <row r="96" spans="1:27" ht="357" x14ac:dyDescent="0.2">
      <c r="A96" s="193" t="s">
        <v>1191</v>
      </c>
      <c r="B96" s="235" t="s">
        <v>367</v>
      </c>
      <c r="C96" s="236" t="s">
        <v>368</v>
      </c>
      <c r="D96" s="195" t="s">
        <v>221</v>
      </c>
      <c r="E96" s="194" t="s">
        <v>1192</v>
      </c>
      <c r="F96" s="194" t="s">
        <v>1193</v>
      </c>
      <c r="G96" s="194" t="s">
        <v>1194</v>
      </c>
      <c r="H96" s="196" t="s">
        <v>1195</v>
      </c>
      <c r="I96" s="196"/>
      <c r="J96" s="196"/>
      <c r="K96" s="196" t="s">
        <v>1196</v>
      </c>
      <c r="L96" s="194"/>
      <c r="M96" s="231" t="s">
        <v>186</v>
      </c>
      <c r="N96" s="198" t="s">
        <v>358</v>
      </c>
      <c r="O96" s="199" t="s">
        <v>359</v>
      </c>
      <c r="P96" s="305"/>
      <c r="Q96" s="196" t="s">
        <v>1096</v>
      </c>
      <c r="R96" s="196" t="s">
        <v>1197</v>
      </c>
      <c r="S96" s="194" t="s">
        <v>1198</v>
      </c>
      <c r="T96" s="194" t="s">
        <v>1199</v>
      </c>
      <c r="U96" s="194" t="s">
        <v>1200</v>
      </c>
      <c r="V96" s="194" t="s">
        <v>1201</v>
      </c>
      <c r="W96" s="240" t="s">
        <v>247</v>
      </c>
      <c r="AA96" s="242">
        <f>IF(OR(J96="Fail",ISBLANK(J96)),INDEX('Issue Code Table'!C:C,MATCH(N:N,'Issue Code Table'!A:A,0)),IF(M96="Critical",6,IF(M96="Significant",5,IF(M96="Moderate",3,2))))</f>
        <v>5</v>
      </c>
    </row>
    <row r="97" spans="1:27" ht="70.150000000000006" customHeight="1" x14ac:dyDescent="0.2">
      <c r="A97" s="193" t="s">
        <v>1202</v>
      </c>
      <c r="B97" s="194" t="s">
        <v>983</v>
      </c>
      <c r="C97" s="194" t="s">
        <v>984</v>
      </c>
      <c r="D97" s="195" t="s">
        <v>221</v>
      </c>
      <c r="E97" s="194" t="s">
        <v>1203</v>
      </c>
      <c r="F97" s="194" t="s">
        <v>1204</v>
      </c>
      <c r="G97" s="194" t="s">
        <v>1205</v>
      </c>
      <c r="H97" s="196" t="s">
        <v>1206</v>
      </c>
      <c r="I97" s="196"/>
      <c r="J97" s="196"/>
      <c r="K97" s="196" t="s">
        <v>1207</v>
      </c>
      <c r="L97" s="194"/>
      <c r="M97" s="231" t="s">
        <v>186</v>
      </c>
      <c r="N97" s="231" t="s">
        <v>293</v>
      </c>
      <c r="O97" s="199" t="s">
        <v>294</v>
      </c>
      <c r="P97" s="305"/>
      <c r="Q97" s="196" t="s">
        <v>1208</v>
      </c>
      <c r="R97" s="196" t="s">
        <v>1209</v>
      </c>
      <c r="S97" s="194" t="s">
        <v>1210</v>
      </c>
      <c r="T97" s="194" t="s">
        <v>1211</v>
      </c>
      <c r="U97" s="194" t="s">
        <v>1212</v>
      </c>
      <c r="V97" s="194" t="s">
        <v>1213</v>
      </c>
      <c r="W97" s="240" t="s">
        <v>247</v>
      </c>
      <c r="AA97" s="242">
        <f>IF(OR(J97="Fail",ISBLANK(J97)),INDEX('Issue Code Table'!C:C,MATCH(N:N,'Issue Code Table'!A:A,0)),IF(M97="Critical",6,IF(M97="Significant",5,IF(M97="Moderate",3,2))))</f>
        <v>5</v>
      </c>
    </row>
    <row r="98" spans="1:27" ht="72.75" customHeight="1" x14ac:dyDescent="0.2">
      <c r="A98" s="193" t="s">
        <v>1214</v>
      </c>
      <c r="B98" s="194" t="s">
        <v>352</v>
      </c>
      <c r="C98" s="194" t="s">
        <v>353</v>
      </c>
      <c r="D98" s="195" t="s">
        <v>221</v>
      </c>
      <c r="E98" s="194" t="s">
        <v>1215</v>
      </c>
      <c r="F98" s="194" t="s">
        <v>1216</v>
      </c>
      <c r="G98" s="194" t="s">
        <v>1217</v>
      </c>
      <c r="H98" s="196" t="s">
        <v>1218</v>
      </c>
      <c r="I98" s="196"/>
      <c r="J98" s="196"/>
      <c r="K98" s="196" t="s">
        <v>1219</v>
      </c>
      <c r="L98" s="194"/>
      <c r="M98" s="231" t="s">
        <v>186</v>
      </c>
      <c r="N98" s="231" t="s">
        <v>293</v>
      </c>
      <c r="O98" s="199" t="s">
        <v>294</v>
      </c>
      <c r="P98" s="305"/>
      <c r="Q98" s="196" t="s">
        <v>1208</v>
      </c>
      <c r="R98" s="196" t="s">
        <v>1220</v>
      </c>
      <c r="S98" s="194" t="s">
        <v>1221</v>
      </c>
      <c r="T98" s="194" t="s">
        <v>1222</v>
      </c>
      <c r="U98" s="194" t="s">
        <v>1223</v>
      </c>
      <c r="V98" s="194" t="s">
        <v>1224</v>
      </c>
      <c r="W98" s="240" t="s">
        <v>247</v>
      </c>
      <c r="AA98" s="242">
        <f>IF(OR(J98="Fail",ISBLANK(J98)),INDEX('Issue Code Table'!C:C,MATCH(N:N,'Issue Code Table'!A:A,0)),IF(M98="Critical",6,IF(M98="Significant",5,IF(M98="Moderate",3,2))))</f>
        <v>5</v>
      </c>
    </row>
    <row r="99" spans="1:27" ht="81" customHeight="1" x14ac:dyDescent="0.2">
      <c r="A99" s="193" t="s">
        <v>1225</v>
      </c>
      <c r="B99" s="194" t="s">
        <v>732</v>
      </c>
      <c r="C99" s="194" t="s">
        <v>1226</v>
      </c>
      <c r="D99" s="195" t="s">
        <v>221</v>
      </c>
      <c r="E99" s="194" t="s">
        <v>1227</v>
      </c>
      <c r="F99" s="194" t="s">
        <v>1228</v>
      </c>
      <c r="G99" s="194" t="s">
        <v>1229</v>
      </c>
      <c r="H99" s="196" t="s">
        <v>1230</v>
      </c>
      <c r="I99" s="196"/>
      <c r="J99" s="196"/>
      <c r="K99" s="196" t="s">
        <v>1231</v>
      </c>
      <c r="L99" s="194"/>
      <c r="M99" s="231" t="s">
        <v>186</v>
      </c>
      <c r="N99" s="231" t="s">
        <v>293</v>
      </c>
      <c r="O99" s="199" t="s">
        <v>294</v>
      </c>
      <c r="P99" s="305"/>
      <c r="Q99" s="196" t="s">
        <v>1208</v>
      </c>
      <c r="R99" s="196" t="s">
        <v>1232</v>
      </c>
      <c r="S99" s="194" t="s">
        <v>1233</v>
      </c>
      <c r="T99" s="194" t="s">
        <v>1199</v>
      </c>
      <c r="U99" s="194" t="s">
        <v>1234</v>
      </c>
      <c r="V99" s="194" t="s">
        <v>1235</v>
      </c>
      <c r="W99" s="240" t="s">
        <v>247</v>
      </c>
      <c r="AA99" s="242">
        <f>IF(OR(J99="Fail",ISBLANK(J99)),INDEX('Issue Code Table'!C:C,MATCH(N:N,'Issue Code Table'!A:A,0)),IF(M99="Critical",6,IF(M99="Significant",5,IF(M99="Moderate",3,2))))</f>
        <v>5</v>
      </c>
    </row>
    <row r="100" spans="1:27" ht="93" customHeight="1" x14ac:dyDescent="0.2">
      <c r="A100" s="193" t="s">
        <v>1236</v>
      </c>
      <c r="B100" s="194" t="s">
        <v>1237</v>
      </c>
      <c r="C100" s="194" t="s">
        <v>1238</v>
      </c>
      <c r="D100" s="195" t="s">
        <v>221</v>
      </c>
      <c r="E100" s="194" t="s">
        <v>1239</v>
      </c>
      <c r="F100" s="194" t="s">
        <v>1240</v>
      </c>
      <c r="G100" s="194" t="s">
        <v>1241</v>
      </c>
      <c r="H100" s="196" t="s">
        <v>1242</v>
      </c>
      <c r="I100" s="196"/>
      <c r="J100" s="196"/>
      <c r="K100" s="196" t="s">
        <v>1243</v>
      </c>
      <c r="L100" s="194"/>
      <c r="M100" s="231" t="s">
        <v>186</v>
      </c>
      <c r="N100" s="220" t="s">
        <v>214</v>
      </c>
      <c r="O100" s="221" t="s">
        <v>215</v>
      </c>
      <c r="P100" s="305"/>
      <c r="Q100" s="196" t="s">
        <v>1208</v>
      </c>
      <c r="R100" s="196" t="s">
        <v>1244</v>
      </c>
      <c r="S100" s="194" t="s">
        <v>1245</v>
      </c>
      <c r="T100" s="194" t="s">
        <v>1246</v>
      </c>
      <c r="U100" s="194" t="s">
        <v>1247</v>
      </c>
      <c r="V100" s="194" t="s">
        <v>1248</v>
      </c>
      <c r="W100" s="240" t="s">
        <v>247</v>
      </c>
      <c r="AA100" s="242">
        <f>IF(OR(J100="Fail",ISBLANK(J100)),INDEX('Issue Code Table'!C:C,MATCH(N:N,'Issue Code Table'!A:A,0)),IF(M100="Critical",6,IF(M100="Significant",5,IF(M100="Moderate",3,2))))</f>
        <v>6</v>
      </c>
    </row>
    <row r="101" spans="1:27" ht="127.15" customHeight="1" x14ac:dyDescent="0.2">
      <c r="A101" s="193" t="s">
        <v>1249</v>
      </c>
      <c r="B101" s="194" t="s">
        <v>219</v>
      </c>
      <c r="C101" s="194" t="s">
        <v>220</v>
      </c>
      <c r="D101" s="195" t="s">
        <v>221</v>
      </c>
      <c r="E101" s="194" t="s">
        <v>1250</v>
      </c>
      <c r="F101" s="194" t="s">
        <v>1251</v>
      </c>
      <c r="G101" s="194" t="s">
        <v>1252</v>
      </c>
      <c r="H101" s="196" t="s">
        <v>1253</v>
      </c>
      <c r="I101" s="196"/>
      <c r="J101" s="196"/>
      <c r="K101" s="196" t="s">
        <v>1254</v>
      </c>
      <c r="L101" s="194"/>
      <c r="M101" s="231" t="s">
        <v>186</v>
      </c>
      <c r="N101" s="198" t="s">
        <v>305</v>
      </c>
      <c r="O101" s="199" t="s">
        <v>306</v>
      </c>
      <c r="P101" s="305"/>
      <c r="Q101" s="196" t="s">
        <v>1208</v>
      </c>
      <c r="R101" s="196" t="s">
        <v>1255</v>
      </c>
      <c r="S101" s="194" t="s">
        <v>1256</v>
      </c>
      <c r="T101" s="194" t="s">
        <v>1257</v>
      </c>
      <c r="U101" s="194" t="s">
        <v>1258</v>
      </c>
      <c r="V101" s="194" t="s">
        <v>1259</v>
      </c>
      <c r="W101" s="240" t="s">
        <v>247</v>
      </c>
      <c r="AA101" s="242">
        <f>IF(OR(J101="Fail",ISBLANK(J101)),INDEX('Issue Code Table'!C:C,MATCH(N:N,'Issue Code Table'!A:A,0)),IF(M101="Critical",6,IF(M101="Significant",5,IF(M101="Moderate",3,2))))</f>
        <v>7</v>
      </c>
    </row>
    <row r="102" spans="1:27" ht="293.25" x14ac:dyDescent="0.2">
      <c r="A102" s="193" t="s">
        <v>1260</v>
      </c>
      <c r="B102" s="235" t="s">
        <v>1032</v>
      </c>
      <c r="C102" s="236" t="s">
        <v>1033</v>
      </c>
      <c r="D102" s="195" t="s">
        <v>165</v>
      </c>
      <c r="E102" s="194" t="s">
        <v>1261</v>
      </c>
      <c r="F102" s="194" t="s">
        <v>1262</v>
      </c>
      <c r="G102" s="194" t="s">
        <v>224</v>
      </c>
      <c r="H102" s="196" t="s">
        <v>1263</v>
      </c>
      <c r="I102" s="196"/>
      <c r="J102" s="196"/>
      <c r="K102" s="196" t="s">
        <v>1264</v>
      </c>
      <c r="L102" s="194"/>
      <c r="M102" s="231" t="s">
        <v>227</v>
      </c>
      <c r="N102" s="198" t="s">
        <v>393</v>
      </c>
      <c r="O102" s="199" t="s">
        <v>394</v>
      </c>
      <c r="P102" s="305"/>
      <c r="Q102" s="196" t="s">
        <v>1208</v>
      </c>
      <c r="R102" s="196" t="s">
        <v>1265</v>
      </c>
      <c r="S102" s="194" t="s">
        <v>1266</v>
      </c>
      <c r="T102" s="194" t="s">
        <v>363</v>
      </c>
      <c r="U102" s="194" t="s">
        <v>1267</v>
      </c>
      <c r="V102" s="194" t="s">
        <v>1268</v>
      </c>
      <c r="W102" s="240"/>
      <c r="AA102" s="242">
        <f>IF(OR(J102="Fail",ISBLANK(J102)),INDEX('Issue Code Table'!C:C,MATCH(N:N,'Issue Code Table'!A:A,0)),IF(M102="Critical",6,IF(M102="Significant",5,IF(M102="Moderate",3,2))))</f>
        <v>4</v>
      </c>
    </row>
    <row r="103" spans="1:27" ht="63.75" customHeight="1" x14ac:dyDescent="0.2">
      <c r="A103" s="193" t="s">
        <v>1269</v>
      </c>
      <c r="B103" s="194" t="s">
        <v>219</v>
      </c>
      <c r="C103" s="194" t="s">
        <v>220</v>
      </c>
      <c r="D103" s="195" t="s">
        <v>221</v>
      </c>
      <c r="E103" s="194" t="s">
        <v>1270</v>
      </c>
      <c r="F103" s="194" t="s">
        <v>1271</v>
      </c>
      <c r="G103" s="194" t="s">
        <v>1272</v>
      </c>
      <c r="H103" s="196" t="s">
        <v>1273</v>
      </c>
      <c r="I103" s="196"/>
      <c r="J103" s="196"/>
      <c r="K103" s="196" t="s">
        <v>1274</v>
      </c>
      <c r="L103" s="194"/>
      <c r="M103" s="231" t="s">
        <v>186</v>
      </c>
      <c r="N103" s="231" t="s">
        <v>845</v>
      </c>
      <c r="O103" s="199" t="s">
        <v>846</v>
      </c>
      <c r="P103" s="305"/>
      <c r="Q103" s="196" t="s">
        <v>1208</v>
      </c>
      <c r="R103" s="196" t="s">
        <v>1275</v>
      </c>
      <c r="S103" s="194" t="s">
        <v>1276</v>
      </c>
      <c r="T103" s="194" t="s">
        <v>1277</v>
      </c>
      <c r="U103" s="194" t="s">
        <v>1278</v>
      </c>
      <c r="V103" s="194" t="s">
        <v>1279</v>
      </c>
      <c r="W103" s="240" t="s">
        <v>247</v>
      </c>
      <c r="AA103" s="242">
        <f>IF(OR(J103="Fail",ISBLANK(J103)),INDEX('Issue Code Table'!C:C,MATCH(N:N,'Issue Code Table'!A:A,0)),IF(M103="Critical",6,IF(M103="Significant",5,IF(M103="Moderate",3,2))))</f>
        <v>6</v>
      </c>
    </row>
    <row r="104" spans="1:27" ht="112.5" customHeight="1" x14ac:dyDescent="0.2">
      <c r="A104" s="193" t="s">
        <v>1280</v>
      </c>
      <c r="B104" s="194" t="s">
        <v>219</v>
      </c>
      <c r="C104" s="194" t="s">
        <v>220</v>
      </c>
      <c r="D104" s="195" t="s">
        <v>221</v>
      </c>
      <c r="E104" s="194" t="s">
        <v>1281</v>
      </c>
      <c r="F104" s="194" t="s">
        <v>1282</v>
      </c>
      <c r="G104" s="194" t="s">
        <v>1283</v>
      </c>
      <c r="H104" s="196" t="s">
        <v>1284</v>
      </c>
      <c r="I104" s="196"/>
      <c r="J104" s="196"/>
      <c r="K104" s="196" t="s">
        <v>1285</v>
      </c>
      <c r="L104" s="194"/>
      <c r="M104" s="231" t="s">
        <v>186</v>
      </c>
      <c r="N104" s="220" t="s">
        <v>214</v>
      </c>
      <c r="O104" s="221" t="s">
        <v>215</v>
      </c>
      <c r="P104" s="305"/>
      <c r="Q104" s="196" t="s">
        <v>1208</v>
      </c>
      <c r="R104" s="196" t="s">
        <v>1286</v>
      </c>
      <c r="S104" s="194" t="s">
        <v>1287</v>
      </c>
      <c r="T104" s="194" t="s">
        <v>1288</v>
      </c>
      <c r="U104" s="194" t="s">
        <v>1289</v>
      </c>
      <c r="V104" s="194" t="s">
        <v>1290</v>
      </c>
      <c r="W104" s="240" t="s">
        <v>247</v>
      </c>
      <c r="AA104" s="242">
        <f>IF(OR(J104="Fail",ISBLANK(J104)),INDEX('Issue Code Table'!C:C,MATCH(N:N,'Issue Code Table'!A:A,0)),IF(M104="Critical",6,IF(M104="Significant",5,IF(M104="Moderate",3,2))))</f>
        <v>6</v>
      </c>
    </row>
    <row r="105" spans="1:27" ht="94.5" customHeight="1" x14ac:dyDescent="0.2">
      <c r="A105" s="193" t="s">
        <v>1291</v>
      </c>
      <c r="B105" s="194" t="s">
        <v>1292</v>
      </c>
      <c r="C105" s="194" t="s">
        <v>1293</v>
      </c>
      <c r="D105" s="195" t="s">
        <v>221</v>
      </c>
      <c r="E105" s="194" t="s">
        <v>1294</v>
      </c>
      <c r="F105" s="194" t="s">
        <v>1295</v>
      </c>
      <c r="G105" s="194" t="s">
        <v>1296</v>
      </c>
      <c r="H105" s="196" t="s">
        <v>1297</v>
      </c>
      <c r="I105" s="196"/>
      <c r="J105" s="196"/>
      <c r="K105" s="196" t="s">
        <v>1298</v>
      </c>
      <c r="L105" s="194"/>
      <c r="M105" s="231" t="s">
        <v>186</v>
      </c>
      <c r="N105" s="220" t="s">
        <v>214</v>
      </c>
      <c r="O105" s="221" t="s">
        <v>215</v>
      </c>
      <c r="P105" s="305"/>
      <c r="Q105" s="196" t="s">
        <v>1208</v>
      </c>
      <c r="R105" s="196" t="s">
        <v>1299</v>
      </c>
      <c r="S105" s="194" t="s">
        <v>1300</v>
      </c>
      <c r="T105" s="194" t="s">
        <v>1301</v>
      </c>
      <c r="U105" s="194" t="s">
        <v>1302</v>
      </c>
      <c r="V105" s="194" t="s">
        <v>1303</v>
      </c>
      <c r="W105" s="240" t="s">
        <v>247</v>
      </c>
      <c r="AA105" s="242">
        <f>IF(OR(J105="Fail",ISBLANK(J105)),INDEX('Issue Code Table'!C:C,MATCH(N:N,'Issue Code Table'!A:A,0)),IF(M105="Critical",6,IF(M105="Significant",5,IF(M105="Moderate",3,2))))</f>
        <v>6</v>
      </c>
    </row>
    <row r="106" spans="1:27" ht="135" customHeight="1" x14ac:dyDescent="0.2">
      <c r="A106" s="193" t="s">
        <v>1304</v>
      </c>
      <c r="B106" s="194" t="s">
        <v>1292</v>
      </c>
      <c r="C106" s="194" t="s">
        <v>1293</v>
      </c>
      <c r="D106" s="195" t="s">
        <v>221</v>
      </c>
      <c r="E106" s="194" t="s">
        <v>1305</v>
      </c>
      <c r="F106" s="194" t="s">
        <v>1306</v>
      </c>
      <c r="G106" s="194" t="s">
        <v>1307</v>
      </c>
      <c r="H106" s="196" t="s">
        <v>1308</v>
      </c>
      <c r="I106" s="196"/>
      <c r="J106" s="196"/>
      <c r="K106" s="196" t="s">
        <v>1309</v>
      </c>
      <c r="L106" s="194"/>
      <c r="M106" s="231" t="s">
        <v>186</v>
      </c>
      <c r="N106" s="220" t="s">
        <v>214</v>
      </c>
      <c r="O106" s="221" t="s">
        <v>215</v>
      </c>
      <c r="P106" s="305"/>
      <c r="Q106" s="196" t="s">
        <v>1208</v>
      </c>
      <c r="R106" s="196" t="s">
        <v>1310</v>
      </c>
      <c r="S106" s="194" t="s">
        <v>1311</v>
      </c>
      <c r="T106" s="194" t="s">
        <v>1312</v>
      </c>
      <c r="U106" s="194" t="s">
        <v>1313</v>
      </c>
      <c r="V106" s="194" t="s">
        <v>1314</v>
      </c>
      <c r="W106" s="240" t="s">
        <v>247</v>
      </c>
      <c r="AA106" s="242">
        <f>IF(OR(J106="Fail",ISBLANK(J106)),INDEX('Issue Code Table'!C:C,MATCH(N:N,'Issue Code Table'!A:A,0)),IF(M106="Critical",6,IF(M106="Significant",5,IF(M106="Moderate",3,2))))</f>
        <v>6</v>
      </c>
    </row>
    <row r="107" spans="1:27" ht="57.75" customHeight="1" x14ac:dyDescent="0.2">
      <c r="A107" s="193" t="s">
        <v>1315</v>
      </c>
      <c r="B107" s="194" t="s">
        <v>352</v>
      </c>
      <c r="C107" s="194" t="s">
        <v>353</v>
      </c>
      <c r="D107" s="195" t="s">
        <v>221</v>
      </c>
      <c r="E107" s="194" t="s">
        <v>1316</v>
      </c>
      <c r="F107" s="194" t="s">
        <v>1317</v>
      </c>
      <c r="G107" s="194" t="s">
        <v>1318</v>
      </c>
      <c r="H107" s="196" t="s">
        <v>1319</v>
      </c>
      <c r="I107" s="196"/>
      <c r="J107" s="196"/>
      <c r="K107" s="196" t="s">
        <v>1320</v>
      </c>
      <c r="L107" s="194"/>
      <c r="M107" s="231" t="s">
        <v>227</v>
      </c>
      <c r="N107" s="231" t="s">
        <v>393</v>
      </c>
      <c r="O107" s="199" t="s">
        <v>394</v>
      </c>
      <c r="P107" s="305"/>
      <c r="Q107" s="196" t="s">
        <v>1321</v>
      </c>
      <c r="R107" s="196" t="s">
        <v>1322</v>
      </c>
      <c r="S107" s="194" t="s">
        <v>1323</v>
      </c>
      <c r="T107" s="194" t="s">
        <v>363</v>
      </c>
      <c r="U107" s="194" t="s">
        <v>1324</v>
      </c>
      <c r="V107" s="194" t="s">
        <v>4585</v>
      </c>
      <c r="W107" s="240"/>
      <c r="AA107" s="242">
        <f>IF(OR(J107="Fail",ISBLANK(J107)),INDEX('Issue Code Table'!C:C,MATCH(N:N,'Issue Code Table'!A:A,0)),IF(M107="Critical",6,IF(M107="Significant",5,IF(M107="Moderate",3,2))))</f>
        <v>4</v>
      </c>
    </row>
    <row r="108" spans="1:27" ht="95.25" customHeight="1" x14ac:dyDescent="0.2">
      <c r="A108" s="193" t="s">
        <v>1325</v>
      </c>
      <c r="B108" s="194" t="s">
        <v>367</v>
      </c>
      <c r="C108" s="194" t="s">
        <v>368</v>
      </c>
      <c r="D108" s="195" t="s">
        <v>221</v>
      </c>
      <c r="E108" s="194" t="s">
        <v>1326</v>
      </c>
      <c r="F108" s="194" t="s">
        <v>1327</v>
      </c>
      <c r="G108" s="194" t="s">
        <v>1328</v>
      </c>
      <c r="H108" s="196" t="s">
        <v>1329</v>
      </c>
      <c r="I108" s="196"/>
      <c r="J108" s="196"/>
      <c r="K108" s="196" t="s">
        <v>1330</v>
      </c>
      <c r="L108" s="194"/>
      <c r="M108" s="231" t="s">
        <v>186</v>
      </c>
      <c r="N108" s="231" t="s">
        <v>293</v>
      </c>
      <c r="O108" s="199" t="s">
        <v>294</v>
      </c>
      <c r="P108" s="305"/>
      <c r="Q108" s="196" t="s">
        <v>1331</v>
      </c>
      <c r="R108" s="196" t="s">
        <v>1332</v>
      </c>
      <c r="S108" s="194" t="s">
        <v>1333</v>
      </c>
      <c r="T108" s="194" t="s">
        <v>363</v>
      </c>
      <c r="U108" s="194" t="s">
        <v>1334</v>
      </c>
      <c r="V108" s="194" t="s">
        <v>1335</v>
      </c>
      <c r="W108" s="240" t="s">
        <v>247</v>
      </c>
      <c r="AA108" s="242">
        <f>IF(OR(J108="Fail",ISBLANK(J108)),INDEX('Issue Code Table'!C:C,MATCH(N:N,'Issue Code Table'!A:A,0)),IF(M108="Critical",6,IF(M108="Significant",5,IF(M108="Moderate",3,2))))</f>
        <v>5</v>
      </c>
    </row>
    <row r="109" spans="1:27" ht="98.65" customHeight="1" x14ac:dyDescent="0.2">
      <c r="A109" s="193" t="s">
        <v>1336</v>
      </c>
      <c r="B109" s="194" t="s">
        <v>367</v>
      </c>
      <c r="C109" s="194" t="s">
        <v>368</v>
      </c>
      <c r="D109" s="195" t="s">
        <v>221</v>
      </c>
      <c r="E109" s="194" t="s">
        <v>1337</v>
      </c>
      <c r="F109" s="194" t="s">
        <v>1338</v>
      </c>
      <c r="G109" s="194" t="s">
        <v>1339</v>
      </c>
      <c r="H109" s="196" t="s">
        <v>1340</v>
      </c>
      <c r="I109" s="196"/>
      <c r="J109" s="196"/>
      <c r="K109" s="196" t="s">
        <v>1341</v>
      </c>
      <c r="L109" s="194"/>
      <c r="M109" s="231" t="s">
        <v>186</v>
      </c>
      <c r="N109" s="231" t="s">
        <v>358</v>
      </c>
      <c r="O109" s="199" t="s">
        <v>359</v>
      </c>
      <c r="P109" s="305"/>
      <c r="Q109" s="196" t="s">
        <v>1331</v>
      </c>
      <c r="R109" s="196" t="s">
        <v>1342</v>
      </c>
      <c r="S109" s="194" t="s">
        <v>1343</v>
      </c>
      <c r="T109" s="194" t="s">
        <v>363</v>
      </c>
      <c r="U109" s="194" t="s">
        <v>1344</v>
      </c>
      <c r="V109" s="194" t="s">
        <v>1345</v>
      </c>
      <c r="W109" s="240" t="s">
        <v>247</v>
      </c>
      <c r="AA109" s="242">
        <f>IF(OR(J109="Fail",ISBLANK(J109)),INDEX('Issue Code Table'!C:C,MATCH(N:N,'Issue Code Table'!A:A,0)),IF(M109="Critical",6,IF(M109="Significant",5,IF(M109="Moderate",3,2))))</f>
        <v>5</v>
      </c>
    </row>
    <row r="110" spans="1:27" ht="99" customHeight="1" x14ac:dyDescent="0.2">
      <c r="A110" s="193" t="s">
        <v>1346</v>
      </c>
      <c r="B110" s="194" t="s">
        <v>352</v>
      </c>
      <c r="C110" s="194" t="s">
        <v>353</v>
      </c>
      <c r="D110" s="195" t="s">
        <v>221</v>
      </c>
      <c r="E110" s="194" t="s">
        <v>1347</v>
      </c>
      <c r="F110" s="194" t="s">
        <v>1348</v>
      </c>
      <c r="G110" s="194" t="s">
        <v>1349</v>
      </c>
      <c r="H110" s="196" t="s">
        <v>1350</v>
      </c>
      <c r="I110" s="196"/>
      <c r="J110" s="196"/>
      <c r="K110" s="196" t="s">
        <v>1351</v>
      </c>
      <c r="L110" s="194"/>
      <c r="M110" s="231" t="s">
        <v>186</v>
      </c>
      <c r="N110" s="231" t="s">
        <v>358</v>
      </c>
      <c r="O110" s="199" t="s">
        <v>359</v>
      </c>
      <c r="P110" s="305"/>
      <c r="Q110" s="196" t="s">
        <v>1352</v>
      </c>
      <c r="R110" s="196" t="s">
        <v>1353</v>
      </c>
      <c r="S110" s="194" t="s">
        <v>1354</v>
      </c>
      <c r="T110" s="194" t="s">
        <v>1355</v>
      </c>
      <c r="U110" s="194" t="s">
        <v>1356</v>
      </c>
      <c r="V110" s="194" t="s">
        <v>1357</v>
      </c>
      <c r="W110" s="240" t="s">
        <v>247</v>
      </c>
      <c r="AA110" s="242">
        <f>IF(OR(J110="Fail",ISBLANK(J110)),INDEX('Issue Code Table'!C:C,MATCH(N:N,'Issue Code Table'!A:A,0)),IF(M110="Critical",6,IF(M110="Significant",5,IF(M110="Moderate",3,2))))</f>
        <v>5</v>
      </c>
    </row>
    <row r="111" spans="1:27" ht="115.5" customHeight="1" x14ac:dyDescent="0.2">
      <c r="A111" s="193" t="s">
        <v>1358</v>
      </c>
      <c r="B111" s="194" t="s">
        <v>352</v>
      </c>
      <c r="C111" s="194" t="s">
        <v>353</v>
      </c>
      <c r="D111" s="195" t="s">
        <v>221</v>
      </c>
      <c r="E111" s="194" t="s">
        <v>1359</v>
      </c>
      <c r="F111" s="194" t="s">
        <v>1360</v>
      </c>
      <c r="G111" s="194" t="s">
        <v>1361</v>
      </c>
      <c r="H111" s="196" t="s">
        <v>1362</v>
      </c>
      <c r="I111" s="196"/>
      <c r="J111" s="196"/>
      <c r="K111" s="196" t="s">
        <v>1363</v>
      </c>
      <c r="L111" s="194"/>
      <c r="M111" s="231" t="s">
        <v>186</v>
      </c>
      <c r="N111" s="231" t="s">
        <v>358</v>
      </c>
      <c r="O111" s="199" t="s">
        <v>359</v>
      </c>
      <c r="P111" s="305"/>
      <c r="Q111" s="196" t="s">
        <v>1352</v>
      </c>
      <c r="R111" s="196" t="s">
        <v>1364</v>
      </c>
      <c r="S111" s="194" t="s">
        <v>1365</v>
      </c>
      <c r="T111" s="194" t="s">
        <v>1366</v>
      </c>
      <c r="U111" s="194" t="s">
        <v>1367</v>
      </c>
      <c r="V111" s="194" t="s">
        <v>1368</v>
      </c>
      <c r="W111" s="240" t="s">
        <v>247</v>
      </c>
      <c r="AA111" s="242">
        <f>IF(OR(J111="Fail",ISBLANK(J111)),INDEX('Issue Code Table'!C:C,MATCH(N:N,'Issue Code Table'!A:A,0)),IF(M111="Critical",6,IF(M111="Significant",5,IF(M111="Moderate",3,2))))</f>
        <v>5</v>
      </c>
    </row>
    <row r="112" spans="1:27" ht="144" customHeight="1" x14ac:dyDescent="0.2">
      <c r="A112" s="193" t="s">
        <v>1369</v>
      </c>
      <c r="B112" s="194" t="s">
        <v>352</v>
      </c>
      <c r="C112" s="194" t="s">
        <v>353</v>
      </c>
      <c r="D112" s="195" t="s">
        <v>221</v>
      </c>
      <c r="E112" s="194" t="s">
        <v>1370</v>
      </c>
      <c r="F112" s="194" t="s">
        <v>1371</v>
      </c>
      <c r="G112" s="194" t="s">
        <v>1372</v>
      </c>
      <c r="H112" s="196" t="s">
        <v>1373</v>
      </c>
      <c r="I112" s="196"/>
      <c r="J112" s="196"/>
      <c r="K112" s="196" t="s">
        <v>1374</v>
      </c>
      <c r="L112" s="194"/>
      <c r="M112" s="231" t="s">
        <v>186</v>
      </c>
      <c r="N112" s="231" t="s">
        <v>358</v>
      </c>
      <c r="O112" s="199" t="s">
        <v>359</v>
      </c>
      <c r="P112" s="305"/>
      <c r="Q112" s="196" t="s">
        <v>1352</v>
      </c>
      <c r="R112" s="196" t="s">
        <v>1375</v>
      </c>
      <c r="S112" s="194" t="s">
        <v>1376</v>
      </c>
      <c r="T112" s="194" t="s">
        <v>1377</v>
      </c>
      <c r="U112" s="194" t="s">
        <v>1378</v>
      </c>
      <c r="V112" s="194" t="s">
        <v>1379</v>
      </c>
      <c r="W112" s="240" t="s">
        <v>247</v>
      </c>
      <c r="AA112" s="242">
        <f>IF(OR(J112="Fail",ISBLANK(J112)),INDEX('Issue Code Table'!C:C,MATCH(N:N,'Issue Code Table'!A:A,0)),IF(M112="Critical",6,IF(M112="Significant",5,IF(M112="Moderate",3,2))))</f>
        <v>5</v>
      </c>
    </row>
    <row r="113" spans="1:27" ht="318.75" x14ac:dyDescent="0.2">
      <c r="A113" s="193" t="s">
        <v>1380</v>
      </c>
      <c r="B113" s="194" t="s">
        <v>352</v>
      </c>
      <c r="C113" s="194" t="s">
        <v>353</v>
      </c>
      <c r="D113" s="195" t="s">
        <v>221</v>
      </c>
      <c r="E113" s="194" t="s">
        <v>1381</v>
      </c>
      <c r="F113" s="194" t="s">
        <v>1382</v>
      </c>
      <c r="G113" s="194" t="s">
        <v>1383</v>
      </c>
      <c r="H113" s="196" t="s">
        <v>1384</v>
      </c>
      <c r="I113" s="196"/>
      <c r="J113" s="196"/>
      <c r="K113" s="196" t="s">
        <v>1385</v>
      </c>
      <c r="L113" s="194"/>
      <c r="M113" s="231" t="s">
        <v>186</v>
      </c>
      <c r="N113" s="231" t="s">
        <v>1386</v>
      </c>
      <c r="O113" s="199" t="s">
        <v>1387</v>
      </c>
      <c r="P113" s="305"/>
      <c r="Q113" s="196" t="s">
        <v>1352</v>
      </c>
      <c r="R113" s="196" t="s">
        <v>1388</v>
      </c>
      <c r="S113" s="194" t="s">
        <v>1389</v>
      </c>
      <c r="T113" s="194" t="s">
        <v>1390</v>
      </c>
      <c r="U113" s="194" t="s">
        <v>1391</v>
      </c>
      <c r="V113" s="194" t="s">
        <v>1392</v>
      </c>
      <c r="W113" s="240" t="s">
        <v>247</v>
      </c>
      <c r="AA113" s="242">
        <f>IF(OR(J113="Fail",ISBLANK(J113)),INDEX('Issue Code Table'!C:C,MATCH(N:N,'Issue Code Table'!A:A,0)),IF(M113="Critical",6,IF(M113="Significant",5,IF(M113="Moderate",3,2))))</f>
        <v>5</v>
      </c>
    </row>
    <row r="114" spans="1:27" ht="103.5" customHeight="1" x14ac:dyDescent="0.2">
      <c r="A114" s="193" t="s">
        <v>1393</v>
      </c>
      <c r="B114" s="194" t="s">
        <v>352</v>
      </c>
      <c r="C114" s="194" t="s">
        <v>353</v>
      </c>
      <c r="D114" s="195" t="s">
        <v>221</v>
      </c>
      <c r="E114" s="194" t="s">
        <v>1394</v>
      </c>
      <c r="F114" s="194" t="s">
        <v>1395</v>
      </c>
      <c r="G114" s="194" t="s">
        <v>1396</v>
      </c>
      <c r="H114" s="196" t="s">
        <v>1397</v>
      </c>
      <c r="I114" s="196"/>
      <c r="J114" s="196"/>
      <c r="K114" s="196" t="s">
        <v>1398</v>
      </c>
      <c r="L114" s="194"/>
      <c r="M114" s="231" t="s">
        <v>186</v>
      </c>
      <c r="N114" s="231" t="s">
        <v>293</v>
      </c>
      <c r="O114" s="199" t="s">
        <v>294</v>
      </c>
      <c r="P114" s="305"/>
      <c r="Q114" s="196" t="s">
        <v>1352</v>
      </c>
      <c r="R114" s="196" t="s">
        <v>1399</v>
      </c>
      <c r="S114" s="194" t="s">
        <v>1400</v>
      </c>
      <c r="T114" s="194" t="s">
        <v>363</v>
      </c>
      <c r="U114" s="194" t="s">
        <v>1401</v>
      </c>
      <c r="V114" s="194" t="s">
        <v>1402</v>
      </c>
      <c r="W114" s="240" t="s">
        <v>247</v>
      </c>
      <c r="AA114" s="242">
        <f>IF(OR(J114="Fail",ISBLANK(J114)),INDEX('Issue Code Table'!C:C,MATCH(N:N,'Issue Code Table'!A:A,0)),IF(M114="Critical",6,IF(M114="Significant",5,IF(M114="Moderate",3,2))))</f>
        <v>5</v>
      </c>
    </row>
    <row r="115" spans="1:27" ht="92.65" customHeight="1" x14ac:dyDescent="0.2">
      <c r="A115" s="193" t="s">
        <v>1403</v>
      </c>
      <c r="B115" s="194" t="s">
        <v>352</v>
      </c>
      <c r="C115" s="194" t="s">
        <v>353</v>
      </c>
      <c r="D115" s="195" t="s">
        <v>221</v>
      </c>
      <c r="E115" s="194" t="s">
        <v>1404</v>
      </c>
      <c r="F115" s="194" t="s">
        <v>1405</v>
      </c>
      <c r="G115" s="194" t="s">
        <v>1406</v>
      </c>
      <c r="H115" s="196" t="s">
        <v>1407</v>
      </c>
      <c r="I115" s="196"/>
      <c r="J115" s="196"/>
      <c r="K115" s="196" t="s">
        <v>1408</v>
      </c>
      <c r="L115" s="194"/>
      <c r="M115" s="231" t="s">
        <v>186</v>
      </c>
      <c r="N115" s="231" t="s">
        <v>358</v>
      </c>
      <c r="O115" s="199" t="s">
        <v>359</v>
      </c>
      <c r="P115" s="305"/>
      <c r="Q115" s="196" t="s">
        <v>1352</v>
      </c>
      <c r="R115" s="196" t="s">
        <v>1409</v>
      </c>
      <c r="S115" s="194" t="s">
        <v>1410</v>
      </c>
      <c r="T115" s="194" t="s">
        <v>1411</v>
      </c>
      <c r="U115" s="194" t="s">
        <v>1412</v>
      </c>
      <c r="V115" s="194" t="s">
        <v>1413</v>
      </c>
      <c r="W115" s="240" t="s">
        <v>247</v>
      </c>
      <c r="AA115" s="242">
        <f>IF(OR(J115="Fail",ISBLANK(J115)),INDEX('Issue Code Table'!C:C,MATCH(N:N,'Issue Code Table'!A:A,0)),IF(M115="Critical",6,IF(M115="Significant",5,IF(M115="Moderate",3,2))))</f>
        <v>5</v>
      </c>
    </row>
    <row r="116" spans="1:27" ht="50.65" customHeight="1" x14ac:dyDescent="0.2">
      <c r="A116" s="193" t="s">
        <v>1414</v>
      </c>
      <c r="B116" s="194" t="s">
        <v>352</v>
      </c>
      <c r="C116" s="194" t="s">
        <v>353</v>
      </c>
      <c r="D116" s="195" t="s">
        <v>221</v>
      </c>
      <c r="E116" s="194" t="s">
        <v>1415</v>
      </c>
      <c r="F116" s="194" t="s">
        <v>1416</v>
      </c>
      <c r="G116" s="194" t="s">
        <v>1417</v>
      </c>
      <c r="H116" s="196" t="s">
        <v>1418</v>
      </c>
      <c r="I116" s="196"/>
      <c r="J116" s="196"/>
      <c r="K116" s="196" t="s">
        <v>1419</v>
      </c>
      <c r="L116" s="194"/>
      <c r="M116" s="231" t="s">
        <v>186</v>
      </c>
      <c r="N116" s="231" t="s">
        <v>293</v>
      </c>
      <c r="O116" s="199" t="s">
        <v>294</v>
      </c>
      <c r="P116" s="305"/>
      <c r="Q116" s="196" t="s">
        <v>1352</v>
      </c>
      <c r="R116" s="196" t="s">
        <v>1420</v>
      </c>
      <c r="S116" s="194" t="s">
        <v>1421</v>
      </c>
      <c r="T116" s="194" t="s">
        <v>363</v>
      </c>
      <c r="U116" s="194" t="s">
        <v>1422</v>
      </c>
      <c r="V116" s="194" t="s">
        <v>1423</v>
      </c>
      <c r="W116" s="240" t="s">
        <v>247</v>
      </c>
      <c r="AA116" s="242">
        <f>IF(OR(J116="Fail",ISBLANK(J116)),INDEX('Issue Code Table'!C:C,MATCH(N:N,'Issue Code Table'!A:A,0)),IF(M116="Critical",6,IF(M116="Significant",5,IF(M116="Moderate",3,2))))</f>
        <v>5</v>
      </c>
    </row>
    <row r="117" spans="1:27" ht="95.25" customHeight="1" x14ac:dyDescent="0.2">
      <c r="A117" s="193" t="s">
        <v>1424</v>
      </c>
      <c r="B117" s="194" t="s">
        <v>367</v>
      </c>
      <c r="C117" s="194" t="s">
        <v>368</v>
      </c>
      <c r="D117" s="195" t="s">
        <v>221</v>
      </c>
      <c r="E117" s="194" t="s">
        <v>1425</v>
      </c>
      <c r="F117" s="194" t="s">
        <v>1426</v>
      </c>
      <c r="G117" s="194" t="s">
        <v>1427</v>
      </c>
      <c r="H117" s="196" t="s">
        <v>1428</v>
      </c>
      <c r="I117" s="196"/>
      <c r="J117" s="196"/>
      <c r="K117" s="196" t="s">
        <v>1429</v>
      </c>
      <c r="L117" s="194"/>
      <c r="M117" s="231" t="s">
        <v>227</v>
      </c>
      <c r="N117" s="198" t="s">
        <v>1430</v>
      </c>
      <c r="O117" s="199" t="s">
        <v>1431</v>
      </c>
      <c r="P117" s="305"/>
      <c r="Q117" s="196" t="s">
        <v>1352</v>
      </c>
      <c r="R117" s="196" t="s">
        <v>1432</v>
      </c>
      <c r="S117" s="194" t="s">
        <v>1433</v>
      </c>
      <c r="T117" s="194" t="s">
        <v>363</v>
      </c>
      <c r="U117" s="194" t="s">
        <v>1434</v>
      </c>
      <c r="V117" s="194" t="s">
        <v>1435</v>
      </c>
      <c r="W117" s="240"/>
      <c r="AA117" s="242">
        <f>IF(OR(J117="Fail",ISBLANK(J117)),INDEX('Issue Code Table'!C:C,MATCH(N:N,'Issue Code Table'!A:A,0)),IF(M117="Critical",6,IF(M117="Significant",5,IF(M117="Moderate",3,2))))</f>
        <v>3</v>
      </c>
    </row>
    <row r="118" spans="1:27" ht="369.75" x14ac:dyDescent="0.2">
      <c r="A118" s="193" t="s">
        <v>1436</v>
      </c>
      <c r="B118" s="194" t="s">
        <v>1437</v>
      </c>
      <c r="C118" s="194" t="s">
        <v>1438</v>
      </c>
      <c r="D118" s="195" t="s">
        <v>221</v>
      </c>
      <c r="E118" s="194" t="s">
        <v>1439</v>
      </c>
      <c r="F118" s="194" t="s">
        <v>1440</v>
      </c>
      <c r="G118" s="194" t="s">
        <v>1441</v>
      </c>
      <c r="H118" s="196" t="s">
        <v>1442</v>
      </c>
      <c r="I118" s="196"/>
      <c r="J118" s="196"/>
      <c r="K118" s="196" t="s">
        <v>1443</v>
      </c>
      <c r="L118" s="194"/>
      <c r="M118" s="231" t="s">
        <v>227</v>
      </c>
      <c r="N118" s="231" t="s">
        <v>1444</v>
      </c>
      <c r="O118" s="199" t="s">
        <v>1445</v>
      </c>
      <c r="P118" s="305"/>
      <c r="Q118" s="196" t="s">
        <v>1446</v>
      </c>
      <c r="R118" s="196" t="s">
        <v>1447</v>
      </c>
      <c r="S118" s="194" t="s">
        <v>1448</v>
      </c>
      <c r="T118" s="194" t="s">
        <v>1449</v>
      </c>
      <c r="U118" s="194" t="s">
        <v>1450</v>
      </c>
      <c r="V118" s="194" t="s">
        <v>1451</v>
      </c>
      <c r="W118" s="240"/>
      <c r="AA118" s="242">
        <f>IF(OR(J118="Fail",ISBLANK(J118)),INDEX('Issue Code Table'!C:C,MATCH(N:N,'Issue Code Table'!A:A,0)),IF(M118="Critical",6,IF(M118="Significant",5,IF(M118="Moderate",3,2))))</f>
        <v>3</v>
      </c>
    </row>
    <row r="119" spans="1:27" ht="93.75" customHeight="1" x14ac:dyDescent="0.2">
      <c r="A119" s="193" t="s">
        <v>1452</v>
      </c>
      <c r="B119" s="194" t="s">
        <v>1437</v>
      </c>
      <c r="C119" s="194" t="s">
        <v>1438</v>
      </c>
      <c r="D119" s="195" t="s">
        <v>221</v>
      </c>
      <c r="E119" s="194" t="s">
        <v>1453</v>
      </c>
      <c r="F119" s="194" t="s">
        <v>1454</v>
      </c>
      <c r="G119" s="194" t="s">
        <v>1455</v>
      </c>
      <c r="H119" s="196" t="s">
        <v>1456</v>
      </c>
      <c r="I119" s="196"/>
      <c r="J119" s="196"/>
      <c r="K119" s="196" t="s">
        <v>1457</v>
      </c>
      <c r="L119" s="194"/>
      <c r="M119" s="231" t="s">
        <v>227</v>
      </c>
      <c r="N119" s="231" t="s">
        <v>1444</v>
      </c>
      <c r="O119" s="199" t="s">
        <v>1445</v>
      </c>
      <c r="P119" s="305"/>
      <c r="Q119" s="196" t="s">
        <v>1446</v>
      </c>
      <c r="R119" s="196" t="s">
        <v>1458</v>
      </c>
      <c r="S119" s="194" t="s">
        <v>1459</v>
      </c>
      <c r="T119" s="194" t="s">
        <v>363</v>
      </c>
      <c r="U119" s="194" t="s">
        <v>1460</v>
      </c>
      <c r="V119" s="194" t="s">
        <v>1461</v>
      </c>
      <c r="W119" s="240"/>
      <c r="AA119" s="242">
        <f>IF(OR(J119="Fail",ISBLANK(J119)),INDEX('Issue Code Table'!C:C,MATCH(N:N,'Issue Code Table'!A:A,0)),IF(M119="Critical",6,IF(M119="Significant",5,IF(M119="Moderate",3,2))))</f>
        <v>3</v>
      </c>
    </row>
    <row r="120" spans="1:27" ht="382.5" x14ac:dyDescent="0.2">
      <c r="A120" s="193" t="s">
        <v>1462</v>
      </c>
      <c r="B120" s="194" t="s">
        <v>1437</v>
      </c>
      <c r="C120" s="194" t="s">
        <v>1438</v>
      </c>
      <c r="D120" s="195" t="s">
        <v>221</v>
      </c>
      <c r="E120" s="194" t="s">
        <v>1463</v>
      </c>
      <c r="F120" s="194" t="s">
        <v>1464</v>
      </c>
      <c r="G120" s="194" t="s">
        <v>1465</v>
      </c>
      <c r="H120" s="196" t="s">
        <v>1466</v>
      </c>
      <c r="I120" s="196"/>
      <c r="J120" s="196"/>
      <c r="K120" s="196" t="s">
        <v>1467</v>
      </c>
      <c r="L120" s="194"/>
      <c r="M120" s="231" t="s">
        <v>227</v>
      </c>
      <c r="N120" s="231" t="s">
        <v>1444</v>
      </c>
      <c r="O120" s="199" t="s">
        <v>1445</v>
      </c>
      <c r="P120" s="305"/>
      <c r="Q120" s="196" t="s">
        <v>1446</v>
      </c>
      <c r="R120" s="196" t="s">
        <v>1468</v>
      </c>
      <c r="S120" s="194" t="s">
        <v>1469</v>
      </c>
      <c r="T120" s="194" t="s">
        <v>363</v>
      </c>
      <c r="U120" s="194" t="s">
        <v>1470</v>
      </c>
      <c r="V120" s="194" t="s">
        <v>1471</v>
      </c>
      <c r="W120" s="240"/>
      <c r="AA120" s="242">
        <f>IF(OR(J120="Fail",ISBLANK(J120)),INDEX('Issue Code Table'!C:C,MATCH(N:N,'Issue Code Table'!A:A,0)),IF(M120="Critical",6,IF(M120="Significant",5,IF(M120="Moderate",3,2))))</f>
        <v>3</v>
      </c>
    </row>
    <row r="121" spans="1:27" ht="369.75" x14ac:dyDescent="0.2">
      <c r="A121" s="193" t="s">
        <v>1472</v>
      </c>
      <c r="B121" s="194" t="s">
        <v>1473</v>
      </c>
      <c r="C121" s="194" t="s">
        <v>1474</v>
      </c>
      <c r="D121" s="195" t="s">
        <v>221</v>
      </c>
      <c r="E121" s="194" t="s">
        <v>1475</v>
      </c>
      <c r="F121" s="194" t="s">
        <v>1476</v>
      </c>
      <c r="G121" s="194" t="s">
        <v>1477</v>
      </c>
      <c r="H121" s="196" t="s">
        <v>1478</v>
      </c>
      <c r="I121" s="196"/>
      <c r="J121" s="196"/>
      <c r="K121" s="196" t="s">
        <v>1479</v>
      </c>
      <c r="L121" s="194"/>
      <c r="M121" s="231" t="s">
        <v>227</v>
      </c>
      <c r="N121" s="231" t="s">
        <v>1444</v>
      </c>
      <c r="O121" s="199" t="s">
        <v>1445</v>
      </c>
      <c r="P121" s="305"/>
      <c r="Q121" s="196" t="s">
        <v>1446</v>
      </c>
      <c r="R121" s="196" t="s">
        <v>1480</v>
      </c>
      <c r="S121" s="194" t="s">
        <v>1481</v>
      </c>
      <c r="T121" s="194" t="s">
        <v>1482</v>
      </c>
      <c r="U121" s="194" t="s">
        <v>1483</v>
      </c>
      <c r="V121" s="194" t="s">
        <v>1484</v>
      </c>
      <c r="W121" s="240"/>
      <c r="AA121" s="242">
        <f>IF(OR(J121="Fail",ISBLANK(J121)),INDEX('Issue Code Table'!C:C,MATCH(N:N,'Issue Code Table'!A:A,0)),IF(M121="Critical",6,IF(M121="Significant",5,IF(M121="Moderate",3,2))))</f>
        <v>3</v>
      </c>
    </row>
    <row r="122" spans="1:27" ht="409.5" x14ac:dyDescent="0.2">
      <c r="A122" s="193" t="s">
        <v>1485</v>
      </c>
      <c r="B122" s="194" t="s">
        <v>1486</v>
      </c>
      <c r="C122" s="194" t="s">
        <v>1487</v>
      </c>
      <c r="D122" s="195" t="s">
        <v>221</v>
      </c>
      <c r="E122" s="194" t="s">
        <v>1488</v>
      </c>
      <c r="F122" s="194" t="s">
        <v>1489</v>
      </c>
      <c r="G122" s="194" t="s">
        <v>1490</v>
      </c>
      <c r="H122" s="196" t="s">
        <v>1491</v>
      </c>
      <c r="I122" s="196"/>
      <c r="J122" s="196"/>
      <c r="K122" s="196" t="s">
        <v>1492</v>
      </c>
      <c r="L122" s="194"/>
      <c r="M122" s="231" t="s">
        <v>227</v>
      </c>
      <c r="N122" s="231" t="s">
        <v>1444</v>
      </c>
      <c r="O122" s="199" t="s">
        <v>1445</v>
      </c>
      <c r="P122" s="305"/>
      <c r="Q122" s="196" t="s">
        <v>1446</v>
      </c>
      <c r="R122" s="196" t="s">
        <v>1493</v>
      </c>
      <c r="S122" s="194" t="s">
        <v>1494</v>
      </c>
      <c r="T122" s="194" t="s">
        <v>1495</v>
      </c>
      <c r="U122" s="194" t="s">
        <v>1496</v>
      </c>
      <c r="V122" s="194" t="s">
        <v>1497</v>
      </c>
      <c r="W122" s="240"/>
      <c r="AA122" s="242">
        <f>IF(OR(J122="Fail",ISBLANK(J122)),INDEX('Issue Code Table'!C:C,MATCH(N:N,'Issue Code Table'!A:A,0)),IF(M122="Critical",6,IF(M122="Significant",5,IF(M122="Moderate",3,2))))</f>
        <v>3</v>
      </c>
    </row>
    <row r="123" spans="1:27" ht="382.5" x14ac:dyDescent="0.2">
      <c r="A123" s="193" t="s">
        <v>1498</v>
      </c>
      <c r="B123" s="194" t="s">
        <v>1486</v>
      </c>
      <c r="C123" s="194" t="s">
        <v>1487</v>
      </c>
      <c r="D123" s="195" t="s">
        <v>221</v>
      </c>
      <c r="E123" s="194" t="s">
        <v>1499</v>
      </c>
      <c r="F123" s="194" t="s">
        <v>1500</v>
      </c>
      <c r="G123" s="194" t="s">
        <v>1501</v>
      </c>
      <c r="H123" s="196" t="s">
        <v>1502</v>
      </c>
      <c r="I123" s="196"/>
      <c r="J123" s="196"/>
      <c r="K123" s="196" t="s">
        <v>1503</v>
      </c>
      <c r="L123" s="194"/>
      <c r="M123" s="231" t="s">
        <v>227</v>
      </c>
      <c r="N123" s="231" t="s">
        <v>1444</v>
      </c>
      <c r="O123" s="199" t="s">
        <v>1445</v>
      </c>
      <c r="P123" s="305"/>
      <c r="Q123" s="196" t="s">
        <v>1446</v>
      </c>
      <c r="R123" s="196" t="s">
        <v>1504</v>
      </c>
      <c r="S123" s="194" t="s">
        <v>1494</v>
      </c>
      <c r="T123" s="194" t="s">
        <v>1505</v>
      </c>
      <c r="U123" s="194" t="s">
        <v>1506</v>
      </c>
      <c r="V123" s="194" t="s">
        <v>1507</v>
      </c>
      <c r="W123" s="240"/>
      <c r="AA123" s="242">
        <f>IF(OR(J123="Fail",ISBLANK(J123)),INDEX('Issue Code Table'!C:C,MATCH(N:N,'Issue Code Table'!A:A,0)),IF(M123="Critical",6,IF(M123="Significant",5,IF(M123="Moderate",3,2))))</f>
        <v>3</v>
      </c>
    </row>
    <row r="124" spans="1:27" ht="108" customHeight="1" x14ac:dyDescent="0.2">
      <c r="A124" s="193" t="s">
        <v>1508</v>
      </c>
      <c r="B124" s="194" t="s">
        <v>1509</v>
      </c>
      <c r="C124" s="194" t="s">
        <v>1510</v>
      </c>
      <c r="D124" s="195" t="s">
        <v>221</v>
      </c>
      <c r="E124" s="194" t="s">
        <v>1511</v>
      </c>
      <c r="F124" s="194" t="s">
        <v>1512</v>
      </c>
      <c r="G124" s="194" t="s">
        <v>1513</v>
      </c>
      <c r="H124" s="196" t="s">
        <v>1514</v>
      </c>
      <c r="I124" s="196"/>
      <c r="J124" s="196"/>
      <c r="K124" s="196" t="s">
        <v>1515</v>
      </c>
      <c r="L124" s="194"/>
      <c r="M124" s="231" t="s">
        <v>227</v>
      </c>
      <c r="N124" s="231" t="s">
        <v>1444</v>
      </c>
      <c r="O124" s="199" t="s">
        <v>1445</v>
      </c>
      <c r="P124" s="305"/>
      <c r="Q124" s="196" t="s">
        <v>1446</v>
      </c>
      <c r="R124" s="196" t="s">
        <v>1516</v>
      </c>
      <c r="S124" s="194" t="s">
        <v>1494</v>
      </c>
      <c r="T124" s="194" t="s">
        <v>1517</v>
      </c>
      <c r="U124" s="194" t="s">
        <v>1518</v>
      </c>
      <c r="V124" s="194" t="s">
        <v>1519</v>
      </c>
      <c r="W124" s="240"/>
      <c r="AA124" s="242">
        <f>IF(OR(J124="Fail",ISBLANK(J124)),INDEX('Issue Code Table'!C:C,MATCH(N:N,'Issue Code Table'!A:A,0)),IF(M124="Critical",6,IF(M124="Significant",5,IF(M124="Moderate",3,2))))</f>
        <v>3</v>
      </c>
    </row>
    <row r="125" spans="1:27" ht="96.75" customHeight="1" x14ac:dyDescent="0.2">
      <c r="A125" s="193" t="s">
        <v>1520</v>
      </c>
      <c r="B125" s="194" t="s">
        <v>1509</v>
      </c>
      <c r="C125" s="194" t="s">
        <v>1510</v>
      </c>
      <c r="D125" s="195" t="s">
        <v>221</v>
      </c>
      <c r="E125" s="194" t="s">
        <v>1521</v>
      </c>
      <c r="F125" s="194" t="s">
        <v>1522</v>
      </c>
      <c r="G125" s="194" t="s">
        <v>1523</v>
      </c>
      <c r="H125" s="196" t="s">
        <v>1524</v>
      </c>
      <c r="I125" s="196"/>
      <c r="J125" s="196"/>
      <c r="K125" s="196" t="s">
        <v>1525</v>
      </c>
      <c r="L125" s="194"/>
      <c r="M125" s="231" t="s">
        <v>227</v>
      </c>
      <c r="N125" s="231" t="s">
        <v>1444</v>
      </c>
      <c r="O125" s="199" t="s">
        <v>1445</v>
      </c>
      <c r="P125" s="305"/>
      <c r="Q125" s="196" t="s">
        <v>1446</v>
      </c>
      <c r="R125" s="196" t="s">
        <v>1526</v>
      </c>
      <c r="S125" s="194" t="s">
        <v>1494</v>
      </c>
      <c r="T125" s="194" t="s">
        <v>1527</v>
      </c>
      <c r="U125" s="194" t="s">
        <v>1528</v>
      </c>
      <c r="V125" s="194" t="s">
        <v>1529</v>
      </c>
      <c r="W125" s="240"/>
      <c r="AA125" s="242">
        <f>IF(OR(J125="Fail",ISBLANK(J125)),INDEX('Issue Code Table'!C:C,MATCH(N:N,'Issue Code Table'!A:A,0)),IF(M125="Critical",6,IF(M125="Significant",5,IF(M125="Moderate",3,2))))</f>
        <v>3</v>
      </c>
    </row>
    <row r="126" spans="1:27" ht="81.75" customHeight="1" x14ac:dyDescent="0.2">
      <c r="A126" s="193" t="s">
        <v>1530</v>
      </c>
      <c r="B126" s="194" t="s">
        <v>1437</v>
      </c>
      <c r="C126" s="194" t="s">
        <v>1438</v>
      </c>
      <c r="D126" s="195" t="s">
        <v>221</v>
      </c>
      <c r="E126" s="194" t="s">
        <v>1531</v>
      </c>
      <c r="F126" s="194" t="s">
        <v>1440</v>
      </c>
      <c r="G126" s="194" t="s">
        <v>1532</v>
      </c>
      <c r="H126" s="196" t="s">
        <v>1533</v>
      </c>
      <c r="I126" s="196"/>
      <c r="J126" s="196"/>
      <c r="K126" s="196" t="s">
        <v>1534</v>
      </c>
      <c r="L126" s="194"/>
      <c r="M126" s="231" t="s">
        <v>227</v>
      </c>
      <c r="N126" s="231" t="s">
        <v>1444</v>
      </c>
      <c r="O126" s="199" t="s">
        <v>1445</v>
      </c>
      <c r="P126" s="305"/>
      <c r="Q126" s="196" t="s">
        <v>1535</v>
      </c>
      <c r="R126" s="196" t="s">
        <v>1536</v>
      </c>
      <c r="S126" s="194" t="s">
        <v>1448</v>
      </c>
      <c r="T126" s="194" t="s">
        <v>363</v>
      </c>
      <c r="U126" s="194" t="s">
        <v>1537</v>
      </c>
      <c r="V126" s="194" t="s">
        <v>1538</v>
      </c>
      <c r="W126" s="240"/>
      <c r="AA126" s="242">
        <f>IF(OR(J126="Fail",ISBLANK(J126)),INDEX('Issue Code Table'!C:C,MATCH(N:N,'Issue Code Table'!A:A,0)),IF(M126="Critical",6,IF(M126="Significant",5,IF(M126="Moderate",3,2))))</f>
        <v>3</v>
      </c>
    </row>
    <row r="127" spans="1:27" ht="81.75" customHeight="1" x14ac:dyDescent="0.2">
      <c r="A127" s="193" t="s">
        <v>1539</v>
      </c>
      <c r="B127" s="194" t="s">
        <v>1437</v>
      </c>
      <c r="C127" s="194" t="s">
        <v>1438</v>
      </c>
      <c r="D127" s="195" t="s">
        <v>221</v>
      </c>
      <c r="E127" s="194" t="s">
        <v>1540</v>
      </c>
      <c r="F127" s="194" t="s">
        <v>1454</v>
      </c>
      <c r="G127" s="194" t="s">
        <v>1541</v>
      </c>
      <c r="H127" s="196" t="s">
        <v>1542</v>
      </c>
      <c r="I127" s="196"/>
      <c r="J127" s="196"/>
      <c r="K127" s="196" t="s">
        <v>1543</v>
      </c>
      <c r="L127" s="194"/>
      <c r="M127" s="231" t="s">
        <v>227</v>
      </c>
      <c r="N127" s="231" t="s">
        <v>1444</v>
      </c>
      <c r="O127" s="199" t="s">
        <v>1445</v>
      </c>
      <c r="P127" s="305"/>
      <c r="Q127" s="196" t="s">
        <v>1535</v>
      </c>
      <c r="R127" s="196" t="s">
        <v>1544</v>
      </c>
      <c r="S127" s="194" t="s">
        <v>1459</v>
      </c>
      <c r="T127" s="194" t="s">
        <v>363</v>
      </c>
      <c r="U127" s="194" t="s">
        <v>1545</v>
      </c>
      <c r="V127" s="194" t="s">
        <v>1546</v>
      </c>
      <c r="W127" s="240"/>
      <c r="AA127" s="242">
        <f>IF(OR(J127="Fail",ISBLANK(J127)),INDEX('Issue Code Table'!C:C,MATCH(N:N,'Issue Code Table'!A:A,0)),IF(M127="Critical",6,IF(M127="Significant",5,IF(M127="Moderate",3,2))))</f>
        <v>3</v>
      </c>
    </row>
    <row r="128" spans="1:27" ht="382.5" x14ac:dyDescent="0.2">
      <c r="A128" s="193" t="s">
        <v>1547</v>
      </c>
      <c r="B128" s="194" t="s">
        <v>1437</v>
      </c>
      <c r="C128" s="194" t="s">
        <v>1438</v>
      </c>
      <c r="D128" s="195" t="s">
        <v>221</v>
      </c>
      <c r="E128" s="194" t="s">
        <v>1548</v>
      </c>
      <c r="F128" s="194" t="s">
        <v>1549</v>
      </c>
      <c r="G128" s="194" t="s">
        <v>1550</v>
      </c>
      <c r="H128" s="196" t="s">
        <v>1551</v>
      </c>
      <c r="I128" s="196"/>
      <c r="J128" s="196"/>
      <c r="K128" s="196" t="s">
        <v>1552</v>
      </c>
      <c r="L128" s="194"/>
      <c r="M128" s="231" t="s">
        <v>227</v>
      </c>
      <c r="N128" s="231" t="s">
        <v>1444</v>
      </c>
      <c r="O128" s="199" t="s">
        <v>1445</v>
      </c>
      <c r="P128" s="305"/>
      <c r="Q128" s="196" t="s">
        <v>1535</v>
      </c>
      <c r="R128" s="196" t="s">
        <v>1553</v>
      </c>
      <c r="S128" s="194" t="s">
        <v>1469</v>
      </c>
      <c r="T128" s="194" t="s">
        <v>363</v>
      </c>
      <c r="U128" s="194" t="s">
        <v>1554</v>
      </c>
      <c r="V128" s="194" t="s">
        <v>1555</v>
      </c>
      <c r="W128" s="240"/>
      <c r="AA128" s="242">
        <f>IF(OR(J128="Fail",ISBLANK(J128)),INDEX('Issue Code Table'!C:C,MATCH(N:N,'Issue Code Table'!A:A,0)),IF(M128="Critical",6,IF(M128="Significant",5,IF(M128="Moderate",3,2))))</f>
        <v>3</v>
      </c>
    </row>
    <row r="129" spans="1:27" ht="369.75" x14ac:dyDescent="0.2">
      <c r="A129" s="193" t="s">
        <v>1556</v>
      </c>
      <c r="B129" s="194" t="s">
        <v>1473</v>
      </c>
      <c r="C129" s="194" t="s">
        <v>1474</v>
      </c>
      <c r="D129" s="195" t="s">
        <v>221</v>
      </c>
      <c r="E129" s="194" t="s">
        <v>1557</v>
      </c>
      <c r="F129" s="194" t="s">
        <v>1558</v>
      </c>
      <c r="G129" s="194" t="s">
        <v>1559</v>
      </c>
      <c r="H129" s="196" t="s">
        <v>1560</v>
      </c>
      <c r="I129" s="196"/>
      <c r="J129" s="196"/>
      <c r="K129" s="196" t="s">
        <v>1561</v>
      </c>
      <c r="L129" s="194"/>
      <c r="M129" s="231" t="s">
        <v>227</v>
      </c>
      <c r="N129" s="231" t="s">
        <v>1444</v>
      </c>
      <c r="O129" s="199" t="s">
        <v>1445</v>
      </c>
      <c r="P129" s="305"/>
      <c r="Q129" s="196" t="s">
        <v>1535</v>
      </c>
      <c r="R129" s="196" t="s">
        <v>1562</v>
      </c>
      <c r="S129" s="194" t="s">
        <v>1481</v>
      </c>
      <c r="T129" s="194" t="s">
        <v>1482</v>
      </c>
      <c r="U129" s="194" t="s">
        <v>1563</v>
      </c>
      <c r="V129" s="194" t="s">
        <v>1564</v>
      </c>
      <c r="W129" s="240"/>
      <c r="AA129" s="242">
        <f>IF(OR(J129="Fail",ISBLANK(J129)),INDEX('Issue Code Table'!C:C,MATCH(N:N,'Issue Code Table'!A:A,0)),IF(M129="Critical",6,IF(M129="Significant",5,IF(M129="Moderate",3,2))))</f>
        <v>3</v>
      </c>
    </row>
    <row r="130" spans="1:27" ht="409.5" x14ac:dyDescent="0.2">
      <c r="A130" s="193" t="s">
        <v>1565</v>
      </c>
      <c r="B130" s="194" t="s">
        <v>1486</v>
      </c>
      <c r="C130" s="194" t="s">
        <v>1487</v>
      </c>
      <c r="D130" s="195" t="s">
        <v>221</v>
      </c>
      <c r="E130" s="194" t="s">
        <v>1566</v>
      </c>
      <c r="F130" s="194" t="s">
        <v>1567</v>
      </c>
      <c r="G130" s="194" t="s">
        <v>1568</v>
      </c>
      <c r="H130" s="196" t="s">
        <v>1569</v>
      </c>
      <c r="I130" s="196"/>
      <c r="J130" s="196"/>
      <c r="K130" s="196" t="s">
        <v>1570</v>
      </c>
      <c r="L130" s="194"/>
      <c r="M130" s="231" t="s">
        <v>227</v>
      </c>
      <c r="N130" s="231" t="s">
        <v>1444</v>
      </c>
      <c r="O130" s="199" t="s">
        <v>1445</v>
      </c>
      <c r="P130" s="305"/>
      <c r="Q130" s="196" t="s">
        <v>1535</v>
      </c>
      <c r="R130" s="196" t="s">
        <v>1571</v>
      </c>
      <c r="S130" s="194" t="s">
        <v>1494</v>
      </c>
      <c r="T130" s="194" t="s">
        <v>1495</v>
      </c>
      <c r="U130" s="194" t="s">
        <v>1572</v>
      </c>
      <c r="V130" s="194" t="s">
        <v>1573</v>
      </c>
      <c r="W130" s="240"/>
      <c r="AA130" s="242">
        <f>IF(OR(J130="Fail",ISBLANK(J130)),INDEX('Issue Code Table'!C:C,MATCH(N:N,'Issue Code Table'!A:A,0)),IF(M130="Critical",6,IF(M130="Significant",5,IF(M130="Moderate",3,2))))</f>
        <v>3</v>
      </c>
    </row>
    <row r="131" spans="1:27" ht="382.5" x14ac:dyDescent="0.2">
      <c r="A131" s="193" t="s">
        <v>1574</v>
      </c>
      <c r="B131" s="194" t="s">
        <v>1486</v>
      </c>
      <c r="C131" s="194" t="s">
        <v>1487</v>
      </c>
      <c r="D131" s="195" t="s">
        <v>221</v>
      </c>
      <c r="E131" s="194" t="s">
        <v>1575</v>
      </c>
      <c r="F131" s="194" t="s">
        <v>1500</v>
      </c>
      <c r="G131" s="194" t="s">
        <v>1576</v>
      </c>
      <c r="H131" s="196" t="s">
        <v>1577</v>
      </c>
      <c r="I131" s="196"/>
      <c r="J131" s="196"/>
      <c r="K131" s="196" t="s">
        <v>1578</v>
      </c>
      <c r="L131" s="194"/>
      <c r="M131" s="231" t="s">
        <v>227</v>
      </c>
      <c r="N131" s="231" t="s">
        <v>1444</v>
      </c>
      <c r="O131" s="199" t="s">
        <v>1445</v>
      </c>
      <c r="P131" s="305"/>
      <c r="Q131" s="196" t="s">
        <v>1535</v>
      </c>
      <c r="R131" s="196" t="s">
        <v>1579</v>
      </c>
      <c r="S131" s="194" t="s">
        <v>1494</v>
      </c>
      <c r="T131" s="194" t="s">
        <v>1505</v>
      </c>
      <c r="U131" s="194" t="s">
        <v>1580</v>
      </c>
      <c r="V131" s="194" t="s">
        <v>1581</v>
      </c>
      <c r="W131" s="240"/>
      <c r="AA131" s="242">
        <f>IF(OR(J131="Fail",ISBLANK(J131)),INDEX('Issue Code Table'!C:C,MATCH(N:N,'Issue Code Table'!A:A,0)),IF(M131="Critical",6,IF(M131="Significant",5,IF(M131="Moderate",3,2))))</f>
        <v>3</v>
      </c>
    </row>
    <row r="132" spans="1:27" ht="369.75" x14ac:dyDescent="0.2">
      <c r="A132" s="193" t="s">
        <v>1582</v>
      </c>
      <c r="B132" s="194" t="s">
        <v>1509</v>
      </c>
      <c r="C132" s="194" t="s">
        <v>1510</v>
      </c>
      <c r="D132" s="195" t="s">
        <v>221</v>
      </c>
      <c r="E132" s="194" t="s">
        <v>1583</v>
      </c>
      <c r="F132" s="194" t="s">
        <v>1512</v>
      </c>
      <c r="G132" s="194" t="s">
        <v>1584</v>
      </c>
      <c r="H132" s="196" t="s">
        <v>1585</v>
      </c>
      <c r="I132" s="196"/>
      <c r="J132" s="196"/>
      <c r="K132" s="196" t="s">
        <v>1586</v>
      </c>
      <c r="L132" s="194"/>
      <c r="M132" s="231" t="s">
        <v>227</v>
      </c>
      <c r="N132" s="231" t="s">
        <v>1444</v>
      </c>
      <c r="O132" s="199" t="s">
        <v>1445</v>
      </c>
      <c r="P132" s="305"/>
      <c r="Q132" s="196" t="s">
        <v>1535</v>
      </c>
      <c r="R132" s="196" t="s">
        <v>1587</v>
      </c>
      <c r="S132" s="194" t="s">
        <v>1494</v>
      </c>
      <c r="T132" s="194" t="s">
        <v>1517</v>
      </c>
      <c r="U132" s="194" t="s">
        <v>1588</v>
      </c>
      <c r="V132" s="194" t="s">
        <v>1589</v>
      </c>
      <c r="W132" s="240"/>
      <c r="AA132" s="242">
        <f>IF(OR(J132="Fail",ISBLANK(J132)),INDEX('Issue Code Table'!C:C,MATCH(N:N,'Issue Code Table'!A:A,0)),IF(M132="Critical",6,IF(M132="Significant",5,IF(M132="Moderate",3,2))))</f>
        <v>3</v>
      </c>
    </row>
    <row r="133" spans="1:27" ht="395.25" x14ac:dyDescent="0.2">
      <c r="A133" s="193" t="s">
        <v>1590</v>
      </c>
      <c r="B133" s="194" t="s">
        <v>1509</v>
      </c>
      <c r="C133" s="194" t="s">
        <v>1510</v>
      </c>
      <c r="D133" s="195" t="s">
        <v>221</v>
      </c>
      <c r="E133" s="194" t="s">
        <v>1591</v>
      </c>
      <c r="F133" s="194" t="s">
        <v>1522</v>
      </c>
      <c r="G133" s="194" t="s">
        <v>1592</v>
      </c>
      <c r="H133" s="196" t="s">
        <v>1593</v>
      </c>
      <c r="I133" s="196"/>
      <c r="J133" s="196"/>
      <c r="K133" s="196" t="s">
        <v>1594</v>
      </c>
      <c r="L133" s="194"/>
      <c r="M133" s="231" t="s">
        <v>227</v>
      </c>
      <c r="N133" s="231" t="s">
        <v>1444</v>
      </c>
      <c r="O133" s="199" t="s">
        <v>1445</v>
      </c>
      <c r="P133" s="305"/>
      <c r="Q133" s="196" t="s">
        <v>1535</v>
      </c>
      <c r="R133" s="196" t="s">
        <v>1595</v>
      </c>
      <c r="S133" s="194" t="s">
        <v>1494</v>
      </c>
      <c r="T133" s="194" t="s">
        <v>1527</v>
      </c>
      <c r="U133" s="237" t="s">
        <v>1596</v>
      </c>
      <c r="V133" s="194" t="s">
        <v>1597</v>
      </c>
      <c r="W133" s="240"/>
      <c r="AA133" s="242">
        <f>IF(OR(J133="Fail",ISBLANK(J133)),INDEX('Issue Code Table'!C:C,MATCH(N:N,'Issue Code Table'!A:A,0)),IF(M133="Critical",6,IF(M133="Significant",5,IF(M133="Moderate",3,2))))</f>
        <v>3</v>
      </c>
    </row>
    <row r="134" spans="1:27" ht="369.75" x14ac:dyDescent="0.2">
      <c r="A134" s="193" t="s">
        <v>1598</v>
      </c>
      <c r="B134" s="194" t="s">
        <v>1437</v>
      </c>
      <c r="C134" s="194" t="s">
        <v>1438</v>
      </c>
      <c r="D134" s="195" t="s">
        <v>221</v>
      </c>
      <c r="E134" s="194" t="s">
        <v>1599</v>
      </c>
      <c r="F134" s="194" t="s">
        <v>1440</v>
      </c>
      <c r="G134" s="194" t="s">
        <v>1600</v>
      </c>
      <c r="H134" s="196" t="s">
        <v>1601</v>
      </c>
      <c r="I134" s="196"/>
      <c r="J134" s="196"/>
      <c r="K134" s="196" t="s">
        <v>1602</v>
      </c>
      <c r="L134" s="194"/>
      <c r="M134" s="231" t="s">
        <v>227</v>
      </c>
      <c r="N134" s="231" t="s">
        <v>1444</v>
      </c>
      <c r="O134" s="199" t="s">
        <v>1445</v>
      </c>
      <c r="P134" s="305"/>
      <c r="Q134" s="196" t="s">
        <v>1603</v>
      </c>
      <c r="R134" s="196" t="s">
        <v>1604</v>
      </c>
      <c r="S134" s="194" t="s">
        <v>1448</v>
      </c>
      <c r="T134" s="194" t="s">
        <v>363</v>
      </c>
      <c r="U134" s="194" t="s">
        <v>1605</v>
      </c>
      <c r="V134" s="194" t="s">
        <v>1606</v>
      </c>
      <c r="W134" s="240"/>
      <c r="AA134" s="242">
        <f>IF(OR(J134="Fail",ISBLANK(J134)),INDEX('Issue Code Table'!C:C,MATCH(N:N,'Issue Code Table'!A:A,0)),IF(M134="Critical",6,IF(M134="Significant",5,IF(M134="Moderate",3,2))))</f>
        <v>3</v>
      </c>
    </row>
    <row r="135" spans="1:27" ht="382.5" x14ac:dyDescent="0.2">
      <c r="A135" s="193" t="s">
        <v>1607</v>
      </c>
      <c r="B135" s="194" t="s">
        <v>1437</v>
      </c>
      <c r="C135" s="194" t="s">
        <v>1438</v>
      </c>
      <c r="D135" s="195" t="s">
        <v>221</v>
      </c>
      <c r="E135" s="194" t="s">
        <v>1608</v>
      </c>
      <c r="F135" s="194" t="s">
        <v>1454</v>
      </c>
      <c r="G135" s="194" t="s">
        <v>1609</v>
      </c>
      <c r="H135" s="196" t="s">
        <v>1610</v>
      </c>
      <c r="I135" s="196"/>
      <c r="J135" s="196"/>
      <c r="K135" s="196" t="s">
        <v>1611</v>
      </c>
      <c r="L135" s="194"/>
      <c r="M135" s="231" t="s">
        <v>227</v>
      </c>
      <c r="N135" s="231" t="s">
        <v>1444</v>
      </c>
      <c r="O135" s="199" t="s">
        <v>1445</v>
      </c>
      <c r="P135" s="305"/>
      <c r="Q135" s="196" t="s">
        <v>1603</v>
      </c>
      <c r="R135" s="196" t="s">
        <v>1612</v>
      </c>
      <c r="S135" s="194" t="s">
        <v>1459</v>
      </c>
      <c r="T135" s="194" t="s">
        <v>363</v>
      </c>
      <c r="U135" s="194" t="s">
        <v>1613</v>
      </c>
      <c r="V135" s="194" t="s">
        <v>1614</v>
      </c>
      <c r="W135" s="240"/>
      <c r="AA135" s="242">
        <f>IF(OR(J135="Fail",ISBLANK(J135)),INDEX('Issue Code Table'!C:C,MATCH(N:N,'Issue Code Table'!A:A,0)),IF(M135="Critical",6,IF(M135="Significant",5,IF(M135="Moderate",3,2))))</f>
        <v>3</v>
      </c>
    </row>
    <row r="136" spans="1:27" ht="382.5" x14ac:dyDescent="0.2">
      <c r="A136" s="193" t="s">
        <v>1615</v>
      </c>
      <c r="B136" s="194" t="s">
        <v>1437</v>
      </c>
      <c r="C136" s="194" t="s">
        <v>1438</v>
      </c>
      <c r="D136" s="195" t="s">
        <v>221</v>
      </c>
      <c r="E136" s="194" t="s">
        <v>1616</v>
      </c>
      <c r="F136" s="194" t="s">
        <v>1549</v>
      </c>
      <c r="G136" s="194" t="s">
        <v>1617</v>
      </c>
      <c r="H136" s="196" t="s">
        <v>1618</v>
      </c>
      <c r="I136" s="196"/>
      <c r="J136" s="196"/>
      <c r="K136" s="196" t="s">
        <v>1619</v>
      </c>
      <c r="L136" s="194"/>
      <c r="M136" s="231" t="s">
        <v>227</v>
      </c>
      <c r="N136" s="231" t="s">
        <v>1444</v>
      </c>
      <c r="O136" s="199" t="s">
        <v>1445</v>
      </c>
      <c r="P136" s="305"/>
      <c r="Q136" s="196" t="s">
        <v>1603</v>
      </c>
      <c r="R136" s="196" t="s">
        <v>1620</v>
      </c>
      <c r="S136" s="194" t="s">
        <v>1469</v>
      </c>
      <c r="T136" s="194" t="s">
        <v>363</v>
      </c>
      <c r="U136" s="194" t="s">
        <v>1621</v>
      </c>
      <c r="V136" s="194" t="s">
        <v>1622</v>
      </c>
      <c r="W136" s="240"/>
      <c r="AA136" s="242">
        <f>IF(OR(J136="Fail",ISBLANK(J136)),INDEX('Issue Code Table'!C:C,MATCH(N:N,'Issue Code Table'!A:A,0)),IF(M136="Critical",6,IF(M136="Significant",5,IF(M136="Moderate",3,2))))</f>
        <v>3</v>
      </c>
    </row>
    <row r="137" spans="1:27" ht="369.75" x14ac:dyDescent="0.2">
      <c r="A137" s="193" t="s">
        <v>1623</v>
      </c>
      <c r="B137" s="194" t="s">
        <v>1473</v>
      </c>
      <c r="C137" s="194" t="s">
        <v>1474</v>
      </c>
      <c r="D137" s="195" t="s">
        <v>221</v>
      </c>
      <c r="E137" s="194" t="s">
        <v>1624</v>
      </c>
      <c r="F137" s="194" t="s">
        <v>1625</v>
      </c>
      <c r="G137" s="194" t="s">
        <v>1626</v>
      </c>
      <c r="H137" s="196" t="s">
        <v>1478</v>
      </c>
      <c r="I137" s="196"/>
      <c r="J137" s="196"/>
      <c r="K137" s="196" t="s">
        <v>1479</v>
      </c>
      <c r="L137" s="194"/>
      <c r="M137" s="231" t="s">
        <v>227</v>
      </c>
      <c r="N137" s="231" t="s">
        <v>1444</v>
      </c>
      <c r="O137" s="199" t="s">
        <v>1445</v>
      </c>
      <c r="P137" s="305"/>
      <c r="Q137" s="196" t="s">
        <v>1603</v>
      </c>
      <c r="R137" s="196" t="s">
        <v>1627</v>
      </c>
      <c r="S137" s="194" t="s">
        <v>1628</v>
      </c>
      <c r="T137" s="194" t="s">
        <v>1482</v>
      </c>
      <c r="U137" s="194" t="s">
        <v>1629</v>
      </c>
      <c r="V137" s="194" t="s">
        <v>1630</v>
      </c>
      <c r="W137" s="240"/>
      <c r="AA137" s="242">
        <f>IF(OR(J137="Fail",ISBLANK(J137)),INDEX('Issue Code Table'!C:C,MATCH(N:N,'Issue Code Table'!A:A,0)),IF(M137="Critical",6,IF(M137="Significant",5,IF(M137="Moderate",3,2))))</f>
        <v>3</v>
      </c>
    </row>
    <row r="138" spans="1:27" ht="369.75" x14ac:dyDescent="0.2">
      <c r="A138" s="193" t="s">
        <v>1631</v>
      </c>
      <c r="B138" s="194" t="s">
        <v>1437</v>
      </c>
      <c r="C138" s="194" t="s">
        <v>1438</v>
      </c>
      <c r="D138" s="195" t="s">
        <v>221</v>
      </c>
      <c r="E138" s="194" t="s">
        <v>1632</v>
      </c>
      <c r="F138" s="194" t="s">
        <v>1633</v>
      </c>
      <c r="G138" s="194" t="s">
        <v>1634</v>
      </c>
      <c r="H138" s="196" t="s">
        <v>1635</v>
      </c>
      <c r="I138" s="196"/>
      <c r="J138" s="196"/>
      <c r="K138" s="196" t="s">
        <v>1636</v>
      </c>
      <c r="L138" s="194"/>
      <c r="M138" s="231" t="s">
        <v>227</v>
      </c>
      <c r="N138" s="231" t="s">
        <v>1444</v>
      </c>
      <c r="O138" s="199" t="s">
        <v>1445</v>
      </c>
      <c r="P138" s="305"/>
      <c r="Q138" s="196" t="s">
        <v>1603</v>
      </c>
      <c r="R138" s="196" t="s">
        <v>1637</v>
      </c>
      <c r="S138" s="194" t="s">
        <v>1638</v>
      </c>
      <c r="T138" s="194" t="s">
        <v>1639</v>
      </c>
      <c r="U138" s="194" t="s">
        <v>1640</v>
      </c>
      <c r="V138" s="194" t="s">
        <v>1641</v>
      </c>
      <c r="W138" s="240"/>
      <c r="AA138" s="242">
        <f>IF(OR(J138="Fail",ISBLANK(J138)),INDEX('Issue Code Table'!C:C,MATCH(N:N,'Issue Code Table'!A:A,0)),IF(M138="Critical",6,IF(M138="Significant",5,IF(M138="Moderate",3,2))))</f>
        <v>3</v>
      </c>
    </row>
    <row r="139" spans="1:27" ht="382.5" x14ac:dyDescent="0.2">
      <c r="A139" s="193" t="s">
        <v>1642</v>
      </c>
      <c r="B139" s="194" t="s">
        <v>1437</v>
      </c>
      <c r="C139" s="194" t="s">
        <v>1438</v>
      </c>
      <c r="D139" s="195" t="s">
        <v>221</v>
      </c>
      <c r="E139" s="194" t="s">
        <v>1643</v>
      </c>
      <c r="F139" s="194" t="s">
        <v>1644</v>
      </c>
      <c r="G139" s="194" t="s">
        <v>1645</v>
      </c>
      <c r="H139" s="196" t="s">
        <v>1646</v>
      </c>
      <c r="I139" s="196"/>
      <c r="J139" s="196"/>
      <c r="K139" s="196" t="s">
        <v>1647</v>
      </c>
      <c r="L139" s="194"/>
      <c r="M139" s="231" t="s">
        <v>227</v>
      </c>
      <c r="N139" s="231" t="s">
        <v>1444</v>
      </c>
      <c r="O139" s="199" t="s">
        <v>1445</v>
      </c>
      <c r="P139" s="305"/>
      <c r="Q139" s="196" t="s">
        <v>1603</v>
      </c>
      <c r="R139" s="196" t="s">
        <v>1648</v>
      </c>
      <c r="S139" s="194" t="s">
        <v>1649</v>
      </c>
      <c r="T139" s="194" t="s">
        <v>1650</v>
      </c>
      <c r="U139" s="194" t="s">
        <v>1651</v>
      </c>
      <c r="V139" s="194" t="s">
        <v>1652</v>
      </c>
      <c r="W139" s="240"/>
      <c r="AA139" s="242">
        <f>IF(OR(J139="Fail",ISBLANK(J139)),INDEX('Issue Code Table'!C:C,MATCH(N:N,'Issue Code Table'!A:A,0)),IF(M139="Critical",6,IF(M139="Significant",5,IF(M139="Moderate",3,2))))</f>
        <v>3</v>
      </c>
    </row>
    <row r="140" spans="1:27" ht="408" x14ac:dyDescent="0.2">
      <c r="A140" s="193" t="s">
        <v>1653</v>
      </c>
      <c r="B140" s="194" t="s">
        <v>1486</v>
      </c>
      <c r="C140" s="194" t="s">
        <v>1487</v>
      </c>
      <c r="D140" s="195" t="s">
        <v>221</v>
      </c>
      <c r="E140" s="194" t="s">
        <v>1654</v>
      </c>
      <c r="F140" s="194" t="s">
        <v>1655</v>
      </c>
      <c r="G140" s="194" t="s">
        <v>1656</v>
      </c>
      <c r="H140" s="196" t="s">
        <v>1657</v>
      </c>
      <c r="I140" s="196"/>
      <c r="J140" s="196"/>
      <c r="K140" s="196" t="s">
        <v>1658</v>
      </c>
      <c r="L140" s="194"/>
      <c r="M140" s="231" t="s">
        <v>227</v>
      </c>
      <c r="N140" s="231" t="s">
        <v>1444</v>
      </c>
      <c r="O140" s="199" t="s">
        <v>1445</v>
      </c>
      <c r="P140" s="305"/>
      <c r="Q140" s="196" t="s">
        <v>1603</v>
      </c>
      <c r="R140" s="196" t="s">
        <v>1659</v>
      </c>
      <c r="S140" s="194" t="s">
        <v>1494</v>
      </c>
      <c r="T140" s="194" t="s">
        <v>1495</v>
      </c>
      <c r="U140" s="194" t="s">
        <v>1660</v>
      </c>
      <c r="V140" s="194" t="s">
        <v>1661</v>
      </c>
      <c r="W140" s="240"/>
      <c r="AA140" s="242">
        <f>IF(OR(J140="Fail",ISBLANK(J140)),INDEX('Issue Code Table'!C:C,MATCH(N:N,'Issue Code Table'!A:A,0)),IF(M140="Critical",6,IF(M140="Significant",5,IF(M140="Moderate",3,2))))</f>
        <v>3</v>
      </c>
    </row>
    <row r="141" spans="1:27" ht="382.5" x14ac:dyDescent="0.2">
      <c r="A141" s="193" t="s">
        <v>1662</v>
      </c>
      <c r="B141" s="194" t="s">
        <v>1486</v>
      </c>
      <c r="C141" s="194" t="s">
        <v>1487</v>
      </c>
      <c r="D141" s="195" t="s">
        <v>221</v>
      </c>
      <c r="E141" s="194" t="s">
        <v>1663</v>
      </c>
      <c r="F141" s="194" t="s">
        <v>1500</v>
      </c>
      <c r="G141" s="194" t="s">
        <v>1664</v>
      </c>
      <c r="H141" s="196" t="s">
        <v>1665</v>
      </c>
      <c r="I141" s="196"/>
      <c r="J141" s="196"/>
      <c r="K141" s="196" t="s">
        <v>1666</v>
      </c>
      <c r="L141" s="194"/>
      <c r="M141" s="231" t="s">
        <v>227</v>
      </c>
      <c r="N141" s="231" t="s">
        <v>1444</v>
      </c>
      <c r="O141" s="199" t="s">
        <v>1445</v>
      </c>
      <c r="P141" s="305"/>
      <c r="Q141" s="196" t="s">
        <v>1603</v>
      </c>
      <c r="R141" s="196" t="s">
        <v>1667</v>
      </c>
      <c r="S141" s="194" t="s">
        <v>1494</v>
      </c>
      <c r="T141" s="194" t="s">
        <v>1505</v>
      </c>
      <c r="U141" s="194" t="s">
        <v>1668</v>
      </c>
      <c r="V141" s="194" t="s">
        <v>1669</v>
      </c>
      <c r="W141" s="240"/>
      <c r="AA141" s="242">
        <f>IF(OR(J141="Fail",ISBLANK(J141)),INDEX('Issue Code Table'!C:C,MATCH(N:N,'Issue Code Table'!A:A,0)),IF(M141="Critical",6,IF(M141="Significant",5,IF(M141="Moderate",3,2))))</f>
        <v>3</v>
      </c>
    </row>
    <row r="142" spans="1:27" ht="369.75" x14ac:dyDescent="0.2">
      <c r="A142" s="193" t="s">
        <v>1670</v>
      </c>
      <c r="B142" s="194" t="s">
        <v>1509</v>
      </c>
      <c r="C142" s="194" t="s">
        <v>1510</v>
      </c>
      <c r="D142" s="195" t="s">
        <v>221</v>
      </c>
      <c r="E142" s="194" t="s">
        <v>1671</v>
      </c>
      <c r="F142" s="194" t="s">
        <v>1512</v>
      </c>
      <c r="G142" s="194" t="s">
        <v>1672</v>
      </c>
      <c r="H142" s="196" t="s">
        <v>1673</v>
      </c>
      <c r="I142" s="196"/>
      <c r="J142" s="196"/>
      <c r="K142" s="196" t="s">
        <v>1674</v>
      </c>
      <c r="L142" s="194"/>
      <c r="M142" s="231" t="s">
        <v>227</v>
      </c>
      <c r="N142" s="231" t="s">
        <v>1444</v>
      </c>
      <c r="O142" s="199" t="s">
        <v>1445</v>
      </c>
      <c r="P142" s="305"/>
      <c r="Q142" s="196" t="s">
        <v>1603</v>
      </c>
      <c r="R142" s="196" t="s">
        <v>1675</v>
      </c>
      <c r="S142" s="194" t="s">
        <v>1494</v>
      </c>
      <c r="T142" s="194" t="s">
        <v>1517</v>
      </c>
      <c r="U142" s="194" t="s">
        <v>1676</v>
      </c>
      <c r="V142" s="194" t="s">
        <v>1677</v>
      </c>
      <c r="W142" s="240"/>
      <c r="AA142" s="242">
        <f>IF(OR(J142="Fail",ISBLANK(J142)),INDEX('Issue Code Table'!C:C,MATCH(N:N,'Issue Code Table'!A:A,0)),IF(M142="Critical",6,IF(M142="Significant",5,IF(M142="Moderate",3,2))))</f>
        <v>3</v>
      </c>
    </row>
    <row r="143" spans="1:27" ht="60.75" customHeight="1" x14ac:dyDescent="0.2">
      <c r="A143" s="193" t="s">
        <v>1678</v>
      </c>
      <c r="B143" s="194" t="s">
        <v>1509</v>
      </c>
      <c r="C143" s="194" t="s">
        <v>1510</v>
      </c>
      <c r="D143" s="195" t="s">
        <v>221</v>
      </c>
      <c r="E143" s="194" t="s">
        <v>1679</v>
      </c>
      <c r="F143" s="194" t="s">
        <v>1522</v>
      </c>
      <c r="G143" s="194" t="s">
        <v>1680</v>
      </c>
      <c r="H143" s="196" t="s">
        <v>1681</v>
      </c>
      <c r="I143" s="196"/>
      <c r="J143" s="196"/>
      <c r="K143" s="196" t="s">
        <v>1682</v>
      </c>
      <c r="L143" s="194"/>
      <c r="M143" s="231" t="s">
        <v>227</v>
      </c>
      <c r="N143" s="231" t="s">
        <v>1444</v>
      </c>
      <c r="O143" s="199" t="s">
        <v>1445</v>
      </c>
      <c r="P143" s="305"/>
      <c r="Q143" s="196" t="s">
        <v>1603</v>
      </c>
      <c r="R143" s="196" t="s">
        <v>1683</v>
      </c>
      <c r="S143" s="194" t="s">
        <v>1494</v>
      </c>
      <c r="T143" s="194" t="s">
        <v>1527</v>
      </c>
      <c r="U143" s="194" t="s">
        <v>1684</v>
      </c>
      <c r="V143" s="194" t="s">
        <v>1685</v>
      </c>
      <c r="W143" s="240"/>
      <c r="AA143" s="242">
        <f>IF(OR(J143="Fail",ISBLANK(J143)),INDEX('Issue Code Table'!C:C,MATCH(N:N,'Issue Code Table'!A:A,0)),IF(M143="Critical",6,IF(M143="Significant",5,IF(M143="Moderate",3,2))))</f>
        <v>3</v>
      </c>
    </row>
    <row r="144" spans="1:27" ht="57.75" customHeight="1" x14ac:dyDescent="0.2">
      <c r="A144" s="193" t="s">
        <v>1686</v>
      </c>
      <c r="B144" s="194" t="s">
        <v>1509</v>
      </c>
      <c r="C144" s="194" t="s">
        <v>1510</v>
      </c>
      <c r="D144" s="195" t="s">
        <v>221</v>
      </c>
      <c r="E144" s="194" t="s">
        <v>1687</v>
      </c>
      <c r="F144" s="194" t="s">
        <v>1688</v>
      </c>
      <c r="G144" s="194" t="s">
        <v>224</v>
      </c>
      <c r="H144" s="196" t="s">
        <v>1689</v>
      </c>
      <c r="I144" s="196"/>
      <c r="J144" s="196"/>
      <c r="K144" s="196" t="s">
        <v>1690</v>
      </c>
      <c r="L144" s="194"/>
      <c r="M144" s="231" t="s">
        <v>227</v>
      </c>
      <c r="N144" s="231" t="s">
        <v>1691</v>
      </c>
      <c r="O144" s="199" t="s">
        <v>1692</v>
      </c>
      <c r="P144" s="305"/>
      <c r="Q144" s="196" t="s">
        <v>1693</v>
      </c>
      <c r="R144" s="196" t="s">
        <v>1694</v>
      </c>
      <c r="S144" s="194" t="s">
        <v>1695</v>
      </c>
      <c r="T144" s="194" t="s">
        <v>1696</v>
      </c>
      <c r="U144" s="194" t="s">
        <v>1697</v>
      </c>
      <c r="V144" s="194" t="s">
        <v>1698</v>
      </c>
      <c r="W144" s="240"/>
      <c r="AA144" s="242">
        <f>IF(OR(J144="Fail",ISBLANK(J144)),INDEX('Issue Code Table'!C:C,MATCH(N:N,'Issue Code Table'!A:A,0)),IF(M144="Critical",6,IF(M144="Significant",5,IF(M144="Moderate",3,2))))</f>
        <v>5</v>
      </c>
    </row>
    <row r="145" spans="1:27" ht="100.15" customHeight="1" x14ac:dyDescent="0.2">
      <c r="A145" s="193" t="s">
        <v>1699</v>
      </c>
      <c r="B145" s="194" t="s">
        <v>1509</v>
      </c>
      <c r="C145" s="194" t="s">
        <v>1510</v>
      </c>
      <c r="D145" s="195" t="s">
        <v>221</v>
      </c>
      <c r="E145" s="194" t="s">
        <v>1700</v>
      </c>
      <c r="F145" s="194" t="s">
        <v>1701</v>
      </c>
      <c r="G145" s="194" t="s">
        <v>224</v>
      </c>
      <c r="H145" s="196" t="s">
        <v>1702</v>
      </c>
      <c r="I145" s="196"/>
      <c r="J145" s="196"/>
      <c r="K145" s="196" t="s">
        <v>1703</v>
      </c>
      <c r="L145" s="194"/>
      <c r="M145" s="231" t="s">
        <v>227</v>
      </c>
      <c r="N145" s="231" t="s">
        <v>1704</v>
      </c>
      <c r="O145" s="199" t="s">
        <v>1705</v>
      </c>
      <c r="P145" s="305"/>
      <c r="Q145" s="196" t="s">
        <v>1706</v>
      </c>
      <c r="R145" s="196" t="s">
        <v>1707</v>
      </c>
      <c r="S145" s="194" t="s">
        <v>1708</v>
      </c>
      <c r="T145" s="194" t="s">
        <v>1696</v>
      </c>
      <c r="U145" s="194" t="s">
        <v>1709</v>
      </c>
      <c r="V145" s="194" t="s">
        <v>1710</v>
      </c>
      <c r="W145" s="240"/>
      <c r="AA145" s="242">
        <f>IF(OR(J145="Fail",ISBLANK(J145)),INDEX('Issue Code Table'!C:C,MATCH(N:N,'Issue Code Table'!A:A,0)),IF(M145="Critical",6,IF(M145="Significant",5,IF(M145="Moderate",3,2))))</f>
        <v>4</v>
      </c>
    </row>
    <row r="146" spans="1:27" ht="117.75" customHeight="1" x14ac:dyDescent="0.2">
      <c r="A146" s="193" t="s">
        <v>1711</v>
      </c>
      <c r="B146" s="194" t="s">
        <v>1509</v>
      </c>
      <c r="C146" s="194" t="s">
        <v>1510</v>
      </c>
      <c r="D146" s="195" t="s">
        <v>221</v>
      </c>
      <c r="E146" s="194" t="s">
        <v>1712</v>
      </c>
      <c r="F146" s="194" t="s">
        <v>1713</v>
      </c>
      <c r="G146" s="194" t="s">
        <v>224</v>
      </c>
      <c r="H146" s="196" t="s">
        <v>1714</v>
      </c>
      <c r="I146" s="196"/>
      <c r="J146" s="196"/>
      <c r="K146" s="196" t="s">
        <v>1715</v>
      </c>
      <c r="L146" s="194"/>
      <c r="M146" s="231" t="s">
        <v>227</v>
      </c>
      <c r="N146" s="231" t="s">
        <v>1704</v>
      </c>
      <c r="O146" s="199" t="s">
        <v>1705</v>
      </c>
      <c r="P146" s="269"/>
      <c r="Q146" s="196" t="s">
        <v>1706</v>
      </c>
      <c r="R146" s="196" t="s">
        <v>1716</v>
      </c>
      <c r="S146" s="194" t="s">
        <v>1695</v>
      </c>
      <c r="T146" s="194" t="s">
        <v>1696</v>
      </c>
      <c r="U146" s="194" t="s">
        <v>1717</v>
      </c>
      <c r="V146" s="194" t="s">
        <v>1718</v>
      </c>
      <c r="W146" s="240"/>
      <c r="AA146" s="242">
        <f>IF(OR(J146="Fail",ISBLANK(J146)),INDEX('Issue Code Table'!C:C,MATCH(N:N,'Issue Code Table'!A:A,0)),IF(M146="Critical",6,IF(M146="Significant",5,IF(M146="Moderate",3,2))))</f>
        <v>4</v>
      </c>
    </row>
    <row r="147" spans="1:27" ht="74.650000000000006" customHeight="1" x14ac:dyDescent="0.2">
      <c r="A147" s="193" t="s">
        <v>1719</v>
      </c>
      <c r="B147" s="194" t="s">
        <v>1509</v>
      </c>
      <c r="C147" s="194" t="s">
        <v>1510</v>
      </c>
      <c r="D147" s="195" t="s">
        <v>221</v>
      </c>
      <c r="E147" s="194" t="s">
        <v>1720</v>
      </c>
      <c r="F147" s="194" t="s">
        <v>1721</v>
      </c>
      <c r="G147" s="194" t="s">
        <v>224</v>
      </c>
      <c r="H147" s="196" t="s">
        <v>1722</v>
      </c>
      <c r="I147" s="196"/>
      <c r="J147" s="196"/>
      <c r="K147" s="196" t="s">
        <v>1723</v>
      </c>
      <c r="L147" s="194"/>
      <c r="M147" s="231" t="s">
        <v>227</v>
      </c>
      <c r="N147" s="231" t="s">
        <v>1704</v>
      </c>
      <c r="O147" s="199" t="s">
        <v>1705</v>
      </c>
      <c r="P147" s="305"/>
      <c r="Q147" s="196" t="s">
        <v>1706</v>
      </c>
      <c r="R147" s="196" t="s">
        <v>1724</v>
      </c>
      <c r="S147" s="194" t="s">
        <v>1695</v>
      </c>
      <c r="T147" s="194" t="s">
        <v>1696</v>
      </c>
      <c r="U147" s="194" t="s">
        <v>1725</v>
      </c>
      <c r="V147" s="194" t="s">
        <v>1726</v>
      </c>
      <c r="W147" s="240"/>
      <c r="AA147" s="242">
        <f>IF(OR(J147="Fail",ISBLANK(J147)),INDEX('Issue Code Table'!C:C,MATCH(N:N,'Issue Code Table'!A:A,0)),IF(M147="Critical",6,IF(M147="Significant",5,IF(M147="Moderate",3,2))))</f>
        <v>4</v>
      </c>
    </row>
    <row r="148" spans="1:27" ht="280.5" x14ac:dyDescent="0.2">
      <c r="A148" s="193" t="s">
        <v>1727</v>
      </c>
      <c r="B148" s="194" t="s">
        <v>1509</v>
      </c>
      <c r="C148" s="194" t="s">
        <v>1510</v>
      </c>
      <c r="D148" s="195" t="s">
        <v>221</v>
      </c>
      <c r="E148" s="194" t="s">
        <v>1728</v>
      </c>
      <c r="F148" s="194" t="s">
        <v>1729</v>
      </c>
      <c r="G148" s="194" t="s">
        <v>224</v>
      </c>
      <c r="H148" s="196" t="s">
        <v>1730</v>
      </c>
      <c r="I148" s="196"/>
      <c r="J148" s="196"/>
      <c r="K148" s="196" t="s">
        <v>1731</v>
      </c>
      <c r="L148" s="194"/>
      <c r="M148" s="231" t="s">
        <v>227</v>
      </c>
      <c r="N148" s="231" t="s">
        <v>795</v>
      </c>
      <c r="O148" s="199" t="s">
        <v>796</v>
      </c>
      <c r="P148" s="305"/>
      <c r="Q148" s="196" t="s">
        <v>1732</v>
      </c>
      <c r="R148" s="196" t="s">
        <v>1733</v>
      </c>
      <c r="S148" s="194" t="s">
        <v>1734</v>
      </c>
      <c r="T148" s="194" t="s">
        <v>1696</v>
      </c>
      <c r="U148" s="194" t="s">
        <v>1735</v>
      </c>
      <c r="V148" s="194" t="s">
        <v>1736</v>
      </c>
      <c r="W148" s="240"/>
      <c r="AA148" s="242">
        <f>IF(OR(J148="Fail",ISBLANK(J148)),INDEX('Issue Code Table'!C:C,MATCH(N:N,'Issue Code Table'!A:A,0)),IF(M148="Critical",6,IF(M148="Significant",5,IF(M148="Moderate",3,2))))</f>
        <v>5</v>
      </c>
    </row>
    <row r="149" spans="1:27" ht="280.5" x14ac:dyDescent="0.2">
      <c r="A149" s="193" t="s">
        <v>1737</v>
      </c>
      <c r="B149" s="194" t="s">
        <v>1509</v>
      </c>
      <c r="C149" s="194" t="s">
        <v>1510</v>
      </c>
      <c r="D149" s="195" t="s">
        <v>221</v>
      </c>
      <c r="E149" s="194" t="s">
        <v>1738</v>
      </c>
      <c r="F149" s="194" t="s">
        <v>1739</v>
      </c>
      <c r="G149" s="194" t="s">
        <v>224</v>
      </c>
      <c r="H149" s="196" t="s">
        <v>1740</v>
      </c>
      <c r="I149" s="196"/>
      <c r="J149" s="196"/>
      <c r="K149" s="196" t="s">
        <v>1741</v>
      </c>
      <c r="L149" s="194"/>
      <c r="M149" s="231" t="s">
        <v>227</v>
      </c>
      <c r="N149" s="231" t="s">
        <v>795</v>
      </c>
      <c r="O149" s="199" t="s">
        <v>796</v>
      </c>
      <c r="P149" s="305"/>
      <c r="Q149" s="196" t="s">
        <v>1732</v>
      </c>
      <c r="R149" s="196" t="s">
        <v>1742</v>
      </c>
      <c r="S149" s="194" t="s">
        <v>1695</v>
      </c>
      <c r="T149" s="194" t="s">
        <v>1696</v>
      </c>
      <c r="U149" s="194" t="s">
        <v>1743</v>
      </c>
      <c r="V149" s="194" t="s">
        <v>1744</v>
      </c>
      <c r="W149" s="240"/>
      <c r="AA149" s="242">
        <f>IF(OR(J149="Fail",ISBLANK(J149)),INDEX('Issue Code Table'!C:C,MATCH(N:N,'Issue Code Table'!A:A,0)),IF(M149="Critical",6,IF(M149="Significant",5,IF(M149="Moderate",3,2))))</f>
        <v>5</v>
      </c>
    </row>
    <row r="150" spans="1:27" ht="280.5" x14ac:dyDescent="0.2">
      <c r="A150" s="193" t="s">
        <v>1745</v>
      </c>
      <c r="B150" s="194" t="s">
        <v>1509</v>
      </c>
      <c r="C150" s="194" t="s">
        <v>1510</v>
      </c>
      <c r="D150" s="195" t="s">
        <v>221</v>
      </c>
      <c r="E150" s="194" t="s">
        <v>1746</v>
      </c>
      <c r="F150" s="194" t="s">
        <v>1747</v>
      </c>
      <c r="G150" s="194" t="s">
        <v>224</v>
      </c>
      <c r="H150" s="196" t="s">
        <v>1748</v>
      </c>
      <c r="I150" s="196"/>
      <c r="J150" s="196"/>
      <c r="K150" s="196" t="s">
        <v>1749</v>
      </c>
      <c r="L150" s="194"/>
      <c r="M150" s="231" t="s">
        <v>227</v>
      </c>
      <c r="N150" s="231" t="s">
        <v>795</v>
      </c>
      <c r="O150" s="199" t="s">
        <v>796</v>
      </c>
      <c r="P150" s="305"/>
      <c r="Q150" s="196" t="s">
        <v>1750</v>
      </c>
      <c r="R150" s="196" t="s">
        <v>1751</v>
      </c>
      <c r="S150" s="194" t="s">
        <v>1695</v>
      </c>
      <c r="T150" s="194" t="s">
        <v>1696</v>
      </c>
      <c r="U150" s="194" t="s">
        <v>1752</v>
      </c>
      <c r="V150" s="194" t="s">
        <v>1753</v>
      </c>
      <c r="W150" s="240"/>
      <c r="AA150" s="242">
        <f>IF(OR(J150="Fail",ISBLANK(J150)),INDEX('Issue Code Table'!C:C,MATCH(N:N,'Issue Code Table'!A:A,0)),IF(M150="Critical",6,IF(M150="Significant",5,IF(M150="Moderate",3,2))))</f>
        <v>5</v>
      </c>
    </row>
    <row r="151" spans="1:27" ht="293.25" x14ac:dyDescent="0.2">
      <c r="A151" s="193" t="s">
        <v>1754</v>
      </c>
      <c r="B151" s="194" t="s">
        <v>1509</v>
      </c>
      <c r="C151" s="194" t="s">
        <v>1510</v>
      </c>
      <c r="D151" s="195" t="s">
        <v>221</v>
      </c>
      <c r="E151" s="194" t="s">
        <v>1755</v>
      </c>
      <c r="F151" s="194" t="s">
        <v>1756</v>
      </c>
      <c r="G151" s="194" t="s">
        <v>224</v>
      </c>
      <c r="H151" s="196" t="s">
        <v>1757</v>
      </c>
      <c r="I151" s="196"/>
      <c r="J151" s="196"/>
      <c r="K151" s="196" t="s">
        <v>1758</v>
      </c>
      <c r="L151" s="194"/>
      <c r="M151" s="231" t="s">
        <v>227</v>
      </c>
      <c r="N151" s="231" t="s">
        <v>795</v>
      </c>
      <c r="O151" s="199" t="s">
        <v>796</v>
      </c>
      <c r="P151" s="305"/>
      <c r="Q151" s="196" t="s">
        <v>1750</v>
      </c>
      <c r="R151" s="196" t="s">
        <v>1759</v>
      </c>
      <c r="S151" s="194" t="s">
        <v>1695</v>
      </c>
      <c r="T151" s="194" t="s">
        <v>1696</v>
      </c>
      <c r="U151" s="194" t="s">
        <v>1760</v>
      </c>
      <c r="V151" s="194" t="s">
        <v>1761</v>
      </c>
      <c r="W151" s="240"/>
      <c r="AA151" s="242">
        <f>IF(OR(J151="Fail",ISBLANK(J151)),INDEX('Issue Code Table'!C:C,MATCH(N:N,'Issue Code Table'!A:A,0)),IF(M151="Critical",6,IF(M151="Significant",5,IF(M151="Moderate",3,2))))</f>
        <v>5</v>
      </c>
    </row>
    <row r="152" spans="1:27" ht="267.75" x14ac:dyDescent="0.2">
      <c r="A152" s="193" t="s">
        <v>1762</v>
      </c>
      <c r="B152" s="194" t="s">
        <v>1509</v>
      </c>
      <c r="C152" s="194" t="s">
        <v>1510</v>
      </c>
      <c r="D152" s="195" t="s">
        <v>221</v>
      </c>
      <c r="E152" s="194" t="s">
        <v>1763</v>
      </c>
      <c r="F152" s="194" t="s">
        <v>1764</v>
      </c>
      <c r="G152" s="194" t="s">
        <v>224</v>
      </c>
      <c r="H152" s="196" t="s">
        <v>1765</v>
      </c>
      <c r="I152" s="196"/>
      <c r="J152" s="196"/>
      <c r="K152" s="196" t="s">
        <v>1766</v>
      </c>
      <c r="L152" s="194"/>
      <c r="M152" s="231" t="s">
        <v>227</v>
      </c>
      <c r="N152" s="231" t="s">
        <v>795</v>
      </c>
      <c r="O152" s="199" t="s">
        <v>796</v>
      </c>
      <c r="P152" s="305"/>
      <c r="Q152" s="196" t="s">
        <v>1750</v>
      </c>
      <c r="R152" s="196" t="s">
        <v>1767</v>
      </c>
      <c r="S152" s="194" t="s">
        <v>1695</v>
      </c>
      <c r="T152" s="194" t="s">
        <v>1696</v>
      </c>
      <c r="U152" s="194" t="s">
        <v>1768</v>
      </c>
      <c r="V152" s="194" t="s">
        <v>1769</v>
      </c>
      <c r="W152" s="240"/>
      <c r="AA152" s="242">
        <f>IF(OR(J152="Fail",ISBLANK(J152)),INDEX('Issue Code Table'!C:C,MATCH(N:N,'Issue Code Table'!A:A,0)),IF(M152="Critical",6,IF(M152="Significant",5,IF(M152="Moderate",3,2))))</f>
        <v>5</v>
      </c>
    </row>
    <row r="153" spans="1:27" ht="267.75" x14ac:dyDescent="0.2">
      <c r="A153" s="193" t="s">
        <v>1770</v>
      </c>
      <c r="B153" s="194" t="s">
        <v>1509</v>
      </c>
      <c r="C153" s="194" t="s">
        <v>1510</v>
      </c>
      <c r="D153" s="195" t="s">
        <v>221</v>
      </c>
      <c r="E153" s="194" t="s">
        <v>1771</v>
      </c>
      <c r="F153" s="194" t="s">
        <v>1772</v>
      </c>
      <c r="G153" s="194" t="s">
        <v>224</v>
      </c>
      <c r="H153" s="196" t="s">
        <v>1773</v>
      </c>
      <c r="I153" s="196"/>
      <c r="J153" s="196"/>
      <c r="K153" s="196" t="s">
        <v>1774</v>
      </c>
      <c r="L153" s="194"/>
      <c r="M153" s="231" t="s">
        <v>186</v>
      </c>
      <c r="N153" s="231" t="s">
        <v>1691</v>
      </c>
      <c r="O153" s="199" t="s">
        <v>1692</v>
      </c>
      <c r="P153" s="305"/>
      <c r="Q153" s="196" t="s">
        <v>1750</v>
      </c>
      <c r="R153" s="196" t="s">
        <v>1775</v>
      </c>
      <c r="S153" s="194" t="s">
        <v>1695</v>
      </c>
      <c r="T153" s="194" t="s">
        <v>1696</v>
      </c>
      <c r="U153" s="194" t="s">
        <v>1776</v>
      </c>
      <c r="V153" s="194" t="s">
        <v>1777</v>
      </c>
      <c r="W153" s="240" t="s">
        <v>247</v>
      </c>
      <c r="AA153" s="242">
        <f>IF(OR(J153="Fail",ISBLANK(J153)),INDEX('Issue Code Table'!C:C,MATCH(N:N,'Issue Code Table'!A:A,0)),IF(M153="Critical",6,IF(M153="Significant",5,IF(M153="Moderate",3,2))))</f>
        <v>5</v>
      </c>
    </row>
    <row r="154" spans="1:27" ht="318.75" x14ac:dyDescent="0.2">
      <c r="A154" s="193" t="s">
        <v>1778</v>
      </c>
      <c r="B154" s="194" t="s">
        <v>1509</v>
      </c>
      <c r="C154" s="194" t="s">
        <v>1510</v>
      </c>
      <c r="D154" s="195" t="s">
        <v>221</v>
      </c>
      <c r="E154" s="194" t="s">
        <v>1779</v>
      </c>
      <c r="F154" s="194" t="s">
        <v>1780</v>
      </c>
      <c r="G154" s="194" t="s">
        <v>224</v>
      </c>
      <c r="H154" s="196" t="s">
        <v>1781</v>
      </c>
      <c r="I154" s="196"/>
      <c r="J154" s="196"/>
      <c r="K154" s="196" t="s">
        <v>1782</v>
      </c>
      <c r="L154" s="194"/>
      <c r="M154" s="231" t="s">
        <v>186</v>
      </c>
      <c r="N154" s="231" t="s">
        <v>1691</v>
      </c>
      <c r="O154" s="199" t="s">
        <v>1692</v>
      </c>
      <c r="P154" s="305"/>
      <c r="Q154" s="196" t="s">
        <v>1750</v>
      </c>
      <c r="R154" s="196" t="s">
        <v>1783</v>
      </c>
      <c r="S154" s="194" t="s">
        <v>1695</v>
      </c>
      <c r="T154" s="194" t="s">
        <v>1696</v>
      </c>
      <c r="U154" s="194" t="s">
        <v>1784</v>
      </c>
      <c r="V154" s="194" t="s">
        <v>1785</v>
      </c>
      <c r="W154" s="240" t="s">
        <v>247</v>
      </c>
      <c r="AA154" s="242">
        <f>IF(OR(J154="Fail",ISBLANK(J154)),INDEX('Issue Code Table'!C:C,MATCH(N:N,'Issue Code Table'!A:A,0)),IF(M154="Critical",6,IF(M154="Significant",5,IF(M154="Moderate",3,2))))</f>
        <v>5</v>
      </c>
    </row>
    <row r="155" spans="1:27" ht="280.5" x14ac:dyDescent="0.2">
      <c r="A155" s="193" t="s">
        <v>1786</v>
      </c>
      <c r="B155" s="194" t="s">
        <v>1509</v>
      </c>
      <c r="C155" s="194" t="s">
        <v>1510</v>
      </c>
      <c r="D155" s="195" t="s">
        <v>221</v>
      </c>
      <c r="E155" s="194" t="s">
        <v>1787</v>
      </c>
      <c r="F155" s="194" t="s">
        <v>1788</v>
      </c>
      <c r="G155" s="194" t="s">
        <v>224</v>
      </c>
      <c r="H155" s="196" t="s">
        <v>1789</v>
      </c>
      <c r="I155" s="196"/>
      <c r="J155" s="196"/>
      <c r="K155" s="196" t="s">
        <v>1790</v>
      </c>
      <c r="L155" s="194"/>
      <c r="M155" s="231" t="s">
        <v>186</v>
      </c>
      <c r="N155" s="231" t="s">
        <v>1691</v>
      </c>
      <c r="O155" s="199" t="s">
        <v>1692</v>
      </c>
      <c r="P155" s="305"/>
      <c r="Q155" s="196" t="s">
        <v>1750</v>
      </c>
      <c r="R155" s="196" t="s">
        <v>1791</v>
      </c>
      <c r="S155" s="194" t="s">
        <v>1695</v>
      </c>
      <c r="T155" s="194" t="s">
        <v>1696</v>
      </c>
      <c r="U155" s="194" t="s">
        <v>1792</v>
      </c>
      <c r="V155" s="194" t="s">
        <v>1793</v>
      </c>
      <c r="W155" s="240" t="s">
        <v>247</v>
      </c>
      <c r="AA155" s="242">
        <f>IF(OR(J155="Fail",ISBLANK(J155)),INDEX('Issue Code Table'!C:C,MATCH(N:N,'Issue Code Table'!A:A,0)),IF(M155="Critical",6,IF(M155="Significant",5,IF(M155="Moderate",3,2))))</f>
        <v>5</v>
      </c>
    </row>
    <row r="156" spans="1:27" ht="125.25" customHeight="1" x14ac:dyDescent="0.2">
      <c r="A156" s="193" t="s">
        <v>1794</v>
      </c>
      <c r="B156" s="194" t="s">
        <v>1509</v>
      </c>
      <c r="C156" s="194" t="s">
        <v>1510</v>
      </c>
      <c r="D156" s="195" t="s">
        <v>221</v>
      </c>
      <c r="E156" s="194" t="s">
        <v>1795</v>
      </c>
      <c r="F156" s="194" t="s">
        <v>1796</v>
      </c>
      <c r="G156" s="194" t="s">
        <v>224</v>
      </c>
      <c r="H156" s="196" t="s">
        <v>1797</v>
      </c>
      <c r="I156" s="196"/>
      <c r="J156" s="196"/>
      <c r="K156" s="196" t="s">
        <v>1798</v>
      </c>
      <c r="L156" s="194"/>
      <c r="M156" s="231" t="s">
        <v>227</v>
      </c>
      <c r="N156" s="231" t="s">
        <v>795</v>
      </c>
      <c r="O156" s="199" t="s">
        <v>796</v>
      </c>
      <c r="P156" s="305"/>
      <c r="Q156" s="196" t="s">
        <v>1799</v>
      </c>
      <c r="R156" s="196" t="s">
        <v>1800</v>
      </c>
      <c r="S156" s="194" t="s">
        <v>1801</v>
      </c>
      <c r="T156" s="194" t="s">
        <v>1696</v>
      </c>
      <c r="U156" s="194" t="s">
        <v>1802</v>
      </c>
      <c r="V156" s="194" t="s">
        <v>1803</v>
      </c>
      <c r="W156" s="240"/>
      <c r="AA156" s="242">
        <f>IF(OR(J156="Fail",ISBLANK(J156)),INDEX('Issue Code Table'!C:C,MATCH(N:N,'Issue Code Table'!A:A,0)),IF(M156="Critical",6,IF(M156="Significant",5,IF(M156="Moderate",3,2))))</f>
        <v>5</v>
      </c>
    </row>
    <row r="157" spans="1:27" ht="280.5" x14ac:dyDescent="0.2">
      <c r="A157" s="193" t="s">
        <v>1804</v>
      </c>
      <c r="B157" s="194" t="s">
        <v>1509</v>
      </c>
      <c r="C157" s="194" t="s">
        <v>1510</v>
      </c>
      <c r="D157" s="195" t="s">
        <v>221</v>
      </c>
      <c r="E157" s="194" t="s">
        <v>1805</v>
      </c>
      <c r="F157" s="194" t="s">
        <v>1806</v>
      </c>
      <c r="G157" s="194" t="s">
        <v>224</v>
      </c>
      <c r="H157" s="196" t="s">
        <v>1807</v>
      </c>
      <c r="I157" s="196"/>
      <c r="J157" s="196"/>
      <c r="K157" s="196" t="s">
        <v>1808</v>
      </c>
      <c r="L157" s="194"/>
      <c r="M157" s="231" t="s">
        <v>227</v>
      </c>
      <c r="N157" s="231" t="s">
        <v>795</v>
      </c>
      <c r="O157" s="199" t="s">
        <v>796</v>
      </c>
      <c r="P157" s="305"/>
      <c r="Q157" s="196" t="s">
        <v>1799</v>
      </c>
      <c r="R157" s="196" t="s">
        <v>1809</v>
      </c>
      <c r="S157" s="194" t="s">
        <v>1810</v>
      </c>
      <c r="T157" s="194" t="s">
        <v>1696</v>
      </c>
      <c r="U157" s="194" t="s">
        <v>1811</v>
      </c>
      <c r="V157" s="194" t="s">
        <v>1812</v>
      </c>
      <c r="W157" s="240"/>
      <c r="AA157" s="242">
        <f>IF(OR(J157="Fail",ISBLANK(J157)),INDEX('Issue Code Table'!C:C,MATCH(N:N,'Issue Code Table'!A:A,0)),IF(M157="Critical",6,IF(M157="Significant",5,IF(M157="Moderate",3,2))))</f>
        <v>5</v>
      </c>
    </row>
    <row r="158" spans="1:27" ht="306" x14ac:dyDescent="0.2">
      <c r="A158" s="193" t="s">
        <v>1813</v>
      </c>
      <c r="B158" s="194" t="s">
        <v>1509</v>
      </c>
      <c r="C158" s="194" t="s">
        <v>1510</v>
      </c>
      <c r="D158" s="195" t="s">
        <v>221</v>
      </c>
      <c r="E158" s="194" t="s">
        <v>1814</v>
      </c>
      <c r="F158" s="194" t="s">
        <v>1815</v>
      </c>
      <c r="G158" s="194" t="s">
        <v>224</v>
      </c>
      <c r="H158" s="196" t="s">
        <v>1816</v>
      </c>
      <c r="I158" s="196"/>
      <c r="J158" s="196"/>
      <c r="K158" s="196" t="s">
        <v>1817</v>
      </c>
      <c r="L158" s="194"/>
      <c r="M158" s="231" t="s">
        <v>227</v>
      </c>
      <c r="N158" s="231" t="s">
        <v>795</v>
      </c>
      <c r="O158" s="199" t="s">
        <v>796</v>
      </c>
      <c r="P158" s="305"/>
      <c r="Q158" s="196" t="s">
        <v>1799</v>
      </c>
      <c r="R158" s="196" t="s">
        <v>1818</v>
      </c>
      <c r="S158" s="194" t="s">
        <v>1819</v>
      </c>
      <c r="T158" s="194" t="s">
        <v>1696</v>
      </c>
      <c r="U158" s="194" t="s">
        <v>1820</v>
      </c>
      <c r="V158" s="194" t="s">
        <v>1821</v>
      </c>
      <c r="W158" s="240"/>
      <c r="AA158" s="242">
        <f>IF(OR(J158="Fail",ISBLANK(J158)),INDEX('Issue Code Table'!C:C,MATCH(N:N,'Issue Code Table'!A:A,0)),IF(M158="Critical",6,IF(M158="Significant",5,IF(M158="Moderate",3,2))))</f>
        <v>5</v>
      </c>
    </row>
    <row r="159" spans="1:27" ht="293.25" x14ac:dyDescent="0.2">
      <c r="A159" s="193" t="s">
        <v>1822</v>
      </c>
      <c r="B159" s="194" t="s">
        <v>1509</v>
      </c>
      <c r="C159" s="194" t="s">
        <v>1510</v>
      </c>
      <c r="D159" s="195" t="s">
        <v>221</v>
      </c>
      <c r="E159" s="194" t="s">
        <v>1823</v>
      </c>
      <c r="F159" s="194" t="s">
        <v>1824</v>
      </c>
      <c r="G159" s="194" t="s">
        <v>224</v>
      </c>
      <c r="H159" s="196" t="s">
        <v>1825</v>
      </c>
      <c r="I159" s="196"/>
      <c r="J159" s="196"/>
      <c r="K159" s="196" t="s">
        <v>1826</v>
      </c>
      <c r="L159" s="194"/>
      <c r="M159" s="231" t="s">
        <v>227</v>
      </c>
      <c r="N159" s="231" t="s">
        <v>795</v>
      </c>
      <c r="O159" s="199" t="s">
        <v>796</v>
      </c>
      <c r="P159" s="305"/>
      <c r="Q159" s="196" t="s">
        <v>1799</v>
      </c>
      <c r="R159" s="196" t="s">
        <v>1827</v>
      </c>
      <c r="S159" s="194" t="s">
        <v>1828</v>
      </c>
      <c r="T159" s="194" t="s">
        <v>1696</v>
      </c>
      <c r="U159" s="194" t="s">
        <v>1829</v>
      </c>
      <c r="V159" s="194" t="s">
        <v>1830</v>
      </c>
      <c r="W159" s="240"/>
      <c r="AA159" s="242">
        <f>IF(OR(J159="Fail",ISBLANK(J159)),INDEX('Issue Code Table'!C:C,MATCH(N:N,'Issue Code Table'!A:A,0)),IF(M159="Critical",6,IF(M159="Significant",5,IF(M159="Moderate",3,2))))</f>
        <v>5</v>
      </c>
    </row>
    <row r="160" spans="1:27" ht="280.5" x14ac:dyDescent="0.2">
      <c r="A160" s="193" t="s">
        <v>1831</v>
      </c>
      <c r="B160" s="194" t="s">
        <v>1509</v>
      </c>
      <c r="C160" s="194" t="s">
        <v>1510</v>
      </c>
      <c r="D160" s="195" t="s">
        <v>221</v>
      </c>
      <c r="E160" s="194" t="s">
        <v>1832</v>
      </c>
      <c r="F160" s="194" t="s">
        <v>1833</v>
      </c>
      <c r="G160" s="194" t="s">
        <v>224</v>
      </c>
      <c r="H160" s="196" t="s">
        <v>1834</v>
      </c>
      <c r="I160" s="196"/>
      <c r="J160" s="196"/>
      <c r="K160" s="196" t="s">
        <v>1835</v>
      </c>
      <c r="L160" s="194"/>
      <c r="M160" s="231" t="s">
        <v>227</v>
      </c>
      <c r="N160" s="231" t="s">
        <v>795</v>
      </c>
      <c r="O160" s="199" t="s">
        <v>796</v>
      </c>
      <c r="P160" s="305"/>
      <c r="Q160" s="196" t="s">
        <v>1836</v>
      </c>
      <c r="R160" s="196" t="s">
        <v>1837</v>
      </c>
      <c r="S160" s="194" t="s">
        <v>1695</v>
      </c>
      <c r="T160" s="194" t="s">
        <v>1696</v>
      </c>
      <c r="U160" s="194" t="s">
        <v>1838</v>
      </c>
      <c r="V160" s="194" t="s">
        <v>1839</v>
      </c>
      <c r="W160" s="240"/>
      <c r="AA160" s="242">
        <f>IF(OR(J160="Fail",ISBLANK(J160)),INDEX('Issue Code Table'!C:C,MATCH(N:N,'Issue Code Table'!A:A,0)),IF(M160="Critical",6,IF(M160="Significant",5,IF(M160="Moderate",3,2))))</f>
        <v>5</v>
      </c>
    </row>
    <row r="161" spans="1:27" ht="318.75" x14ac:dyDescent="0.2">
      <c r="A161" s="193" t="s">
        <v>1840</v>
      </c>
      <c r="B161" s="194" t="s">
        <v>1509</v>
      </c>
      <c r="C161" s="194" t="s">
        <v>1510</v>
      </c>
      <c r="D161" s="195" t="s">
        <v>221</v>
      </c>
      <c r="E161" s="194" t="s">
        <v>1841</v>
      </c>
      <c r="F161" s="194" t="s">
        <v>1842</v>
      </c>
      <c r="G161" s="194" t="s">
        <v>224</v>
      </c>
      <c r="H161" s="196" t="s">
        <v>1843</v>
      </c>
      <c r="I161" s="196"/>
      <c r="J161" s="196"/>
      <c r="K161" s="196" t="s">
        <v>1844</v>
      </c>
      <c r="L161" s="194"/>
      <c r="M161" s="231" t="s">
        <v>186</v>
      </c>
      <c r="N161" s="231" t="s">
        <v>795</v>
      </c>
      <c r="O161" s="199" t="s">
        <v>796</v>
      </c>
      <c r="P161" s="305"/>
      <c r="Q161" s="196" t="s">
        <v>1836</v>
      </c>
      <c r="R161" s="196" t="s">
        <v>1845</v>
      </c>
      <c r="S161" s="194" t="s">
        <v>1695</v>
      </c>
      <c r="T161" s="194" t="s">
        <v>1696</v>
      </c>
      <c r="U161" s="194" t="s">
        <v>1846</v>
      </c>
      <c r="V161" s="194" t="s">
        <v>1847</v>
      </c>
      <c r="W161" s="240" t="s">
        <v>247</v>
      </c>
      <c r="AA161" s="242">
        <f>IF(OR(J161="Fail",ISBLANK(J161)),INDEX('Issue Code Table'!C:C,MATCH(N:N,'Issue Code Table'!A:A,0)),IF(M161="Critical",6,IF(M161="Significant",5,IF(M161="Moderate",3,2))))</f>
        <v>5</v>
      </c>
    </row>
    <row r="162" spans="1:27" ht="306" x14ac:dyDescent="0.2">
      <c r="A162" s="193" t="s">
        <v>1848</v>
      </c>
      <c r="B162" s="194" t="s">
        <v>1509</v>
      </c>
      <c r="C162" s="194" t="s">
        <v>1510</v>
      </c>
      <c r="D162" s="195" t="s">
        <v>221</v>
      </c>
      <c r="E162" s="194" t="s">
        <v>1849</v>
      </c>
      <c r="F162" s="194" t="s">
        <v>1850</v>
      </c>
      <c r="G162" s="194" t="s">
        <v>224</v>
      </c>
      <c r="H162" s="196" t="s">
        <v>1851</v>
      </c>
      <c r="I162" s="196"/>
      <c r="J162" s="196"/>
      <c r="K162" s="196" t="s">
        <v>1852</v>
      </c>
      <c r="L162" s="194"/>
      <c r="M162" s="231" t="s">
        <v>186</v>
      </c>
      <c r="N162" s="231" t="s">
        <v>795</v>
      </c>
      <c r="O162" s="199" t="s">
        <v>796</v>
      </c>
      <c r="P162" s="305"/>
      <c r="Q162" s="196" t="s">
        <v>1836</v>
      </c>
      <c r="R162" s="196" t="s">
        <v>1853</v>
      </c>
      <c r="S162" s="194" t="s">
        <v>1695</v>
      </c>
      <c r="T162" s="194" t="s">
        <v>1696</v>
      </c>
      <c r="U162" s="194" t="s">
        <v>1854</v>
      </c>
      <c r="V162" s="194" t="s">
        <v>1855</v>
      </c>
      <c r="W162" s="240" t="s">
        <v>247</v>
      </c>
      <c r="AA162" s="242">
        <f>IF(OR(J162="Fail",ISBLANK(J162)),INDEX('Issue Code Table'!C:C,MATCH(N:N,'Issue Code Table'!A:A,0)),IF(M162="Critical",6,IF(M162="Significant",5,IF(M162="Moderate",3,2))))</f>
        <v>5</v>
      </c>
    </row>
    <row r="163" spans="1:27" ht="37.15" customHeight="1" x14ac:dyDescent="0.2">
      <c r="A163" s="193" t="s">
        <v>1856</v>
      </c>
      <c r="B163" s="194" t="s">
        <v>1509</v>
      </c>
      <c r="C163" s="194" t="s">
        <v>1510</v>
      </c>
      <c r="D163" s="195" t="s">
        <v>221</v>
      </c>
      <c r="E163" s="194" t="s">
        <v>1857</v>
      </c>
      <c r="F163" s="194" t="s">
        <v>1858</v>
      </c>
      <c r="G163" s="194" t="s">
        <v>224</v>
      </c>
      <c r="H163" s="196" t="s">
        <v>1859</v>
      </c>
      <c r="I163" s="196"/>
      <c r="J163" s="196"/>
      <c r="K163" s="196" t="s">
        <v>1860</v>
      </c>
      <c r="L163" s="194"/>
      <c r="M163" s="231" t="s">
        <v>227</v>
      </c>
      <c r="N163" s="231" t="s">
        <v>795</v>
      </c>
      <c r="O163" s="199" t="s">
        <v>796</v>
      </c>
      <c r="P163" s="305"/>
      <c r="Q163" s="196" t="s">
        <v>1836</v>
      </c>
      <c r="R163" s="196" t="s">
        <v>1861</v>
      </c>
      <c r="S163" s="194" t="s">
        <v>1862</v>
      </c>
      <c r="T163" s="194" t="s">
        <v>1696</v>
      </c>
      <c r="U163" s="194" t="s">
        <v>1863</v>
      </c>
      <c r="V163" s="194" t="s">
        <v>1864</v>
      </c>
      <c r="W163" s="240"/>
      <c r="AA163" s="242">
        <f>IF(OR(J163="Fail",ISBLANK(J163)),INDEX('Issue Code Table'!C:C,MATCH(N:N,'Issue Code Table'!A:A,0)),IF(M163="Critical",6,IF(M163="Significant",5,IF(M163="Moderate",3,2))))</f>
        <v>5</v>
      </c>
    </row>
    <row r="164" spans="1:27" ht="75.75" customHeight="1" x14ac:dyDescent="0.2">
      <c r="A164" s="193" t="s">
        <v>1865</v>
      </c>
      <c r="B164" s="194" t="s">
        <v>1509</v>
      </c>
      <c r="C164" s="194" t="s">
        <v>1510</v>
      </c>
      <c r="D164" s="195" t="s">
        <v>221</v>
      </c>
      <c r="E164" s="194" t="s">
        <v>1866</v>
      </c>
      <c r="F164" s="194" t="s">
        <v>1867</v>
      </c>
      <c r="G164" s="194" t="s">
        <v>224</v>
      </c>
      <c r="H164" s="196" t="s">
        <v>1868</v>
      </c>
      <c r="I164" s="196"/>
      <c r="J164" s="196"/>
      <c r="K164" s="196" t="s">
        <v>1869</v>
      </c>
      <c r="L164" s="197"/>
      <c r="M164" s="231" t="s">
        <v>227</v>
      </c>
      <c r="N164" s="231" t="s">
        <v>795</v>
      </c>
      <c r="O164" s="199" t="s">
        <v>796</v>
      </c>
      <c r="P164" s="305"/>
      <c r="Q164" s="196" t="s">
        <v>1836</v>
      </c>
      <c r="R164" s="196" t="s">
        <v>1870</v>
      </c>
      <c r="S164" s="194" t="s">
        <v>1871</v>
      </c>
      <c r="T164" s="194" t="s">
        <v>1696</v>
      </c>
      <c r="U164" s="194" t="s">
        <v>1872</v>
      </c>
      <c r="V164" s="194" t="s">
        <v>1873</v>
      </c>
      <c r="W164" s="240"/>
      <c r="AA164" s="242">
        <f>IF(OR(J164="Fail",ISBLANK(J164)),INDEX('Issue Code Table'!C:C,MATCH(N:N,'Issue Code Table'!A:A,0)),IF(M164="Critical",6,IF(M164="Significant",5,IF(M164="Moderate",3,2))))</f>
        <v>5</v>
      </c>
    </row>
    <row r="165" spans="1:27" ht="94.5" customHeight="1" x14ac:dyDescent="0.2">
      <c r="A165" s="193" t="s">
        <v>1874</v>
      </c>
      <c r="B165" s="194" t="s">
        <v>1509</v>
      </c>
      <c r="C165" s="194" t="s">
        <v>1510</v>
      </c>
      <c r="D165" s="195" t="s">
        <v>221</v>
      </c>
      <c r="E165" s="194" t="s">
        <v>1875</v>
      </c>
      <c r="F165" s="194" t="s">
        <v>1876</v>
      </c>
      <c r="G165" s="194" t="s">
        <v>224</v>
      </c>
      <c r="H165" s="196" t="s">
        <v>1877</v>
      </c>
      <c r="I165" s="196"/>
      <c r="J165" s="196"/>
      <c r="K165" s="196" t="s">
        <v>1878</v>
      </c>
      <c r="L165" s="194"/>
      <c r="M165" s="231" t="s">
        <v>186</v>
      </c>
      <c r="N165" s="231" t="s">
        <v>1691</v>
      </c>
      <c r="O165" s="199" t="s">
        <v>1692</v>
      </c>
      <c r="P165" s="305"/>
      <c r="Q165" s="196" t="s">
        <v>1879</v>
      </c>
      <c r="R165" s="196" t="s">
        <v>1880</v>
      </c>
      <c r="S165" s="194" t="s">
        <v>1695</v>
      </c>
      <c r="T165" s="194" t="s">
        <v>1696</v>
      </c>
      <c r="U165" s="194" t="s">
        <v>1881</v>
      </c>
      <c r="V165" s="194" t="s">
        <v>1882</v>
      </c>
      <c r="W165" s="240" t="s">
        <v>247</v>
      </c>
      <c r="AA165" s="242">
        <f>IF(OR(J165="Fail",ISBLANK(J165)),INDEX('Issue Code Table'!C:C,MATCH(N:N,'Issue Code Table'!A:A,0)),IF(M165="Critical",6,IF(M165="Significant",5,IF(M165="Moderate",3,2))))</f>
        <v>5</v>
      </c>
    </row>
    <row r="166" spans="1:27" ht="75" customHeight="1" x14ac:dyDescent="0.2">
      <c r="A166" s="193" t="s">
        <v>1883</v>
      </c>
      <c r="B166" s="194" t="s">
        <v>1509</v>
      </c>
      <c r="C166" s="194" t="s">
        <v>1510</v>
      </c>
      <c r="D166" s="195" t="s">
        <v>221</v>
      </c>
      <c r="E166" s="194" t="s">
        <v>1884</v>
      </c>
      <c r="F166" s="194" t="s">
        <v>1885</v>
      </c>
      <c r="G166" s="194" t="s">
        <v>224</v>
      </c>
      <c r="H166" s="196" t="s">
        <v>1886</v>
      </c>
      <c r="I166" s="196"/>
      <c r="J166" s="196"/>
      <c r="K166" s="196" t="s">
        <v>1887</v>
      </c>
      <c r="L166" s="194"/>
      <c r="M166" s="231" t="s">
        <v>227</v>
      </c>
      <c r="N166" s="231" t="s">
        <v>795</v>
      </c>
      <c r="O166" s="199" t="s">
        <v>796</v>
      </c>
      <c r="P166" s="305"/>
      <c r="Q166" s="196" t="s">
        <v>1888</v>
      </c>
      <c r="R166" s="196" t="s">
        <v>1889</v>
      </c>
      <c r="S166" s="194" t="s">
        <v>1695</v>
      </c>
      <c r="T166" s="194" t="s">
        <v>1696</v>
      </c>
      <c r="U166" s="194" t="s">
        <v>1890</v>
      </c>
      <c r="V166" s="194" t="s">
        <v>1891</v>
      </c>
      <c r="W166" s="240"/>
      <c r="AA166" s="242">
        <f>IF(OR(J166="Fail",ISBLANK(J166)),INDEX('Issue Code Table'!C:C,MATCH(N:N,'Issue Code Table'!A:A,0)),IF(M166="Critical",6,IF(M166="Significant",5,IF(M166="Moderate",3,2))))</f>
        <v>5</v>
      </c>
    </row>
    <row r="167" spans="1:27" ht="100.5" customHeight="1" x14ac:dyDescent="0.2">
      <c r="A167" s="193" t="s">
        <v>1892</v>
      </c>
      <c r="B167" s="194" t="s">
        <v>1509</v>
      </c>
      <c r="C167" s="194" t="s">
        <v>1510</v>
      </c>
      <c r="D167" s="195" t="s">
        <v>221</v>
      </c>
      <c r="E167" s="194" t="s">
        <v>1893</v>
      </c>
      <c r="F167" s="194" t="s">
        <v>1894</v>
      </c>
      <c r="G167" s="194" t="s">
        <v>224</v>
      </c>
      <c r="H167" s="196" t="s">
        <v>1895</v>
      </c>
      <c r="I167" s="196"/>
      <c r="J167" s="196"/>
      <c r="K167" s="196" t="s">
        <v>1896</v>
      </c>
      <c r="L167" s="194"/>
      <c r="M167" s="231" t="s">
        <v>186</v>
      </c>
      <c r="N167" s="231" t="s">
        <v>795</v>
      </c>
      <c r="O167" s="199" t="s">
        <v>796</v>
      </c>
      <c r="P167" s="305"/>
      <c r="Q167" s="196" t="s">
        <v>1888</v>
      </c>
      <c r="R167" s="196" t="s">
        <v>1897</v>
      </c>
      <c r="S167" s="194" t="s">
        <v>1898</v>
      </c>
      <c r="T167" s="194" t="s">
        <v>1696</v>
      </c>
      <c r="U167" s="194" t="s">
        <v>1899</v>
      </c>
      <c r="V167" s="194" t="s">
        <v>1900</v>
      </c>
      <c r="W167" s="240" t="s">
        <v>247</v>
      </c>
      <c r="AA167" s="242">
        <f>IF(OR(J167="Fail",ISBLANK(J167)),INDEX('Issue Code Table'!C:C,MATCH(N:N,'Issue Code Table'!A:A,0)),IF(M167="Critical",6,IF(M167="Significant",5,IF(M167="Moderate",3,2))))</f>
        <v>5</v>
      </c>
    </row>
    <row r="168" spans="1:27" ht="69" customHeight="1" x14ac:dyDescent="0.2">
      <c r="A168" s="193" t="s">
        <v>1901</v>
      </c>
      <c r="B168" s="194" t="s">
        <v>1509</v>
      </c>
      <c r="C168" s="194" t="s">
        <v>1510</v>
      </c>
      <c r="D168" s="195" t="s">
        <v>221</v>
      </c>
      <c r="E168" s="194" t="s">
        <v>1902</v>
      </c>
      <c r="F168" s="194" t="s">
        <v>1903</v>
      </c>
      <c r="G168" s="194" t="s">
        <v>224</v>
      </c>
      <c r="H168" s="196" t="s">
        <v>1904</v>
      </c>
      <c r="I168" s="196"/>
      <c r="J168" s="196"/>
      <c r="K168" s="196" t="s">
        <v>1905</v>
      </c>
      <c r="L168" s="197"/>
      <c r="M168" s="231" t="s">
        <v>186</v>
      </c>
      <c r="N168" s="231" t="s">
        <v>795</v>
      </c>
      <c r="O168" s="199" t="s">
        <v>796</v>
      </c>
      <c r="P168" s="305"/>
      <c r="Q168" s="196" t="s">
        <v>1888</v>
      </c>
      <c r="R168" s="196" t="s">
        <v>1906</v>
      </c>
      <c r="S168" s="194" t="s">
        <v>1695</v>
      </c>
      <c r="T168" s="194" t="s">
        <v>1696</v>
      </c>
      <c r="U168" s="194" t="s">
        <v>1907</v>
      </c>
      <c r="V168" s="194" t="s">
        <v>1908</v>
      </c>
      <c r="W168" s="240" t="s">
        <v>247</v>
      </c>
      <c r="AA168" s="242">
        <f>IF(OR(J168="Fail",ISBLANK(J168)),INDEX('Issue Code Table'!C:C,MATCH(N:N,'Issue Code Table'!A:A,0)),IF(M168="Critical",6,IF(M168="Significant",5,IF(M168="Moderate",3,2))))</f>
        <v>5</v>
      </c>
    </row>
    <row r="169" spans="1:27" ht="66.75" customHeight="1" x14ac:dyDescent="0.2">
      <c r="A169" s="193" t="s">
        <v>1909</v>
      </c>
      <c r="B169" s="194" t="s">
        <v>1509</v>
      </c>
      <c r="C169" s="194" t="s">
        <v>1510</v>
      </c>
      <c r="D169" s="195" t="s">
        <v>221</v>
      </c>
      <c r="E169" s="194" t="s">
        <v>1910</v>
      </c>
      <c r="F169" s="194" t="s">
        <v>1911</v>
      </c>
      <c r="G169" s="194" t="s">
        <v>224</v>
      </c>
      <c r="H169" s="196" t="s">
        <v>1912</v>
      </c>
      <c r="I169" s="196"/>
      <c r="J169" s="196"/>
      <c r="K169" s="196" t="s">
        <v>1913</v>
      </c>
      <c r="L169" s="197"/>
      <c r="M169" s="231" t="s">
        <v>227</v>
      </c>
      <c r="N169" s="231" t="s">
        <v>1704</v>
      </c>
      <c r="O169" s="199" t="s">
        <v>1705</v>
      </c>
      <c r="P169" s="305"/>
      <c r="Q169" s="196" t="s">
        <v>1888</v>
      </c>
      <c r="R169" s="196" t="s">
        <v>1914</v>
      </c>
      <c r="S169" s="197" t="s">
        <v>1695</v>
      </c>
      <c r="T169" s="194" t="s">
        <v>1696</v>
      </c>
      <c r="U169" s="197" t="s">
        <v>1915</v>
      </c>
      <c r="V169" s="194" t="s">
        <v>1916</v>
      </c>
      <c r="W169" s="240"/>
      <c r="AA169" s="242">
        <f>IF(OR(J169="Fail",ISBLANK(J169)),INDEX('Issue Code Table'!C:C,MATCH(N:N,'Issue Code Table'!A:A,0)),IF(M169="Critical",6,IF(M169="Significant",5,IF(M169="Moderate",3,2))))</f>
        <v>4</v>
      </c>
    </row>
    <row r="170" spans="1:27" ht="89.25" customHeight="1" x14ac:dyDescent="0.2">
      <c r="A170" s="193" t="s">
        <v>1917</v>
      </c>
      <c r="B170" s="194" t="s">
        <v>1509</v>
      </c>
      <c r="C170" s="194" t="s">
        <v>1510</v>
      </c>
      <c r="D170" s="195" t="s">
        <v>221</v>
      </c>
      <c r="E170" s="194" t="s">
        <v>1918</v>
      </c>
      <c r="F170" s="194" t="s">
        <v>1919</v>
      </c>
      <c r="G170" s="194" t="s">
        <v>224</v>
      </c>
      <c r="H170" s="196" t="s">
        <v>1920</v>
      </c>
      <c r="I170" s="196"/>
      <c r="J170" s="196"/>
      <c r="K170" s="196" t="s">
        <v>1921</v>
      </c>
      <c r="L170" s="194"/>
      <c r="M170" s="231" t="s">
        <v>227</v>
      </c>
      <c r="N170" s="231" t="s">
        <v>795</v>
      </c>
      <c r="O170" s="199" t="s">
        <v>796</v>
      </c>
      <c r="P170" s="305"/>
      <c r="Q170" s="196" t="s">
        <v>1888</v>
      </c>
      <c r="R170" s="196" t="s">
        <v>1922</v>
      </c>
      <c r="S170" s="194" t="s">
        <v>1695</v>
      </c>
      <c r="T170" s="194" t="s">
        <v>1696</v>
      </c>
      <c r="U170" s="194" t="s">
        <v>1923</v>
      </c>
      <c r="V170" s="194" t="s">
        <v>1924</v>
      </c>
      <c r="W170" s="240"/>
      <c r="AA170" s="242">
        <f>IF(OR(J170="Fail",ISBLANK(J170)),INDEX('Issue Code Table'!C:C,MATCH(N:N,'Issue Code Table'!A:A,0)),IF(M170="Critical",6,IF(M170="Significant",5,IF(M170="Moderate",3,2))))</f>
        <v>5</v>
      </c>
    </row>
    <row r="171" spans="1:27" ht="77.650000000000006" customHeight="1" x14ac:dyDescent="0.2">
      <c r="A171" s="193" t="s">
        <v>1925</v>
      </c>
      <c r="B171" s="194" t="s">
        <v>367</v>
      </c>
      <c r="C171" s="194" t="s">
        <v>368</v>
      </c>
      <c r="D171" s="195" t="s">
        <v>221</v>
      </c>
      <c r="E171" s="194" t="s">
        <v>1926</v>
      </c>
      <c r="F171" s="194" t="s">
        <v>1927</v>
      </c>
      <c r="G171" s="194" t="s">
        <v>1928</v>
      </c>
      <c r="H171" s="196" t="s">
        <v>1929</v>
      </c>
      <c r="I171" s="196"/>
      <c r="J171" s="196"/>
      <c r="K171" s="196" t="s">
        <v>1930</v>
      </c>
      <c r="L171" s="194"/>
      <c r="M171" s="238" t="s">
        <v>227</v>
      </c>
      <c r="N171" s="234" t="s">
        <v>1430</v>
      </c>
      <c r="O171" s="238" t="s">
        <v>1431</v>
      </c>
      <c r="P171" s="305"/>
      <c r="Q171" s="196" t="s">
        <v>1931</v>
      </c>
      <c r="R171" s="196" t="s">
        <v>1932</v>
      </c>
      <c r="S171" s="194" t="s">
        <v>1933</v>
      </c>
      <c r="T171" s="194" t="s">
        <v>1934</v>
      </c>
      <c r="U171" s="194" t="s">
        <v>1935</v>
      </c>
      <c r="V171" s="194" t="s">
        <v>1936</v>
      </c>
      <c r="W171" s="240"/>
      <c r="AA171" s="242">
        <f>IF(OR(J171="Fail",ISBLANK(J171)),INDEX('Issue Code Table'!C:C,MATCH(N:N,'Issue Code Table'!A:A,0)),IF(M171="Critical",6,IF(M171="Significant",5,IF(M171="Moderate",3,2))))</f>
        <v>3</v>
      </c>
    </row>
    <row r="172" spans="1:27" ht="77.650000000000006" customHeight="1" x14ac:dyDescent="0.2">
      <c r="A172" s="193" t="s">
        <v>1937</v>
      </c>
      <c r="B172" s="194" t="s">
        <v>367</v>
      </c>
      <c r="C172" s="194" t="s">
        <v>368</v>
      </c>
      <c r="D172" s="195" t="s">
        <v>221</v>
      </c>
      <c r="E172" s="194" t="s">
        <v>1938</v>
      </c>
      <c r="F172" s="194" t="s">
        <v>1939</v>
      </c>
      <c r="G172" s="194" t="s">
        <v>1940</v>
      </c>
      <c r="H172" s="196" t="s">
        <v>1941</v>
      </c>
      <c r="I172" s="196"/>
      <c r="J172" s="196"/>
      <c r="K172" s="196" t="s">
        <v>1942</v>
      </c>
      <c r="L172" s="194"/>
      <c r="M172" s="231" t="s">
        <v>227</v>
      </c>
      <c r="N172" s="231" t="s">
        <v>739</v>
      </c>
      <c r="O172" s="199" t="s">
        <v>740</v>
      </c>
      <c r="P172" s="305"/>
      <c r="Q172" s="196" t="s">
        <v>1931</v>
      </c>
      <c r="R172" s="196" t="s">
        <v>1943</v>
      </c>
      <c r="S172" s="194" t="s">
        <v>1944</v>
      </c>
      <c r="T172" s="194" t="s">
        <v>1945</v>
      </c>
      <c r="U172" s="194" t="s">
        <v>1946</v>
      </c>
      <c r="V172" s="194" t="s">
        <v>1947</v>
      </c>
      <c r="W172" s="240"/>
      <c r="AA172" s="242">
        <f>IF(OR(J172="Fail",ISBLANK(J172)),INDEX('Issue Code Table'!C:C,MATCH(N:N,'Issue Code Table'!A:A,0)),IF(M172="Critical",6,IF(M172="Significant",5,IF(M172="Moderate",3,2))))</f>
        <v>4</v>
      </c>
    </row>
    <row r="173" spans="1:27" ht="118.5" customHeight="1" x14ac:dyDescent="0.2">
      <c r="A173" s="193" t="s">
        <v>1948</v>
      </c>
      <c r="B173" s="194" t="s">
        <v>352</v>
      </c>
      <c r="C173" s="194" t="s">
        <v>353</v>
      </c>
      <c r="D173" s="195" t="s">
        <v>221</v>
      </c>
      <c r="E173" s="194" t="s">
        <v>1949</v>
      </c>
      <c r="F173" s="194" t="s">
        <v>1950</v>
      </c>
      <c r="G173" s="194" t="s">
        <v>1951</v>
      </c>
      <c r="H173" s="196" t="s">
        <v>1952</v>
      </c>
      <c r="I173" s="196"/>
      <c r="J173" s="196"/>
      <c r="K173" s="196" t="s">
        <v>1953</v>
      </c>
      <c r="L173" s="194"/>
      <c r="M173" s="231" t="s">
        <v>186</v>
      </c>
      <c r="N173" s="231" t="s">
        <v>293</v>
      </c>
      <c r="O173" s="199" t="s">
        <v>294</v>
      </c>
      <c r="P173" s="269"/>
      <c r="Q173" s="196" t="s">
        <v>1954</v>
      </c>
      <c r="R173" s="196" t="s">
        <v>1955</v>
      </c>
      <c r="S173" s="194" t="s">
        <v>1956</v>
      </c>
      <c r="T173" s="194" t="s">
        <v>1957</v>
      </c>
      <c r="U173" s="194" t="s">
        <v>1958</v>
      </c>
      <c r="V173" s="194" t="s">
        <v>1959</v>
      </c>
      <c r="W173" s="240" t="s">
        <v>247</v>
      </c>
      <c r="X173" s="47"/>
      <c r="AA173" s="242">
        <f>IF(OR(J173="Fail",ISBLANK(J173)),INDEX('Issue Code Table'!C:C,MATCH(N:N,'Issue Code Table'!A:A,0)),IF(M173="Critical",6,IF(M173="Significant",5,IF(M173="Moderate",3,2))))</f>
        <v>5</v>
      </c>
    </row>
    <row r="174" spans="1:27" ht="118.5" customHeight="1" x14ac:dyDescent="0.2">
      <c r="A174" s="193" t="s">
        <v>1960</v>
      </c>
      <c r="B174" s="219" t="s">
        <v>219</v>
      </c>
      <c r="C174" s="194" t="s">
        <v>220</v>
      </c>
      <c r="D174" s="195" t="s">
        <v>221</v>
      </c>
      <c r="E174" s="194" t="s">
        <v>1961</v>
      </c>
      <c r="F174" s="194" t="s">
        <v>1962</v>
      </c>
      <c r="G174" s="194" t="s">
        <v>1963</v>
      </c>
      <c r="H174" s="194" t="s">
        <v>1964</v>
      </c>
      <c r="I174" s="196"/>
      <c r="J174" s="194"/>
      <c r="K174" s="194" t="s">
        <v>1965</v>
      </c>
      <c r="L174" s="244"/>
      <c r="M174" s="231" t="s">
        <v>227</v>
      </c>
      <c r="N174" s="231" t="s">
        <v>739</v>
      </c>
      <c r="O174" s="231" t="s">
        <v>740</v>
      </c>
      <c r="P174" s="269"/>
      <c r="Q174" s="196" t="s">
        <v>1966</v>
      </c>
      <c r="R174" s="196" t="s">
        <v>1967</v>
      </c>
      <c r="S174" s="194" t="s">
        <v>1968</v>
      </c>
      <c r="T174" s="194" t="s">
        <v>1969</v>
      </c>
      <c r="U174" s="194" t="s">
        <v>1970</v>
      </c>
      <c r="V174" s="201" t="s">
        <v>1971</v>
      </c>
      <c r="W174" s="202"/>
      <c r="X174" s="47"/>
      <c r="AA174" s="242">
        <f>IF(OR(J174="Fail",ISBLANK(J174)),INDEX('Issue Code Table'!C:C,MATCH(N:N,'Issue Code Table'!A:A,0)),IF(M174="Critical",6,IF(M174="Significant",5,IF(M174="Moderate",3,2))))</f>
        <v>4</v>
      </c>
    </row>
    <row r="175" spans="1:27" ht="118.5" customHeight="1" x14ac:dyDescent="0.2">
      <c r="A175" s="193" t="s">
        <v>1972</v>
      </c>
      <c r="B175" s="194" t="s">
        <v>411</v>
      </c>
      <c r="C175" s="194" t="s">
        <v>412</v>
      </c>
      <c r="D175" s="195" t="s">
        <v>221</v>
      </c>
      <c r="E175" s="194" t="s">
        <v>1973</v>
      </c>
      <c r="F175" s="194" t="s">
        <v>1974</v>
      </c>
      <c r="G175" s="194" t="s">
        <v>1975</v>
      </c>
      <c r="H175" s="194" t="s">
        <v>1976</v>
      </c>
      <c r="I175" s="196"/>
      <c r="J175" s="194"/>
      <c r="K175" s="194" t="s">
        <v>1977</v>
      </c>
      <c r="L175" s="244"/>
      <c r="M175" s="231" t="s">
        <v>186</v>
      </c>
      <c r="N175" s="231" t="s">
        <v>240</v>
      </c>
      <c r="O175" s="231" t="s">
        <v>241</v>
      </c>
      <c r="P175" s="269"/>
      <c r="Q175" s="196" t="s">
        <v>1966</v>
      </c>
      <c r="R175" s="196" t="s">
        <v>1978</v>
      </c>
      <c r="S175" s="194" t="s">
        <v>1968</v>
      </c>
      <c r="T175" s="194" t="s">
        <v>1979</v>
      </c>
      <c r="U175" s="194" t="s">
        <v>1980</v>
      </c>
      <c r="V175" s="201" t="s">
        <v>1981</v>
      </c>
      <c r="W175" s="202" t="s">
        <v>247</v>
      </c>
      <c r="X175" s="47"/>
      <c r="AA175" s="242">
        <f>IF(OR(J175="Fail",ISBLANK(J175)),INDEX('Issue Code Table'!C:C,MATCH(N:N,'Issue Code Table'!A:A,0)),IF(M175="Critical",6,IF(M175="Significant",5,IF(M175="Moderate",3,2))))</f>
        <v>5</v>
      </c>
    </row>
    <row r="176" spans="1:27" ht="118.5" customHeight="1" x14ac:dyDescent="0.2">
      <c r="A176" s="193" t="s">
        <v>1982</v>
      </c>
      <c r="B176" s="219" t="s">
        <v>411</v>
      </c>
      <c r="C176" s="194" t="s">
        <v>412</v>
      </c>
      <c r="D176" s="195" t="s">
        <v>221</v>
      </c>
      <c r="E176" s="194" t="s">
        <v>1983</v>
      </c>
      <c r="F176" s="194" t="s">
        <v>1984</v>
      </c>
      <c r="G176" s="194" t="s">
        <v>1985</v>
      </c>
      <c r="H176" s="194" t="s">
        <v>1986</v>
      </c>
      <c r="I176" s="196"/>
      <c r="J176" s="194"/>
      <c r="K176" s="194" t="s">
        <v>1987</v>
      </c>
      <c r="L176" s="244"/>
      <c r="M176" s="231" t="s">
        <v>186</v>
      </c>
      <c r="N176" s="231" t="s">
        <v>358</v>
      </c>
      <c r="O176" s="245" t="s">
        <v>359</v>
      </c>
      <c r="P176" s="269"/>
      <c r="Q176" s="196" t="s">
        <v>1966</v>
      </c>
      <c r="R176" s="196" t="s">
        <v>1988</v>
      </c>
      <c r="S176" s="194" t="s">
        <v>1968</v>
      </c>
      <c r="T176" s="194" t="s">
        <v>1989</v>
      </c>
      <c r="U176" s="194" t="s">
        <v>1990</v>
      </c>
      <c r="V176" s="201" t="s">
        <v>1991</v>
      </c>
      <c r="W176" s="202" t="s">
        <v>247</v>
      </c>
      <c r="X176" s="47"/>
      <c r="AA176" s="242">
        <f>IF(OR(J176="Fail",ISBLANK(J176)),INDEX('Issue Code Table'!C:C,MATCH(N:N,'Issue Code Table'!A:A,0)),IF(M176="Critical",6,IF(M176="Significant",5,IF(M176="Moderate",3,2))))</f>
        <v>5</v>
      </c>
    </row>
    <row r="177" spans="1:27" ht="118.5" customHeight="1" x14ac:dyDescent="0.2">
      <c r="A177" s="193" t="s">
        <v>1992</v>
      </c>
      <c r="B177" s="219" t="s">
        <v>219</v>
      </c>
      <c r="C177" s="194" t="s">
        <v>220</v>
      </c>
      <c r="D177" s="195" t="s">
        <v>221</v>
      </c>
      <c r="E177" s="194" t="s">
        <v>1993</v>
      </c>
      <c r="F177" s="194" t="s">
        <v>1994</v>
      </c>
      <c r="G177" s="194" t="s">
        <v>1995</v>
      </c>
      <c r="H177" s="194" t="s">
        <v>276</v>
      </c>
      <c r="I177" s="196"/>
      <c r="J177" s="194"/>
      <c r="K177" s="194" t="s">
        <v>1996</v>
      </c>
      <c r="L177" s="244"/>
      <c r="M177" s="231" t="s">
        <v>186</v>
      </c>
      <c r="N177" s="231" t="s">
        <v>278</v>
      </c>
      <c r="O177" s="245" t="s">
        <v>279</v>
      </c>
      <c r="P177" s="269"/>
      <c r="Q177" s="196" t="s">
        <v>1966</v>
      </c>
      <c r="R177" s="196" t="s">
        <v>1997</v>
      </c>
      <c r="S177" s="194" t="s">
        <v>1968</v>
      </c>
      <c r="T177" s="194" t="s">
        <v>1998</v>
      </c>
      <c r="U177" s="194" t="s">
        <v>1999</v>
      </c>
      <c r="V177" s="201" t="s">
        <v>2000</v>
      </c>
      <c r="W177" s="202" t="s">
        <v>247</v>
      </c>
      <c r="X177" s="47"/>
      <c r="AA177" s="242">
        <f>IF(OR(J177="Fail",ISBLANK(J177)),INDEX('Issue Code Table'!C:C,MATCH(N:N,'Issue Code Table'!A:A,0)),IF(M177="Critical",6,IF(M177="Significant",5,IF(M177="Moderate",3,2))))</f>
        <v>4</v>
      </c>
    </row>
    <row r="178" spans="1:27" ht="118.5" customHeight="1" x14ac:dyDescent="0.2">
      <c r="A178" s="193" t="s">
        <v>2001</v>
      </c>
      <c r="B178" s="219" t="s">
        <v>219</v>
      </c>
      <c r="C178" s="219" t="s">
        <v>220</v>
      </c>
      <c r="D178" s="195" t="s">
        <v>221</v>
      </c>
      <c r="E178" s="194" t="s">
        <v>2002</v>
      </c>
      <c r="F178" s="194" t="s">
        <v>2003</v>
      </c>
      <c r="G178" s="194" t="s">
        <v>2004</v>
      </c>
      <c r="H178" s="194" t="s">
        <v>2005</v>
      </c>
      <c r="I178" s="196"/>
      <c r="J178" s="194"/>
      <c r="K178" s="194" t="s">
        <v>2006</v>
      </c>
      <c r="L178" s="244" t="s">
        <v>2007</v>
      </c>
      <c r="M178" s="231" t="s">
        <v>186</v>
      </c>
      <c r="N178" s="231" t="s">
        <v>266</v>
      </c>
      <c r="O178" s="245" t="s">
        <v>267</v>
      </c>
      <c r="P178" s="269"/>
      <c r="Q178" s="196" t="s">
        <v>1966</v>
      </c>
      <c r="R178" s="196" t="s">
        <v>2008</v>
      </c>
      <c r="S178" s="194" t="s">
        <v>1968</v>
      </c>
      <c r="T178" s="194" t="s">
        <v>2009</v>
      </c>
      <c r="U178" s="194" t="s">
        <v>2010</v>
      </c>
      <c r="V178" s="246" t="s">
        <v>2011</v>
      </c>
      <c r="W178" s="202" t="s">
        <v>247</v>
      </c>
      <c r="X178" s="47"/>
      <c r="AA178" s="242">
        <f>IF(OR(J178="Fail",ISBLANK(J178)),INDEX('Issue Code Table'!C:C,MATCH(N:N,'Issue Code Table'!A:A,0)),IF(M178="Critical",6,IF(M178="Significant",5,IF(M178="Moderate",3,2))))</f>
        <v>6</v>
      </c>
    </row>
    <row r="179" spans="1:27" ht="118.5" customHeight="1" x14ac:dyDescent="0.2">
      <c r="A179" s="193" t="s">
        <v>2012</v>
      </c>
      <c r="B179" s="219" t="s">
        <v>219</v>
      </c>
      <c r="C179" s="219" t="s">
        <v>220</v>
      </c>
      <c r="D179" s="195" t="s">
        <v>221</v>
      </c>
      <c r="E179" s="194" t="s">
        <v>2013</v>
      </c>
      <c r="F179" s="194" t="s">
        <v>2014</v>
      </c>
      <c r="G179" s="194" t="s">
        <v>2015</v>
      </c>
      <c r="H179" s="194" t="s">
        <v>2016</v>
      </c>
      <c r="I179" s="196"/>
      <c r="J179" s="194"/>
      <c r="K179" s="194" t="s">
        <v>2017</v>
      </c>
      <c r="L179" s="244"/>
      <c r="M179" s="231" t="s">
        <v>186</v>
      </c>
      <c r="N179" s="231" t="s">
        <v>240</v>
      </c>
      <c r="O179" s="245" t="s">
        <v>241</v>
      </c>
      <c r="P179" s="269"/>
      <c r="Q179" s="196" t="s">
        <v>1966</v>
      </c>
      <c r="R179" s="196" t="s">
        <v>2018</v>
      </c>
      <c r="S179" s="194" t="s">
        <v>1968</v>
      </c>
      <c r="T179" s="194" t="s">
        <v>2019</v>
      </c>
      <c r="U179" s="194" t="s">
        <v>2020</v>
      </c>
      <c r="V179" s="201" t="s">
        <v>2021</v>
      </c>
      <c r="W179" s="202" t="s">
        <v>247</v>
      </c>
      <c r="X179" s="47"/>
      <c r="AA179" s="242">
        <f>IF(OR(J179="Fail",ISBLANK(J179)),INDEX('Issue Code Table'!C:C,MATCH(N:N,'Issue Code Table'!A:A,0)),IF(M179="Critical",6,IF(M179="Significant",5,IF(M179="Moderate",3,2))))</f>
        <v>5</v>
      </c>
    </row>
    <row r="180" spans="1:27" ht="118.5" customHeight="1" x14ac:dyDescent="0.2">
      <c r="A180" s="193" t="s">
        <v>2022</v>
      </c>
      <c r="B180" s="219" t="s">
        <v>352</v>
      </c>
      <c r="C180" s="219" t="s">
        <v>353</v>
      </c>
      <c r="D180" s="195" t="s">
        <v>221</v>
      </c>
      <c r="E180" s="194" t="s">
        <v>2023</v>
      </c>
      <c r="F180" s="194" t="s">
        <v>2024</v>
      </c>
      <c r="G180" s="194" t="s">
        <v>2025</v>
      </c>
      <c r="H180" s="194" t="s">
        <v>2026</v>
      </c>
      <c r="I180" s="196"/>
      <c r="J180" s="194"/>
      <c r="K180" s="194" t="s">
        <v>2027</v>
      </c>
      <c r="L180" s="244"/>
      <c r="M180" s="231" t="s">
        <v>186</v>
      </c>
      <c r="N180" s="231" t="s">
        <v>358</v>
      </c>
      <c r="O180" s="231" t="s">
        <v>359</v>
      </c>
      <c r="P180" s="269"/>
      <c r="Q180" s="196" t="s">
        <v>2028</v>
      </c>
      <c r="R180" s="196" t="s">
        <v>2029</v>
      </c>
      <c r="S180" s="194" t="s">
        <v>2030</v>
      </c>
      <c r="T180" s="194" t="s">
        <v>363</v>
      </c>
      <c r="U180" s="194" t="s">
        <v>2031</v>
      </c>
      <c r="V180" s="201" t="s">
        <v>2032</v>
      </c>
      <c r="W180" s="202" t="s">
        <v>247</v>
      </c>
      <c r="X180" s="47"/>
      <c r="AA180" s="242">
        <f>IF(OR(J180="Fail",ISBLANK(J180)),INDEX('Issue Code Table'!C:C,MATCH(N:N,'Issue Code Table'!A:A,0)),IF(M180="Critical",6,IF(M180="Significant",5,IF(M180="Moderate",3,2))))</f>
        <v>5</v>
      </c>
    </row>
    <row r="181" spans="1:27" ht="123.75" customHeight="1" x14ac:dyDescent="0.2">
      <c r="A181" s="193" t="s">
        <v>2033</v>
      </c>
      <c r="B181" s="194" t="s">
        <v>367</v>
      </c>
      <c r="C181" s="194" t="s">
        <v>368</v>
      </c>
      <c r="D181" s="195" t="s">
        <v>221</v>
      </c>
      <c r="E181" s="194" t="s">
        <v>2034</v>
      </c>
      <c r="F181" s="194" t="s">
        <v>2035</v>
      </c>
      <c r="G181" s="194" t="s">
        <v>2036</v>
      </c>
      <c r="H181" s="196" t="s">
        <v>2037</v>
      </c>
      <c r="I181" s="196"/>
      <c r="J181" s="196"/>
      <c r="K181" s="196" t="s">
        <v>2038</v>
      </c>
      <c r="L181" s="194"/>
      <c r="M181" s="231" t="s">
        <v>227</v>
      </c>
      <c r="N181" s="231" t="s">
        <v>2039</v>
      </c>
      <c r="O181" s="199" t="s">
        <v>2040</v>
      </c>
      <c r="P181" s="305"/>
      <c r="Q181" s="196" t="s">
        <v>2028</v>
      </c>
      <c r="R181" s="196" t="s">
        <v>2041</v>
      </c>
      <c r="S181" s="194" t="s">
        <v>2042</v>
      </c>
      <c r="T181" s="194" t="s">
        <v>2043</v>
      </c>
      <c r="U181" s="194" t="s">
        <v>2044</v>
      </c>
      <c r="V181" s="194" t="s">
        <v>2045</v>
      </c>
      <c r="W181" s="240"/>
      <c r="AA181" s="242">
        <f>IF(OR(J181="Fail",ISBLANK(J181)),INDEX('Issue Code Table'!C:C,MATCH(N:N,'Issue Code Table'!A:A,0)),IF(M181="Critical",6,IF(M181="Significant",5,IF(M181="Moderate",3,2))))</f>
        <v>5</v>
      </c>
    </row>
    <row r="182" spans="1:27" ht="147.75" customHeight="1" x14ac:dyDescent="0.2">
      <c r="A182" s="193" t="s">
        <v>2046</v>
      </c>
      <c r="B182" s="194" t="s">
        <v>367</v>
      </c>
      <c r="C182" s="194" t="s">
        <v>368</v>
      </c>
      <c r="D182" s="195" t="s">
        <v>221</v>
      </c>
      <c r="E182" s="194" t="s">
        <v>2047</v>
      </c>
      <c r="F182" s="194" t="s">
        <v>2048</v>
      </c>
      <c r="G182" s="194" t="s">
        <v>2049</v>
      </c>
      <c r="H182" s="196" t="s">
        <v>2050</v>
      </c>
      <c r="I182" s="196"/>
      <c r="J182" s="196"/>
      <c r="K182" s="196" t="s">
        <v>2051</v>
      </c>
      <c r="L182" s="194"/>
      <c r="M182" s="231" t="s">
        <v>227</v>
      </c>
      <c r="N182" s="231" t="s">
        <v>2039</v>
      </c>
      <c r="O182" s="199" t="s">
        <v>2040</v>
      </c>
      <c r="P182" s="305"/>
      <c r="Q182" s="196" t="s">
        <v>2028</v>
      </c>
      <c r="R182" s="196" t="s">
        <v>2052</v>
      </c>
      <c r="S182" s="194" t="s">
        <v>2042</v>
      </c>
      <c r="T182" s="194" t="s">
        <v>2043</v>
      </c>
      <c r="U182" s="194" t="s">
        <v>2053</v>
      </c>
      <c r="V182" s="194" t="s">
        <v>2054</v>
      </c>
      <c r="W182" s="240"/>
      <c r="AA182" s="242">
        <f>IF(OR(J182="Fail",ISBLANK(J182)),INDEX('Issue Code Table'!C:C,MATCH(N:N,'Issue Code Table'!A:A,0)),IF(M182="Critical",6,IF(M182="Significant",5,IF(M182="Moderate",3,2))))</f>
        <v>5</v>
      </c>
    </row>
    <row r="183" spans="1:27" ht="62.25" customHeight="1" x14ac:dyDescent="0.2">
      <c r="A183" s="193" t="s">
        <v>2055</v>
      </c>
      <c r="B183" s="194" t="s">
        <v>367</v>
      </c>
      <c r="C183" s="194" t="s">
        <v>368</v>
      </c>
      <c r="D183" s="195" t="s">
        <v>221</v>
      </c>
      <c r="E183" s="194" t="s">
        <v>2056</v>
      </c>
      <c r="F183" s="194" t="s">
        <v>2057</v>
      </c>
      <c r="G183" s="194" t="s">
        <v>2058</v>
      </c>
      <c r="H183" s="196" t="s">
        <v>2059</v>
      </c>
      <c r="I183" s="196"/>
      <c r="J183" s="196"/>
      <c r="K183" s="196" t="s">
        <v>2060</v>
      </c>
      <c r="L183" s="194"/>
      <c r="M183" s="234" t="s">
        <v>186</v>
      </c>
      <c r="N183" s="234" t="s">
        <v>293</v>
      </c>
      <c r="O183" s="234" t="s">
        <v>294</v>
      </c>
      <c r="P183" s="305"/>
      <c r="Q183" s="196" t="s">
        <v>2028</v>
      </c>
      <c r="R183" s="196" t="s">
        <v>2061</v>
      </c>
      <c r="S183" s="194" t="s">
        <v>2062</v>
      </c>
      <c r="T183" s="194" t="s">
        <v>2063</v>
      </c>
      <c r="U183" s="194" t="s">
        <v>2064</v>
      </c>
      <c r="V183" s="194" t="s">
        <v>2065</v>
      </c>
      <c r="W183" s="240" t="s">
        <v>247</v>
      </c>
      <c r="AA183" s="242">
        <f>IF(OR(J183="Fail",ISBLANK(J183)),INDEX('Issue Code Table'!C:C,MATCH(N:N,'Issue Code Table'!A:A,0)),IF(M183="Critical",6,IF(M183="Significant",5,IF(M183="Moderate",3,2))))</f>
        <v>5</v>
      </c>
    </row>
    <row r="184" spans="1:27" ht="85.5" customHeight="1" x14ac:dyDescent="0.2">
      <c r="A184" s="193" t="s">
        <v>2066</v>
      </c>
      <c r="B184" s="194" t="s">
        <v>367</v>
      </c>
      <c r="C184" s="194" t="s">
        <v>368</v>
      </c>
      <c r="D184" s="195" t="s">
        <v>221</v>
      </c>
      <c r="E184" s="194" t="s">
        <v>2067</v>
      </c>
      <c r="F184" s="194" t="s">
        <v>2068</v>
      </c>
      <c r="G184" s="194" t="s">
        <v>2069</v>
      </c>
      <c r="H184" s="196" t="s">
        <v>2070</v>
      </c>
      <c r="I184" s="196"/>
      <c r="J184" s="196"/>
      <c r="K184" s="196" t="s">
        <v>2071</v>
      </c>
      <c r="L184" s="194"/>
      <c r="M184" s="198" t="s">
        <v>186</v>
      </c>
      <c r="N184" s="220" t="s">
        <v>293</v>
      </c>
      <c r="O184" s="221" t="s">
        <v>294</v>
      </c>
      <c r="P184" s="305"/>
      <c r="Q184" s="196" t="s">
        <v>2028</v>
      </c>
      <c r="R184" s="196" t="s">
        <v>2072</v>
      </c>
      <c r="S184" s="194" t="s">
        <v>2073</v>
      </c>
      <c r="T184" s="194" t="s">
        <v>363</v>
      </c>
      <c r="U184" s="194" t="s">
        <v>2074</v>
      </c>
      <c r="V184" s="194" t="s">
        <v>2075</v>
      </c>
      <c r="W184" s="240" t="s">
        <v>247</v>
      </c>
      <c r="AA184" s="242">
        <f>IF(OR(J184="Fail",ISBLANK(J184)),INDEX('Issue Code Table'!C:C,MATCH(N:N,'Issue Code Table'!A:A,0)),IF(M184="Critical",6,IF(M184="Significant",5,IF(M184="Moderate",3,2))))</f>
        <v>5</v>
      </c>
    </row>
    <row r="185" spans="1:27" ht="83.25" customHeight="1" x14ac:dyDescent="0.2">
      <c r="A185" s="193" t="s">
        <v>2076</v>
      </c>
      <c r="B185" s="194" t="s">
        <v>2077</v>
      </c>
      <c r="C185" s="194" t="s">
        <v>2078</v>
      </c>
      <c r="D185" s="195" t="s">
        <v>221</v>
      </c>
      <c r="E185" s="194" t="s">
        <v>2079</v>
      </c>
      <c r="F185" s="194" t="s">
        <v>2080</v>
      </c>
      <c r="G185" s="194" t="s">
        <v>2081</v>
      </c>
      <c r="H185" s="196" t="s">
        <v>2082</v>
      </c>
      <c r="I185" s="196"/>
      <c r="J185" s="196"/>
      <c r="K185" s="196" t="s">
        <v>2083</v>
      </c>
      <c r="L185" s="194"/>
      <c r="M185" s="198" t="s">
        <v>186</v>
      </c>
      <c r="N185" s="220" t="s">
        <v>293</v>
      </c>
      <c r="O185" s="221" t="s">
        <v>294</v>
      </c>
      <c r="P185" s="305"/>
      <c r="Q185" s="196" t="s">
        <v>2028</v>
      </c>
      <c r="R185" s="196" t="s">
        <v>2084</v>
      </c>
      <c r="S185" s="194" t="s">
        <v>2085</v>
      </c>
      <c r="T185" s="194" t="s">
        <v>2086</v>
      </c>
      <c r="U185" s="194" t="s">
        <v>2087</v>
      </c>
      <c r="V185" s="194" t="s">
        <v>2088</v>
      </c>
      <c r="W185" s="240" t="s">
        <v>247</v>
      </c>
      <c r="AA185" s="242">
        <f>IF(OR(J185="Fail",ISBLANK(J185)),INDEX('Issue Code Table'!C:C,MATCH(N:N,'Issue Code Table'!A:A,0)),IF(M185="Critical",6,IF(M185="Significant",5,IF(M185="Moderate",3,2))))</f>
        <v>5</v>
      </c>
    </row>
    <row r="186" spans="1:27" ht="92.25" customHeight="1" x14ac:dyDescent="0.2">
      <c r="A186" s="193" t="s">
        <v>2089</v>
      </c>
      <c r="B186" s="194" t="s">
        <v>2090</v>
      </c>
      <c r="C186" s="194" t="s">
        <v>2091</v>
      </c>
      <c r="D186" s="195" t="s">
        <v>221</v>
      </c>
      <c r="E186" s="194" t="s">
        <v>2092</v>
      </c>
      <c r="F186" s="194" t="s">
        <v>2093</v>
      </c>
      <c r="G186" s="194" t="s">
        <v>2094</v>
      </c>
      <c r="H186" s="196" t="s">
        <v>2095</v>
      </c>
      <c r="I186" s="196"/>
      <c r="J186" s="196"/>
      <c r="K186" s="196" t="s">
        <v>2096</v>
      </c>
      <c r="L186" s="194"/>
      <c r="M186" s="231" t="s">
        <v>186</v>
      </c>
      <c r="N186" s="231" t="s">
        <v>2097</v>
      </c>
      <c r="O186" s="199" t="s">
        <v>2098</v>
      </c>
      <c r="P186" s="305"/>
      <c r="Q186" s="196" t="s">
        <v>2028</v>
      </c>
      <c r="R186" s="196" t="s">
        <v>2099</v>
      </c>
      <c r="S186" s="194" t="s">
        <v>2100</v>
      </c>
      <c r="T186" s="194" t="s">
        <v>2101</v>
      </c>
      <c r="U186" s="194" t="s">
        <v>2102</v>
      </c>
      <c r="V186" s="194" t="s">
        <v>2103</v>
      </c>
      <c r="W186" s="240" t="s">
        <v>247</v>
      </c>
      <c r="AA186" s="242">
        <f>IF(OR(J186="Fail",ISBLANK(J186)),INDEX('Issue Code Table'!C:C,MATCH(N:N,'Issue Code Table'!A:A,0)),IF(M186="Critical",6,IF(M186="Significant",5,IF(M186="Moderate",3,2))))</f>
        <v>6</v>
      </c>
    </row>
    <row r="187" spans="1:27" ht="74.25" customHeight="1" x14ac:dyDescent="0.2">
      <c r="A187" s="193" t="s">
        <v>2104</v>
      </c>
      <c r="B187" s="194" t="s">
        <v>352</v>
      </c>
      <c r="C187" s="232" t="s">
        <v>353</v>
      </c>
      <c r="D187" s="195" t="s">
        <v>221</v>
      </c>
      <c r="E187" s="194" t="s">
        <v>2105</v>
      </c>
      <c r="F187" s="194" t="s">
        <v>2106</v>
      </c>
      <c r="G187" s="194" t="s">
        <v>2107</v>
      </c>
      <c r="H187" s="196" t="s">
        <v>2108</v>
      </c>
      <c r="I187" s="196"/>
      <c r="J187" s="196"/>
      <c r="K187" s="196" t="s">
        <v>2109</v>
      </c>
      <c r="L187" s="194"/>
      <c r="M187" s="231" t="s">
        <v>186</v>
      </c>
      <c r="N187" s="231" t="s">
        <v>2110</v>
      </c>
      <c r="O187" s="199" t="s">
        <v>2111</v>
      </c>
      <c r="P187" s="305"/>
      <c r="Q187" s="196" t="s">
        <v>2112</v>
      </c>
      <c r="R187" s="196" t="s">
        <v>2113</v>
      </c>
      <c r="S187" s="194" t="s">
        <v>2114</v>
      </c>
      <c r="T187" s="194" t="s">
        <v>363</v>
      </c>
      <c r="U187" s="194" t="s">
        <v>2115</v>
      </c>
      <c r="V187" s="194" t="s">
        <v>2116</v>
      </c>
      <c r="W187" s="240" t="s">
        <v>247</v>
      </c>
      <c r="AA187" s="242">
        <f>IF(OR(J187="Fail",ISBLANK(J187)),INDEX('Issue Code Table'!C:C,MATCH(N:N,'Issue Code Table'!A:A,0)),IF(M187="Critical",6,IF(M187="Significant",5,IF(M187="Moderate",3,2))))</f>
        <v>7</v>
      </c>
    </row>
    <row r="188" spans="1:27" ht="409.5" x14ac:dyDescent="0.2">
      <c r="A188" s="193" t="s">
        <v>2117</v>
      </c>
      <c r="B188" s="194" t="s">
        <v>1437</v>
      </c>
      <c r="C188" s="194" t="s">
        <v>1438</v>
      </c>
      <c r="D188" s="195" t="s">
        <v>221</v>
      </c>
      <c r="E188" s="194" t="s">
        <v>2118</v>
      </c>
      <c r="F188" s="194" t="s">
        <v>2119</v>
      </c>
      <c r="G188" s="194" t="s">
        <v>2120</v>
      </c>
      <c r="H188" s="196" t="s">
        <v>2121</v>
      </c>
      <c r="I188" s="196"/>
      <c r="J188" s="196"/>
      <c r="K188" s="196" t="s">
        <v>2122</v>
      </c>
      <c r="L188" s="194"/>
      <c r="M188" s="231" t="s">
        <v>186</v>
      </c>
      <c r="N188" s="231" t="s">
        <v>293</v>
      </c>
      <c r="O188" s="199" t="s">
        <v>294</v>
      </c>
      <c r="P188" s="305"/>
      <c r="Q188" s="196" t="s">
        <v>2112</v>
      </c>
      <c r="R188" s="196" t="s">
        <v>2123</v>
      </c>
      <c r="S188" s="194" t="s">
        <v>2124</v>
      </c>
      <c r="T188" s="194" t="s">
        <v>2125</v>
      </c>
      <c r="U188" s="194" t="s">
        <v>2126</v>
      </c>
      <c r="V188" s="194" t="s">
        <v>2127</v>
      </c>
      <c r="W188" s="240" t="s">
        <v>247</v>
      </c>
      <c r="AA188" s="242">
        <f>IF(OR(J188="Fail",ISBLANK(J188)),INDEX('Issue Code Table'!C:C,MATCH(N:N,'Issue Code Table'!A:A,0)),IF(M188="Critical",6,IF(M188="Significant",5,IF(M188="Moderate",3,2))))</f>
        <v>5</v>
      </c>
    </row>
    <row r="189" spans="1:27" ht="409.5" x14ac:dyDescent="0.2">
      <c r="A189" s="193" t="s">
        <v>2128</v>
      </c>
      <c r="B189" s="194" t="s">
        <v>1437</v>
      </c>
      <c r="C189" s="194" t="s">
        <v>1438</v>
      </c>
      <c r="D189" s="195" t="s">
        <v>221</v>
      </c>
      <c r="E189" s="194" t="s">
        <v>2129</v>
      </c>
      <c r="F189" s="194" t="s">
        <v>2130</v>
      </c>
      <c r="G189" s="194" t="s">
        <v>2131</v>
      </c>
      <c r="H189" s="196" t="s">
        <v>2132</v>
      </c>
      <c r="I189" s="196"/>
      <c r="J189" s="196"/>
      <c r="K189" s="196" t="s">
        <v>2133</v>
      </c>
      <c r="L189" s="194"/>
      <c r="M189" s="231" t="s">
        <v>186</v>
      </c>
      <c r="N189" s="231" t="s">
        <v>293</v>
      </c>
      <c r="O189" s="199" t="s">
        <v>294</v>
      </c>
      <c r="P189" s="305"/>
      <c r="Q189" s="196" t="s">
        <v>2112</v>
      </c>
      <c r="R189" s="196" t="s">
        <v>2134</v>
      </c>
      <c r="S189" s="194" t="s">
        <v>2124</v>
      </c>
      <c r="T189" s="194" t="s">
        <v>2125</v>
      </c>
      <c r="U189" s="194" t="s">
        <v>2135</v>
      </c>
      <c r="V189" s="194" t="s">
        <v>2136</v>
      </c>
      <c r="W189" s="240" t="s">
        <v>247</v>
      </c>
      <c r="AA189" s="242">
        <f>IF(OR(J189="Fail",ISBLANK(J189)),INDEX('Issue Code Table'!C:C,MATCH(N:N,'Issue Code Table'!A:A,0)),IF(M189="Critical",6,IF(M189="Significant",5,IF(M189="Moderate",3,2))))</f>
        <v>5</v>
      </c>
    </row>
    <row r="190" spans="1:27" ht="318.75" x14ac:dyDescent="0.2">
      <c r="A190" s="193" t="s">
        <v>2137</v>
      </c>
      <c r="B190" s="194" t="s">
        <v>1437</v>
      </c>
      <c r="C190" s="194" t="s">
        <v>1438</v>
      </c>
      <c r="D190" s="195" t="s">
        <v>221</v>
      </c>
      <c r="E190" s="194" t="s">
        <v>2138</v>
      </c>
      <c r="F190" s="194" t="s">
        <v>2139</v>
      </c>
      <c r="G190" s="194" t="s">
        <v>2140</v>
      </c>
      <c r="H190" s="196" t="s">
        <v>2141</v>
      </c>
      <c r="I190" s="196"/>
      <c r="J190" s="196"/>
      <c r="K190" s="196" t="s">
        <v>2142</v>
      </c>
      <c r="L190" s="194"/>
      <c r="M190" s="231" t="s">
        <v>186</v>
      </c>
      <c r="N190" s="231" t="s">
        <v>2039</v>
      </c>
      <c r="O190" s="199" t="s">
        <v>2040</v>
      </c>
      <c r="P190" s="305"/>
      <c r="Q190" s="196" t="s">
        <v>2112</v>
      </c>
      <c r="R190" s="196" t="s">
        <v>2143</v>
      </c>
      <c r="S190" s="194" t="s">
        <v>2144</v>
      </c>
      <c r="T190" s="194" t="s">
        <v>2145</v>
      </c>
      <c r="U190" s="194" t="s">
        <v>2146</v>
      </c>
      <c r="V190" s="194" t="s">
        <v>2147</v>
      </c>
      <c r="W190" s="240" t="s">
        <v>247</v>
      </c>
      <c r="AA190" s="242">
        <f>IF(OR(J190="Fail",ISBLANK(J190)),INDEX('Issue Code Table'!C:C,MATCH(N:N,'Issue Code Table'!A:A,0)),IF(M190="Critical",6,IF(M190="Significant",5,IF(M190="Moderate",3,2))))</f>
        <v>5</v>
      </c>
    </row>
    <row r="191" spans="1:27" ht="121.15" customHeight="1" x14ac:dyDescent="0.2">
      <c r="A191" s="193" t="s">
        <v>2148</v>
      </c>
      <c r="B191" s="194" t="s">
        <v>2077</v>
      </c>
      <c r="C191" s="194" t="s">
        <v>2078</v>
      </c>
      <c r="D191" s="195" t="s">
        <v>221</v>
      </c>
      <c r="E191" s="194" t="s">
        <v>2149</v>
      </c>
      <c r="F191" s="194" t="s">
        <v>2150</v>
      </c>
      <c r="G191" s="194" t="s">
        <v>2151</v>
      </c>
      <c r="H191" s="196" t="s">
        <v>2152</v>
      </c>
      <c r="I191" s="196"/>
      <c r="J191" s="196"/>
      <c r="K191" s="196" t="s">
        <v>2153</v>
      </c>
      <c r="L191" s="194"/>
      <c r="M191" s="231" t="s">
        <v>186</v>
      </c>
      <c r="N191" s="231" t="s">
        <v>2154</v>
      </c>
      <c r="O191" s="199" t="s">
        <v>2155</v>
      </c>
      <c r="P191" s="305"/>
      <c r="Q191" s="196" t="s">
        <v>2112</v>
      </c>
      <c r="R191" s="196" t="s">
        <v>2156</v>
      </c>
      <c r="S191" s="194" t="s">
        <v>2157</v>
      </c>
      <c r="T191" s="194" t="s">
        <v>363</v>
      </c>
      <c r="U191" s="194" t="s">
        <v>2158</v>
      </c>
      <c r="V191" s="194" t="s">
        <v>2159</v>
      </c>
      <c r="W191" s="240" t="s">
        <v>247</v>
      </c>
      <c r="AA191" s="242">
        <f>IF(OR(J191="Fail",ISBLANK(J191)),INDEX('Issue Code Table'!C:C,MATCH(N:N,'Issue Code Table'!A:A,0)),IF(M191="Critical",6,IF(M191="Significant",5,IF(M191="Moderate",3,2))))</f>
        <v>5</v>
      </c>
    </row>
    <row r="192" spans="1:27" ht="111" customHeight="1" x14ac:dyDescent="0.2">
      <c r="A192" s="193" t="s">
        <v>2160</v>
      </c>
      <c r="B192" s="194" t="s">
        <v>367</v>
      </c>
      <c r="C192" s="194" t="s">
        <v>368</v>
      </c>
      <c r="D192" s="195" t="s">
        <v>221</v>
      </c>
      <c r="E192" s="194" t="s">
        <v>2161</v>
      </c>
      <c r="F192" s="194" t="s">
        <v>2162</v>
      </c>
      <c r="G192" s="194" t="s">
        <v>2163</v>
      </c>
      <c r="H192" s="196" t="s">
        <v>2164</v>
      </c>
      <c r="I192" s="196"/>
      <c r="J192" s="196"/>
      <c r="K192" s="196" t="s">
        <v>2165</v>
      </c>
      <c r="L192" s="194"/>
      <c r="M192" s="234" t="s">
        <v>186</v>
      </c>
      <c r="N192" s="234" t="s">
        <v>293</v>
      </c>
      <c r="O192" s="234" t="s">
        <v>294</v>
      </c>
      <c r="P192" s="305"/>
      <c r="Q192" s="196" t="s">
        <v>2112</v>
      </c>
      <c r="R192" s="196" t="s">
        <v>2166</v>
      </c>
      <c r="S192" s="194" t="s">
        <v>2167</v>
      </c>
      <c r="T192" s="194" t="s">
        <v>363</v>
      </c>
      <c r="U192" s="194" t="s">
        <v>2168</v>
      </c>
      <c r="V192" s="194" t="s">
        <v>2169</v>
      </c>
      <c r="W192" s="240" t="s">
        <v>247</v>
      </c>
      <c r="AA192" s="242">
        <f>IF(OR(J192="Fail",ISBLANK(J192)),INDEX('Issue Code Table'!C:C,MATCH(N:N,'Issue Code Table'!A:A,0)),IF(M192="Critical",6,IF(M192="Significant",5,IF(M192="Moderate",3,2))))</f>
        <v>5</v>
      </c>
    </row>
    <row r="193" spans="1:27" ht="108" customHeight="1" x14ac:dyDescent="0.2">
      <c r="A193" s="193" t="s">
        <v>2170</v>
      </c>
      <c r="B193" s="194" t="s">
        <v>929</v>
      </c>
      <c r="C193" s="194" t="s">
        <v>930</v>
      </c>
      <c r="D193" s="195" t="s">
        <v>221</v>
      </c>
      <c r="E193" s="194" t="s">
        <v>2171</v>
      </c>
      <c r="F193" s="194" t="s">
        <v>2172</v>
      </c>
      <c r="G193" s="194" t="s">
        <v>2173</v>
      </c>
      <c r="H193" s="196" t="s">
        <v>2174</v>
      </c>
      <c r="I193" s="196"/>
      <c r="J193" s="196"/>
      <c r="K193" s="196" t="s">
        <v>2175</v>
      </c>
      <c r="L193" s="194"/>
      <c r="M193" s="231" t="s">
        <v>186</v>
      </c>
      <c r="N193" s="231" t="s">
        <v>293</v>
      </c>
      <c r="O193" s="199" t="s">
        <v>294</v>
      </c>
      <c r="P193" s="305"/>
      <c r="Q193" s="196" t="s">
        <v>2112</v>
      </c>
      <c r="R193" s="196" t="s">
        <v>2176</v>
      </c>
      <c r="S193" s="194" t="s">
        <v>2177</v>
      </c>
      <c r="T193" s="194" t="s">
        <v>2178</v>
      </c>
      <c r="U193" s="194" t="s">
        <v>2179</v>
      </c>
      <c r="V193" s="194" t="s">
        <v>2180</v>
      </c>
      <c r="W193" s="240" t="s">
        <v>247</v>
      </c>
      <c r="AA193" s="242">
        <f>IF(OR(J193="Fail",ISBLANK(J193)),INDEX('Issue Code Table'!C:C,MATCH(N:N,'Issue Code Table'!A:A,0)),IF(M193="Critical",6,IF(M193="Significant",5,IF(M193="Moderate",3,2))))</f>
        <v>5</v>
      </c>
    </row>
    <row r="194" spans="1:27" ht="110.25" customHeight="1" x14ac:dyDescent="0.2">
      <c r="A194" s="193" t="s">
        <v>2181</v>
      </c>
      <c r="B194" s="194" t="s">
        <v>1473</v>
      </c>
      <c r="C194" s="194" t="s">
        <v>2182</v>
      </c>
      <c r="D194" s="195" t="s">
        <v>221</v>
      </c>
      <c r="E194" s="194" t="s">
        <v>2183</v>
      </c>
      <c r="F194" s="194" t="s">
        <v>2184</v>
      </c>
      <c r="G194" s="194" t="s">
        <v>2185</v>
      </c>
      <c r="H194" s="196" t="s">
        <v>2186</v>
      </c>
      <c r="I194" s="196"/>
      <c r="J194" s="196"/>
      <c r="K194" s="196" t="s">
        <v>2187</v>
      </c>
      <c r="L194" s="194"/>
      <c r="M194" s="231" t="s">
        <v>319</v>
      </c>
      <c r="N194" s="231" t="s">
        <v>2188</v>
      </c>
      <c r="O194" s="199" t="s">
        <v>2189</v>
      </c>
      <c r="P194" s="305"/>
      <c r="Q194" s="196" t="s">
        <v>2112</v>
      </c>
      <c r="R194" s="196" t="s">
        <v>2190</v>
      </c>
      <c r="S194" s="194" t="s">
        <v>2191</v>
      </c>
      <c r="T194" s="194" t="s">
        <v>2192</v>
      </c>
      <c r="U194" s="194" t="s">
        <v>2193</v>
      </c>
      <c r="V194" s="194" t="s">
        <v>2194</v>
      </c>
      <c r="W194" s="240"/>
      <c r="AA194" s="242">
        <f>IF(OR(J194="Fail",ISBLANK(J194)),INDEX('Issue Code Table'!C:C,MATCH(N:N,'Issue Code Table'!A:A,0)),IF(M194="Critical",6,IF(M194="Significant",5,IF(M194="Moderate",3,2))))</f>
        <v>2</v>
      </c>
    </row>
    <row r="195" spans="1:27" ht="56.25" customHeight="1" x14ac:dyDescent="0.2">
      <c r="A195" s="193" t="s">
        <v>2195</v>
      </c>
      <c r="B195" s="194" t="s">
        <v>367</v>
      </c>
      <c r="C195" s="194" t="s">
        <v>368</v>
      </c>
      <c r="D195" s="195" t="s">
        <v>221</v>
      </c>
      <c r="E195" s="194" t="s">
        <v>2196</v>
      </c>
      <c r="F195" s="194" t="s">
        <v>2197</v>
      </c>
      <c r="G195" s="194" t="s">
        <v>2198</v>
      </c>
      <c r="H195" s="196" t="s">
        <v>2199</v>
      </c>
      <c r="I195" s="196"/>
      <c r="J195" s="196"/>
      <c r="K195" s="196" t="s">
        <v>2200</v>
      </c>
      <c r="L195" s="194"/>
      <c r="M195" s="198" t="s">
        <v>186</v>
      </c>
      <c r="N195" s="220" t="s">
        <v>293</v>
      </c>
      <c r="O195" s="221" t="s">
        <v>294</v>
      </c>
      <c r="P195" s="269"/>
      <c r="Q195" s="196" t="s">
        <v>2201</v>
      </c>
      <c r="R195" s="196" t="s">
        <v>2202</v>
      </c>
      <c r="S195" s="194" t="s">
        <v>2203</v>
      </c>
      <c r="T195" s="194" t="s">
        <v>2204</v>
      </c>
      <c r="U195" s="194" t="s">
        <v>2205</v>
      </c>
      <c r="V195" s="194" t="s">
        <v>2206</v>
      </c>
      <c r="W195" s="240" t="s">
        <v>247</v>
      </c>
      <c r="AA195" s="242">
        <f>IF(OR(J195="Fail",ISBLANK(J195)),INDEX('Issue Code Table'!C:C,MATCH(N:N,'Issue Code Table'!A:A,0)),IF(M195="Critical",6,IF(M195="Significant",5,IF(M195="Moderate",3,2))))</f>
        <v>5</v>
      </c>
    </row>
    <row r="196" spans="1:27" ht="117.75" customHeight="1" x14ac:dyDescent="0.2">
      <c r="A196" s="193" t="s">
        <v>2207</v>
      </c>
      <c r="B196" s="233" t="s">
        <v>2077</v>
      </c>
      <c r="C196" s="233" t="s">
        <v>2078</v>
      </c>
      <c r="D196" s="195" t="s">
        <v>221</v>
      </c>
      <c r="E196" s="194" t="s">
        <v>2208</v>
      </c>
      <c r="F196" s="194" t="s">
        <v>2209</v>
      </c>
      <c r="G196" s="194" t="s">
        <v>2210</v>
      </c>
      <c r="H196" s="196" t="s">
        <v>2211</v>
      </c>
      <c r="I196" s="196"/>
      <c r="J196" s="196"/>
      <c r="K196" s="196" t="s">
        <v>2212</v>
      </c>
      <c r="L196" s="194"/>
      <c r="M196" s="234" t="s">
        <v>186</v>
      </c>
      <c r="N196" s="234" t="s">
        <v>293</v>
      </c>
      <c r="O196" s="234" t="s">
        <v>294</v>
      </c>
      <c r="P196" s="269"/>
      <c r="Q196" s="196" t="s">
        <v>2201</v>
      </c>
      <c r="R196" s="196" t="s">
        <v>2213</v>
      </c>
      <c r="S196" s="194" t="s">
        <v>2214</v>
      </c>
      <c r="T196" s="194" t="s">
        <v>2215</v>
      </c>
      <c r="U196" s="194" t="s">
        <v>2216</v>
      </c>
      <c r="V196" s="194" t="s">
        <v>2217</v>
      </c>
      <c r="W196" s="240" t="s">
        <v>247</v>
      </c>
      <c r="AA196" s="242">
        <f>IF(OR(J196="Fail",ISBLANK(J196)),INDEX('Issue Code Table'!C:C,MATCH(N:N,'Issue Code Table'!A:A,0)),IF(M196="Critical",6,IF(M196="Significant",5,IF(M196="Moderate",3,2))))</f>
        <v>5</v>
      </c>
    </row>
    <row r="197" spans="1:27" ht="104.65" customHeight="1" x14ac:dyDescent="0.2">
      <c r="A197" s="193" t="s">
        <v>2218</v>
      </c>
      <c r="B197" s="194" t="s">
        <v>219</v>
      </c>
      <c r="C197" s="194" t="s">
        <v>220</v>
      </c>
      <c r="D197" s="195" t="s">
        <v>221</v>
      </c>
      <c r="E197" s="194" t="s">
        <v>2219</v>
      </c>
      <c r="F197" s="194" t="s">
        <v>2220</v>
      </c>
      <c r="G197" s="194" t="s">
        <v>2221</v>
      </c>
      <c r="H197" s="196" t="s">
        <v>2222</v>
      </c>
      <c r="I197" s="196"/>
      <c r="J197" s="196"/>
      <c r="K197" s="196" t="s">
        <v>2223</v>
      </c>
      <c r="L197" s="194"/>
      <c r="M197" s="231" t="s">
        <v>227</v>
      </c>
      <c r="N197" s="231" t="s">
        <v>739</v>
      </c>
      <c r="O197" s="199" t="s">
        <v>740</v>
      </c>
      <c r="P197" s="305"/>
      <c r="Q197" s="196" t="s">
        <v>2224</v>
      </c>
      <c r="R197" s="196" t="s">
        <v>2225</v>
      </c>
      <c r="S197" s="194" t="s">
        <v>2226</v>
      </c>
      <c r="T197" s="194" t="s">
        <v>2227</v>
      </c>
      <c r="U197" s="194" t="s">
        <v>2228</v>
      </c>
      <c r="V197" s="194" t="s">
        <v>2229</v>
      </c>
      <c r="W197" s="240"/>
      <c r="AA197" s="242">
        <f>IF(OR(J197="Fail",ISBLANK(J197)),INDEX('Issue Code Table'!C:C,MATCH(N:N,'Issue Code Table'!A:A,0)),IF(M197="Critical",6,IF(M197="Significant",5,IF(M197="Moderate",3,2))))</f>
        <v>4</v>
      </c>
    </row>
    <row r="198" spans="1:27" ht="107.65" customHeight="1" x14ac:dyDescent="0.2">
      <c r="A198" s="193" t="s">
        <v>2230</v>
      </c>
      <c r="B198" s="194" t="s">
        <v>2231</v>
      </c>
      <c r="C198" s="194" t="s">
        <v>2232</v>
      </c>
      <c r="D198" s="195" t="s">
        <v>221</v>
      </c>
      <c r="E198" s="194" t="s">
        <v>2233</v>
      </c>
      <c r="F198" s="194" t="s">
        <v>2234</v>
      </c>
      <c r="G198" s="194" t="s">
        <v>2235</v>
      </c>
      <c r="H198" s="196" t="s">
        <v>2236</v>
      </c>
      <c r="I198" s="196"/>
      <c r="J198" s="196"/>
      <c r="K198" s="196" t="s">
        <v>2237</v>
      </c>
      <c r="L198" s="194"/>
      <c r="M198" s="231" t="s">
        <v>186</v>
      </c>
      <c r="N198" s="231" t="s">
        <v>358</v>
      </c>
      <c r="O198" s="199" t="s">
        <v>359</v>
      </c>
      <c r="P198" s="305"/>
      <c r="Q198" s="196" t="s">
        <v>2238</v>
      </c>
      <c r="R198" s="196" t="s">
        <v>2239</v>
      </c>
      <c r="S198" s="194" t="s">
        <v>2240</v>
      </c>
      <c r="T198" s="194" t="s">
        <v>2241</v>
      </c>
      <c r="U198" s="194" t="s">
        <v>2242</v>
      </c>
      <c r="V198" s="194" t="s">
        <v>2243</v>
      </c>
      <c r="W198" s="240" t="s">
        <v>247</v>
      </c>
      <c r="AA198" s="242">
        <f>IF(OR(J198="Fail",ISBLANK(J198)),INDEX('Issue Code Table'!C:C,MATCH(N:N,'Issue Code Table'!A:A,0)),IF(M198="Critical",6,IF(M198="Significant",5,IF(M198="Moderate",3,2))))</f>
        <v>5</v>
      </c>
    </row>
    <row r="199" spans="1:27" ht="81" customHeight="1" x14ac:dyDescent="0.2">
      <c r="A199" s="193" t="s">
        <v>2244</v>
      </c>
      <c r="B199" s="194" t="s">
        <v>367</v>
      </c>
      <c r="C199" s="194" t="s">
        <v>368</v>
      </c>
      <c r="D199" s="195" t="s">
        <v>221</v>
      </c>
      <c r="E199" s="194" t="s">
        <v>2245</v>
      </c>
      <c r="F199" s="194" t="s">
        <v>2246</v>
      </c>
      <c r="G199" s="194" t="s">
        <v>2247</v>
      </c>
      <c r="H199" s="196" t="s">
        <v>2248</v>
      </c>
      <c r="I199" s="196"/>
      <c r="J199" s="196"/>
      <c r="K199" s="196" t="s">
        <v>2249</v>
      </c>
      <c r="L199" s="194"/>
      <c r="M199" s="231" t="s">
        <v>186</v>
      </c>
      <c r="N199" s="231" t="s">
        <v>358</v>
      </c>
      <c r="O199" s="199" t="s">
        <v>359</v>
      </c>
      <c r="P199" s="305"/>
      <c r="Q199" s="196" t="s">
        <v>2238</v>
      </c>
      <c r="R199" s="196" t="s">
        <v>2250</v>
      </c>
      <c r="S199" s="194" t="s">
        <v>2251</v>
      </c>
      <c r="T199" s="194" t="s">
        <v>2252</v>
      </c>
      <c r="U199" s="194" t="s">
        <v>2253</v>
      </c>
      <c r="V199" s="194" t="s">
        <v>2254</v>
      </c>
      <c r="W199" s="240" t="s">
        <v>247</v>
      </c>
      <c r="AA199" s="242">
        <f>IF(OR(J199="Fail",ISBLANK(J199)),INDEX('Issue Code Table'!C:C,MATCH(N:N,'Issue Code Table'!A:A,0)),IF(M199="Critical",6,IF(M199="Significant",5,IF(M199="Moderate",3,2))))</f>
        <v>5</v>
      </c>
    </row>
    <row r="200" spans="1:27" ht="99.75" customHeight="1" x14ac:dyDescent="0.2">
      <c r="A200" s="193" t="s">
        <v>2255</v>
      </c>
      <c r="B200" s="194" t="s">
        <v>352</v>
      </c>
      <c r="C200" s="194" t="s">
        <v>353</v>
      </c>
      <c r="D200" s="195" t="s">
        <v>221</v>
      </c>
      <c r="E200" s="194" t="s">
        <v>4582</v>
      </c>
      <c r="F200" s="194" t="s">
        <v>2256</v>
      </c>
      <c r="G200" s="194" t="s">
        <v>2257</v>
      </c>
      <c r="H200" s="196" t="s">
        <v>4583</v>
      </c>
      <c r="I200" s="196"/>
      <c r="J200" s="196"/>
      <c r="K200" s="196" t="s">
        <v>2258</v>
      </c>
      <c r="L200" s="194"/>
      <c r="M200" s="231" t="s">
        <v>186</v>
      </c>
      <c r="N200" s="231" t="s">
        <v>358</v>
      </c>
      <c r="O200" s="199" t="s">
        <v>359</v>
      </c>
      <c r="P200" s="305"/>
      <c r="Q200" s="196" t="s">
        <v>2238</v>
      </c>
      <c r="R200" s="196" t="s">
        <v>2259</v>
      </c>
      <c r="S200" s="194" t="s">
        <v>2260</v>
      </c>
      <c r="T200" s="194" t="s">
        <v>2261</v>
      </c>
      <c r="U200" s="194" t="s">
        <v>2262</v>
      </c>
      <c r="V200" s="194" t="s">
        <v>2263</v>
      </c>
      <c r="W200" s="240" t="s">
        <v>247</v>
      </c>
      <c r="AA200" s="242">
        <f>IF(OR(J200="Fail",ISBLANK(J200)),INDEX('Issue Code Table'!C:C,MATCH(N:N,'Issue Code Table'!A:A,0)),IF(M200="Critical",6,IF(M200="Significant",5,IF(M200="Moderate",3,2))))</f>
        <v>5</v>
      </c>
    </row>
    <row r="201" spans="1:27" ht="54" customHeight="1" x14ac:dyDescent="0.2">
      <c r="A201" s="193" t="s">
        <v>2264</v>
      </c>
      <c r="B201" s="194" t="s">
        <v>983</v>
      </c>
      <c r="C201" s="194" t="s">
        <v>984</v>
      </c>
      <c r="D201" s="195" t="s">
        <v>221</v>
      </c>
      <c r="E201" s="194" t="s">
        <v>2265</v>
      </c>
      <c r="F201" s="194" t="s">
        <v>2266</v>
      </c>
      <c r="G201" s="194" t="s">
        <v>2267</v>
      </c>
      <c r="H201" s="196" t="s">
        <v>2268</v>
      </c>
      <c r="I201" s="196"/>
      <c r="J201" s="196"/>
      <c r="K201" s="196" t="s">
        <v>2269</v>
      </c>
      <c r="L201" s="194"/>
      <c r="M201" s="231" t="s">
        <v>186</v>
      </c>
      <c r="N201" s="231" t="s">
        <v>2154</v>
      </c>
      <c r="O201" s="199" t="s">
        <v>2155</v>
      </c>
      <c r="P201" s="305"/>
      <c r="Q201" s="196" t="s">
        <v>2270</v>
      </c>
      <c r="R201" s="196" t="s">
        <v>2271</v>
      </c>
      <c r="S201" s="194" t="s">
        <v>2272</v>
      </c>
      <c r="T201" s="194" t="s">
        <v>2273</v>
      </c>
      <c r="U201" s="194" t="s">
        <v>2274</v>
      </c>
      <c r="V201" s="194" t="s">
        <v>2275</v>
      </c>
      <c r="W201" s="240" t="s">
        <v>247</v>
      </c>
      <c r="AA201" s="242">
        <f>IF(OR(J201="Fail",ISBLANK(J201)),INDEX('Issue Code Table'!C:C,MATCH(N:N,'Issue Code Table'!A:A,0)),IF(M201="Critical",6,IF(M201="Significant",5,IF(M201="Moderate",3,2))))</f>
        <v>5</v>
      </c>
    </row>
    <row r="202" spans="1:27" ht="55.5" customHeight="1" x14ac:dyDescent="0.2">
      <c r="A202" s="193" t="s">
        <v>2276</v>
      </c>
      <c r="B202" s="194" t="s">
        <v>367</v>
      </c>
      <c r="C202" s="194" t="s">
        <v>368</v>
      </c>
      <c r="D202" s="195" t="s">
        <v>221</v>
      </c>
      <c r="E202" s="194" t="s">
        <v>2277</v>
      </c>
      <c r="F202" s="194" t="s">
        <v>2278</v>
      </c>
      <c r="G202" s="194" t="s">
        <v>2279</v>
      </c>
      <c r="H202" s="196" t="s">
        <v>2280</v>
      </c>
      <c r="I202" s="196"/>
      <c r="J202" s="196"/>
      <c r="K202" s="196" t="s">
        <v>2281</v>
      </c>
      <c r="L202" s="194"/>
      <c r="M202" s="231" t="s">
        <v>186</v>
      </c>
      <c r="N202" s="231" t="s">
        <v>293</v>
      </c>
      <c r="O202" s="199" t="s">
        <v>294</v>
      </c>
      <c r="P202" s="305"/>
      <c r="Q202" s="196" t="s">
        <v>2282</v>
      </c>
      <c r="R202" s="196" t="s">
        <v>2283</v>
      </c>
      <c r="S202" s="194" t="s">
        <v>2284</v>
      </c>
      <c r="T202" s="194" t="s">
        <v>2285</v>
      </c>
      <c r="U202" s="194" t="s">
        <v>2286</v>
      </c>
      <c r="V202" s="194" t="s">
        <v>2287</v>
      </c>
      <c r="W202" s="240" t="s">
        <v>247</v>
      </c>
      <c r="AA202" s="242">
        <f>IF(OR(J202="Fail",ISBLANK(J202)),INDEX('Issue Code Table'!C:C,MATCH(N:N,'Issue Code Table'!A:A,0)),IF(M202="Critical",6,IF(M202="Significant",5,IF(M202="Moderate",3,2))))</f>
        <v>5</v>
      </c>
    </row>
    <row r="203" spans="1:27" ht="139.5" customHeight="1" x14ac:dyDescent="0.2">
      <c r="A203" s="193" t="s">
        <v>2288</v>
      </c>
      <c r="B203" s="194" t="s">
        <v>352</v>
      </c>
      <c r="C203" s="194" t="s">
        <v>353</v>
      </c>
      <c r="D203" s="195" t="s">
        <v>221</v>
      </c>
      <c r="E203" s="194" t="s">
        <v>2289</v>
      </c>
      <c r="F203" s="194" t="s">
        <v>2290</v>
      </c>
      <c r="G203" s="194" t="s">
        <v>2291</v>
      </c>
      <c r="H203" s="196" t="s">
        <v>2292</v>
      </c>
      <c r="I203" s="196"/>
      <c r="J203" s="196"/>
      <c r="K203" s="196" t="s">
        <v>2293</v>
      </c>
      <c r="L203" s="194"/>
      <c r="M203" s="198" t="s">
        <v>186</v>
      </c>
      <c r="N203" s="220" t="s">
        <v>358</v>
      </c>
      <c r="O203" s="221" t="s">
        <v>359</v>
      </c>
      <c r="P203" s="269"/>
      <c r="Q203" s="196" t="s">
        <v>2294</v>
      </c>
      <c r="R203" s="196" t="s">
        <v>2295</v>
      </c>
      <c r="S203" s="194" t="s">
        <v>2296</v>
      </c>
      <c r="T203" s="194" t="s">
        <v>363</v>
      </c>
      <c r="U203" s="194" t="s">
        <v>2297</v>
      </c>
      <c r="V203" s="194" t="s">
        <v>2298</v>
      </c>
      <c r="W203" s="240" t="s">
        <v>247</v>
      </c>
      <c r="AA203" s="242">
        <f>IF(OR(J203="Fail",ISBLANK(J203)),INDEX('Issue Code Table'!C:C,MATCH(N:N,'Issue Code Table'!A:A,0)),IF(M203="Critical",6,IF(M203="Significant",5,IF(M203="Moderate",3,2))))</f>
        <v>5</v>
      </c>
    </row>
    <row r="204" spans="1:27" ht="150" customHeight="1" x14ac:dyDescent="0.2">
      <c r="A204" s="193" t="s">
        <v>2299</v>
      </c>
      <c r="B204" s="194" t="s">
        <v>352</v>
      </c>
      <c r="C204" s="194" t="s">
        <v>353</v>
      </c>
      <c r="D204" s="195" t="s">
        <v>221</v>
      </c>
      <c r="E204" s="194" t="s">
        <v>2300</v>
      </c>
      <c r="F204" s="194" t="s">
        <v>2301</v>
      </c>
      <c r="G204" s="194" t="s">
        <v>2302</v>
      </c>
      <c r="H204" s="196" t="s">
        <v>2303</v>
      </c>
      <c r="I204" s="196"/>
      <c r="J204" s="196"/>
      <c r="K204" s="196" t="s">
        <v>2304</v>
      </c>
      <c r="L204" s="194"/>
      <c r="M204" s="231" t="s">
        <v>186</v>
      </c>
      <c r="N204" s="231" t="s">
        <v>358</v>
      </c>
      <c r="O204" s="199" t="s">
        <v>359</v>
      </c>
      <c r="P204" s="269"/>
      <c r="Q204" s="196" t="s">
        <v>2294</v>
      </c>
      <c r="R204" s="196" t="s">
        <v>2305</v>
      </c>
      <c r="S204" s="194" t="s">
        <v>2306</v>
      </c>
      <c r="T204" s="194" t="s">
        <v>363</v>
      </c>
      <c r="U204" s="194" t="s">
        <v>2307</v>
      </c>
      <c r="V204" s="194" t="s">
        <v>2308</v>
      </c>
      <c r="W204" s="240" t="s">
        <v>247</v>
      </c>
      <c r="AA204" s="242">
        <f>IF(OR(J204="Fail",ISBLANK(J204)),INDEX('Issue Code Table'!C:C,MATCH(N:N,'Issue Code Table'!A:A,0)),IF(M204="Critical",6,IF(M204="Significant",5,IF(M204="Moderate",3,2))))</f>
        <v>5</v>
      </c>
    </row>
    <row r="205" spans="1:27" ht="280.5" x14ac:dyDescent="0.2">
      <c r="A205" s="193" t="s">
        <v>2309</v>
      </c>
      <c r="B205" s="194" t="s">
        <v>1509</v>
      </c>
      <c r="C205" s="194" t="s">
        <v>1510</v>
      </c>
      <c r="D205" s="195" t="s">
        <v>221</v>
      </c>
      <c r="E205" s="194" t="s">
        <v>2310</v>
      </c>
      <c r="F205" s="194" t="s">
        <v>2311</v>
      </c>
      <c r="G205" s="194" t="s">
        <v>2312</v>
      </c>
      <c r="H205" s="194" t="s">
        <v>2313</v>
      </c>
      <c r="I205" s="196"/>
      <c r="J205" s="196"/>
      <c r="K205" s="194" t="s">
        <v>2314</v>
      </c>
      <c r="L205" s="194"/>
      <c r="M205" s="231" t="s">
        <v>227</v>
      </c>
      <c r="N205" s="231" t="s">
        <v>2315</v>
      </c>
      <c r="O205" s="199" t="s">
        <v>2316</v>
      </c>
      <c r="P205" s="305"/>
      <c r="Q205" s="196" t="s">
        <v>2317</v>
      </c>
      <c r="R205" s="196" t="s">
        <v>2318</v>
      </c>
      <c r="S205" s="194" t="s">
        <v>2319</v>
      </c>
      <c r="T205" s="194" t="s">
        <v>2320</v>
      </c>
      <c r="U205" s="194" t="s">
        <v>2321</v>
      </c>
      <c r="V205" s="194" t="s">
        <v>2322</v>
      </c>
      <c r="W205" s="240"/>
      <c r="AA205" s="242">
        <f>IF(OR(J205="Fail",ISBLANK(J205)),INDEX('Issue Code Table'!C:C,MATCH(N:N,'Issue Code Table'!A:A,0)),IF(M205="Critical",6,IF(M205="Significant",5,IF(M205="Moderate",3,2))))</f>
        <v>4</v>
      </c>
    </row>
    <row r="206" spans="1:27" ht="293.25" x14ac:dyDescent="0.2">
      <c r="A206" s="193" t="s">
        <v>2323</v>
      </c>
      <c r="B206" s="218" t="s">
        <v>1292</v>
      </c>
      <c r="C206" s="218" t="s">
        <v>1293</v>
      </c>
      <c r="D206" s="195" t="s">
        <v>221</v>
      </c>
      <c r="E206" s="194" t="s">
        <v>2324</v>
      </c>
      <c r="F206" s="194" t="s">
        <v>2325</v>
      </c>
      <c r="G206" s="194" t="s">
        <v>2326</v>
      </c>
      <c r="H206" s="196" t="s">
        <v>2327</v>
      </c>
      <c r="I206" s="196"/>
      <c r="J206" s="196"/>
      <c r="K206" s="196" t="s">
        <v>2328</v>
      </c>
      <c r="L206" s="194" t="s">
        <v>2329</v>
      </c>
      <c r="M206" s="218" t="s">
        <v>186</v>
      </c>
      <c r="N206" s="220" t="s">
        <v>214</v>
      </c>
      <c r="O206" s="221" t="s">
        <v>215</v>
      </c>
      <c r="P206" s="305"/>
      <c r="Q206" s="196" t="s">
        <v>2330</v>
      </c>
      <c r="R206" s="196" t="s">
        <v>2331</v>
      </c>
      <c r="S206" s="194" t="s">
        <v>2332</v>
      </c>
      <c r="T206" s="194" t="s">
        <v>2333</v>
      </c>
      <c r="U206" s="194" t="s">
        <v>2334</v>
      </c>
      <c r="V206" s="194" t="s">
        <v>2335</v>
      </c>
      <c r="W206" s="240" t="s">
        <v>247</v>
      </c>
      <c r="X206" s="47"/>
      <c r="Y206" s="47"/>
      <c r="Z206" s="47"/>
      <c r="AA206" s="242">
        <f>IF(OR(J206="Fail",ISBLANK(J206)),INDEX('Issue Code Table'!C:C,MATCH(N:N,'Issue Code Table'!A:A,0)),IF(M206="Critical",6,IF(M206="Significant",5,IF(M206="Moderate",3,2))))</f>
        <v>6</v>
      </c>
    </row>
    <row r="207" spans="1:27" ht="293.25" x14ac:dyDescent="0.2">
      <c r="A207" s="193" t="s">
        <v>2336</v>
      </c>
      <c r="B207" s="194" t="s">
        <v>219</v>
      </c>
      <c r="C207" s="194" t="s">
        <v>220</v>
      </c>
      <c r="D207" s="195" t="s">
        <v>221</v>
      </c>
      <c r="E207" s="194" t="s">
        <v>2337</v>
      </c>
      <c r="F207" s="194" t="s">
        <v>2338</v>
      </c>
      <c r="G207" s="194" t="s">
        <v>2339</v>
      </c>
      <c r="H207" s="196" t="s">
        <v>2340</v>
      </c>
      <c r="I207" s="196"/>
      <c r="J207" s="196"/>
      <c r="K207" s="196" t="s">
        <v>2341</v>
      </c>
      <c r="L207" s="194"/>
      <c r="M207" s="231" t="s">
        <v>227</v>
      </c>
      <c r="N207" s="231" t="s">
        <v>739</v>
      </c>
      <c r="O207" s="199" t="s">
        <v>740</v>
      </c>
      <c r="P207" s="305"/>
      <c r="Q207" s="196" t="s">
        <v>2330</v>
      </c>
      <c r="R207" s="196" t="s">
        <v>2342</v>
      </c>
      <c r="S207" s="194" t="s">
        <v>2343</v>
      </c>
      <c r="T207" s="194" t="s">
        <v>2344</v>
      </c>
      <c r="U207" s="194" t="s">
        <v>2345</v>
      </c>
      <c r="V207" s="194" t="s">
        <v>2346</v>
      </c>
      <c r="W207" s="240"/>
      <c r="AA207" s="242">
        <f>IF(OR(J207="Fail",ISBLANK(J207)),INDEX('Issue Code Table'!C:C,MATCH(N:N,'Issue Code Table'!A:A,0)),IF(M207="Critical",6,IF(M207="Significant",5,IF(M207="Moderate",3,2))))</f>
        <v>4</v>
      </c>
    </row>
    <row r="208" spans="1:27" ht="105" customHeight="1" x14ac:dyDescent="0.2">
      <c r="A208" s="193" t="s">
        <v>2347</v>
      </c>
      <c r="B208" s="194" t="s">
        <v>2348</v>
      </c>
      <c r="C208" s="194" t="s">
        <v>2349</v>
      </c>
      <c r="D208" s="195" t="s">
        <v>221</v>
      </c>
      <c r="E208" s="194" t="s">
        <v>2350</v>
      </c>
      <c r="F208" s="194" t="s">
        <v>2351</v>
      </c>
      <c r="G208" s="194" t="s">
        <v>2352</v>
      </c>
      <c r="H208" s="196" t="s">
        <v>2353</v>
      </c>
      <c r="I208" s="196"/>
      <c r="J208" s="196"/>
      <c r="K208" s="196" t="s">
        <v>2354</v>
      </c>
      <c r="L208" s="194"/>
      <c r="M208" s="231" t="s">
        <v>186</v>
      </c>
      <c r="N208" s="231" t="s">
        <v>293</v>
      </c>
      <c r="O208" s="199" t="s">
        <v>294</v>
      </c>
      <c r="P208" s="305"/>
      <c r="Q208" s="196" t="s">
        <v>2355</v>
      </c>
      <c r="R208" s="196" t="s">
        <v>2356</v>
      </c>
      <c r="S208" s="194" t="s">
        <v>2357</v>
      </c>
      <c r="T208" s="194" t="s">
        <v>2358</v>
      </c>
      <c r="U208" s="194" t="s">
        <v>2359</v>
      </c>
      <c r="V208" s="194" t="s">
        <v>2360</v>
      </c>
      <c r="W208" s="240" t="s">
        <v>247</v>
      </c>
      <c r="AA208" s="242">
        <f>IF(OR(J208="Fail",ISBLANK(J208)),INDEX('Issue Code Table'!C:C,MATCH(N:N,'Issue Code Table'!A:A,0)),IF(M208="Critical",6,IF(M208="Significant",5,IF(M208="Moderate",3,2))))</f>
        <v>5</v>
      </c>
    </row>
    <row r="209" spans="1:27" ht="408" x14ac:dyDescent="0.2">
      <c r="A209" s="193" t="s">
        <v>2361</v>
      </c>
      <c r="B209" s="194" t="s">
        <v>2362</v>
      </c>
      <c r="C209" s="194" t="s">
        <v>2363</v>
      </c>
      <c r="D209" s="195" t="s">
        <v>221</v>
      </c>
      <c r="E209" s="194" t="s">
        <v>2364</v>
      </c>
      <c r="F209" s="194" t="s">
        <v>2365</v>
      </c>
      <c r="G209" s="194" t="s">
        <v>2366</v>
      </c>
      <c r="H209" s="196" t="s">
        <v>2367</v>
      </c>
      <c r="I209" s="196"/>
      <c r="J209" s="196"/>
      <c r="K209" s="196" t="s">
        <v>2368</v>
      </c>
      <c r="L209" s="194"/>
      <c r="M209" s="231" t="s">
        <v>227</v>
      </c>
      <c r="N209" s="231" t="s">
        <v>2369</v>
      </c>
      <c r="O209" s="199" t="s">
        <v>2370</v>
      </c>
      <c r="P209" s="305"/>
      <c r="Q209" s="196" t="s">
        <v>2371</v>
      </c>
      <c r="R209" s="196" t="s">
        <v>2372</v>
      </c>
      <c r="S209" s="194" t="s">
        <v>2373</v>
      </c>
      <c r="T209" s="194" t="s">
        <v>363</v>
      </c>
      <c r="U209" s="194" t="s">
        <v>2374</v>
      </c>
      <c r="V209" s="194" t="s">
        <v>2375</v>
      </c>
      <c r="W209" s="240"/>
      <c r="AA209" s="242">
        <f>IF(OR(J209="Fail",ISBLANK(J209)),INDEX('Issue Code Table'!C:C,MATCH(N:N,'Issue Code Table'!A:A,0)),IF(M209="Critical",6,IF(M209="Significant",5,IF(M209="Moderate",3,2))))</f>
        <v>5</v>
      </c>
    </row>
    <row r="210" spans="1:27" ht="369.75" x14ac:dyDescent="0.2">
      <c r="A210" s="193" t="s">
        <v>2376</v>
      </c>
      <c r="B210" s="194" t="s">
        <v>2348</v>
      </c>
      <c r="C210" s="194" t="s">
        <v>2349</v>
      </c>
      <c r="D210" s="195" t="s">
        <v>221</v>
      </c>
      <c r="E210" s="194" t="s">
        <v>2377</v>
      </c>
      <c r="F210" s="194" t="s">
        <v>2378</v>
      </c>
      <c r="G210" s="194" t="s">
        <v>2379</v>
      </c>
      <c r="H210" s="196" t="s">
        <v>2380</v>
      </c>
      <c r="I210" s="196"/>
      <c r="J210" s="196"/>
      <c r="K210" s="196" t="s">
        <v>2381</v>
      </c>
      <c r="L210" s="194"/>
      <c r="M210" s="231" t="s">
        <v>227</v>
      </c>
      <c r="N210" s="231" t="s">
        <v>2382</v>
      </c>
      <c r="O210" s="199" t="s">
        <v>2383</v>
      </c>
      <c r="P210" s="305"/>
      <c r="Q210" s="196" t="s">
        <v>2384</v>
      </c>
      <c r="R210" s="196" t="s">
        <v>2385</v>
      </c>
      <c r="S210" s="194" t="s">
        <v>2386</v>
      </c>
      <c r="T210" s="194" t="s">
        <v>2387</v>
      </c>
      <c r="U210" s="194" t="s">
        <v>2388</v>
      </c>
      <c r="V210" s="194" t="s">
        <v>2389</v>
      </c>
      <c r="W210" s="240"/>
      <c r="AA210" s="242">
        <f>IF(OR(J210="Fail",ISBLANK(J210)),INDEX('Issue Code Table'!C:C,MATCH(N:N,'Issue Code Table'!A:A,0)),IF(M210="Critical",6,IF(M210="Significant",5,IF(M210="Moderate",3,2))))</f>
        <v>5</v>
      </c>
    </row>
    <row r="211" spans="1:27" ht="369.75" x14ac:dyDescent="0.2">
      <c r="A211" s="193" t="s">
        <v>2390</v>
      </c>
      <c r="B211" s="194" t="s">
        <v>2348</v>
      </c>
      <c r="C211" s="194" t="s">
        <v>2349</v>
      </c>
      <c r="D211" s="195" t="s">
        <v>221</v>
      </c>
      <c r="E211" s="194" t="s">
        <v>2391</v>
      </c>
      <c r="F211" s="194" t="s">
        <v>2392</v>
      </c>
      <c r="G211" s="194" t="s">
        <v>2393</v>
      </c>
      <c r="H211" s="196" t="s">
        <v>2394</v>
      </c>
      <c r="I211" s="196"/>
      <c r="J211" s="196"/>
      <c r="K211" s="196" t="s">
        <v>2395</v>
      </c>
      <c r="L211" s="194"/>
      <c r="M211" s="231" t="s">
        <v>227</v>
      </c>
      <c r="N211" s="231" t="s">
        <v>2382</v>
      </c>
      <c r="O211" s="199" t="s">
        <v>2383</v>
      </c>
      <c r="P211" s="305"/>
      <c r="Q211" s="196" t="s">
        <v>2384</v>
      </c>
      <c r="R211" s="196" t="s">
        <v>2396</v>
      </c>
      <c r="S211" s="194" t="s">
        <v>2397</v>
      </c>
      <c r="T211" s="194" t="s">
        <v>2398</v>
      </c>
      <c r="U211" s="194" t="s">
        <v>2399</v>
      </c>
      <c r="V211" s="194" t="s">
        <v>2400</v>
      </c>
      <c r="W211" s="240"/>
      <c r="AA211" s="242">
        <f>IF(OR(J211="Fail",ISBLANK(J211)),INDEX('Issue Code Table'!C:C,MATCH(N:N,'Issue Code Table'!A:A,0)),IF(M211="Critical",6,IF(M211="Significant",5,IF(M211="Moderate",3,2))))</f>
        <v>5</v>
      </c>
    </row>
    <row r="212" spans="1:27" ht="255" x14ac:dyDescent="0.2">
      <c r="A212" s="193" t="s">
        <v>2401</v>
      </c>
      <c r="B212" s="194" t="s">
        <v>352</v>
      </c>
      <c r="C212" s="194" t="s">
        <v>353</v>
      </c>
      <c r="D212" s="195" t="s">
        <v>221</v>
      </c>
      <c r="E212" s="194" t="s">
        <v>2402</v>
      </c>
      <c r="F212" s="194" t="s">
        <v>2403</v>
      </c>
      <c r="G212" s="194" t="s">
        <v>2404</v>
      </c>
      <c r="H212" s="196" t="s">
        <v>2405</v>
      </c>
      <c r="I212" s="196"/>
      <c r="J212" s="196"/>
      <c r="K212" s="196" t="s">
        <v>2406</v>
      </c>
      <c r="L212" s="194"/>
      <c r="M212" s="231" t="s">
        <v>186</v>
      </c>
      <c r="N212" s="231" t="s">
        <v>293</v>
      </c>
      <c r="O212" s="199" t="s">
        <v>294</v>
      </c>
      <c r="P212" s="305"/>
      <c r="Q212" s="196" t="s">
        <v>2384</v>
      </c>
      <c r="R212" s="196" t="s">
        <v>2407</v>
      </c>
      <c r="S212" s="194" t="s">
        <v>2408</v>
      </c>
      <c r="T212" s="194" t="s">
        <v>2409</v>
      </c>
      <c r="U212" s="194" t="s">
        <v>2410</v>
      </c>
      <c r="V212" s="194" t="s">
        <v>2411</v>
      </c>
      <c r="W212" s="240" t="s">
        <v>247</v>
      </c>
      <c r="AA212" s="242">
        <f>IF(OR(J212="Fail",ISBLANK(J212)),INDEX('Issue Code Table'!C:C,MATCH(N:N,'Issue Code Table'!A:A,0)),IF(M212="Critical",6,IF(M212="Significant",5,IF(M212="Moderate",3,2))))</f>
        <v>5</v>
      </c>
    </row>
    <row r="213" spans="1:27" ht="242.25" x14ac:dyDescent="0.2">
      <c r="A213" s="193" t="s">
        <v>2412</v>
      </c>
      <c r="B213" s="194" t="s">
        <v>2348</v>
      </c>
      <c r="C213" s="194" t="s">
        <v>2349</v>
      </c>
      <c r="D213" s="195" t="s">
        <v>221</v>
      </c>
      <c r="E213" s="194" t="s">
        <v>2413</v>
      </c>
      <c r="F213" s="194" t="s">
        <v>2414</v>
      </c>
      <c r="G213" s="194" t="s">
        <v>2415</v>
      </c>
      <c r="H213" s="196" t="s">
        <v>2416</v>
      </c>
      <c r="I213" s="196"/>
      <c r="J213" s="196"/>
      <c r="K213" s="196" t="s">
        <v>2417</v>
      </c>
      <c r="L213" s="194"/>
      <c r="M213" s="231" t="s">
        <v>227</v>
      </c>
      <c r="N213" s="231" t="s">
        <v>2382</v>
      </c>
      <c r="O213" s="199" t="s">
        <v>2383</v>
      </c>
      <c r="P213" s="305"/>
      <c r="Q213" s="196" t="s">
        <v>2384</v>
      </c>
      <c r="R213" s="196" t="s">
        <v>2418</v>
      </c>
      <c r="S213" s="194" t="s">
        <v>2419</v>
      </c>
      <c r="T213" s="194" t="s">
        <v>363</v>
      </c>
      <c r="U213" s="194" t="s">
        <v>2420</v>
      </c>
      <c r="V213" s="194" t="s">
        <v>2421</v>
      </c>
      <c r="W213" s="240"/>
      <c r="AA213" s="242">
        <f>IF(OR(J213="Fail",ISBLANK(J213)),INDEX('Issue Code Table'!C:C,MATCH(N:N,'Issue Code Table'!A:A,0)),IF(M213="Critical",6,IF(M213="Significant",5,IF(M213="Moderate",3,2))))</f>
        <v>5</v>
      </c>
    </row>
    <row r="214" spans="1:27" ht="293.25" x14ac:dyDescent="0.2">
      <c r="A214" s="193" t="s">
        <v>2422</v>
      </c>
      <c r="B214" s="194" t="s">
        <v>2348</v>
      </c>
      <c r="C214" s="194" t="s">
        <v>2349</v>
      </c>
      <c r="D214" s="195" t="s">
        <v>221</v>
      </c>
      <c r="E214" s="194" t="s">
        <v>2423</v>
      </c>
      <c r="F214" s="194" t="s">
        <v>2424</v>
      </c>
      <c r="G214" s="194" t="s">
        <v>2425</v>
      </c>
      <c r="H214" s="196" t="s">
        <v>2426</v>
      </c>
      <c r="I214" s="196"/>
      <c r="J214" s="196"/>
      <c r="K214" s="196" t="s">
        <v>2427</v>
      </c>
      <c r="L214" s="194"/>
      <c r="M214" s="234" t="s">
        <v>186</v>
      </c>
      <c r="N214" s="234" t="s">
        <v>293</v>
      </c>
      <c r="O214" s="234" t="s">
        <v>294</v>
      </c>
      <c r="P214" s="305"/>
      <c r="Q214" s="196" t="s">
        <v>2428</v>
      </c>
      <c r="R214" s="196" t="s">
        <v>2429</v>
      </c>
      <c r="S214" s="194" t="s">
        <v>2430</v>
      </c>
      <c r="T214" s="194" t="s">
        <v>2431</v>
      </c>
      <c r="U214" s="194" t="s">
        <v>2432</v>
      </c>
      <c r="V214" s="194" t="s">
        <v>2433</v>
      </c>
      <c r="W214" s="240" t="s">
        <v>247</v>
      </c>
      <c r="AA214" s="242">
        <f>IF(OR(J214="Fail",ISBLANK(J214)),INDEX('Issue Code Table'!C:C,MATCH(N:N,'Issue Code Table'!A:A,0)),IF(M214="Critical",6,IF(M214="Significant",5,IF(M214="Moderate",3,2))))</f>
        <v>5</v>
      </c>
    </row>
    <row r="215" spans="1:27" ht="331.5" x14ac:dyDescent="0.2">
      <c r="A215" s="193" t="s">
        <v>2434</v>
      </c>
      <c r="B215" s="194" t="s">
        <v>2348</v>
      </c>
      <c r="C215" s="194" t="s">
        <v>2349</v>
      </c>
      <c r="D215" s="195" t="s">
        <v>221</v>
      </c>
      <c r="E215" s="194" t="s">
        <v>2435</v>
      </c>
      <c r="F215" s="194" t="s">
        <v>2436</v>
      </c>
      <c r="G215" s="194" t="s">
        <v>2437</v>
      </c>
      <c r="H215" s="196" t="s">
        <v>2438</v>
      </c>
      <c r="I215" s="196"/>
      <c r="J215" s="196"/>
      <c r="K215" s="196" t="s">
        <v>2439</v>
      </c>
      <c r="L215" s="194"/>
      <c r="M215" s="234" t="s">
        <v>186</v>
      </c>
      <c r="N215" s="234" t="s">
        <v>293</v>
      </c>
      <c r="O215" s="234" t="s">
        <v>294</v>
      </c>
      <c r="P215" s="305"/>
      <c r="Q215" s="196" t="s">
        <v>2428</v>
      </c>
      <c r="R215" s="196" t="s">
        <v>2440</v>
      </c>
      <c r="S215" s="194" t="s">
        <v>2441</v>
      </c>
      <c r="T215" s="194" t="s">
        <v>2442</v>
      </c>
      <c r="U215" s="194" t="s">
        <v>2443</v>
      </c>
      <c r="V215" s="194" t="s">
        <v>2444</v>
      </c>
      <c r="W215" s="240" t="s">
        <v>247</v>
      </c>
      <c r="AA215" s="242">
        <f>IF(OR(J215="Fail",ISBLANK(J215)),INDEX('Issue Code Table'!C:C,MATCH(N:N,'Issue Code Table'!A:A,0)),IF(M215="Critical",6,IF(M215="Significant",5,IF(M215="Moderate",3,2))))</f>
        <v>5</v>
      </c>
    </row>
    <row r="216" spans="1:27" ht="331.5" x14ac:dyDescent="0.2">
      <c r="A216" s="193" t="s">
        <v>2445</v>
      </c>
      <c r="B216" s="194" t="s">
        <v>2348</v>
      </c>
      <c r="C216" s="194" t="s">
        <v>2349</v>
      </c>
      <c r="D216" s="195" t="s">
        <v>221</v>
      </c>
      <c r="E216" s="194" t="s">
        <v>2446</v>
      </c>
      <c r="F216" s="194" t="s">
        <v>2447</v>
      </c>
      <c r="G216" s="194" t="s">
        <v>2448</v>
      </c>
      <c r="H216" s="196" t="s">
        <v>2449</v>
      </c>
      <c r="I216" s="196"/>
      <c r="J216" s="196"/>
      <c r="K216" s="196" t="s">
        <v>2450</v>
      </c>
      <c r="L216" s="194"/>
      <c r="M216" s="231" t="s">
        <v>186</v>
      </c>
      <c r="N216" s="231" t="s">
        <v>2039</v>
      </c>
      <c r="O216" s="199" t="s">
        <v>2040</v>
      </c>
      <c r="P216" s="305"/>
      <c r="Q216" s="196" t="s">
        <v>2451</v>
      </c>
      <c r="R216" s="196" t="s">
        <v>2452</v>
      </c>
      <c r="S216" s="194" t="s">
        <v>2453</v>
      </c>
      <c r="T216" s="194" t="s">
        <v>2454</v>
      </c>
      <c r="U216" s="194" t="s">
        <v>2455</v>
      </c>
      <c r="V216" s="194" t="s">
        <v>2456</v>
      </c>
      <c r="W216" s="240" t="s">
        <v>247</v>
      </c>
      <c r="AA216" s="242">
        <f>IF(OR(J216="Fail",ISBLANK(J216)),INDEX('Issue Code Table'!C:C,MATCH(N:N,'Issue Code Table'!A:A,0)),IF(M216="Critical",6,IF(M216="Significant",5,IF(M216="Moderate",3,2))))</f>
        <v>5</v>
      </c>
    </row>
    <row r="217" spans="1:27" ht="255" x14ac:dyDescent="0.2">
      <c r="A217" s="193" t="s">
        <v>2457</v>
      </c>
      <c r="B217" s="194" t="s">
        <v>352</v>
      </c>
      <c r="C217" s="194" t="s">
        <v>353</v>
      </c>
      <c r="D217" s="195" t="s">
        <v>221</v>
      </c>
      <c r="E217" s="194" t="s">
        <v>2458</v>
      </c>
      <c r="F217" s="194" t="s">
        <v>2459</v>
      </c>
      <c r="G217" s="194" t="s">
        <v>2460</v>
      </c>
      <c r="H217" s="196" t="s">
        <v>2461</v>
      </c>
      <c r="I217" s="196"/>
      <c r="J217" s="196"/>
      <c r="K217" s="196" t="s">
        <v>2462</v>
      </c>
      <c r="L217" s="194"/>
      <c r="M217" s="234" t="s">
        <v>186</v>
      </c>
      <c r="N217" s="234" t="s">
        <v>293</v>
      </c>
      <c r="O217" s="234" t="s">
        <v>294</v>
      </c>
      <c r="P217" s="305"/>
      <c r="Q217" s="196" t="s">
        <v>2463</v>
      </c>
      <c r="R217" s="196" t="s">
        <v>2464</v>
      </c>
      <c r="S217" s="194" t="s">
        <v>924</v>
      </c>
      <c r="T217" s="194" t="s">
        <v>2465</v>
      </c>
      <c r="U217" s="194" t="s">
        <v>2466</v>
      </c>
      <c r="V217" s="194" t="s">
        <v>2467</v>
      </c>
      <c r="W217" s="240" t="s">
        <v>247</v>
      </c>
      <c r="AA217" s="242">
        <f>IF(OR(J217="Fail",ISBLANK(J217)),INDEX('Issue Code Table'!C:C,MATCH(N:N,'Issue Code Table'!A:A,0)),IF(M217="Critical",6,IF(M217="Significant",5,IF(M217="Moderate",3,2))))</f>
        <v>5</v>
      </c>
    </row>
    <row r="218" spans="1:27" ht="216.75" x14ac:dyDescent="0.2">
      <c r="A218" s="193" t="s">
        <v>2468</v>
      </c>
      <c r="B218" s="194" t="s">
        <v>352</v>
      </c>
      <c r="C218" s="194" t="s">
        <v>353</v>
      </c>
      <c r="D218" s="195" t="s">
        <v>221</v>
      </c>
      <c r="E218" s="194" t="s">
        <v>2469</v>
      </c>
      <c r="F218" s="194" t="s">
        <v>2470</v>
      </c>
      <c r="G218" s="194" t="s">
        <v>2471</v>
      </c>
      <c r="H218" s="196" t="s">
        <v>2472</v>
      </c>
      <c r="I218" s="196"/>
      <c r="J218" s="196"/>
      <c r="K218" s="196" t="s">
        <v>2473</v>
      </c>
      <c r="L218" s="194"/>
      <c r="M218" s="231" t="s">
        <v>186</v>
      </c>
      <c r="N218" s="231" t="s">
        <v>293</v>
      </c>
      <c r="O218" s="199" t="s">
        <v>294</v>
      </c>
      <c r="P218" s="305"/>
      <c r="Q218" s="196" t="s">
        <v>2463</v>
      </c>
      <c r="R218" s="196" t="s">
        <v>2474</v>
      </c>
      <c r="S218" s="194" t="s">
        <v>2475</v>
      </c>
      <c r="T218" s="194" t="s">
        <v>2476</v>
      </c>
      <c r="U218" s="194" t="s">
        <v>2477</v>
      </c>
      <c r="V218" s="194" t="s">
        <v>2478</v>
      </c>
      <c r="W218" s="240" t="s">
        <v>247</v>
      </c>
      <c r="AA218" s="242">
        <f>IF(OR(J218="Fail",ISBLANK(J218)),INDEX('Issue Code Table'!C:C,MATCH(N:N,'Issue Code Table'!A:A,0)),IF(M218="Critical",6,IF(M218="Significant",5,IF(M218="Moderate",3,2))))</f>
        <v>5</v>
      </c>
    </row>
    <row r="219" spans="1:27" ht="293.25" x14ac:dyDescent="0.2">
      <c r="A219" s="193" t="s">
        <v>2479</v>
      </c>
      <c r="B219" s="194" t="s">
        <v>352</v>
      </c>
      <c r="C219" s="194" t="s">
        <v>353</v>
      </c>
      <c r="D219" s="195" t="s">
        <v>221</v>
      </c>
      <c r="E219" s="194" t="s">
        <v>2480</v>
      </c>
      <c r="F219" s="194" t="s">
        <v>2481</v>
      </c>
      <c r="G219" s="194" t="s">
        <v>2482</v>
      </c>
      <c r="H219" s="196" t="s">
        <v>2483</v>
      </c>
      <c r="I219" s="196"/>
      <c r="J219" s="196"/>
      <c r="K219" s="196" t="s">
        <v>2484</v>
      </c>
      <c r="L219" s="194"/>
      <c r="M219" s="231" t="s">
        <v>186</v>
      </c>
      <c r="N219" s="231" t="s">
        <v>293</v>
      </c>
      <c r="O219" s="199" t="s">
        <v>294</v>
      </c>
      <c r="P219" s="305"/>
      <c r="Q219" s="196" t="s">
        <v>2463</v>
      </c>
      <c r="R219" s="196" t="s">
        <v>2485</v>
      </c>
      <c r="S219" s="194" t="s">
        <v>2486</v>
      </c>
      <c r="T219" s="194" t="s">
        <v>2487</v>
      </c>
      <c r="U219" s="194" t="s">
        <v>2488</v>
      </c>
      <c r="V219" s="194" t="s">
        <v>2489</v>
      </c>
      <c r="W219" s="240" t="s">
        <v>247</v>
      </c>
      <c r="AA219" s="242">
        <f>IF(OR(J219="Fail",ISBLANK(J219)),INDEX('Issue Code Table'!C:C,MATCH(N:N,'Issue Code Table'!A:A,0)),IF(M219="Critical",6,IF(M219="Significant",5,IF(M219="Moderate",3,2))))</f>
        <v>5</v>
      </c>
    </row>
    <row r="220" spans="1:27" ht="43.5" customHeight="1" x14ac:dyDescent="0.2">
      <c r="A220" s="193" t="s">
        <v>2490</v>
      </c>
      <c r="B220" s="219" t="s">
        <v>352</v>
      </c>
      <c r="C220" s="219" t="s">
        <v>353</v>
      </c>
      <c r="D220" s="195" t="s">
        <v>221</v>
      </c>
      <c r="E220" s="194" t="s">
        <v>2491</v>
      </c>
      <c r="F220" s="194" t="s">
        <v>2492</v>
      </c>
      <c r="G220" s="194" t="s">
        <v>2493</v>
      </c>
      <c r="H220" s="194" t="s">
        <v>2494</v>
      </c>
      <c r="I220" s="196"/>
      <c r="J220" s="194"/>
      <c r="K220" s="194" t="s">
        <v>2495</v>
      </c>
      <c r="L220" s="244"/>
      <c r="M220" s="231" t="s">
        <v>186</v>
      </c>
      <c r="N220" s="231" t="s">
        <v>293</v>
      </c>
      <c r="O220" s="231" t="s">
        <v>294</v>
      </c>
      <c r="P220" s="269"/>
      <c r="Q220" s="196" t="s">
        <v>2463</v>
      </c>
      <c r="R220" s="196" t="s">
        <v>2496</v>
      </c>
      <c r="S220" s="194" t="s">
        <v>2486</v>
      </c>
      <c r="T220" s="194" t="s">
        <v>363</v>
      </c>
      <c r="U220" s="194" t="s">
        <v>2497</v>
      </c>
      <c r="V220" s="201" t="s">
        <v>2498</v>
      </c>
      <c r="W220" s="202" t="s">
        <v>247</v>
      </c>
      <c r="AA220" s="242">
        <f>IF(OR(J220="Fail",ISBLANK(J220)),INDEX('Issue Code Table'!C:C,MATCH(N:N,'Issue Code Table'!A:A,0)),IF(M220="Critical",6,IF(M220="Significant",5,IF(M220="Moderate",3,2))))</f>
        <v>5</v>
      </c>
    </row>
    <row r="221" spans="1:27" ht="242.25" x14ac:dyDescent="0.2">
      <c r="A221" s="193" t="s">
        <v>2499</v>
      </c>
      <c r="B221" s="194" t="s">
        <v>352</v>
      </c>
      <c r="C221" s="194" t="s">
        <v>353</v>
      </c>
      <c r="D221" s="195" t="s">
        <v>221</v>
      </c>
      <c r="E221" s="194" t="s">
        <v>2500</v>
      </c>
      <c r="F221" s="194" t="s">
        <v>2501</v>
      </c>
      <c r="G221" s="194" t="s">
        <v>2502</v>
      </c>
      <c r="H221" s="196" t="s">
        <v>2503</v>
      </c>
      <c r="I221" s="196"/>
      <c r="J221" s="196"/>
      <c r="K221" s="196" t="s">
        <v>2504</v>
      </c>
      <c r="L221" s="194"/>
      <c r="M221" s="231" t="s">
        <v>186</v>
      </c>
      <c r="N221" s="231" t="s">
        <v>293</v>
      </c>
      <c r="O221" s="199" t="s">
        <v>294</v>
      </c>
      <c r="P221" s="269"/>
      <c r="Q221" s="196" t="s">
        <v>2463</v>
      </c>
      <c r="R221" s="196" t="s">
        <v>2505</v>
      </c>
      <c r="S221" s="194" t="s">
        <v>2506</v>
      </c>
      <c r="T221" s="194" t="s">
        <v>2507</v>
      </c>
      <c r="U221" s="194" t="s">
        <v>2508</v>
      </c>
      <c r="V221" s="194" t="s">
        <v>2509</v>
      </c>
      <c r="W221" s="240" t="s">
        <v>247</v>
      </c>
      <c r="AA221" s="242">
        <f>IF(OR(J221="Fail",ISBLANK(J221)),INDEX('Issue Code Table'!C:C,MATCH(N:N,'Issue Code Table'!A:A,0)),IF(M221="Critical",6,IF(M221="Significant",5,IF(M221="Moderate",3,2))))</f>
        <v>5</v>
      </c>
    </row>
    <row r="222" spans="1:27" ht="216.75" x14ac:dyDescent="0.2">
      <c r="A222" s="193" t="s">
        <v>2510</v>
      </c>
      <c r="B222" s="194" t="s">
        <v>983</v>
      </c>
      <c r="C222" s="194" t="s">
        <v>984</v>
      </c>
      <c r="D222" s="195" t="s">
        <v>221</v>
      </c>
      <c r="E222" s="194" t="s">
        <v>2511</v>
      </c>
      <c r="F222" s="194" t="s">
        <v>2512</v>
      </c>
      <c r="G222" s="194" t="s">
        <v>2513</v>
      </c>
      <c r="H222" s="196" t="s">
        <v>2514</v>
      </c>
      <c r="I222" s="196"/>
      <c r="J222" s="196"/>
      <c r="K222" s="196" t="s">
        <v>2515</v>
      </c>
      <c r="L222" s="194"/>
      <c r="M222" s="231" t="s">
        <v>186</v>
      </c>
      <c r="N222" s="231" t="s">
        <v>293</v>
      </c>
      <c r="O222" s="199" t="s">
        <v>294</v>
      </c>
      <c r="P222" s="305"/>
      <c r="Q222" s="196" t="s">
        <v>2463</v>
      </c>
      <c r="R222" s="196" t="s">
        <v>2516</v>
      </c>
      <c r="S222" s="194" t="s">
        <v>2517</v>
      </c>
      <c r="T222" s="194" t="s">
        <v>2518</v>
      </c>
      <c r="U222" s="194" t="s">
        <v>2519</v>
      </c>
      <c r="V222" s="194" t="s">
        <v>2520</v>
      </c>
      <c r="W222" s="240" t="s">
        <v>247</v>
      </c>
      <c r="X222" s="47"/>
      <c r="Y222" s="47"/>
      <c r="Z222" s="47"/>
      <c r="AA222" s="242">
        <f>IF(OR(J222="Fail",ISBLANK(J222)),INDEX('Issue Code Table'!C:C,MATCH(N:N,'Issue Code Table'!A:A,0)),IF(M222="Critical",6,IF(M222="Significant",5,IF(M222="Moderate",3,2))))</f>
        <v>5</v>
      </c>
    </row>
    <row r="223" spans="1:27" ht="242.25" x14ac:dyDescent="0.2">
      <c r="A223" s="193" t="s">
        <v>2521</v>
      </c>
      <c r="B223" s="194" t="s">
        <v>983</v>
      </c>
      <c r="C223" s="194" t="s">
        <v>984</v>
      </c>
      <c r="D223" s="195" t="s">
        <v>221</v>
      </c>
      <c r="E223" s="194" t="s">
        <v>2522</v>
      </c>
      <c r="F223" s="194" t="s">
        <v>2523</v>
      </c>
      <c r="G223" s="194" t="s">
        <v>2524</v>
      </c>
      <c r="H223" s="196" t="s">
        <v>2525</v>
      </c>
      <c r="I223" s="196"/>
      <c r="J223" s="196"/>
      <c r="K223" s="196" t="s">
        <v>2526</v>
      </c>
      <c r="L223" s="194"/>
      <c r="M223" s="218" t="s">
        <v>186</v>
      </c>
      <c r="N223" s="218" t="s">
        <v>2039</v>
      </c>
      <c r="O223" s="239" t="s">
        <v>2040</v>
      </c>
      <c r="P223" s="305"/>
      <c r="Q223" s="196" t="s">
        <v>2463</v>
      </c>
      <c r="R223" s="196" t="s">
        <v>2527</v>
      </c>
      <c r="S223" s="194" t="s">
        <v>2528</v>
      </c>
      <c r="T223" s="194" t="s">
        <v>363</v>
      </c>
      <c r="U223" s="194" t="s">
        <v>2529</v>
      </c>
      <c r="V223" s="194" t="s">
        <v>2530</v>
      </c>
      <c r="W223" s="240" t="s">
        <v>247</v>
      </c>
      <c r="X223" s="47"/>
      <c r="Y223" s="47"/>
      <c r="Z223" s="47"/>
      <c r="AA223" s="242">
        <f>IF(OR(J223="Fail",ISBLANK(J223)),INDEX('Issue Code Table'!C:C,MATCH(N:N,'Issue Code Table'!A:A,0)),IF(M223="Critical",6,IF(M223="Significant",5,IF(M223="Moderate",3,2))))</f>
        <v>5</v>
      </c>
    </row>
    <row r="224" spans="1:27" ht="293.25" x14ac:dyDescent="0.2">
      <c r="A224" s="193" t="s">
        <v>2531</v>
      </c>
      <c r="B224" s="194" t="s">
        <v>983</v>
      </c>
      <c r="C224" s="194" t="s">
        <v>984</v>
      </c>
      <c r="D224" s="195" t="s">
        <v>221</v>
      </c>
      <c r="E224" s="194" t="s">
        <v>2532</v>
      </c>
      <c r="F224" s="194" t="s">
        <v>2533</v>
      </c>
      <c r="G224" s="194" t="s">
        <v>2534</v>
      </c>
      <c r="H224" s="196" t="s">
        <v>2535</v>
      </c>
      <c r="I224" s="196"/>
      <c r="J224" s="196"/>
      <c r="K224" s="196" t="s">
        <v>2536</v>
      </c>
      <c r="L224" s="194"/>
      <c r="M224" s="231" t="s">
        <v>227</v>
      </c>
      <c r="N224" s="231" t="s">
        <v>739</v>
      </c>
      <c r="O224" s="199" t="s">
        <v>740</v>
      </c>
      <c r="P224" s="305"/>
      <c r="Q224" s="196" t="s">
        <v>2537</v>
      </c>
      <c r="R224" s="196" t="s">
        <v>2538</v>
      </c>
      <c r="S224" s="194" t="s">
        <v>2539</v>
      </c>
      <c r="T224" s="194" t="s">
        <v>363</v>
      </c>
      <c r="U224" s="194" t="s">
        <v>2540</v>
      </c>
      <c r="V224" s="194" t="s">
        <v>2541</v>
      </c>
      <c r="W224" s="240"/>
      <c r="X224" s="47"/>
      <c r="Y224" s="47"/>
      <c r="Z224" s="47"/>
      <c r="AA224" s="242">
        <f>IF(OR(J224="Fail",ISBLANK(J224)),INDEX('Issue Code Table'!C:C,MATCH(N:N,'Issue Code Table'!A:A,0)),IF(M224="Critical",6,IF(M224="Significant",5,IF(M224="Moderate",3,2))))</f>
        <v>4</v>
      </c>
    </row>
    <row r="225" spans="1:27" ht="293.25" x14ac:dyDescent="0.2">
      <c r="A225" s="193" t="s">
        <v>2542</v>
      </c>
      <c r="B225" s="194" t="s">
        <v>983</v>
      </c>
      <c r="C225" s="194" t="s">
        <v>984</v>
      </c>
      <c r="D225" s="195" t="s">
        <v>221</v>
      </c>
      <c r="E225" s="194" t="s">
        <v>2543</v>
      </c>
      <c r="F225" s="194" t="s">
        <v>2533</v>
      </c>
      <c r="G225" s="194" t="s">
        <v>2544</v>
      </c>
      <c r="H225" s="196" t="s">
        <v>2545</v>
      </c>
      <c r="I225" s="196"/>
      <c r="J225" s="196"/>
      <c r="K225" s="196" t="s">
        <v>2546</v>
      </c>
      <c r="L225" s="194"/>
      <c r="M225" s="231" t="s">
        <v>227</v>
      </c>
      <c r="N225" s="231" t="s">
        <v>739</v>
      </c>
      <c r="O225" s="199" t="s">
        <v>740</v>
      </c>
      <c r="P225" s="305"/>
      <c r="Q225" s="196" t="s">
        <v>2537</v>
      </c>
      <c r="R225" s="196" t="s">
        <v>2547</v>
      </c>
      <c r="S225" s="194" t="s">
        <v>2539</v>
      </c>
      <c r="T225" s="194" t="s">
        <v>363</v>
      </c>
      <c r="U225" s="194" t="s">
        <v>2548</v>
      </c>
      <c r="V225" s="194" t="s">
        <v>2549</v>
      </c>
      <c r="W225" s="240"/>
      <c r="X225" s="47"/>
      <c r="Y225" s="47"/>
      <c r="Z225" s="47"/>
      <c r="AA225" s="242">
        <f>IF(OR(J225="Fail",ISBLANK(J225)),INDEX('Issue Code Table'!C:C,MATCH(N:N,'Issue Code Table'!A:A,0)),IF(M225="Critical",6,IF(M225="Significant",5,IF(M225="Moderate",3,2))))</f>
        <v>4</v>
      </c>
    </row>
    <row r="226" spans="1:27" ht="242.25" x14ac:dyDescent="0.2">
      <c r="A226" s="193" t="s">
        <v>2550</v>
      </c>
      <c r="B226" s="194" t="s">
        <v>2551</v>
      </c>
      <c r="C226" s="194" t="s">
        <v>2552</v>
      </c>
      <c r="D226" s="195" t="s">
        <v>221</v>
      </c>
      <c r="E226" s="194" t="s">
        <v>2553</v>
      </c>
      <c r="F226" s="194" t="s">
        <v>2554</v>
      </c>
      <c r="G226" s="194" t="s">
        <v>2555</v>
      </c>
      <c r="H226" s="196" t="s">
        <v>2556</v>
      </c>
      <c r="I226" s="196"/>
      <c r="J226" s="196"/>
      <c r="K226" s="196" t="s">
        <v>2557</v>
      </c>
      <c r="L226" s="194"/>
      <c r="M226" s="231" t="s">
        <v>186</v>
      </c>
      <c r="N226" s="231" t="s">
        <v>2558</v>
      </c>
      <c r="O226" s="199" t="s">
        <v>2559</v>
      </c>
      <c r="P226" s="305"/>
      <c r="Q226" s="196" t="s">
        <v>2560</v>
      </c>
      <c r="R226" s="196" t="s">
        <v>2561</v>
      </c>
      <c r="S226" s="194" t="s">
        <v>2562</v>
      </c>
      <c r="T226" s="194" t="s">
        <v>363</v>
      </c>
      <c r="U226" s="194" t="s">
        <v>2563</v>
      </c>
      <c r="V226" s="194" t="s">
        <v>2564</v>
      </c>
      <c r="W226" s="240" t="s">
        <v>247</v>
      </c>
      <c r="AA226" s="242">
        <f>IF(OR(J226="Fail",ISBLANK(J226)),INDEX('Issue Code Table'!C:C,MATCH(N:N,'Issue Code Table'!A:A,0)),IF(M226="Critical",6,IF(M226="Significant",5,IF(M226="Moderate",3,2))))</f>
        <v>6</v>
      </c>
    </row>
    <row r="227" spans="1:27" ht="255" x14ac:dyDescent="0.2">
      <c r="A227" s="193" t="s">
        <v>2565</v>
      </c>
      <c r="B227" s="194" t="s">
        <v>732</v>
      </c>
      <c r="C227" s="194" t="s">
        <v>1226</v>
      </c>
      <c r="D227" s="195" t="s">
        <v>221</v>
      </c>
      <c r="E227" s="194" t="s">
        <v>2566</v>
      </c>
      <c r="F227" s="194" t="s">
        <v>2567</v>
      </c>
      <c r="G227" s="194" t="s">
        <v>2568</v>
      </c>
      <c r="H227" s="196" t="s">
        <v>2569</v>
      </c>
      <c r="I227" s="196"/>
      <c r="J227" s="196"/>
      <c r="K227" s="196" t="s">
        <v>2570</v>
      </c>
      <c r="L227" s="194"/>
      <c r="M227" s="231" t="s">
        <v>186</v>
      </c>
      <c r="N227" s="231" t="s">
        <v>2558</v>
      </c>
      <c r="O227" s="199" t="s">
        <v>2559</v>
      </c>
      <c r="P227" s="305"/>
      <c r="Q227" s="196" t="s">
        <v>2560</v>
      </c>
      <c r="R227" s="196" t="s">
        <v>2571</v>
      </c>
      <c r="S227" s="194" t="s">
        <v>2572</v>
      </c>
      <c r="T227" s="194" t="s">
        <v>2573</v>
      </c>
      <c r="U227" s="194" t="s">
        <v>2574</v>
      </c>
      <c r="V227" s="194" t="s">
        <v>2575</v>
      </c>
      <c r="W227" s="240" t="s">
        <v>247</v>
      </c>
      <c r="AA227" s="242">
        <f>IF(OR(J227="Fail",ISBLANK(J227)),INDEX('Issue Code Table'!C:C,MATCH(N:N,'Issue Code Table'!A:A,0)),IF(M227="Critical",6,IF(M227="Significant",5,IF(M227="Moderate",3,2))))</f>
        <v>6</v>
      </c>
    </row>
    <row r="228" spans="1:27" ht="67.5" customHeight="1" x14ac:dyDescent="0.2">
      <c r="A228" s="193" t="s">
        <v>2576</v>
      </c>
      <c r="B228" s="194" t="s">
        <v>367</v>
      </c>
      <c r="C228" s="194" t="s">
        <v>368</v>
      </c>
      <c r="D228" s="195" t="s">
        <v>221</v>
      </c>
      <c r="E228" s="194" t="s">
        <v>2577</v>
      </c>
      <c r="F228" s="194" t="s">
        <v>2578</v>
      </c>
      <c r="G228" s="194" t="s">
        <v>2579</v>
      </c>
      <c r="H228" s="196" t="s">
        <v>2580</v>
      </c>
      <c r="I228" s="196"/>
      <c r="J228" s="196"/>
      <c r="K228" s="196" t="s">
        <v>2581</v>
      </c>
      <c r="L228" s="194"/>
      <c r="M228" s="198" t="s">
        <v>186</v>
      </c>
      <c r="N228" s="220" t="s">
        <v>293</v>
      </c>
      <c r="O228" s="221" t="s">
        <v>2582</v>
      </c>
      <c r="P228" s="269"/>
      <c r="Q228" s="196" t="s">
        <v>2583</v>
      </c>
      <c r="R228" s="196" t="s">
        <v>2584</v>
      </c>
      <c r="S228" s="194" t="s">
        <v>2585</v>
      </c>
      <c r="T228" s="194" t="s">
        <v>2586</v>
      </c>
      <c r="U228" s="194" t="s">
        <v>2587</v>
      </c>
      <c r="V228" s="194" t="s">
        <v>2588</v>
      </c>
      <c r="W228" s="240" t="s">
        <v>247</v>
      </c>
      <c r="AA228" s="242">
        <f>IF(OR(J228="Fail",ISBLANK(J228)),INDEX('Issue Code Table'!C:C,MATCH(N:N,'Issue Code Table'!A:A,0)),IF(M228="Critical",6,IF(M228="Significant",5,IF(M228="Moderate",3,2))))</f>
        <v>5</v>
      </c>
    </row>
    <row r="229" spans="1:27" ht="114" customHeight="1" x14ac:dyDescent="0.2">
      <c r="A229" s="193" t="s">
        <v>2589</v>
      </c>
      <c r="B229" s="194" t="s">
        <v>286</v>
      </c>
      <c r="C229" s="232" t="s">
        <v>287</v>
      </c>
      <c r="D229" s="195" t="s">
        <v>221</v>
      </c>
      <c r="E229" s="194" t="s">
        <v>2590</v>
      </c>
      <c r="F229" s="194" t="s">
        <v>2591</v>
      </c>
      <c r="G229" s="194" t="s">
        <v>2592</v>
      </c>
      <c r="H229" s="196" t="s">
        <v>2593</v>
      </c>
      <c r="I229" s="196"/>
      <c r="J229" s="196"/>
      <c r="K229" s="196" t="s">
        <v>2594</v>
      </c>
      <c r="L229" s="194"/>
      <c r="M229" s="231" t="s">
        <v>227</v>
      </c>
      <c r="N229" s="231" t="s">
        <v>739</v>
      </c>
      <c r="O229" s="199" t="s">
        <v>740</v>
      </c>
      <c r="P229" s="269"/>
      <c r="Q229" s="196" t="s">
        <v>2595</v>
      </c>
      <c r="R229" s="196" t="s">
        <v>2596</v>
      </c>
      <c r="S229" s="194" t="s">
        <v>2597</v>
      </c>
      <c r="T229" s="194" t="s">
        <v>2598</v>
      </c>
      <c r="U229" s="194" t="s">
        <v>2599</v>
      </c>
      <c r="V229" s="194" t="s">
        <v>2600</v>
      </c>
      <c r="W229" s="240"/>
      <c r="AA229" s="242">
        <f>IF(OR(J229="Fail",ISBLANK(J229)),INDEX('Issue Code Table'!C:C,MATCH(N:N,'Issue Code Table'!A:A,0)),IF(M229="Critical",6,IF(M229="Significant",5,IF(M229="Moderate",3,2))))</f>
        <v>4</v>
      </c>
    </row>
    <row r="230" spans="1:27" ht="255" x14ac:dyDescent="0.2">
      <c r="A230" s="193" t="s">
        <v>2601</v>
      </c>
      <c r="B230" s="194" t="s">
        <v>2602</v>
      </c>
      <c r="C230" s="194" t="s">
        <v>2603</v>
      </c>
      <c r="D230" s="195" t="s">
        <v>221</v>
      </c>
      <c r="E230" s="194" t="s">
        <v>2604</v>
      </c>
      <c r="F230" s="194" t="s">
        <v>2605</v>
      </c>
      <c r="G230" s="194" t="s">
        <v>2606</v>
      </c>
      <c r="H230" s="196" t="s">
        <v>2607</v>
      </c>
      <c r="I230" s="196"/>
      <c r="J230" s="196"/>
      <c r="K230" s="196" t="s">
        <v>2608</v>
      </c>
      <c r="L230" s="194"/>
      <c r="M230" s="231" t="s">
        <v>186</v>
      </c>
      <c r="N230" s="231" t="s">
        <v>2609</v>
      </c>
      <c r="O230" s="199" t="s">
        <v>2610</v>
      </c>
      <c r="P230" s="305"/>
      <c r="Q230" s="196" t="s">
        <v>2611</v>
      </c>
      <c r="R230" s="196" t="s">
        <v>2612</v>
      </c>
      <c r="S230" s="194" t="s">
        <v>2613</v>
      </c>
      <c r="T230" s="194" t="s">
        <v>2614</v>
      </c>
      <c r="U230" s="194" t="s">
        <v>2615</v>
      </c>
      <c r="V230" s="194" t="s">
        <v>2616</v>
      </c>
      <c r="W230" s="240" t="s">
        <v>247</v>
      </c>
      <c r="AA230" s="242">
        <f>IF(OR(J230="Fail",ISBLANK(J230)),INDEX('Issue Code Table'!C:C,MATCH(N:N,'Issue Code Table'!A:A,0)),IF(M230="Critical",6,IF(M230="Significant",5,IF(M230="Moderate",3,2))))</f>
        <v>6</v>
      </c>
    </row>
    <row r="231" spans="1:27" ht="306" x14ac:dyDescent="0.2">
      <c r="A231" s="193" t="s">
        <v>2617</v>
      </c>
      <c r="B231" s="194" t="s">
        <v>2602</v>
      </c>
      <c r="C231" s="194" t="s">
        <v>2603</v>
      </c>
      <c r="D231" s="195" t="s">
        <v>221</v>
      </c>
      <c r="E231" s="194" t="s">
        <v>2618</v>
      </c>
      <c r="F231" s="194" t="s">
        <v>2619</v>
      </c>
      <c r="G231" s="194" t="s">
        <v>2620</v>
      </c>
      <c r="H231" s="196" t="s">
        <v>2621</v>
      </c>
      <c r="I231" s="196"/>
      <c r="J231" s="196"/>
      <c r="K231" s="196" t="s">
        <v>2622</v>
      </c>
      <c r="L231" s="194"/>
      <c r="M231" s="231" t="s">
        <v>186</v>
      </c>
      <c r="N231" s="231" t="s">
        <v>2609</v>
      </c>
      <c r="O231" s="199" t="s">
        <v>2610</v>
      </c>
      <c r="P231" s="305"/>
      <c r="Q231" s="196" t="s">
        <v>2611</v>
      </c>
      <c r="R231" s="196" t="s">
        <v>2623</v>
      </c>
      <c r="S231" s="194" t="s">
        <v>2624</v>
      </c>
      <c r="T231" s="194" t="s">
        <v>2625</v>
      </c>
      <c r="U231" s="194" t="s">
        <v>2626</v>
      </c>
      <c r="V231" s="194" t="s">
        <v>2627</v>
      </c>
      <c r="W231" s="240" t="s">
        <v>247</v>
      </c>
      <c r="AA231" s="242">
        <f>IF(OR(J231="Fail",ISBLANK(J231)),INDEX('Issue Code Table'!C:C,MATCH(N:N,'Issue Code Table'!A:A,0)),IF(M231="Critical",6,IF(M231="Significant",5,IF(M231="Moderate",3,2))))</f>
        <v>6</v>
      </c>
    </row>
    <row r="232" spans="1:27" ht="255" x14ac:dyDescent="0.2">
      <c r="A232" s="193" t="s">
        <v>2628</v>
      </c>
      <c r="B232" s="194" t="s">
        <v>2602</v>
      </c>
      <c r="C232" s="194" t="s">
        <v>2603</v>
      </c>
      <c r="D232" s="195" t="s">
        <v>221</v>
      </c>
      <c r="E232" s="194" t="s">
        <v>2629</v>
      </c>
      <c r="F232" s="194" t="s">
        <v>2630</v>
      </c>
      <c r="G232" s="194" t="s">
        <v>2631</v>
      </c>
      <c r="H232" s="196" t="s">
        <v>2632</v>
      </c>
      <c r="I232" s="196"/>
      <c r="J232" s="196"/>
      <c r="K232" s="196" t="s">
        <v>2633</v>
      </c>
      <c r="L232" s="194"/>
      <c r="M232" s="231" t="s">
        <v>186</v>
      </c>
      <c r="N232" s="231" t="s">
        <v>2609</v>
      </c>
      <c r="O232" s="199" t="s">
        <v>2610</v>
      </c>
      <c r="P232" s="305"/>
      <c r="Q232" s="196" t="s">
        <v>2611</v>
      </c>
      <c r="R232" s="196" t="s">
        <v>2634</v>
      </c>
      <c r="S232" s="194" t="s">
        <v>2613</v>
      </c>
      <c r="T232" s="194" t="s">
        <v>2635</v>
      </c>
      <c r="U232" s="194" t="s">
        <v>2636</v>
      </c>
      <c r="V232" s="194" t="s">
        <v>2637</v>
      </c>
      <c r="W232" s="240" t="s">
        <v>247</v>
      </c>
      <c r="AA232" s="242">
        <f>IF(OR(J232="Fail",ISBLANK(J232)),INDEX('Issue Code Table'!C:C,MATCH(N:N,'Issue Code Table'!A:A,0)),IF(M232="Critical",6,IF(M232="Significant",5,IF(M232="Moderate",3,2))))</f>
        <v>6</v>
      </c>
    </row>
    <row r="233" spans="1:27" ht="121.5" customHeight="1" x14ac:dyDescent="0.2">
      <c r="A233" s="193" t="s">
        <v>2638</v>
      </c>
      <c r="B233" s="194" t="s">
        <v>367</v>
      </c>
      <c r="C233" s="194" t="s">
        <v>368</v>
      </c>
      <c r="D233" s="195" t="s">
        <v>221</v>
      </c>
      <c r="E233" s="194" t="s">
        <v>2639</v>
      </c>
      <c r="F233" s="194" t="s">
        <v>2640</v>
      </c>
      <c r="G233" s="194" t="s">
        <v>2641</v>
      </c>
      <c r="H233" s="196" t="s">
        <v>2642</v>
      </c>
      <c r="I233" s="196"/>
      <c r="J233" s="196"/>
      <c r="K233" s="196" t="s">
        <v>2643</v>
      </c>
      <c r="L233" s="194"/>
      <c r="M233" s="231" t="s">
        <v>186</v>
      </c>
      <c r="N233" s="231" t="s">
        <v>293</v>
      </c>
      <c r="O233" s="199" t="s">
        <v>2582</v>
      </c>
      <c r="P233" s="305"/>
      <c r="Q233" s="196" t="s">
        <v>2644</v>
      </c>
      <c r="R233" s="196" t="s">
        <v>2645</v>
      </c>
      <c r="S233" s="194" t="s">
        <v>2646</v>
      </c>
      <c r="T233" s="194" t="s">
        <v>2647</v>
      </c>
      <c r="U233" s="194" t="s">
        <v>2648</v>
      </c>
      <c r="V233" s="194" t="s">
        <v>2649</v>
      </c>
      <c r="W233" s="240" t="s">
        <v>247</v>
      </c>
      <c r="AA233" s="242">
        <f>IF(OR(J233="Fail",ISBLANK(J233)),INDEX('Issue Code Table'!C:C,MATCH(N:N,'Issue Code Table'!A:A,0)),IF(M233="Critical",6,IF(M233="Significant",5,IF(M233="Moderate",3,2))))</f>
        <v>5</v>
      </c>
    </row>
    <row r="234" spans="1:27" ht="81" customHeight="1" x14ac:dyDescent="0.2">
      <c r="A234" s="193" t="s">
        <v>2650</v>
      </c>
      <c r="B234" s="194" t="s">
        <v>367</v>
      </c>
      <c r="C234" s="194" t="s">
        <v>368</v>
      </c>
      <c r="D234" s="195" t="s">
        <v>221</v>
      </c>
      <c r="E234" s="194" t="s">
        <v>2651</v>
      </c>
      <c r="F234" s="194" t="s">
        <v>2652</v>
      </c>
      <c r="G234" s="194" t="s">
        <v>2653</v>
      </c>
      <c r="H234" s="196" t="s">
        <v>2654</v>
      </c>
      <c r="I234" s="196"/>
      <c r="J234" s="196"/>
      <c r="K234" s="196" t="s">
        <v>2655</v>
      </c>
      <c r="L234" s="194"/>
      <c r="M234" s="198" t="s">
        <v>186</v>
      </c>
      <c r="N234" s="220" t="s">
        <v>293</v>
      </c>
      <c r="O234" s="221" t="s">
        <v>2582</v>
      </c>
      <c r="P234" s="269"/>
      <c r="Q234" s="196" t="s">
        <v>2656</v>
      </c>
      <c r="R234" s="196" t="s">
        <v>2657</v>
      </c>
      <c r="S234" s="194" t="s">
        <v>2658</v>
      </c>
      <c r="T234" s="194" t="s">
        <v>2659</v>
      </c>
      <c r="U234" s="194" t="s">
        <v>2660</v>
      </c>
      <c r="V234" s="194" t="s">
        <v>2661</v>
      </c>
      <c r="W234" s="240" t="s">
        <v>247</v>
      </c>
      <c r="AA234" s="242">
        <f>IF(OR(J234="Fail",ISBLANK(J234)),INDEX('Issue Code Table'!C:C,MATCH(N:N,'Issue Code Table'!A:A,0)),IF(M234="Critical",6,IF(M234="Significant",5,IF(M234="Moderate",3,2))))</f>
        <v>5</v>
      </c>
    </row>
    <row r="235" spans="1:27" ht="77.25" customHeight="1" x14ac:dyDescent="0.2">
      <c r="A235" s="193" t="s">
        <v>2662</v>
      </c>
      <c r="B235" s="194" t="s">
        <v>367</v>
      </c>
      <c r="C235" s="194" t="s">
        <v>368</v>
      </c>
      <c r="D235" s="195" t="s">
        <v>221</v>
      </c>
      <c r="E235" s="194" t="s">
        <v>2663</v>
      </c>
      <c r="F235" s="194" t="s">
        <v>2664</v>
      </c>
      <c r="G235" s="194" t="s">
        <v>2665</v>
      </c>
      <c r="H235" s="196" t="s">
        <v>2666</v>
      </c>
      <c r="I235" s="196"/>
      <c r="J235" s="196"/>
      <c r="K235" s="196" t="s">
        <v>2667</v>
      </c>
      <c r="L235" s="194"/>
      <c r="M235" s="231" t="s">
        <v>186</v>
      </c>
      <c r="N235" s="231" t="s">
        <v>293</v>
      </c>
      <c r="O235" s="199" t="s">
        <v>2582</v>
      </c>
      <c r="P235" s="305"/>
      <c r="Q235" s="196" t="s">
        <v>2656</v>
      </c>
      <c r="R235" s="196" t="s">
        <v>2668</v>
      </c>
      <c r="S235" s="194" t="s">
        <v>2669</v>
      </c>
      <c r="T235" s="194" t="s">
        <v>2670</v>
      </c>
      <c r="U235" s="194" t="s">
        <v>2671</v>
      </c>
      <c r="V235" s="194" t="s">
        <v>2672</v>
      </c>
      <c r="W235" s="240" t="s">
        <v>247</v>
      </c>
      <c r="AA235" s="242">
        <f>IF(OR(J235="Fail",ISBLANK(J235)),INDEX('Issue Code Table'!C:C,MATCH(N:N,'Issue Code Table'!A:A,0)),IF(M235="Critical",6,IF(M235="Significant",5,IF(M235="Moderate",3,2))))</f>
        <v>5</v>
      </c>
    </row>
    <row r="236" spans="1:27" ht="81" customHeight="1" x14ac:dyDescent="0.2">
      <c r="A236" s="193" t="s">
        <v>2673</v>
      </c>
      <c r="B236" s="194" t="s">
        <v>219</v>
      </c>
      <c r="C236" s="194" t="s">
        <v>220</v>
      </c>
      <c r="D236" s="195" t="s">
        <v>221</v>
      </c>
      <c r="E236" s="194" t="s">
        <v>2674</v>
      </c>
      <c r="F236" s="194" t="s">
        <v>2675</v>
      </c>
      <c r="G236" s="194" t="s">
        <v>2676</v>
      </c>
      <c r="H236" s="196" t="s">
        <v>2677</v>
      </c>
      <c r="I236" s="196"/>
      <c r="J236" s="196"/>
      <c r="K236" s="196" t="s">
        <v>2678</v>
      </c>
      <c r="L236" s="194"/>
      <c r="M236" s="231" t="s">
        <v>186</v>
      </c>
      <c r="N236" s="231" t="s">
        <v>293</v>
      </c>
      <c r="O236" s="199" t="s">
        <v>2582</v>
      </c>
      <c r="P236" s="305"/>
      <c r="Q236" s="196" t="s">
        <v>2679</v>
      </c>
      <c r="R236" s="196" t="s">
        <v>2680</v>
      </c>
      <c r="S236" s="194" t="s">
        <v>2681</v>
      </c>
      <c r="T236" s="194" t="s">
        <v>2682</v>
      </c>
      <c r="U236" s="194" t="s">
        <v>2683</v>
      </c>
      <c r="V236" s="194" t="s">
        <v>2684</v>
      </c>
      <c r="W236" s="240" t="s">
        <v>247</v>
      </c>
      <c r="X236" s="47"/>
      <c r="Y236" s="47"/>
      <c r="Z236" s="47"/>
      <c r="AA236" s="242">
        <f>IF(OR(J236="Fail",ISBLANK(J236)),INDEX('Issue Code Table'!C:C,MATCH(N:N,'Issue Code Table'!A:A,0)),IF(M236="Critical",6,IF(M236="Significant",5,IF(M236="Moderate",3,2))))</f>
        <v>5</v>
      </c>
    </row>
    <row r="237" spans="1:27" ht="108" customHeight="1" x14ac:dyDescent="0.2">
      <c r="A237" s="193" t="s">
        <v>2685</v>
      </c>
      <c r="B237" s="194" t="s">
        <v>2686</v>
      </c>
      <c r="C237" s="232" t="s">
        <v>2687</v>
      </c>
      <c r="D237" s="195" t="s">
        <v>221</v>
      </c>
      <c r="E237" s="194" t="s">
        <v>2688</v>
      </c>
      <c r="F237" s="194" t="s">
        <v>2689</v>
      </c>
      <c r="G237" s="194" t="s">
        <v>2690</v>
      </c>
      <c r="H237" s="196" t="s">
        <v>2691</v>
      </c>
      <c r="I237" s="196"/>
      <c r="J237" s="196"/>
      <c r="K237" s="196" t="s">
        <v>2692</v>
      </c>
      <c r="L237" s="194"/>
      <c r="M237" s="231" t="s">
        <v>186</v>
      </c>
      <c r="N237" s="231" t="s">
        <v>2693</v>
      </c>
      <c r="O237" s="199" t="s">
        <v>2694</v>
      </c>
      <c r="P237" s="305"/>
      <c r="Q237" s="196" t="s">
        <v>2695</v>
      </c>
      <c r="R237" s="196" t="s">
        <v>2696</v>
      </c>
      <c r="S237" s="194" t="s">
        <v>2697</v>
      </c>
      <c r="T237" s="194" t="s">
        <v>2698</v>
      </c>
      <c r="U237" s="194" t="s">
        <v>2699</v>
      </c>
      <c r="V237" s="194" t="s">
        <v>2700</v>
      </c>
      <c r="W237" s="240" t="s">
        <v>247</v>
      </c>
      <c r="AA237" s="242">
        <f>IF(OR(J237="Fail",ISBLANK(J237)),INDEX('Issue Code Table'!C:C,MATCH(N:N,'Issue Code Table'!A:A,0)),IF(M237="Critical",6,IF(M237="Significant",5,IF(M237="Moderate",3,2))))</f>
        <v>7</v>
      </c>
    </row>
    <row r="238" spans="1:27" ht="293.25" x14ac:dyDescent="0.2">
      <c r="A238" s="193" t="s">
        <v>2701</v>
      </c>
      <c r="B238" s="194" t="s">
        <v>352</v>
      </c>
      <c r="C238" s="194" t="s">
        <v>353</v>
      </c>
      <c r="D238" s="195" t="s">
        <v>221</v>
      </c>
      <c r="E238" s="194" t="s">
        <v>2702</v>
      </c>
      <c r="F238" s="194" t="s">
        <v>2703</v>
      </c>
      <c r="G238" s="194" t="s">
        <v>2704</v>
      </c>
      <c r="H238" s="196" t="s">
        <v>2705</v>
      </c>
      <c r="I238" s="196"/>
      <c r="J238" s="196"/>
      <c r="K238" s="196" t="s">
        <v>2706</v>
      </c>
      <c r="L238" s="194"/>
      <c r="M238" s="231" t="s">
        <v>186</v>
      </c>
      <c r="N238" s="231" t="s">
        <v>293</v>
      </c>
      <c r="O238" s="199" t="s">
        <v>294</v>
      </c>
      <c r="P238" s="305"/>
      <c r="Q238" s="196" t="s">
        <v>2695</v>
      </c>
      <c r="R238" s="196" t="s">
        <v>2707</v>
      </c>
      <c r="S238" s="194" t="s">
        <v>2708</v>
      </c>
      <c r="T238" s="194" t="s">
        <v>363</v>
      </c>
      <c r="U238" s="194" t="s">
        <v>2709</v>
      </c>
      <c r="V238" s="194" t="s">
        <v>2710</v>
      </c>
      <c r="W238" s="240" t="s">
        <v>247</v>
      </c>
      <c r="AA238" s="242">
        <f>IF(OR(J238="Fail",ISBLANK(J238)),INDEX('Issue Code Table'!C:C,MATCH(N:N,'Issue Code Table'!A:A,0)),IF(M238="Critical",6,IF(M238="Significant",5,IF(M238="Moderate",3,2))))</f>
        <v>5</v>
      </c>
    </row>
    <row r="239" spans="1:27" ht="102.75" customHeight="1" x14ac:dyDescent="0.2">
      <c r="A239" s="193" t="s">
        <v>2711</v>
      </c>
      <c r="B239" s="194" t="s">
        <v>367</v>
      </c>
      <c r="C239" s="194" t="s">
        <v>368</v>
      </c>
      <c r="D239" s="195" t="s">
        <v>221</v>
      </c>
      <c r="E239" s="194" t="s">
        <v>2712</v>
      </c>
      <c r="F239" s="194" t="s">
        <v>2713</v>
      </c>
      <c r="G239" s="194" t="s">
        <v>2714</v>
      </c>
      <c r="H239" s="196" t="s">
        <v>2715</v>
      </c>
      <c r="I239" s="196"/>
      <c r="J239" s="196"/>
      <c r="K239" s="196" t="s">
        <v>2716</v>
      </c>
      <c r="L239" s="194"/>
      <c r="M239" s="198" t="s">
        <v>186</v>
      </c>
      <c r="N239" s="220" t="s">
        <v>293</v>
      </c>
      <c r="O239" s="221" t="s">
        <v>294</v>
      </c>
      <c r="P239" s="269"/>
      <c r="Q239" s="196" t="s">
        <v>2717</v>
      </c>
      <c r="R239" s="196" t="s">
        <v>2718</v>
      </c>
      <c r="S239" s="194" t="s">
        <v>2719</v>
      </c>
      <c r="T239" s="194" t="s">
        <v>2720</v>
      </c>
      <c r="U239" s="194" t="s">
        <v>2721</v>
      </c>
      <c r="V239" s="194" t="s">
        <v>2722</v>
      </c>
      <c r="W239" s="240" t="s">
        <v>247</v>
      </c>
      <c r="AA239" s="242">
        <f>IF(OR(J239="Fail",ISBLANK(J239)),INDEX('Issue Code Table'!C:C,MATCH(N:N,'Issue Code Table'!A:A,0)),IF(M239="Critical",6,IF(M239="Significant",5,IF(M239="Moderate",3,2))))</f>
        <v>5</v>
      </c>
    </row>
    <row r="240" spans="1:27" ht="76.5" customHeight="1" x14ac:dyDescent="0.2">
      <c r="A240" s="193" t="s">
        <v>2723</v>
      </c>
      <c r="B240" s="194" t="s">
        <v>367</v>
      </c>
      <c r="C240" s="194" t="s">
        <v>368</v>
      </c>
      <c r="D240" s="195" t="s">
        <v>221</v>
      </c>
      <c r="E240" s="194" t="s">
        <v>2724</v>
      </c>
      <c r="F240" s="194" t="s">
        <v>2725</v>
      </c>
      <c r="G240" s="194" t="s">
        <v>2726</v>
      </c>
      <c r="H240" s="196" t="s">
        <v>2727</v>
      </c>
      <c r="I240" s="196"/>
      <c r="J240" s="196"/>
      <c r="K240" s="196" t="s">
        <v>2728</v>
      </c>
      <c r="L240" s="194"/>
      <c r="M240" s="198" t="s">
        <v>186</v>
      </c>
      <c r="N240" s="220" t="s">
        <v>293</v>
      </c>
      <c r="O240" s="221" t="s">
        <v>294</v>
      </c>
      <c r="P240" s="269"/>
      <c r="Q240" s="196" t="s">
        <v>2717</v>
      </c>
      <c r="R240" s="196" t="s">
        <v>2729</v>
      </c>
      <c r="S240" s="194" t="s">
        <v>2730</v>
      </c>
      <c r="T240" s="194" t="s">
        <v>2731</v>
      </c>
      <c r="U240" s="194" t="s">
        <v>2732</v>
      </c>
      <c r="V240" s="194" t="s">
        <v>2733</v>
      </c>
      <c r="W240" s="240" t="s">
        <v>247</v>
      </c>
      <c r="AA240" s="242">
        <f>IF(OR(J240="Fail",ISBLANK(J240)),INDEX('Issue Code Table'!C:C,MATCH(N:N,'Issue Code Table'!A:A,0)),IF(M240="Critical",6,IF(M240="Significant",5,IF(M240="Moderate",3,2))))</f>
        <v>5</v>
      </c>
    </row>
    <row r="241" spans="1:27" ht="267.75" x14ac:dyDescent="0.2">
      <c r="A241" s="193" t="s">
        <v>2734</v>
      </c>
      <c r="B241" s="194" t="s">
        <v>367</v>
      </c>
      <c r="C241" s="194" t="s">
        <v>368</v>
      </c>
      <c r="D241" s="195" t="s">
        <v>221</v>
      </c>
      <c r="E241" s="194" t="s">
        <v>2735</v>
      </c>
      <c r="F241" s="194" t="s">
        <v>2736</v>
      </c>
      <c r="G241" s="194" t="s">
        <v>2737</v>
      </c>
      <c r="H241" s="196" t="s">
        <v>2738</v>
      </c>
      <c r="I241" s="196"/>
      <c r="J241" s="196"/>
      <c r="K241" s="196" t="s">
        <v>2739</v>
      </c>
      <c r="L241" s="194"/>
      <c r="M241" s="231" t="s">
        <v>186</v>
      </c>
      <c r="N241" s="231" t="s">
        <v>293</v>
      </c>
      <c r="O241" s="199" t="s">
        <v>294</v>
      </c>
      <c r="P241" s="269"/>
      <c r="Q241" s="196" t="s">
        <v>2717</v>
      </c>
      <c r="R241" s="196" t="s">
        <v>2740</v>
      </c>
      <c r="S241" s="194" t="s">
        <v>2741</v>
      </c>
      <c r="T241" s="194" t="s">
        <v>2742</v>
      </c>
      <c r="U241" s="194" t="s">
        <v>2743</v>
      </c>
      <c r="V241" s="194" t="s">
        <v>2744</v>
      </c>
      <c r="W241" s="240" t="s">
        <v>247</v>
      </c>
      <c r="AA241" s="242">
        <f>IF(OR(J241="Fail",ISBLANK(J241)),INDEX('Issue Code Table'!C:C,MATCH(N:N,'Issue Code Table'!A:A,0)),IF(M241="Critical",6,IF(M241="Significant",5,IF(M241="Moderate",3,2))))</f>
        <v>5</v>
      </c>
    </row>
    <row r="242" spans="1:27" ht="74.25" customHeight="1" x14ac:dyDescent="0.2">
      <c r="A242" s="193" t="s">
        <v>2745</v>
      </c>
      <c r="B242" s="194" t="s">
        <v>367</v>
      </c>
      <c r="C242" s="194" t="s">
        <v>368</v>
      </c>
      <c r="D242" s="195" t="s">
        <v>221</v>
      </c>
      <c r="E242" s="194" t="s">
        <v>2746</v>
      </c>
      <c r="F242" s="194" t="s">
        <v>2747</v>
      </c>
      <c r="G242" s="194" t="s">
        <v>2748</v>
      </c>
      <c r="H242" s="196" t="s">
        <v>2749</v>
      </c>
      <c r="I242" s="196"/>
      <c r="J242" s="196"/>
      <c r="K242" s="196" t="s">
        <v>2750</v>
      </c>
      <c r="L242" s="194"/>
      <c r="M242" s="198" t="s">
        <v>186</v>
      </c>
      <c r="N242" s="220" t="s">
        <v>293</v>
      </c>
      <c r="O242" s="221" t="s">
        <v>294</v>
      </c>
      <c r="P242" s="269"/>
      <c r="Q242" s="196" t="s">
        <v>2717</v>
      </c>
      <c r="R242" s="196" t="s">
        <v>2751</v>
      </c>
      <c r="S242" s="194" t="s">
        <v>1494</v>
      </c>
      <c r="T242" s="194" t="s">
        <v>2752</v>
      </c>
      <c r="U242" s="194" t="s">
        <v>2753</v>
      </c>
      <c r="V242" s="194" t="s">
        <v>2754</v>
      </c>
      <c r="W242" s="240" t="s">
        <v>247</v>
      </c>
      <c r="AA242" s="242">
        <f>IF(OR(J242="Fail",ISBLANK(J242)),INDEX('Issue Code Table'!C:C,MATCH(N:N,'Issue Code Table'!A:A,0)),IF(M242="Critical",6,IF(M242="Significant",5,IF(M242="Moderate",3,2))))</f>
        <v>5</v>
      </c>
    </row>
    <row r="243" spans="1:27" ht="93.75" customHeight="1" x14ac:dyDescent="0.2">
      <c r="A243" s="193" t="s">
        <v>2755</v>
      </c>
      <c r="B243" s="194" t="s">
        <v>367</v>
      </c>
      <c r="C243" s="194" t="s">
        <v>368</v>
      </c>
      <c r="D243" s="195" t="s">
        <v>221</v>
      </c>
      <c r="E243" s="194" t="s">
        <v>2756</v>
      </c>
      <c r="F243" s="194" t="s">
        <v>2757</v>
      </c>
      <c r="G243" s="194" t="s">
        <v>2758</v>
      </c>
      <c r="H243" s="196" t="s">
        <v>2759</v>
      </c>
      <c r="I243" s="196"/>
      <c r="J243" s="196"/>
      <c r="K243" s="196" t="s">
        <v>2760</v>
      </c>
      <c r="L243" s="194"/>
      <c r="M243" s="231" t="s">
        <v>186</v>
      </c>
      <c r="N243" s="231" t="s">
        <v>293</v>
      </c>
      <c r="O243" s="199" t="s">
        <v>294</v>
      </c>
      <c r="P243" s="269"/>
      <c r="Q243" s="196" t="s">
        <v>2717</v>
      </c>
      <c r="R243" s="196" t="s">
        <v>2761</v>
      </c>
      <c r="S243" s="194" t="s">
        <v>2730</v>
      </c>
      <c r="T243" s="194" t="s">
        <v>2762</v>
      </c>
      <c r="U243" s="194" t="s">
        <v>2763</v>
      </c>
      <c r="V243" s="194" t="s">
        <v>2764</v>
      </c>
      <c r="W243" s="240" t="s">
        <v>247</v>
      </c>
      <c r="AA243" s="242">
        <f>IF(OR(J243="Fail",ISBLANK(J243)),INDEX('Issue Code Table'!C:C,MATCH(N:N,'Issue Code Table'!A:A,0)),IF(M243="Critical",6,IF(M243="Significant",5,IF(M243="Moderate",3,2))))</f>
        <v>5</v>
      </c>
    </row>
    <row r="244" spans="1:27" ht="121.5" customHeight="1" x14ac:dyDescent="0.2">
      <c r="A244" s="193" t="s">
        <v>2765</v>
      </c>
      <c r="B244" s="194" t="s">
        <v>367</v>
      </c>
      <c r="C244" s="194" t="s">
        <v>368</v>
      </c>
      <c r="D244" s="195" t="s">
        <v>221</v>
      </c>
      <c r="E244" s="194" t="s">
        <v>2766</v>
      </c>
      <c r="F244" s="194" t="s">
        <v>2767</v>
      </c>
      <c r="G244" s="194" t="s">
        <v>2768</v>
      </c>
      <c r="H244" s="196" t="s">
        <v>2769</v>
      </c>
      <c r="I244" s="196"/>
      <c r="J244" s="196"/>
      <c r="K244" s="196" t="s">
        <v>2770</v>
      </c>
      <c r="L244" s="194"/>
      <c r="M244" s="198" t="s">
        <v>186</v>
      </c>
      <c r="N244" s="220" t="s">
        <v>293</v>
      </c>
      <c r="O244" s="221" t="s">
        <v>294</v>
      </c>
      <c r="P244" s="269"/>
      <c r="Q244" s="196" t="s">
        <v>2717</v>
      </c>
      <c r="R244" s="196" t="s">
        <v>2771</v>
      </c>
      <c r="S244" s="194" t="s">
        <v>2772</v>
      </c>
      <c r="T244" s="194" t="s">
        <v>2773</v>
      </c>
      <c r="U244" s="194" t="s">
        <v>2774</v>
      </c>
      <c r="V244" s="194" t="s">
        <v>2775</v>
      </c>
      <c r="W244" s="240" t="s">
        <v>247</v>
      </c>
      <c r="AA244" s="242">
        <f>IF(OR(J244="Fail",ISBLANK(J244)),INDEX('Issue Code Table'!C:C,MATCH(N:N,'Issue Code Table'!A:A,0)),IF(M244="Critical",6,IF(M244="Significant",5,IF(M244="Moderate",3,2))))</f>
        <v>5</v>
      </c>
    </row>
    <row r="245" spans="1:27" ht="280.5" x14ac:dyDescent="0.2">
      <c r="A245" s="193" t="s">
        <v>2776</v>
      </c>
      <c r="B245" s="235" t="s">
        <v>1102</v>
      </c>
      <c r="C245" s="232" t="s">
        <v>1103</v>
      </c>
      <c r="D245" s="195" t="s">
        <v>221</v>
      </c>
      <c r="E245" s="194" t="s">
        <v>2777</v>
      </c>
      <c r="F245" s="194" t="s">
        <v>2778</v>
      </c>
      <c r="G245" s="194" t="s">
        <v>2779</v>
      </c>
      <c r="H245" s="196" t="s">
        <v>2780</v>
      </c>
      <c r="I245" s="196"/>
      <c r="J245" s="196"/>
      <c r="K245" s="196" t="s">
        <v>2781</v>
      </c>
      <c r="L245" s="194"/>
      <c r="M245" s="231" t="s">
        <v>186</v>
      </c>
      <c r="N245" s="231" t="s">
        <v>293</v>
      </c>
      <c r="O245" s="199" t="s">
        <v>294</v>
      </c>
      <c r="P245" s="305"/>
      <c r="Q245" s="196" t="s">
        <v>2717</v>
      </c>
      <c r="R245" s="196" t="s">
        <v>2782</v>
      </c>
      <c r="S245" s="194" t="s">
        <v>2783</v>
      </c>
      <c r="T245" s="194" t="s">
        <v>2784</v>
      </c>
      <c r="U245" s="194" t="s">
        <v>2785</v>
      </c>
      <c r="V245" s="194" t="s">
        <v>2786</v>
      </c>
      <c r="W245" s="240" t="s">
        <v>247</v>
      </c>
      <c r="AA245" s="242">
        <f>IF(OR(J245="Fail",ISBLANK(J245)),INDEX('Issue Code Table'!C:C,MATCH(N:N,'Issue Code Table'!A:A,0)),IF(M245="Critical",6,IF(M245="Significant",5,IF(M245="Moderate",3,2))))</f>
        <v>5</v>
      </c>
    </row>
    <row r="246" spans="1:27" ht="318.75" x14ac:dyDescent="0.2">
      <c r="A246" s="193" t="s">
        <v>2787</v>
      </c>
      <c r="B246" s="235" t="s">
        <v>803</v>
      </c>
      <c r="C246" s="236" t="s">
        <v>2788</v>
      </c>
      <c r="D246" s="195" t="s">
        <v>221</v>
      </c>
      <c r="E246" s="194" t="s">
        <v>2789</v>
      </c>
      <c r="F246" s="194" t="s">
        <v>2790</v>
      </c>
      <c r="G246" s="194" t="s">
        <v>2791</v>
      </c>
      <c r="H246" s="196" t="s">
        <v>2792</v>
      </c>
      <c r="I246" s="196"/>
      <c r="J246" s="196"/>
      <c r="K246" s="196" t="s">
        <v>2793</v>
      </c>
      <c r="L246" s="194"/>
      <c r="M246" s="231" t="s">
        <v>227</v>
      </c>
      <c r="N246" s="231" t="s">
        <v>810</v>
      </c>
      <c r="O246" s="199" t="s">
        <v>811</v>
      </c>
      <c r="P246" s="305"/>
      <c r="Q246" s="196" t="s">
        <v>2794</v>
      </c>
      <c r="R246" s="196" t="s">
        <v>2795</v>
      </c>
      <c r="S246" s="194" t="s">
        <v>2796</v>
      </c>
      <c r="T246" s="194" t="s">
        <v>363</v>
      </c>
      <c r="U246" s="194" t="s">
        <v>2797</v>
      </c>
      <c r="V246" s="194" t="s">
        <v>2798</v>
      </c>
      <c r="W246" s="240"/>
      <c r="AA246" s="242">
        <f>IF(OR(J246="Fail",ISBLANK(J246)),INDEX('Issue Code Table'!C:C,MATCH(N:N,'Issue Code Table'!A:A,0)),IF(M246="Critical",6,IF(M246="Significant",5,IF(M246="Moderate",3,2))))</f>
        <v>4</v>
      </c>
    </row>
    <row r="247" spans="1:27" ht="93.75" customHeight="1" x14ac:dyDescent="0.2">
      <c r="A247" s="193" t="s">
        <v>2799</v>
      </c>
      <c r="B247" s="194" t="s">
        <v>2800</v>
      </c>
      <c r="C247" s="194" t="s">
        <v>2801</v>
      </c>
      <c r="D247" s="195" t="s">
        <v>221</v>
      </c>
      <c r="E247" s="194" t="s">
        <v>2802</v>
      </c>
      <c r="F247" s="194" t="s">
        <v>2803</v>
      </c>
      <c r="G247" s="194" t="s">
        <v>2804</v>
      </c>
      <c r="H247" s="196" t="s">
        <v>2805</v>
      </c>
      <c r="I247" s="196"/>
      <c r="J247" s="196"/>
      <c r="K247" s="196" t="s">
        <v>2806</v>
      </c>
      <c r="L247" s="194"/>
      <c r="M247" s="231" t="s">
        <v>319</v>
      </c>
      <c r="N247" s="231" t="s">
        <v>2807</v>
      </c>
      <c r="O247" s="199" t="s">
        <v>2808</v>
      </c>
      <c r="P247" s="305"/>
      <c r="Q247" s="196" t="s">
        <v>2794</v>
      </c>
      <c r="R247" s="196" t="s">
        <v>2809</v>
      </c>
      <c r="S247" s="194" t="s">
        <v>1494</v>
      </c>
      <c r="T247" s="194" t="s">
        <v>2810</v>
      </c>
      <c r="U247" s="194" t="s">
        <v>2811</v>
      </c>
      <c r="V247" s="194" t="s">
        <v>2812</v>
      </c>
      <c r="W247" s="240"/>
      <c r="AA247" s="242">
        <f>IF(OR(J247="Fail",ISBLANK(J247)),INDEX('Issue Code Table'!C:C,MATCH(N:N,'Issue Code Table'!A:A,0)),IF(M247="Critical",6,IF(M247="Significant",5,IF(M247="Moderate",3,2))))</f>
        <v>2</v>
      </c>
    </row>
    <row r="248" spans="1:27" ht="118.5" customHeight="1" x14ac:dyDescent="0.2">
      <c r="A248" s="193" t="s">
        <v>2813</v>
      </c>
      <c r="B248" s="194" t="s">
        <v>1486</v>
      </c>
      <c r="C248" s="232" t="s">
        <v>1487</v>
      </c>
      <c r="D248" s="195" t="s">
        <v>221</v>
      </c>
      <c r="E248" s="194" t="s">
        <v>2814</v>
      </c>
      <c r="F248" s="194" t="s">
        <v>2790</v>
      </c>
      <c r="G248" s="194" t="s">
        <v>2815</v>
      </c>
      <c r="H248" s="196" t="s">
        <v>2792</v>
      </c>
      <c r="I248" s="196"/>
      <c r="J248" s="196"/>
      <c r="K248" s="196" t="s">
        <v>2793</v>
      </c>
      <c r="L248" s="194"/>
      <c r="M248" s="231" t="s">
        <v>227</v>
      </c>
      <c r="N248" s="231" t="s">
        <v>810</v>
      </c>
      <c r="O248" s="199" t="s">
        <v>811</v>
      </c>
      <c r="P248" s="305"/>
      <c r="Q248" s="196" t="s">
        <v>2816</v>
      </c>
      <c r="R248" s="196" t="s">
        <v>2817</v>
      </c>
      <c r="S248" s="194" t="s">
        <v>2796</v>
      </c>
      <c r="T248" s="194" t="s">
        <v>363</v>
      </c>
      <c r="U248" s="194" t="s">
        <v>2818</v>
      </c>
      <c r="V248" s="194" t="s">
        <v>2819</v>
      </c>
      <c r="W248" s="240"/>
      <c r="AA248" s="242">
        <f>IF(OR(J248="Fail",ISBLANK(J248)),INDEX('Issue Code Table'!C:C,MATCH(N:N,'Issue Code Table'!A:A,0)),IF(M248="Critical",6,IF(M248="Significant",5,IF(M248="Moderate",3,2))))</f>
        <v>4</v>
      </c>
    </row>
    <row r="249" spans="1:27" ht="77.25" customHeight="1" x14ac:dyDescent="0.2">
      <c r="A249" s="193" t="s">
        <v>2820</v>
      </c>
      <c r="B249" s="194" t="s">
        <v>2800</v>
      </c>
      <c r="C249" s="194" t="s">
        <v>2801</v>
      </c>
      <c r="D249" s="195" t="s">
        <v>221</v>
      </c>
      <c r="E249" s="194" t="s">
        <v>2821</v>
      </c>
      <c r="F249" s="194" t="s">
        <v>2822</v>
      </c>
      <c r="G249" s="194" t="s">
        <v>2823</v>
      </c>
      <c r="H249" s="196" t="s">
        <v>2824</v>
      </c>
      <c r="I249" s="196"/>
      <c r="J249" s="196"/>
      <c r="K249" s="196" t="s">
        <v>2825</v>
      </c>
      <c r="L249" s="194"/>
      <c r="M249" s="231" t="s">
        <v>227</v>
      </c>
      <c r="N249" s="231" t="s">
        <v>810</v>
      </c>
      <c r="O249" s="199" t="s">
        <v>811</v>
      </c>
      <c r="P249" s="305"/>
      <c r="Q249" s="196" t="s">
        <v>2816</v>
      </c>
      <c r="R249" s="196" t="s">
        <v>2826</v>
      </c>
      <c r="S249" s="194" t="s">
        <v>1494</v>
      </c>
      <c r="T249" s="194" t="s">
        <v>2810</v>
      </c>
      <c r="U249" s="194" t="s">
        <v>2827</v>
      </c>
      <c r="V249" s="194" t="s">
        <v>2828</v>
      </c>
      <c r="W249" s="240"/>
      <c r="AA249" s="242">
        <f>IF(OR(J249="Fail",ISBLANK(J249)),INDEX('Issue Code Table'!C:C,MATCH(N:N,'Issue Code Table'!A:A,0)),IF(M249="Critical",6,IF(M249="Significant",5,IF(M249="Moderate",3,2))))</f>
        <v>4</v>
      </c>
    </row>
    <row r="250" spans="1:27" ht="96" customHeight="1" x14ac:dyDescent="0.2">
      <c r="A250" s="193" t="s">
        <v>2829</v>
      </c>
      <c r="B250" s="194" t="s">
        <v>1486</v>
      </c>
      <c r="C250" s="194" t="s">
        <v>1487</v>
      </c>
      <c r="D250" s="195" t="s">
        <v>221</v>
      </c>
      <c r="E250" s="194" t="s">
        <v>2830</v>
      </c>
      <c r="F250" s="194" t="s">
        <v>2790</v>
      </c>
      <c r="G250" s="194" t="s">
        <v>2831</v>
      </c>
      <c r="H250" s="196" t="s">
        <v>2832</v>
      </c>
      <c r="I250" s="196"/>
      <c r="J250" s="196"/>
      <c r="K250" s="196" t="s">
        <v>2833</v>
      </c>
      <c r="L250" s="194"/>
      <c r="M250" s="231" t="s">
        <v>227</v>
      </c>
      <c r="N250" s="231" t="s">
        <v>810</v>
      </c>
      <c r="O250" s="199" t="s">
        <v>811</v>
      </c>
      <c r="P250" s="305"/>
      <c r="Q250" s="196" t="s">
        <v>2834</v>
      </c>
      <c r="R250" s="196" t="s">
        <v>2835</v>
      </c>
      <c r="S250" s="194" t="s">
        <v>2796</v>
      </c>
      <c r="T250" s="194" t="s">
        <v>363</v>
      </c>
      <c r="U250" s="194" t="s">
        <v>2836</v>
      </c>
      <c r="V250" s="194" t="s">
        <v>2837</v>
      </c>
      <c r="W250" s="240"/>
      <c r="AA250" s="242">
        <f>IF(OR(J250="Fail",ISBLANK(J250)),INDEX('Issue Code Table'!C:C,MATCH(N:N,'Issue Code Table'!A:A,0)),IF(M250="Critical",6,IF(M250="Significant",5,IF(M250="Moderate",3,2))))</f>
        <v>4</v>
      </c>
    </row>
    <row r="251" spans="1:27" ht="122.25" customHeight="1" x14ac:dyDescent="0.2">
      <c r="A251" s="193" t="s">
        <v>2838</v>
      </c>
      <c r="B251" s="194" t="s">
        <v>2800</v>
      </c>
      <c r="C251" s="194" t="s">
        <v>1487</v>
      </c>
      <c r="D251" s="195" t="s">
        <v>221</v>
      </c>
      <c r="E251" s="194" t="s">
        <v>2839</v>
      </c>
      <c r="F251" s="194" t="s">
        <v>2803</v>
      </c>
      <c r="G251" s="194" t="s">
        <v>2840</v>
      </c>
      <c r="H251" s="196" t="s">
        <v>2841</v>
      </c>
      <c r="I251" s="196"/>
      <c r="J251" s="196"/>
      <c r="K251" s="196" t="s">
        <v>2842</v>
      </c>
      <c r="L251" s="194"/>
      <c r="M251" s="231" t="s">
        <v>319</v>
      </c>
      <c r="N251" s="231" t="s">
        <v>2807</v>
      </c>
      <c r="O251" s="199" t="s">
        <v>2808</v>
      </c>
      <c r="P251" s="305"/>
      <c r="Q251" s="196" t="s">
        <v>2834</v>
      </c>
      <c r="R251" s="196" t="s">
        <v>2843</v>
      </c>
      <c r="S251" s="194" t="s">
        <v>2844</v>
      </c>
      <c r="T251" s="194" t="s">
        <v>2810</v>
      </c>
      <c r="U251" s="194" t="s">
        <v>2845</v>
      </c>
      <c r="V251" s="194" t="s">
        <v>2846</v>
      </c>
      <c r="W251" s="240"/>
      <c r="AA251" s="242">
        <f>IF(OR(J251="Fail",ISBLANK(J251)),INDEX('Issue Code Table'!C:C,MATCH(N:N,'Issue Code Table'!A:A,0)),IF(M251="Critical",6,IF(M251="Significant",5,IF(M251="Moderate",3,2))))</f>
        <v>2</v>
      </c>
    </row>
    <row r="252" spans="1:27" ht="318.75" x14ac:dyDescent="0.2">
      <c r="A252" s="193" t="s">
        <v>2847</v>
      </c>
      <c r="B252" s="194" t="s">
        <v>1486</v>
      </c>
      <c r="C252" s="194" t="s">
        <v>1487</v>
      </c>
      <c r="D252" s="195" t="s">
        <v>221</v>
      </c>
      <c r="E252" s="194" t="s">
        <v>2848</v>
      </c>
      <c r="F252" s="194" t="s">
        <v>2790</v>
      </c>
      <c r="G252" s="194" t="s">
        <v>2849</v>
      </c>
      <c r="H252" s="196" t="s">
        <v>2850</v>
      </c>
      <c r="I252" s="196"/>
      <c r="J252" s="196"/>
      <c r="K252" s="196" t="s">
        <v>2851</v>
      </c>
      <c r="L252" s="194"/>
      <c r="M252" s="231" t="s">
        <v>227</v>
      </c>
      <c r="N252" s="231" t="s">
        <v>810</v>
      </c>
      <c r="O252" s="199" t="s">
        <v>811</v>
      </c>
      <c r="P252" s="305"/>
      <c r="Q252" s="196" t="s">
        <v>2852</v>
      </c>
      <c r="R252" s="196" t="s">
        <v>2853</v>
      </c>
      <c r="S252" s="194" t="s">
        <v>2796</v>
      </c>
      <c r="T252" s="194" t="s">
        <v>363</v>
      </c>
      <c r="U252" s="194" t="s">
        <v>2854</v>
      </c>
      <c r="V252" s="194" t="s">
        <v>2855</v>
      </c>
      <c r="W252" s="240"/>
      <c r="AA252" s="242">
        <f>IF(OR(J252="Fail",ISBLANK(J252)),INDEX('Issue Code Table'!C:C,MATCH(N:N,'Issue Code Table'!A:A,0)),IF(M252="Critical",6,IF(M252="Significant",5,IF(M252="Moderate",3,2))))</f>
        <v>4</v>
      </c>
    </row>
    <row r="253" spans="1:27" ht="172.5" customHeight="1" x14ac:dyDescent="0.2">
      <c r="A253" s="193" t="s">
        <v>2856</v>
      </c>
      <c r="B253" s="194" t="s">
        <v>1102</v>
      </c>
      <c r="C253" s="194" t="s">
        <v>1103</v>
      </c>
      <c r="D253" s="195" t="s">
        <v>221</v>
      </c>
      <c r="E253" s="194" t="s">
        <v>2857</v>
      </c>
      <c r="F253" s="194" t="s">
        <v>2803</v>
      </c>
      <c r="G253" s="194" t="s">
        <v>2858</v>
      </c>
      <c r="H253" s="196" t="s">
        <v>2859</v>
      </c>
      <c r="I253" s="196"/>
      <c r="J253" s="196"/>
      <c r="K253" s="196" t="s">
        <v>2860</v>
      </c>
      <c r="L253" s="194"/>
      <c r="M253" s="231" t="s">
        <v>319</v>
      </c>
      <c r="N253" s="231" t="s">
        <v>810</v>
      </c>
      <c r="O253" s="199" t="s">
        <v>811</v>
      </c>
      <c r="P253" s="305"/>
      <c r="Q253" s="196" t="s">
        <v>2852</v>
      </c>
      <c r="R253" s="196" t="s">
        <v>2861</v>
      </c>
      <c r="S253" s="194" t="s">
        <v>2844</v>
      </c>
      <c r="T253" s="194" t="s">
        <v>2810</v>
      </c>
      <c r="U253" s="194" t="s">
        <v>2862</v>
      </c>
      <c r="V253" s="194" t="s">
        <v>2863</v>
      </c>
      <c r="W253" s="240"/>
      <c r="AA253" s="242">
        <f>IF(OR(J253="Fail",ISBLANK(J253)),INDEX('Issue Code Table'!C:C,MATCH(N:N,'Issue Code Table'!A:A,0)),IF(M253="Critical",6,IF(M253="Significant",5,IF(M253="Moderate",3,2))))</f>
        <v>4</v>
      </c>
    </row>
    <row r="254" spans="1:27" ht="267.75" x14ac:dyDescent="0.2">
      <c r="A254" s="193" t="s">
        <v>2864</v>
      </c>
      <c r="B254" s="194" t="s">
        <v>367</v>
      </c>
      <c r="C254" s="194" t="s">
        <v>368</v>
      </c>
      <c r="D254" s="195" t="s">
        <v>221</v>
      </c>
      <c r="E254" s="194" t="s">
        <v>2865</v>
      </c>
      <c r="F254" s="194" t="s">
        <v>2866</v>
      </c>
      <c r="G254" s="194" t="s">
        <v>2867</v>
      </c>
      <c r="H254" s="196" t="s">
        <v>2868</v>
      </c>
      <c r="I254" s="196"/>
      <c r="J254" s="196"/>
      <c r="K254" s="196" t="s">
        <v>2869</v>
      </c>
      <c r="L254" s="194"/>
      <c r="M254" s="231" t="s">
        <v>186</v>
      </c>
      <c r="N254" s="198" t="s">
        <v>2870</v>
      </c>
      <c r="O254" s="199" t="s">
        <v>2871</v>
      </c>
      <c r="P254" s="305"/>
      <c r="Q254" s="196" t="s">
        <v>2872</v>
      </c>
      <c r="R254" s="196" t="s">
        <v>2873</v>
      </c>
      <c r="S254" s="194" t="s">
        <v>2874</v>
      </c>
      <c r="T254" s="194" t="s">
        <v>363</v>
      </c>
      <c r="U254" s="194" t="s">
        <v>2875</v>
      </c>
      <c r="V254" s="194" t="s">
        <v>2876</v>
      </c>
      <c r="W254" s="240" t="s">
        <v>247</v>
      </c>
      <c r="AA254" s="242">
        <f>IF(OR(J254="Fail",ISBLANK(J254)),INDEX('Issue Code Table'!C:C,MATCH(N:N,'Issue Code Table'!A:A,0)),IF(M254="Critical",6,IF(M254="Significant",5,IF(M254="Moderate",3,2))))</f>
        <v>5</v>
      </c>
    </row>
    <row r="255" spans="1:27" ht="255" x14ac:dyDescent="0.2">
      <c r="A255" s="193" t="s">
        <v>2877</v>
      </c>
      <c r="B255" s="194" t="s">
        <v>367</v>
      </c>
      <c r="C255" s="194" t="s">
        <v>368</v>
      </c>
      <c r="D255" s="195" t="s">
        <v>221</v>
      </c>
      <c r="E255" s="194" t="s">
        <v>2878</v>
      </c>
      <c r="F255" s="194" t="s">
        <v>2879</v>
      </c>
      <c r="G255" s="194" t="s">
        <v>2880</v>
      </c>
      <c r="H255" s="196" t="s">
        <v>2881</v>
      </c>
      <c r="I255" s="196"/>
      <c r="J255" s="196"/>
      <c r="K255" s="196" t="s">
        <v>2882</v>
      </c>
      <c r="L255" s="194"/>
      <c r="M255" s="231" t="s">
        <v>186</v>
      </c>
      <c r="N255" s="231" t="s">
        <v>2870</v>
      </c>
      <c r="O255" s="199" t="s">
        <v>2871</v>
      </c>
      <c r="P255" s="305"/>
      <c r="Q255" s="196" t="s">
        <v>2872</v>
      </c>
      <c r="R255" s="196" t="s">
        <v>2883</v>
      </c>
      <c r="S255" s="194" t="s">
        <v>2884</v>
      </c>
      <c r="T255" s="194" t="s">
        <v>363</v>
      </c>
      <c r="U255" s="194" t="s">
        <v>2885</v>
      </c>
      <c r="V255" s="194" t="s">
        <v>2886</v>
      </c>
      <c r="W255" s="240" t="s">
        <v>247</v>
      </c>
      <c r="AA255" s="242">
        <f>IF(OR(J255="Fail",ISBLANK(J255)),INDEX('Issue Code Table'!C:C,MATCH(N:N,'Issue Code Table'!A:A,0)),IF(M255="Critical",6,IF(M255="Significant",5,IF(M255="Moderate",3,2))))</f>
        <v>5</v>
      </c>
    </row>
    <row r="256" spans="1:27" ht="255" x14ac:dyDescent="0.2">
      <c r="A256" s="193" t="s">
        <v>2887</v>
      </c>
      <c r="B256" s="194" t="s">
        <v>219</v>
      </c>
      <c r="C256" s="194" t="s">
        <v>220</v>
      </c>
      <c r="D256" s="195" t="s">
        <v>221</v>
      </c>
      <c r="E256" s="194" t="s">
        <v>2888</v>
      </c>
      <c r="F256" s="194" t="s">
        <v>2889</v>
      </c>
      <c r="G256" s="194" t="s">
        <v>2890</v>
      </c>
      <c r="H256" s="196" t="s">
        <v>2891</v>
      </c>
      <c r="I256" s="196"/>
      <c r="J256" s="196"/>
      <c r="K256" s="196" t="s">
        <v>2892</v>
      </c>
      <c r="L256" s="194"/>
      <c r="M256" s="231" t="s">
        <v>186</v>
      </c>
      <c r="N256" s="231" t="s">
        <v>293</v>
      </c>
      <c r="O256" s="199" t="s">
        <v>294</v>
      </c>
      <c r="P256" s="305"/>
      <c r="Q256" s="196" t="s">
        <v>2872</v>
      </c>
      <c r="R256" s="196" t="s">
        <v>2893</v>
      </c>
      <c r="S256" s="194" t="s">
        <v>2894</v>
      </c>
      <c r="T256" s="194" t="s">
        <v>363</v>
      </c>
      <c r="U256" s="194" t="s">
        <v>2895</v>
      </c>
      <c r="V256" s="194" t="s">
        <v>2896</v>
      </c>
      <c r="W256" s="240" t="s">
        <v>247</v>
      </c>
      <c r="AA256" s="242">
        <f>IF(OR(J256="Fail",ISBLANK(J256)),INDEX('Issue Code Table'!C:C,MATCH(N:N,'Issue Code Table'!A:A,0)),IF(M256="Critical",6,IF(M256="Significant",5,IF(M256="Moderate",3,2))))</f>
        <v>5</v>
      </c>
    </row>
    <row r="257" spans="1:27" ht="84.75" customHeight="1" x14ac:dyDescent="0.2">
      <c r="A257" s="193" t="s">
        <v>2897</v>
      </c>
      <c r="B257" s="194" t="s">
        <v>1102</v>
      </c>
      <c r="C257" s="194" t="s">
        <v>1103</v>
      </c>
      <c r="D257" s="195" t="s">
        <v>221</v>
      </c>
      <c r="E257" s="194" t="s">
        <v>2898</v>
      </c>
      <c r="F257" s="194" t="s">
        <v>2899</v>
      </c>
      <c r="G257" s="194" t="s">
        <v>2900</v>
      </c>
      <c r="H257" s="194" t="s">
        <v>2901</v>
      </c>
      <c r="I257" s="196"/>
      <c r="J257" s="196"/>
      <c r="K257" s="196" t="s">
        <v>2667</v>
      </c>
      <c r="L257" s="194"/>
      <c r="M257" s="231" t="s">
        <v>186</v>
      </c>
      <c r="N257" s="231" t="s">
        <v>293</v>
      </c>
      <c r="O257" s="199" t="s">
        <v>2582</v>
      </c>
      <c r="P257" s="305"/>
      <c r="Q257" s="196" t="s">
        <v>2902</v>
      </c>
      <c r="R257" s="196" t="s">
        <v>2903</v>
      </c>
      <c r="S257" s="194" t="s">
        <v>2904</v>
      </c>
      <c r="T257" s="194" t="s">
        <v>2905</v>
      </c>
      <c r="U257" s="194" t="s">
        <v>2906</v>
      </c>
      <c r="V257" s="194" t="s">
        <v>2907</v>
      </c>
      <c r="W257" s="240" t="s">
        <v>247</v>
      </c>
      <c r="AA257" s="242">
        <f>IF(OR(J257="Fail",ISBLANK(J257)),INDEX('Issue Code Table'!C:C,MATCH(N:N,'Issue Code Table'!A:A,0)),IF(M257="Critical",6,IF(M257="Significant",5,IF(M257="Moderate",3,2))))</f>
        <v>5</v>
      </c>
    </row>
    <row r="258" spans="1:27" ht="84.75" customHeight="1" x14ac:dyDescent="0.2">
      <c r="A258" s="193" t="s">
        <v>2908</v>
      </c>
      <c r="B258" s="194" t="s">
        <v>1102</v>
      </c>
      <c r="C258" s="194" t="s">
        <v>1103</v>
      </c>
      <c r="D258" s="195" t="s">
        <v>221</v>
      </c>
      <c r="E258" s="194" t="s">
        <v>2909</v>
      </c>
      <c r="F258" s="194" t="s">
        <v>2910</v>
      </c>
      <c r="G258" s="194" t="s">
        <v>2911</v>
      </c>
      <c r="H258" s="196" t="s">
        <v>2912</v>
      </c>
      <c r="I258" s="196"/>
      <c r="J258" s="196"/>
      <c r="K258" s="196" t="s">
        <v>2913</v>
      </c>
      <c r="L258" s="194"/>
      <c r="M258" s="231" t="s">
        <v>186</v>
      </c>
      <c r="N258" s="231" t="s">
        <v>293</v>
      </c>
      <c r="O258" s="199" t="s">
        <v>294</v>
      </c>
      <c r="P258" s="305"/>
      <c r="Q258" s="196" t="s">
        <v>2914</v>
      </c>
      <c r="R258" s="196" t="s">
        <v>2915</v>
      </c>
      <c r="S258" s="194" t="s">
        <v>2916</v>
      </c>
      <c r="T258" s="194" t="s">
        <v>2917</v>
      </c>
      <c r="U258" s="194" t="s">
        <v>2918</v>
      </c>
      <c r="V258" s="194" t="s">
        <v>2919</v>
      </c>
      <c r="W258" s="240" t="s">
        <v>247</v>
      </c>
      <c r="AA258" s="242">
        <f>IF(OR(J258="Fail",ISBLANK(J258)),INDEX('Issue Code Table'!C:C,MATCH(N:N,'Issue Code Table'!A:A,0)),IF(M258="Critical",6,IF(M258="Significant",5,IF(M258="Moderate",3,2))))</f>
        <v>5</v>
      </c>
    </row>
    <row r="259" spans="1:27" ht="79.5" customHeight="1" x14ac:dyDescent="0.2">
      <c r="A259" s="193" t="s">
        <v>2920</v>
      </c>
      <c r="B259" s="194" t="s">
        <v>2921</v>
      </c>
      <c r="C259" s="194" t="s">
        <v>2922</v>
      </c>
      <c r="D259" s="195" t="s">
        <v>221</v>
      </c>
      <c r="E259" s="194" t="s">
        <v>2923</v>
      </c>
      <c r="F259" s="194" t="s">
        <v>2924</v>
      </c>
      <c r="G259" s="194" t="s">
        <v>2925</v>
      </c>
      <c r="H259" s="196" t="s">
        <v>2926</v>
      </c>
      <c r="I259" s="196"/>
      <c r="J259" s="196"/>
      <c r="K259" s="196" t="s">
        <v>2927</v>
      </c>
      <c r="L259" s="194"/>
      <c r="M259" s="231" t="s">
        <v>186</v>
      </c>
      <c r="N259" s="231" t="s">
        <v>293</v>
      </c>
      <c r="O259" s="199" t="s">
        <v>294</v>
      </c>
      <c r="P259" s="305"/>
      <c r="Q259" s="196" t="s">
        <v>2914</v>
      </c>
      <c r="R259" s="196" t="s">
        <v>2928</v>
      </c>
      <c r="S259" s="194" t="s">
        <v>2929</v>
      </c>
      <c r="T259" s="194" t="s">
        <v>363</v>
      </c>
      <c r="U259" s="194" t="s">
        <v>2930</v>
      </c>
      <c r="V259" s="194" t="s">
        <v>2931</v>
      </c>
      <c r="W259" s="240" t="s">
        <v>247</v>
      </c>
      <c r="AA259" s="242">
        <f>IF(OR(J259="Fail",ISBLANK(J259)),INDEX('Issue Code Table'!C:C,MATCH(N:N,'Issue Code Table'!A:A,0)),IF(M259="Critical",6,IF(M259="Significant",5,IF(M259="Moderate",3,2))))</f>
        <v>5</v>
      </c>
    </row>
    <row r="260" spans="1:27" ht="113.25" customHeight="1" x14ac:dyDescent="0.2">
      <c r="A260" s="193" t="s">
        <v>2932</v>
      </c>
      <c r="B260" s="194" t="s">
        <v>367</v>
      </c>
      <c r="C260" s="194" t="s">
        <v>368</v>
      </c>
      <c r="D260" s="195" t="s">
        <v>221</v>
      </c>
      <c r="E260" s="194" t="s">
        <v>2933</v>
      </c>
      <c r="F260" s="194" t="s">
        <v>4584</v>
      </c>
      <c r="G260" s="194" t="s">
        <v>2934</v>
      </c>
      <c r="H260" s="196" t="s">
        <v>2935</v>
      </c>
      <c r="I260" s="196"/>
      <c r="J260" s="196"/>
      <c r="K260" s="196" t="s">
        <v>2936</v>
      </c>
      <c r="L260" s="194"/>
      <c r="M260" s="231" t="s">
        <v>186</v>
      </c>
      <c r="N260" s="231" t="s">
        <v>293</v>
      </c>
      <c r="O260" s="199" t="s">
        <v>294</v>
      </c>
      <c r="P260" s="305"/>
      <c r="Q260" s="196" t="s">
        <v>2937</v>
      </c>
      <c r="R260" s="196" t="s">
        <v>2938</v>
      </c>
      <c r="S260" s="194" t="s">
        <v>2939</v>
      </c>
      <c r="T260" s="194" t="s">
        <v>363</v>
      </c>
      <c r="U260" s="194" t="s">
        <v>2940</v>
      </c>
      <c r="V260" s="194" t="s">
        <v>2941</v>
      </c>
      <c r="W260" s="240" t="s">
        <v>247</v>
      </c>
      <c r="AA260" s="242">
        <f>IF(OR(J260="Fail",ISBLANK(J260)),INDEX('Issue Code Table'!C:C,MATCH(N:N,'Issue Code Table'!A:A,0)),IF(M260="Critical",6,IF(M260="Significant",5,IF(M260="Moderate",3,2))))</f>
        <v>5</v>
      </c>
    </row>
    <row r="261" spans="1:27" ht="55.5" customHeight="1" x14ac:dyDescent="0.2">
      <c r="A261" s="193" t="s">
        <v>2942</v>
      </c>
      <c r="B261" s="194" t="s">
        <v>2921</v>
      </c>
      <c r="C261" s="194" t="s">
        <v>2922</v>
      </c>
      <c r="D261" s="195" t="s">
        <v>221</v>
      </c>
      <c r="E261" s="194" t="s">
        <v>2943</v>
      </c>
      <c r="F261" s="194" t="s">
        <v>2944</v>
      </c>
      <c r="G261" s="194" t="s">
        <v>2945</v>
      </c>
      <c r="H261" s="196" t="s">
        <v>2946</v>
      </c>
      <c r="I261" s="196"/>
      <c r="J261" s="196"/>
      <c r="K261" s="196" t="s">
        <v>2947</v>
      </c>
      <c r="L261" s="194"/>
      <c r="M261" s="231" t="s">
        <v>186</v>
      </c>
      <c r="N261" s="231" t="s">
        <v>293</v>
      </c>
      <c r="O261" s="199" t="s">
        <v>294</v>
      </c>
      <c r="P261" s="305"/>
      <c r="Q261" s="196" t="s">
        <v>2948</v>
      </c>
      <c r="R261" s="196" t="s">
        <v>2949</v>
      </c>
      <c r="S261" s="194" t="s">
        <v>2950</v>
      </c>
      <c r="T261" s="194" t="s">
        <v>2951</v>
      </c>
      <c r="U261" s="194" t="s">
        <v>2952</v>
      </c>
      <c r="V261" s="194" t="s">
        <v>2953</v>
      </c>
      <c r="W261" s="240" t="s">
        <v>247</v>
      </c>
      <c r="AA261" s="242">
        <f>IF(OR(J261="Fail",ISBLANK(J261)),INDEX('Issue Code Table'!C:C,MATCH(N:N,'Issue Code Table'!A:A,0)),IF(M261="Critical",6,IF(M261="Significant",5,IF(M261="Moderate",3,2))))</f>
        <v>5</v>
      </c>
    </row>
    <row r="262" spans="1:27" ht="78.75" customHeight="1" x14ac:dyDescent="0.2">
      <c r="A262" s="193" t="s">
        <v>2954</v>
      </c>
      <c r="B262" s="194" t="s">
        <v>2921</v>
      </c>
      <c r="C262" s="194" t="s">
        <v>2922</v>
      </c>
      <c r="D262" s="195" t="s">
        <v>221</v>
      </c>
      <c r="E262" s="194" t="s">
        <v>2955</v>
      </c>
      <c r="F262" s="194" t="s">
        <v>2956</v>
      </c>
      <c r="G262" s="194" t="s">
        <v>2957</v>
      </c>
      <c r="H262" s="196" t="s">
        <v>2958</v>
      </c>
      <c r="I262" s="196"/>
      <c r="J262" s="196"/>
      <c r="K262" s="196" t="s">
        <v>2959</v>
      </c>
      <c r="L262" s="194"/>
      <c r="M262" s="231" t="s">
        <v>186</v>
      </c>
      <c r="N262" s="231" t="s">
        <v>293</v>
      </c>
      <c r="O262" s="199" t="s">
        <v>294</v>
      </c>
      <c r="P262" s="305"/>
      <c r="Q262" s="196" t="s">
        <v>2948</v>
      </c>
      <c r="R262" s="196" t="s">
        <v>2960</v>
      </c>
      <c r="S262" s="194" t="s">
        <v>2950</v>
      </c>
      <c r="T262" s="194" t="s">
        <v>2951</v>
      </c>
      <c r="U262" s="194" t="s">
        <v>2961</v>
      </c>
      <c r="V262" s="194" t="s">
        <v>2962</v>
      </c>
      <c r="W262" s="240" t="s">
        <v>247</v>
      </c>
      <c r="AA262" s="242">
        <f>IF(OR(J262="Fail",ISBLANK(J262)),INDEX('Issue Code Table'!C:C,MATCH(N:N,'Issue Code Table'!A:A,0)),IF(M262="Critical",6,IF(M262="Significant",5,IF(M262="Moderate",3,2))))</f>
        <v>5</v>
      </c>
    </row>
    <row r="263" spans="1:27" ht="70.5" customHeight="1" x14ac:dyDescent="0.2">
      <c r="A263" s="193" t="s">
        <v>2963</v>
      </c>
      <c r="B263" s="194" t="s">
        <v>2921</v>
      </c>
      <c r="C263" s="194" t="s">
        <v>2922</v>
      </c>
      <c r="D263" s="195" t="s">
        <v>221</v>
      </c>
      <c r="E263" s="194" t="s">
        <v>2964</v>
      </c>
      <c r="F263" s="194" t="s">
        <v>2965</v>
      </c>
      <c r="G263" s="194" t="s">
        <v>2966</v>
      </c>
      <c r="H263" s="196" t="s">
        <v>2967</v>
      </c>
      <c r="I263" s="196"/>
      <c r="J263" s="196"/>
      <c r="K263" s="196" t="s">
        <v>2968</v>
      </c>
      <c r="L263" s="194"/>
      <c r="M263" s="231" t="s">
        <v>227</v>
      </c>
      <c r="N263" s="231" t="s">
        <v>393</v>
      </c>
      <c r="O263" s="199" t="s">
        <v>394</v>
      </c>
      <c r="P263" s="305"/>
      <c r="Q263" s="196" t="s">
        <v>2969</v>
      </c>
      <c r="R263" s="196" t="s">
        <v>2970</v>
      </c>
      <c r="S263" s="194" t="s">
        <v>2971</v>
      </c>
      <c r="T263" s="194" t="s">
        <v>2972</v>
      </c>
      <c r="U263" s="194" t="s">
        <v>2973</v>
      </c>
      <c r="V263" s="194" t="s">
        <v>2974</v>
      </c>
      <c r="W263" s="240"/>
      <c r="AA263" s="242">
        <f>IF(OR(J263="Fail",ISBLANK(J263)),INDEX('Issue Code Table'!C:C,MATCH(N:N,'Issue Code Table'!A:A,0)),IF(M263="Critical",6,IF(M263="Significant",5,IF(M263="Moderate",3,2))))</f>
        <v>4</v>
      </c>
    </row>
    <row r="264" spans="1:27" ht="56.25" customHeight="1" x14ac:dyDescent="0.2">
      <c r="A264" s="193" t="s">
        <v>2975</v>
      </c>
      <c r="B264" s="194" t="s">
        <v>2921</v>
      </c>
      <c r="C264" s="194" t="s">
        <v>2922</v>
      </c>
      <c r="D264" s="195" t="s">
        <v>221</v>
      </c>
      <c r="E264" s="194" t="s">
        <v>2976</v>
      </c>
      <c r="F264" s="194" t="s">
        <v>2977</v>
      </c>
      <c r="G264" s="194" t="s">
        <v>2978</v>
      </c>
      <c r="H264" s="196" t="s">
        <v>2979</v>
      </c>
      <c r="I264" s="196"/>
      <c r="J264" s="196"/>
      <c r="K264" s="196" t="s">
        <v>2980</v>
      </c>
      <c r="L264" s="194"/>
      <c r="M264" s="231" t="s">
        <v>186</v>
      </c>
      <c r="N264" s="231" t="s">
        <v>293</v>
      </c>
      <c r="O264" s="199" t="s">
        <v>294</v>
      </c>
      <c r="P264" s="305"/>
      <c r="Q264" s="196" t="s">
        <v>2981</v>
      </c>
      <c r="R264" s="196" t="s">
        <v>2982</v>
      </c>
      <c r="S264" s="194" t="s">
        <v>2983</v>
      </c>
      <c r="T264" s="194" t="s">
        <v>363</v>
      </c>
      <c r="U264" s="194" t="s">
        <v>2984</v>
      </c>
      <c r="V264" s="194" t="s">
        <v>2985</v>
      </c>
      <c r="W264" s="240" t="s">
        <v>247</v>
      </c>
      <c r="AA264" s="242">
        <f>IF(OR(J264="Fail",ISBLANK(J264)),INDEX('Issue Code Table'!C:C,MATCH(N:N,'Issue Code Table'!A:A,0)),IF(M264="Critical",6,IF(M264="Significant",5,IF(M264="Moderate",3,2))))</f>
        <v>5</v>
      </c>
    </row>
    <row r="265" spans="1:27" ht="54" customHeight="1" x14ac:dyDescent="0.2">
      <c r="A265" s="193" t="s">
        <v>2986</v>
      </c>
      <c r="B265" s="194" t="s">
        <v>2921</v>
      </c>
      <c r="C265" s="194" t="s">
        <v>2922</v>
      </c>
      <c r="D265" s="195" t="s">
        <v>221</v>
      </c>
      <c r="E265" s="194" t="s">
        <v>2987</v>
      </c>
      <c r="F265" s="194" t="s">
        <v>2988</v>
      </c>
      <c r="G265" s="194" t="s">
        <v>2989</v>
      </c>
      <c r="H265" s="196" t="s">
        <v>2990</v>
      </c>
      <c r="I265" s="196"/>
      <c r="J265" s="196"/>
      <c r="K265" s="196" t="s">
        <v>2991</v>
      </c>
      <c r="L265" s="194"/>
      <c r="M265" s="198" t="s">
        <v>186</v>
      </c>
      <c r="N265" s="220" t="s">
        <v>293</v>
      </c>
      <c r="O265" s="221" t="s">
        <v>294</v>
      </c>
      <c r="P265" s="305"/>
      <c r="Q265" s="196" t="s">
        <v>2981</v>
      </c>
      <c r="R265" s="196" t="s">
        <v>2992</v>
      </c>
      <c r="S265" s="194" t="s">
        <v>2983</v>
      </c>
      <c r="T265" s="194" t="s">
        <v>363</v>
      </c>
      <c r="U265" s="194" t="s">
        <v>2993</v>
      </c>
      <c r="V265" s="194" t="s">
        <v>2994</v>
      </c>
      <c r="W265" s="240" t="s">
        <v>247</v>
      </c>
      <c r="AA265" s="242">
        <f>IF(OR(J265="Fail",ISBLANK(J265)),INDEX('Issue Code Table'!C:C,MATCH(N:N,'Issue Code Table'!A:A,0)),IF(M265="Critical",6,IF(M265="Significant",5,IF(M265="Moderate",3,2))))</f>
        <v>5</v>
      </c>
    </row>
    <row r="266" spans="1:27" ht="36.75" customHeight="1" x14ac:dyDescent="0.2">
      <c r="A266" s="193" t="s">
        <v>2995</v>
      </c>
      <c r="B266" s="194" t="s">
        <v>2921</v>
      </c>
      <c r="C266" s="194" t="s">
        <v>2922</v>
      </c>
      <c r="D266" s="195" t="s">
        <v>221</v>
      </c>
      <c r="E266" s="194" t="s">
        <v>2996</v>
      </c>
      <c r="F266" s="194" t="s">
        <v>2997</v>
      </c>
      <c r="G266" s="194" t="s">
        <v>2998</v>
      </c>
      <c r="H266" s="196" t="s">
        <v>2999</v>
      </c>
      <c r="I266" s="196"/>
      <c r="J266" s="196"/>
      <c r="K266" s="196" t="s">
        <v>3000</v>
      </c>
      <c r="L266" s="194"/>
      <c r="M266" s="198" t="s">
        <v>186</v>
      </c>
      <c r="N266" s="220" t="s">
        <v>293</v>
      </c>
      <c r="O266" s="221" t="s">
        <v>294</v>
      </c>
      <c r="P266" s="305"/>
      <c r="Q266" s="196" t="s">
        <v>2981</v>
      </c>
      <c r="R266" s="196" t="s">
        <v>3001</v>
      </c>
      <c r="S266" s="194" t="s">
        <v>2983</v>
      </c>
      <c r="T266" s="194" t="s">
        <v>3002</v>
      </c>
      <c r="U266" s="194" t="s">
        <v>3003</v>
      </c>
      <c r="V266" s="194" t="s">
        <v>3004</v>
      </c>
      <c r="W266" s="240" t="s">
        <v>247</v>
      </c>
      <c r="AA266" s="242">
        <f>IF(OR(J266="Fail",ISBLANK(J266)),INDEX('Issue Code Table'!C:C,MATCH(N:N,'Issue Code Table'!A:A,0)),IF(M266="Critical",6,IF(M266="Significant",5,IF(M266="Moderate",3,2))))</f>
        <v>5</v>
      </c>
    </row>
    <row r="267" spans="1:27" ht="80.25" customHeight="1" x14ac:dyDescent="0.2">
      <c r="A267" s="193" t="s">
        <v>3005</v>
      </c>
      <c r="B267" s="194" t="s">
        <v>2921</v>
      </c>
      <c r="C267" s="194" t="s">
        <v>2922</v>
      </c>
      <c r="D267" s="195" t="s">
        <v>221</v>
      </c>
      <c r="E267" s="194" t="s">
        <v>3006</v>
      </c>
      <c r="F267" s="194" t="s">
        <v>3007</v>
      </c>
      <c r="G267" s="194" t="s">
        <v>3008</v>
      </c>
      <c r="H267" s="196" t="s">
        <v>3009</v>
      </c>
      <c r="I267" s="196"/>
      <c r="J267" s="196"/>
      <c r="K267" s="196" t="s">
        <v>3010</v>
      </c>
      <c r="L267" s="194"/>
      <c r="M267" s="198" t="s">
        <v>186</v>
      </c>
      <c r="N267" s="220" t="s">
        <v>293</v>
      </c>
      <c r="O267" s="221" t="s">
        <v>294</v>
      </c>
      <c r="P267" s="305"/>
      <c r="Q267" s="196" t="s">
        <v>2981</v>
      </c>
      <c r="R267" s="196" t="s">
        <v>3011</v>
      </c>
      <c r="S267" s="194" t="s">
        <v>2983</v>
      </c>
      <c r="T267" s="194" t="s">
        <v>363</v>
      </c>
      <c r="U267" s="194" t="s">
        <v>3012</v>
      </c>
      <c r="V267" s="194" t="s">
        <v>3013</v>
      </c>
      <c r="W267" s="240" t="s">
        <v>247</v>
      </c>
      <c r="AA267" s="242">
        <f>IF(OR(J267="Fail",ISBLANK(J267)),INDEX('Issue Code Table'!C:C,MATCH(N:N,'Issue Code Table'!A:A,0)),IF(M267="Critical",6,IF(M267="Significant",5,IF(M267="Moderate",3,2))))</f>
        <v>5</v>
      </c>
    </row>
    <row r="268" spans="1:27" ht="66.75" customHeight="1" x14ac:dyDescent="0.2">
      <c r="A268" s="193" t="s">
        <v>3014</v>
      </c>
      <c r="B268" s="194" t="s">
        <v>2921</v>
      </c>
      <c r="C268" s="194" t="s">
        <v>2922</v>
      </c>
      <c r="D268" s="195" t="s">
        <v>221</v>
      </c>
      <c r="E268" s="194" t="s">
        <v>3015</v>
      </c>
      <c r="F268" s="194" t="s">
        <v>3016</v>
      </c>
      <c r="G268" s="194" t="s">
        <v>3017</v>
      </c>
      <c r="H268" s="196" t="s">
        <v>3018</v>
      </c>
      <c r="I268" s="196"/>
      <c r="J268" s="196"/>
      <c r="K268" s="196" t="s">
        <v>3019</v>
      </c>
      <c r="L268" s="194"/>
      <c r="M268" s="198" t="s">
        <v>186</v>
      </c>
      <c r="N268" s="220" t="s">
        <v>293</v>
      </c>
      <c r="O268" s="221" t="s">
        <v>294</v>
      </c>
      <c r="P268" s="305"/>
      <c r="Q268" s="196" t="s">
        <v>3020</v>
      </c>
      <c r="R268" s="196" t="s">
        <v>3021</v>
      </c>
      <c r="S268" s="194" t="s">
        <v>3022</v>
      </c>
      <c r="T268" s="194" t="s">
        <v>3023</v>
      </c>
      <c r="U268" s="194" t="s">
        <v>3024</v>
      </c>
      <c r="V268" s="194" t="s">
        <v>3025</v>
      </c>
      <c r="W268" s="240" t="s">
        <v>247</v>
      </c>
      <c r="AA268" s="242">
        <f>IF(OR(J268="Fail",ISBLANK(J268)),INDEX('Issue Code Table'!C:C,MATCH(N:N,'Issue Code Table'!A:A,0)),IF(M268="Critical",6,IF(M268="Significant",5,IF(M268="Moderate",3,2))))</f>
        <v>5</v>
      </c>
    </row>
    <row r="269" spans="1:27" ht="50.25" customHeight="1" x14ac:dyDescent="0.2">
      <c r="A269" s="193" t="s">
        <v>3026</v>
      </c>
      <c r="B269" s="194" t="s">
        <v>2921</v>
      </c>
      <c r="C269" s="194" t="s">
        <v>2922</v>
      </c>
      <c r="D269" s="195" t="s">
        <v>221</v>
      </c>
      <c r="E269" s="194" t="s">
        <v>3027</v>
      </c>
      <c r="F269" s="194" t="s">
        <v>3028</v>
      </c>
      <c r="G269" s="194" t="s">
        <v>3029</v>
      </c>
      <c r="H269" s="196" t="s">
        <v>3030</v>
      </c>
      <c r="I269" s="196"/>
      <c r="J269" s="196"/>
      <c r="K269" s="196" t="s">
        <v>3031</v>
      </c>
      <c r="L269" s="194"/>
      <c r="M269" s="198" t="s">
        <v>186</v>
      </c>
      <c r="N269" s="220" t="s">
        <v>293</v>
      </c>
      <c r="O269" s="221" t="s">
        <v>294</v>
      </c>
      <c r="P269" s="305"/>
      <c r="Q269" s="196" t="s">
        <v>3020</v>
      </c>
      <c r="R269" s="196" t="s">
        <v>3032</v>
      </c>
      <c r="S269" s="194" t="s">
        <v>3033</v>
      </c>
      <c r="T269" s="194" t="s">
        <v>3034</v>
      </c>
      <c r="U269" s="194" t="s">
        <v>3035</v>
      </c>
      <c r="V269" s="194" t="s">
        <v>3036</v>
      </c>
      <c r="W269" s="240" t="s">
        <v>247</v>
      </c>
      <c r="AA269" s="242">
        <f>IF(OR(J269="Fail",ISBLANK(J269)),INDEX('Issue Code Table'!C:C,MATCH(N:N,'Issue Code Table'!A:A,0)),IF(M269="Critical",6,IF(M269="Significant",5,IF(M269="Moderate",3,2))))</f>
        <v>5</v>
      </c>
    </row>
    <row r="270" spans="1:27" ht="143.25" customHeight="1" x14ac:dyDescent="0.2">
      <c r="A270" s="193" t="s">
        <v>3037</v>
      </c>
      <c r="B270" s="194" t="s">
        <v>219</v>
      </c>
      <c r="C270" s="194" t="s">
        <v>220</v>
      </c>
      <c r="D270" s="195" t="s">
        <v>221</v>
      </c>
      <c r="E270" s="194" t="s">
        <v>3038</v>
      </c>
      <c r="F270" s="194" t="s">
        <v>3039</v>
      </c>
      <c r="G270" s="194" t="s">
        <v>3040</v>
      </c>
      <c r="H270" s="196" t="s">
        <v>3041</v>
      </c>
      <c r="I270" s="196"/>
      <c r="J270" s="196"/>
      <c r="K270" s="196" t="s">
        <v>3042</v>
      </c>
      <c r="L270" s="194"/>
      <c r="M270" s="231" t="s">
        <v>186</v>
      </c>
      <c r="N270" s="231" t="s">
        <v>293</v>
      </c>
      <c r="O270" s="199" t="s">
        <v>294</v>
      </c>
      <c r="P270" s="305"/>
      <c r="Q270" s="196" t="s">
        <v>3043</v>
      </c>
      <c r="R270" s="196" t="s">
        <v>3044</v>
      </c>
      <c r="S270" s="194" t="s">
        <v>3045</v>
      </c>
      <c r="T270" s="194" t="s">
        <v>3046</v>
      </c>
      <c r="U270" s="194" t="s">
        <v>3047</v>
      </c>
      <c r="V270" s="194" t="s">
        <v>3048</v>
      </c>
      <c r="W270" s="240" t="s">
        <v>247</v>
      </c>
      <c r="AA270" s="242">
        <f>IF(OR(J270="Fail",ISBLANK(J270)),INDEX('Issue Code Table'!C:C,MATCH(N:N,'Issue Code Table'!A:A,0)),IF(M270="Critical",6,IF(M270="Significant",5,IF(M270="Moderate",3,2))))</f>
        <v>5</v>
      </c>
    </row>
    <row r="271" spans="1:27" ht="293.25" x14ac:dyDescent="0.2">
      <c r="A271" s="193" t="s">
        <v>3049</v>
      </c>
      <c r="B271" s="194" t="s">
        <v>1102</v>
      </c>
      <c r="C271" s="194" t="s">
        <v>1103</v>
      </c>
      <c r="D271" s="195" t="s">
        <v>221</v>
      </c>
      <c r="E271" s="194" t="s">
        <v>3050</v>
      </c>
      <c r="F271" s="194" t="s">
        <v>3051</v>
      </c>
      <c r="G271" s="194" t="s">
        <v>3052</v>
      </c>
      <c r="H271" s="196" t="s">
        <v>3053</v>
      </c>
      <c r="I271" s="196"/>
      <c r="J271" s="196"/>
      <c r="K271" s="196" t="s">
        <v>3054</v>
      </c>
      <c r="L271" s="194"/>
      <c r="M271" s="231" t="s">
        <v>186</v>
      </c>
      <c r="N271" s="231" t="s">
        <v>3055</v>
      </c>
      <c r="O271" s="199" t="s">
        <v>3056</v>
      </c>
      <c r="P271" s="305"/>
      <c r="Q271" s="196" t="s">
        <v>3057</v>
      </c>
      <c r="R271" s="196" t="s">
        <v>3058</v>
      </c>
      <c r="S271" s="194" t="s">
        <v>3059</v>
      </c>
      <c r="T271" s="194" t="s">
        <v>3060</v>
      </c>
      <c r="U271" s="194" t="s">
        <v>3061</v>
      </c>
      <c r="V271" s="194" t="s">
        <v>3062</v>
      </c>
      <c r="W271" s="240" t="s">
        <v>247</v>
      </c>
      <c r="AA271" s="242">
        <f>IF(OR(J271="Fail",ISBLANK(J271)),INDEX('Issue Code Table'!C:C,MATCH(N:N,'Issue Code Table'!A:A,0)),IF(M271="Critical",6,IF(M271="Significant",5,IF(M271="Moderate",3,2))))</f>
        <v>5</v>
      </c>
    </row>
    <row r="272" spans="1:27" ht="306" x14ac:dyDescent="0.2">
      <c r="A272" s="193" t="s">
        <v>3063</v>
      </c>
      <c r="B272" s="194" t="s">
        <v>2551</v>
      </c>
      <c r="C272" s="194" t="s">
        <v>2552</v>
      </c>
      <c r="D272" s="195" t="s">
        <v>221</v>
      </c>
      <c r="E272" s="194" t="s">
        <v>3064</v>
      </c>
      <c r="F272" s="194" t="s">
        <v>3065</v>
      </c>
      <c r="G272" s="194" t="s">
        <v>3066</v>
      </c>
      <c r="H272" s="196" t="s">
        <v>3067</v>
      </c>
      <c r="I272" s="196"/>
      <c r="J272" s="196"/>
      <c r="K272" s="196" t="s">
        <v>3068</v>
      </c>
      <c r="L272" s="194"/>
      <c r="M272" s="231" t="s">
        <v>186</v>
      </c>
      <c r="N272" s="231" t="s">
        <v>293</v>
      </c>
      <c r="O272" s="199" t="s">
        <v>294</v>
      </c>
      <c r="P272" s="305"/>
      <c r="Q272" s="196" t="s">
        <v>3069</v>
      </c>
      <c r="R272" s="196" t="s">
        <v>3070</v>
      </c>
      <c r="S272" s="194" t="s">
        <v>3071</v>
      </c>
      <c r="T272" s="194" t="s">
        <v>3072</v>
      </c>
      <c r="U272" s="194" t="s">
        <v>3073</v>
      </c>
      <c r="V272" s="194" t="s">
        <v>3074</v>
      </c>
      <c r="W272" s="240" t="s">
        <v>247</v>
      </c>
      <c r="AA272" s="242">
        <f>IF(OR(J272="Fail",ISBLANK(J272)),INDEX('Issue Code Table'!C:C,MATCH(N:N,'Issue Code Table'!A:A,0)),IF(M272="Critical",6,IF(M272="Significant",5,IF(M272="Moderate",3,2))))</f>
        <v>5</v>
      </c>
    </row>
    <row r="273" spans="1:27" ht="306" x14ac:dyDescent="0.2">
      <c r="A273" s="193" t="s">
        <v>3075</v>
      </c>
      <c r="B273" s="194" t="s">
        <v>1292</v>
      </c>
      <c r="C273" s="194" t="s">
        <v>1293</v>
      </c>
      <c r="D273" s="195" t="s">
        <v>221</v>
      </c>
      <c r="E273" s="194" t="s">
        <v>3076</v>
      </c>
      <c r="F273" s="194" t="s">
        <v>3077</v>
      </c>
      <c r="G273" s="194" t="s">
        <v>3078</v>
      </c>
      <c r="H273" s="196" t="s">
        <v>3079</v>
      </c>
      <c r="I273" s="196"/>
      <c r="J273" s="196"/>
      <c r="K273" s="196" t="s">
        <v>3080</v>
      </c>
      <c r="L273" s="194"/>
      <c r="M273" s="231" t="s">
        <v>186</v>
      </c>
      <c r="N273" s="231" t="s">
        <v>293</v>
      </c>
      <c r="O273" s="199" t="s">
        <v>294</v>
      </c>
      <c r="P273" s="305"/>
      <c r="Q273" s="196" t="s">
        <v>3081</v>
      </c>
      <c r="R273" s="196" t="s">
        <v>3082</v>
      </c>
      <c r="S273" s="194" t="s">
        <v>3083</v>
      </c>
      <c r="T273" s="194" t="s">
        <v>3084</v>
      </c>
      <c r="U273" s="194" t="s">
        <v>3085</v>
      </c>
      <c r="V273" s="194" t="s">
        <v>3086</v>
      </c>
      <c r="W273" s="240" t="s">
        <v>247</v>
      </c>
      <c r="AA273" s="242">
        <f>IF(OR(J273="Fail",ISBLANK(J273)),INDEX('Issue Code Table'!C:C,MATCH(N:N,'Issue Code Table'!A:A,0)),IF(M273="Critical",6,IF(M273="Significant",5,IF(M273="Moderate",3,2))))</f>
        <v>5</v>
      </c>
    </row>
    <row r="274" spans="1:27" ht="293.25" x14ac:dyDescent="0.2">
      <c r="A274" s="193" t="s">
        <v>3087</v>
      </c>
      <c r="B274" s="194" t="s">
        <v>1292</v>
      </c>
      <c r="C274" s="194" t="s">
        <v>1293</v>
      </c>
      <c r="D274" s="195" t="s">
        <v>221</v>
      </c>
      <c r="E274" s="194" t="s">
        <v>3088</v>
      </c>
      <c r="F274" s="194" t="s">
        <v>3089</v>
      </c>
      <c r="G274" s="194" t="s">
        <v>3090</v>
      </c>
      <c r="H274" s="196" t="s">
        <v>3091</v>
      </c>
      <c r="I274" s="196"/>
      <c r="J274" s="196"/>
      <c r="K274" s="196" t="s">
        <v>3092</v>
      </c>
      <c r="L274" s="194"/>
      <c r="M274" s="231" t="s">
        <v>186</v>
      </c>
      <c r="N274" s="231" t="s">
        <v>293</v>
      </c>
      <c r="O274" s="199" t="s">
        <v>294</v>
      </c>
      <c r="P274" s="305"/>
      <c r="Q274" s="196" t="s">
        <v>3081</v>
      </c>
      <c r="R274" s="196" t="s">
        <v>3093</v>
      </c>
      <c r="S274" s="194" t="s">
        <v>3094</v>
      </c>
      <c r="T274" s="194" t="s">
        <v>3095</v>
      </c>
      <c r="U274" s="194" t="s">
        <v>3096</v>
      </c>
      <c r="V274" s="194" t="s">
        <v>3097</v>
      </c>
      <c r="W274" s="240" t="s">
        <v>247</v>
      </c>
      <c r="AA274" s="242">
        <f>IF(OR(J274="Fail",ISBLANK(J274)),INDEX('Issue Code Table'!C:C,MATCH(N:N,'Issue Code Table'!A:A,0)),IF(M274="Critical",6,IF(M274="Significant",5,IF(M274="Moderate",3,2))))</f>
        <v>5</v>
      </c>
    </row>
    <row r="275" spans="1:27" ht="207.75" customHeight="1" x14ac:dyDescent="0.2">
      <c r="A275" s="193" t="s">
        <v>3098</v>
      </c>
      <c r="B275" s="194" t="s">
        <v>219</v>
      </c>
      <c r="C275" s="194" t="s">
        <v>220</v>
      </c>
      <c r="D275" s="195" t="s">
        <v>221</v>
      </c>
      <c r="E275" s="194" t="s">
        <v>3099</v>
      </c>
      <c r="F275" s="194" t="s">
        <v>3100</v>
      </c>
      <c r="G275" s="194" t="s">
        <v>3101</v>
      </c>
      <c r="H275" s="196" t="s">
        <v>3102</v>
      </c>
      <c r="I275" s="196"/>
      <c r="J275" s="196"/>
      <c r="K275" s="196" t="s">
        <v>3103</v>
      </c>
      <c r="L275" s="194"/>
      <c r="M275" s="231" t="s">
        <v>186</v>
      </c>
      <c r="N275" s="231" t="s">
        <v>293</v>
      </c>
      <c r="O275" s="199" t="s">
        <v>294</v>
      </c>
      <c r="P275" s="305"/>
      <c r="Q275" s="196" t="s">
        <v>3081</v>
      </c>
      <c r="R275" s="196" t="s">
        <v>3104</v>
      </c>
      <c r="S275" s="194" t="s">
        <v>3105</v>
      </c>
      <c r="T275" s="194" t="s">
        <v>3106</v>
      </c>
      <c r="U275" s="194" t="s">
        <v>3107</v>
      </c>
      <c r="V275" s="194" t="s">
        <v>3108</v>
      </c>
      <c r="W275" s="240" t="s">
        <v>247</v>
      </c>
      <c r="AA275" s="242">
        <f>IF(OR(J275="Fail",ISBLANK(J275)),INDEX('Issue Code Table'!C:C,MATCH(N:N,'Issue Code Table'!A:A,0)),IF(M275="Critical",6,IF(M275="Significant",5,IF(M275="Moderate",3,2))))</f>
        <v>5</v>
      </c>
    </row>
    <row r="276" spans="1:27" ht="146.25" customHeight="1" x14ac:dyDescent="0.2">
      <c r="A276" s="193" t="s">
        <v>3109</v>
      </c>
      <c r="B276" s="194" t="s">
        <v>2551</v>
      </c>
      <c r="C276" s="194" t="s">
        <v>2552</v>
      </c>
      <c r="D276" s="195" t="s">
        <v>221</v>
      </c>
      <c r="E276" s="194" t="s">
        <v>3110</v>
      </c>
      <c r="F276" s="194" t="s">
        <v>3111</v>
      </c>
      <c r="G276" s="194" t="s">
        <v>3112</v>
      </c>
      <c r="H276" s="196" t="s">
        <v>3113</v>
      </c>
      <c r="I276" s="196"/>
      <c r="J276" s="196"/>
      <c r="K276" s="196" t="s">
        <v>3114</v>
      </c>
      <c r="L276" s="194"/>
      <c r="M276" s="231" t="s">
        <v>227</v>
      </c>
      <c r="N276" s="231" t="s">
        <v>739</v>
      </c>
      <c r="O276" s="199" t="s">
        <v>740</v>
      </c>
      <c r="P276" s="305"/>
      <c r="Q276" s="196" t="s">
        <v>3081</v>
      </c>
      <c r="R276" s="196" t="s">
        <v>3115</v>
      </c>
      <c r="S276" s="194" t="s">
        <v>3116</v>
      </c>
      <c r="T276" s="194" t="s">
        <v>3117</v>
      </c>
      <c r="U276" s="194" t="s">
        <v>3118</v>
      </c>
      <c r="V276" s="194" t="s">
        <v>3119</v>
      </c>
      <c r="W276" s="240"/>
      <c r="AA276" s="242">
        <f>IF(OR(J276="Fail",ISBLANK(J276)),INDEX('Issue Code Table'!C:C,MATCH(N:N,'Issue Code Table'!A:A,0)),IF(M276="Critical",6,IF(M276="Significant",5,IF(M276="Moderate",3,2))))</f>
        <v>4</v>
      </c>
    </row>
    <row r="277" spans="1:27" ht="318.75" x14ac:dyDescent="0.2">
      <c r="A277" s="193" t="s">
        <v>3120</v>
      </c>
      <c r="B277" s="194" t="s">
        <v>367</v>
      </c>
      <c r="C277" s="194" t="s">
        <v>368</v>
      </c>
      <c r="D277" s="195" t="s">
        <v>221</v>
      </c>
      <c r="E277" s="194" t="s">
        <v>3121</v>
      </c>
      <c r="F277" s="194" t="s">
        <v>3122</v>
      </c>
      <c r="G277" s="194" t="s">
        <v>3123</v>
      </c>
      <c r="H277" s="196" t="s">
        <v>3124</v>
      </c>
      <c r="I277" s="196"/>
      <c r="J277" s="196"/>
      <c r="K277" s="196" t="s">
        <v>3125</v>
      </c>
      <c r="L277" s="194"/>
      <c r="M277" s="231" t="s">
        <v>186</v>
      </c>
      <c r="N277" s="220" t="s">
        <v>214</v>
      </c>
      <c r="O277" s="221" t="s">
        <v>215</v>
      </c>
      <c r="P277" s="305"/>
      <c r="Q277" s="196" t="s">
        <v>3081</v>
      </c>
      <c r="R277" s="196" t="s">
        <v>3126</v>
      </c>
      <c r="S277" s="194" t="s">
        <v>3127</v>
      </c>
      <c r="T277" s="194" t="s">
        <v>363</v>
      </c>
      <c r="U277" s="194" t="s">
        <v>3128</v>
      </c>
      <c r="V277" s="194" t="s">
        <v>3129</v>
      </c>
      <c r="W277" s="240" t="s">
        <v>247</v>
      </c>
      <c r="AA277" s="242">
        <f>IF(OR(J277="Fail",ISBLANK(J277)),INDEX('Issue Code Table'!C:C,MATCH(N:N,'Issue Code Table'!A:A,0)),IF(M277="Critical",6,IF(M277="Significant",5,IF(M277="Moderate",3,2))))</f>
        <v>6</v>
      </c>
    </row>
    <row r="278" spans="1:27" ht="306" x14ac:dyDescent="0.2">
      <c r="A278" s="193" t="s">
        <v>3130</v>
      </c>
      <c r="B278" s="194" t="s">
        <v>367</v>
      </c>
      <c r="C278" s="194" t="s">
        <v>368</v>
      </c>
      <c r="D278" s="195" t="s">
        <v>221</v>
      </c>
      <c r="E278" s="194" t="s">
        <v>3131</v>
      </c>
      <c r="F278" s="194" t="s">
        <v>3132</v>
      </c>
      <c r="G278" s="194" t="s">
        <v>3133</v>
      </c>
      <c r="H278" s="196" t="s">
        <v>3134</v>
      </c>
      <c r="I278" s="196"/>
      <c r="J278" s="196"/>
      <c r="K278" s="196" t="s">
        <v>3135</v>
      </c>
      <c r="L278" s="194"/>
      <c r="M278" s="231" t="s">
        <v>186</v>
      </c>
      <c r="N278" s="231" t="s">
        <v>293</v>
      </c>
      <c r="O278" s="199" t="s">
        <v>294</v>
      </c>
      <c r="P278" s="305"/>
      <c r="Q278" s="196" t="s">
        <v>3136</v>
      </c>
      <c r="R278" s="196" t="s">
        <v>3137</v>
      </c>
      <c r="S278" s="194" t="s">
        <v>3138</v>
      </c>
      <c r="T278" s="194" t="s">
        <v>363</v>
      </c>
      <c r="U278" s="194" t="s">
        <v>3139</v>
      </c>
      <c r="V278" s="194" t="s">
        <v>3140</v>
      </c>
      <c r="W278" s="240" t="s">
        <v>247</v>
      </c>
      <c r="AA278" s="242">
        <f>IF(OR(J278="Fail",ISBLANK(J278)),INDEX('Issue Code Table'!C:C,MATCH(N:N,'Issue Code Table'!A:A,0)),IF(M278="Critical",6,IF(M278="Significant",5,IF(M278="Moderate",3,2))))</f>
        <v>5</v>
      </c>
    </row>
    <row r="279" spans="1:27" ht="306" x14ac:dyDescent="0.2">
      <c r="A279" s="193" t="s">
        <v>3141</v>
      </c>
      <c r="B279" s="194" t="s">
        <v>2602</v>
      </c>
      <c r="C279" s="194" t="s">
        <v>2603</v>
      </c>
      <c r="D279" s="195" t="s">
        <v>221</v>
      </c>
      <c r="E279" s="194" t="s">
        <v>3142</v>
      </c>
      <c r="F279" s="194" t="s">
        <v>3143</v>
      </c>
      <c r="G279" s="194" t="s">
        <v>3144</v>
      </c>
      <c r="H279" s="196" t="s">
        <v>3145</v>
      </c>
      <c r="I279" s="196"/>
      <c r="J279" s="196"/>
      <c r="K279" s="196" t="s">
        <v>3146</v>
      </c>
      <c r="L279" s="194"/>
      <c r="M279" s="231" t="s">
        <v>186</v>
      </c>
      <c r="N279" s="231" t="s">
        <v>293</v>
      </c>
      <c r="O279" s="199" t="s">
        <v>294</v>
      </c>
      <c r="P279" s="305"/>
      <c r="Q279" s="196" t="s">
        <v>3136</v>
      </c>
      <c r="R279" s="196" t="s">
        <v>3147</v>
      </c>
      <c r="S279" s="194" t="s">
        <v>3148</v>
      </c>
      <c r="T279" s="194" t="s">
        <v>363</v>
      </c>
      <c r="U279" s="194" t="s">
        <v>3149</v>
      </c>
      <c r="V279" s="194" t="s">
        <v>3150</v>
      </c>
      <c r="W279" s="240" t="s">
        <v>247</v>
      </c>
      <c r="AA279" s="242">
        <f>IF(OR(J279="Fail",ISBLANK(J279)),INDEX('Issue Code Table'!C:C,MATCH(N:N,'Issue Code Table'!A:A,0)),IF(M279="Critical",6,IF(M279="Significant",5,IF(M279="Moderate",3,2))))</f>
        <v>5</v>
      </c>
    </row>
    <row r="280" spans="1:27" ht="255" x14ac:dyDescent="0.2">
      <c r="A280" s="193" t="s">
        <v>3151</v>
      </c>
      <c r="B280" s="194" t="s">
        <v>367</v>
      </c>
      <c r="C280" s="194" t="s">
        <v>368</v>
      </c>
      <c r="D280" s="195" t="s">
        <v>221</v>
      </c>
      <c r="E280" s="194" t="s">
        <v>3152</v>
      </c>
      <c r="F280" s="194" t="s">
        <v>3153</v>
      </c>
      <c r="G280" s="194" t="s">
        <v>3154</v>
      </c>
      <c r="H280" s="196" t="s">
        <v>3155</v>
      </c>
      <c r="I280" s="196"/>
      <c r="J280" s="196"/>
      <c r="K280" s="196" t="s">
        <v>3156</v>
      </c>
      <c r="L280" s="194"/>
      <c r="M280" s="234" t="s">
        <v>186</v>
      </c>
      <c r="N280" s="234" t="s">
        <v>293</v>
      </c>
      <c r="O280" s="234" t="s">
        <v>294</v>
      </c>
      <c r="P280" s="305"/>
      <c r="Q280" s="196" t="s">
        <v>3157</v>
      </c>
      <c r="R280" s="196" t="s">
        <v>3158</v>
      </c>
      <c r="S280" s="194" t="s">
        <v>3159</v>
      </c>
      <c r="T280" s="194" t="s">
        <v>3160</v>
      </c>
      <c r="U280" s="194" t="s">
        <v>3161</v>
      </c>
      <c r="V280" s="194" t="s">
        <v>3162</v>
      </c>
      <c r="W280" s="240" t="s">
        <v>247</v>
      </c>
      <c r="AA280" s="242">
        <f>IF(OR(J280="Fail",ISBLANK(J280)),INDEX('Issue Code Table'!C:C,MATCH(N:N,'Issue Code Table'!A:A,0)),IF(M280="Critical",6,IF(M280="Significant",5,IF(M280="Moderate",3,2))))</f>
        <v>5</v>
      </c>
    </row>
    <row r="281" spans="1:27" ht="229.5" x14ac:dyDescent="0.2">
      <c r="A281" s="193" t="s">
        <v>3163</v>
      </c>
      <c r="B281" s="194" t="s">
        <v>367</v>
      </c>
      <c r="C281" s="194" t="s">
        <v>368</v>
      </c>
      <c r="D281" s="195" t="s">
        <v>221</v>
      </c>
      <c r="E281" s="194" t="s">
        <v>3164</v>
      </c>
      <c r="F281" s="194" t="s">
        <v>3165</v>
      </c>
      <c r="G281" s="194" t="s">
        <v>3166</v>
      </c>
      <c r="H281" s="196" t="s">
        <v>3167</v>
      </c>
      <c r="I281" s="196"/>
      <c r="J281" s="196"/>
      <c r="K281" s="196" t="s">
        <v>3168</v>
      </c>
      <c r="L281" s="194"/>
      <c r="M281" s="231" t="s">
        <v>186</v>
      </c>
      <c r="N281" s="231" t="s">
        <v>2039</v>
      </c>
      <c r="O281" s="199" t="s">
        <v>2040</v>
      </c>
      <c r="P281" s="269"/>
      <c r="Q281" s="196" t="s">
        <v>3169</v>
      </c>
      <c r="R281" s="196" t="s">
        <v>3170</v>
      </c>
      <c r="S281" s="194" t="s">
        <v>3171</v>
      </c>
      <c r="T281" s="194" t="s">
        <v>363</v>
      </c>
      <c r="U281" s="194" t="s">
        <v>3172</v>
      </c>
      <c r="V281" s="194" t="s">
        <v>3173</v>
      </c>
      <c r="W281" s="240" t="s">
        <v>247</v>
      </c>
      <c r="AA281" s="242">
        <f>IF(OR(J281="Fail",ISBLANK(J281)),INDEX('Issue Code Table'!C:C,MATCH(N:N,'Issue Code Table'!A:A,0)),IF(M281="Critical",6,IF(M281="Significant",5,IF(M281="Moderate",3,2))))</f>
        <v>5</v>
      </c>
    </row>
    <row r="282" spans="1:27" s="63" customFormat="1" ht="155.65" customHeight="1" x14ac:dyDescent="0.2">
      <c r="A282" s="193" t="s">
        <v>3174</v>
      </c>
      <c r="B282" s="194" t="s">
        <v>1102</v>
      </c>
      <c r="C282" s="194" t="s">
        <v>1103</v>
      </c>
      <c r="D282" s="195" t="s">
        <v>221</v>
      </c>
      <c r="E282" s="194" t="s">
        <v>3175</v>
      </c>
      <c r="F282" s="194" t="s">
        <v>3176</v>
      </c>
      <c r="G282" s="194" t="s">
        <v>3177</v>
      </c>
      <c r="H282" s="196" t="s">
        <v>3178</v>
      </c>
      <c r="I282" s="196"/>
      <c r="J282" s="196"/>
      <c r="K282" s="196" t="s">
        <v>3179</v>
      </c>
      <c r="L282" s="194"/>
      <c r="M282" s="231" t="s">
        <v>186</v>
      </c>
      <c r="N282" s="231" t="s">
        <v>293</v>
      </c>
      <c r="O282" s="199" t="s">
        <v>294</v>
      </c>
      <c r="P282" s="305"/>
      <c r="Q282" s="196" t="s">
        <v>3180</v>
      </c>
      <c r="R282" s="196" t="s">
        <v>3181</v>
      </c>
      <c r="S282" s="194" t="s">
        <v>3182</v>
      </c>
      <c r="T282" s="194" t="s">
        <v>3183</v>
      </c>
      <c r="U282" s="194" t="s">
        <v>3184</v>
      </c>
      <c r="V282" s="194" t="s">
        <v>3185</v>
      </c>
      <c r="W282" s="240" t="s">
        <v>247</v>
      </c>
      <c r="AA282" s="242">
        <f>IF(OR(J282="Fail",ISBLANK(J282)),INDEX('Issue Code Table'!C:C,MATCH(N:N,'Issue Code Table'!A:A,0)),IF(M282="Critical",6,IF(M282="Significant",5,IF(M282="Moderate",3,2))))</f>
        <v>5</v>
      </c>
    </row>
    <row r="283" spans="1:27" ht="141" customHeight="1" x14ac:dyDescent="0.2">
      <c r="A283" s="193" t="s">
        <v>3186</v>
      </c>
      <c r="B283" s="194" t="s">
        <v>352</v>
      </c>
      <c r="C283" s="194" t="s">
        <v>353</v>
      </c>
      <c r="D283" s="195" t="s">
        <v>221</v>
      </c>
      <c r="E283" s="194" t="s">
        <v>3187</v>
      </c>
      <c r="F283" s="194" t="s">
        <v>3188</v>
      </c>
      <c r="G283" s="194" t="s">
        <v>3189</v>
      </c>
      <c r="H283" s="196" t="s">
        <v>3190</v>
      </c>
      <c r="I283" s="196"/>
      <c r="J283" s="196"/>
      <c r="K283" s="196" t="s">
        <v>3191</v>
      </c>
      <c r="L283" s="194"/>
      <c r="M283" s="231" t="s">
        <v>186</v>
      </c>
      <c r="N283" s="231" t="s">
        <v>293</v>
      </c>
      <c r="O283" s="199" t="s">
        <v>294</v>
      </c>
      <c r="P283" s="305"/>
      <c r="Q283" s="196" t="s">
        <v>3192</v>
      </c>
      <c r="R283" s="196" t="s">
        <v>3193</v>
      </c>
      <c r="S283" s="194" t="s">
        <v>3194</v>
      </c>
      <c r="T283" s="194" t="s">
        <v>3195</v>
      </c>
      <c r="U283" s="194" t="s">
        <v>3196</v>
      </c>
      <c r="V283" s="194" t="s">
        <v>3197</v>
      </c>
      <c r="W283" s="240" t="s">
        <v>247</v>
      </c>
      <c r="AA283" s="242">
        <f>IF(OR(J283="Fail",ISBLANK(J283)),INDEX('Issue Code Table'!C:C,MATCH(N:N,'Issue Code Table'!A:A,0)),IF(M283="Critical",6,IF(M283="Significant",5,IF(M283="Moderate",3,2))))</f>
        <v>5</v>
      </c>
    </row>
    <row r="284" spans="1:27" s="63" customFormat="1" ht="136.5" customHeight="1" x14ac:dyDescent="0.2">
      <c r="A284" s="193" t="s">
        <v>3198</v>
      </c>
      <c r="B284" s="194" t="s">
        <v>352</v>
      </c>
      <c r="C284" s="194" t="s">
        <v>353</v>
      </c>
      <c r="D284" s="195" t="s">
        <v>221</v>
      </c>
      <c r="E284" s="194" t="s">
        <v>3199</v>
      </c>
      <c r="F284" s="194" t="s">
        <v>3200</v>
      </c>
      <c r="G284" s="194" t="s">
        <v>3201</v>
      </c>
      <c r="H284" s="196" t="s">
        <v>3202</v>
      </c>
      <c r="I284" s="196"/>
      <c r="J284" s="196"/>
      <c r="K284" s="196" t="s">
        <v>3203</v>
      </c>
      <c r="L284" s="194"/>
      <c r="M284" s="231" t="s">
        <v>186</v>
      </c>
      <c r="N284" s="231" t="s">
        <v>1386</v>
      </c>
      <c r="O284" s="199" t="s">
        <v>1387</v>
      </c>
      <c r="P284" s="305"/>
      <c r="Q284" s="196" t="s">
        <v>3204</v>
      </c>
      <c r="R284" s="196" t="s">
        <v>3205</v>
      </c>
      <c r="S284" s="194" t="s">
        <v>3206</v>
      </c>
      <c r="T284" s="194" t="s">
        <v>363</v>
      </c>
      <c r="U284" s="194" t="s">
        <v>3207</v>
      </c>
      <c r="V284" s="194" t="s">
        <v>3208</v>
      </c>
      <c r="W284" s="240" t="s">
        <v>247</v>
      </c>
      <c r="AA284" s="242">
        <f>IF(OR(J284="Fail",ISBLANK(J284)),INDEX('Issue Code Table'!C:C,MATCH(N:N,'Issue Code Table'!A:A,0)),IF(M284="Critical",6,IF(M284="Significant",5,IF(M284="Moderate",3,2))))</f>
        <v>5</v>
      </c>
    </row>
    <row r="285" spans="1:27" s="63" customFormat="1" ht="81" customHeight="1" x14ac:dyDescent="0.2">
      <c r="A285" s="193" t="s">
        <v>3209</v>
      </c>
      <c r="B285" s="194" t="s">
        <v>219</v>
      </c>
      <c r="C285" s="194" t="s">
        <v>220</v>
      </c>
      <c r="D285" s="195" t="s">
        <v>221</v>
      </c>
      <c r="E285" s="194" t="s">
        <v>3210</v>
      </c>
      <c r="F285" s="194" t="s">
        <v>3211</v>
      </c>
      <c r="G285" s="194" t="s">
        <v>3212</v>
      </c>
      <c r="H285" s="196" t="s">
        <v>3213</v>
      </c>
      <c r="I285" s="196"/>
      <c r="J285" s="196"/>
      <c r="K285" s="196" t="s">
        <v>3214</v>
      </c>
      <c r="L285" s="194"/>
      <c r="M285" s="231" t="s">
        <v>186</v>
      </c>
      <c r="N285" s="231" t="s">
        <v>1386</v>
      </c>
      <c r="O285" s="199" t="s">
        <v>1387</v>
      </c>
      <c r="P285" s="305"/>
      <c r="Q285" s="196" t="s">
        <v>3204</v>
      </c>
      <c r="R285" s="196" t="s">
        <v>3215</v>
      </c>
      <c r="S285" s="194" t="s">
        <v>3216</v>
      </c>
      <c r="T285" s="194" t="s">
        <v>363</v>
      </c>
      <c r="U285" s="194" t="s">
        <v>3217</v>
      </c>
      <c r="V285" s="194" t="s">
        <v>3218</v>
      </c>
      <c r="W285" s="240" t="s">
        <v>247</v>
      </c>
      <c r="AA285" s="242">
        <f>IF(OR(J285="Fail",ISBLANK(J285)),INDEX('Issue Code Table'!C:C,MATCH(N:N,'Issue Code Table'!A:A,0)),IF(M285="Critical",6,IF(M285="Significant",5,IF(M285="Moderate",3,2))))</f>
        <v>5</v>
      </c>
    </row>
    <row r="286" spans="1:27" ht="318.75" x14ac:dyDescent="0.2">
      <c r="A286" s="193" t="s">
        <v>3219</v>
      </c>
      <c r="B286" s="194" t="s">
        <v>352</v>
      </c>
      <c r="C286" s="194" t="s">
        <v>353</v>
      </c>
      <c r="D286" s="195" t="s">
        <v>221</v>
      </c>
      <c r="E286" s="194" t="s">
        <v>3220</v>
      </c>
      <c r="F286" s="194" t="s">
        <v>3221</v>
      </c>
      <c r="G286" s="194" t="s">
        <v>3222</v>
      </c>
      <c r="H286" s="196" t="s">
        <v>3223</v>
      </c>
      <c r="I286" s="196"/>
      <c r="J286" s="196"/>
      <c r="K286" s="196" t="s">
        <v>3224</v>
      </c>
      <c r="L286" s="194"/>
      <c r="M286" s="231" t="s">
        <v>186</v>
      </c>
      <c r="N286" s="198" t="s">
        <v>2110</v>
      </c>
      <c r="O286" s="199" t="s">
        <v>2111</v>
      </c>
      <c r="P286" s="305"/>
      <c r="Q286" s="196" t="s">
        <v>3225</v>
      </c>
      <c r="R286" s="196" t="s">
        <v>3226</v>
      </c>
      <c r="S286" s="194" t="s">
        <v>3227</v>
      </c>
      <c r="T286" s="194" t="s">
        <v>3228</v>
      </c>
      <c r="U286" s="194" t="s">
        <v>3229</v>
      </c>
      <c r="V286" s="194" t="s">
        <v>3230</v>
      </c>
      <c r="W286" s="240" t="s">
        <v>247</v>
      </c>
      <c r="AA286" s="242">
        <f>IF(OR(J286="Fail",ISBLANK(J286)),INDEX('Issue Code Table'!C:C,MATCH(N:N,'Issue Code Table'!A:A,0)),IF(M286="Critical",6,IF(M286="Significant",5,IF(M286="Moderate",3,2))))</f>
        <v>7</v>
      </c>
    </row>
    <row r="287" spans="1:27" ht="109.5" customHeight="1" x14ac:dyDescent="0.2">
      <c r="A287" s="193" t="s">
        <v>3231</v>
      </c>
      <c r="B287" s="194" t="s">
        <v>352</v>
      </c>
      <c r="C287" s="194" t="s">
        <v>353</v>
      </c>
      <c r="D287" s="195" t="s">
        <v>221</v>
      </c>
      <c r="E287" s="194" t="s">
        <v>3232</v>
      </c>
      <c r="F287" s="194" t="s">
        <v>3233</v>
      </c>
      <c r="G287" s="194" t="s">
        <v>3234</v>
      </c>
      <c r="H287" s="196" t="s">
        <v>3235</v>
      </c>
      <c r="I287" s="196"/>
      <c r="J287" s="196"/>
      <c r="K287" s="196" t="s">
        <v>3236</v>
      </c>
      <c r="L287" s="194"/>
      <c r="M287" s="231" t="s">
        <v>227</v>
      </c>
      <c r="N287" s="231" t="s">
        <v>1430</v>
      </c>
      <c r="O287" s="199" t="s">
        <v>1431</v>
      </c>
      <c r="P287" s="305"/>
      <c r="Q287" s="196" t="s">
        <v>3237</v>
      </c>
      <c r="R287" s="196" t="s">
        <v>3238</v>
      </c>
      <c r="S287" s="194" t="s">
        <v>3239</v>
      </c>
      <c r="T287" s="194" t="s">
        <v>3240</v>
      </c>
      <c r="U287" s="194" t="s">
        <v>3241</v>
      </c>
      <c r="V287" s="194" t="s">
        <v>3242</v>
      </c>
      <c r="W287" s="240"/>
      <c r="AA287" s="242">
        <f>IF(OR(J287="Fail",ISBLANK(J287)),INDEX('Issue Code Table'!C:C,MATCH(N:N,'Issue Code Table'!A:A,0)),IF(M287="Critical",6,IF(M287="Significant",5,IF(M287="Moderate",3,2))))</f>
        <v>3</v>
      </c>
    </row>
    <row r="288" spans="1:27" ht="255" x14ac:dyDescent="0.2">
      <c r="A288" s="193" t="s">
        <v>3243</v>
      </c>
      <c r="B288" s="194" t="s">
        <v>2551</v>
      </c>
      <c r="C288" s="194" t="s">
        <v>2552</v>
      </c>
      <c r="D288" s="195" t="s">
        <v>221</v>
      </c>
      <c r="E288" s="194" t="s">
        <v>3244</v>
      </c>
      <c r="F288" s="194" t="s">
        <v>3245</v>
      </c>
      <c r="G288" s="194" t="s">
        <v>3246</v>
      </c>
      <c r="H288" s="196" t="s">
        <v>3247</v>
      </c>
      <c r="I288" s="196"/>
      <c r="J288" s="196"/>
      <c r="K288" s="196" t="s">
        <v>3248</v>
      </c>
      <c r="L288" s="194"/>
      <c r="M288" s="231" t="s">
        <v>227</v>
      </c>
      <c r="N288" s="231" t="s">
        <v>1430</v>
      </c>
      <c r="O288" s="199" t="s">
        <v>1431</v>
      </c>
      <c r="P288" s="305"/>
      <c r="Q288" s="196" t="s">
        <v>3237</v>
      </c>
      <c r="R288" s="196" t="s">
        <v>3249</v>
      </c>
      <c r="S288" s="194" t="s">
        <v>3250</v>
      </c>
      <c r="T288" s="194" t="s">
        <v>363</v>
      </c>
      <c r="U288" s="194" t="s">
        <v>3251</v>
      </c>
      <c r="V288" s="194" t="s">
        <v>3252</v>
      </c>
      <c r="W288" s="240"/>
      <c r="AA288" s="242">
        <f>IF(OR(J288="Fail",ISBLANK(J288)),INDEX('Issue Code Table'!C:C,MATCH(N:N,'Issue Code Table'!A:A,0)),IF(M288="Critical",6,IF(M288="Significant",5,IF(M288="Moderate",3,2))))</f>
        <v>3</v>
      </c>
    </row>
    <row r="289" spans="1:27" ht="267.75" x14ac:dyDescent="0.2">
      <c r="A289" s="193" t="s">
        <v>3253</v>
      </c>
      <c r="B289" s="194" t="s">
        <v>2551</v>
      </c>
      <c r="C289" s="194" t="s">
        <v>2552</v>
      </c>
      <c r="D289" s="195" t="s">
        <v>221</v>
      </c>
      <c r="E289" s="194" t="s">
        <v>3254</v>
      </c>
      <c r="F289" s="194" t="s">
        <v>3255</v>
      </c>
      <c r="G289" s="194" t="s">
        <v>3256</v>
      </c>
      <c r="H289" s="196" t="s">
        <v>3257</v>
      </c>
      <c r="I289" s="196"/>
      <c r="J289" s="196"/>
      <c r="K289" s="196" t="s">
        <v>3258</v>
      </c>
      <c r="L289" s="194"/>
      <c r="M289" s="231" t="s">
        <v>186</v>
      </c>
      <c r="N289" s="231" t="s">
        <v>845</v>
      </c>
      <c r="O289" s="199" t="s">
        <v>846</v>
      </c>
      <c r="P289" s="305"/>
      <c r="Q289" s="196" t="s">
        <v>3259</v>
      </c>
      <c r="R289" s="196" t="s">
        <v>3260</v>
      </c>
      <c r="S289" s="194" t="s">
        <v>3261</v>
      </c>
      <c r="T289" s="194" t="s">
        <v>363</v>
      </c>
      <c r="U289" s="194" t="s">
        <v>3262</v>
      </c>
      <c r="V289" s="194" t="s">
        <v>3263</v>
      </c>
      <c r="W289" s="240" t="s">
        <v>247</v>
      </c>
      <c r="AA289" s="242">
        <f>IF(OR(J289="Fail",ISBLANK(J289)),INDEX('Issue Code Table'!C:C,MATCH(N:N,'Issue Code Table'!A:A,0)),IF(M289="Critical",6,IF(M289="Significant",5,IF(M289="Moderate",3,2))))</f>
        <v>6</v>
      </c>
    </row>
    <row r="290" spans="1:27" ht="267.75" x14ac:dyDescent="0.2">
      <c r="A290" s="193" t="s">
        <v>3264</v>
      </c>
      <c r="B290" s="194" t="s">
        <v>2551</v>
      </c>
      <c r="C290" s="194" t="s">
        <v>2552</v>
      </c>
      <c r="D290" s="195" t="s">
        <v>221</v>
      </c>
      <c r="E290" s="194" t="s">
        <v>3265</v>
      </c>
      <c r="F290" s="194" t="s">
        <v>3266</v>
      </c>
      <c r="G290" s="194" t="s">
        <v>3267</v>
      </c>
      <c r="H290" s="196" t="s">
        <v>3268</v>
      </c>
      <c r="I290" s="196"/>
      <c r="J290" s="196"/>
      <c r="K290" s="196" t="s">
        <v>3269</v>
      </c>
      <c r="L290" s="194"/>
      <c r="M290" s="231" t="s">
        <v>186</v>
      </c>
      <c r="N290" s="220" t="s">
        <v>214</v>
      </c>
      <c r="O290" s="221" t="s">
        <v>215</v>
      </c>
      <c r="P290" s="305"/>
      <c r="Q290" s="196" t="s">
        <v>3259</v>
      </c>
      <c r="R290" s="196" t="s">
        <v>3270</v>
      </c>
      <c r="S290" s="194" t="s">
        <v>3271</v>
      </c>
      <c r="T290" s="194" t="s">
        <v>363</v>
      </c>
      <c r="U290" s="194" t="s">
        <v>3272</v>
      </c>
      <c r="V290" s="194" t="s">
        <v>3273</v>
      </c>
      <c r="W290" s="240" t="s">
        <v>247</v>
      </c>
      <c r="AA290" s="242">
        <f>IF(OR(J290="Fail",ISBLANK(J290)),INDEX('Issue Code Table'!C:C,MATCH(N:N,'Issue Code Table'!A:A,0)),IF(M290="Critical",6,IF(M290="Significant",5,IF(M290="Moderate",3,2))))</f>
        <v>6</v>
      </c>
    </row>
    <row r="291" spans="1:27" ht="267.75" x14ac:dyDescent="0.2">
      <c r="A291" s="193" t="s">
        <v>3274</v>
      </c>
      <c r="B291" s="194" t="s">
        <v>2551</v>
      </c>
      <c r="C291" s="194" t="s">
        <v>2552</v>
      </c>
      <c r="D291" s="195" t="s">
        <v>221</v>
      </c>
      <c r="E291" s="194" t="s">
        <v>3275</v>
      </c>
      <c r="F291" s="194" t="s">
        <v>3276</v>
      </c>
      <c r="G291" s="194" t="s">
        <v>3277</v>
      </c>
      <c r="H291" s="196" t="s">
        <v>3278</v>
      </c>
      <c r="I291" s="196"/>
      <c r="J291" s="196"/>
      <c r="K291" s="196" t="s">
        <v>3279</v>
      </c>
      <c r="L291" s="194"/>
      <c r="M291" s="231" t="s">
        <v>186</v>
      </c>
      <c r="N291" s="220" t="s">
        <v>214</v>
      </c>
      <c r="O291" s="221" t="s">
        <v>215</v>
      </c>
      <c r="P291" s="305"/>
      <c r="Q291" s="196" t="s">
        <v>3259</v>
      </c>
      <c r="R291" s="196" t="s">
        <v>3280</v>
      </c>
      <c r="S291" s="194" t="s">
        <v>3281</v>
      </c>
      <c r="T291" s="194" t="s">
        <v>3282</v>
      </c>
      <c r="U291" s="194" t="s">
        <v>3283</v>
      </c>
      <c r="V291" s="194" t="s">
        <v>3284</v>
      </c>
      <c r="W291" s="240" t="s">
        <v>247</v>
      </c>
      <c r="AA291" s="242">
        <f>IF(OR(J291="Fail",ISBLANK(J291)),INDEX('Issue Code Table'!C:C,MATCH(N:N,'Issue Code Table'!A:A,0)),IF(M291="Critical",6,IF(M291="Significant",5,IF(M291="Moderate",3,2))))</f>
        <v>6</v>
      </c>
    </row>
    <row r="292" spans="1:27" ht="267.75" x14ac:dyDescent="0.2">
      <c r="A292" s="193" t="s">
        <v>3285</v>
      </c>
      <c r="B292" s="194" t="s">
        <v>2551</v>
      </c>
      <c r="C292" s="194" t="s">
        <v>2552</v>
      </c>
      <c r="D292" s="195" t="s">
        <v>221</v>
      </c>
      <c r="E292" s="194" t="s">
        <v>3254</v>
      </c>
      <c r="F292" s="194" t="s">
        <v>3286</v>
      </c>
      <c r="G292" s="194" t="s">
        <v>3287</v>
      </c>
      <c r="H292" s="196" t="s">
        <v>3257</v>
      </c>
      <c r="I292" s="196"/>
      <c r="J292" s="196"/>
      <c r="K292" s="196" t="s">
        <v>3258</v>
      </c>
      <c r="L292" s="194"/>
      <c r="M292" s="231" t="s">
        <v>186</v>
      </c>
      <c r="N292" s="231" t="s">
        <v>845</v>
      </c>
      <c r="O292" s="199" t="s">
        <v>846</v>
      </c>
      <c r="P292" s="305"/>
      <c r="Q292" s="196" t="s">
        <v>3288</v>
      </c>
      <c r="R292" s="196" t="s">
        <v>3289</v>
      </c>
      <c r="S292" s="194" t="s">
        <v>3261</v>
      </c>
      <c r="T292" s="194" t="s">
        <v>363</v>
      </c>
      <c r="U292" s="194" t="s">
        <v>3290</v>
      </c>
      <c r="V292" s="194" t="s">
        <v>3291</v>
      </c>
      <c r="W292" s="240" t="s">
        <v>247</v>
      </c>
      <c r="AA292" s="242">
        <f>IF(OR(J292="Fail",ISBLANK(J292)),INDEX('Issue Code Table'!C:C,MATCH(N:N,'Issue Code Table'!A:A,0)),IF(M292="Critical",6,IF(M292="Significant",5,IF(M292="Moderate",3,2))))</f>
        <v>6</v>
      </c>
    </row>
    <row r="293" spans="1:27" ht="267.75" x14ac:dyDescent="0.2">
      <c r="A293" s="193" t="s">
        <v>3292</v>
      </c>
      <c r="B293" s="194" t="s">
        <v>352</v>
      </c>
      <c r="C293" s="194" t="s">
        <v>353</v>
      </c>
      <c r="D293" s="195" t="s">
        <v>221</v>
      </c>
      <c r="E293" s="194" t="s">
        <v>3265</v>
      </c>
      <c r="F293" s="194" t="s">
        <v>3293</v>
      </c>
      <c r="G293" s="194" t="s">
        <v>3294</v>
      </c>
      <c r="H293" s="196" t="s">
        <v>3295</v>
      </c>
      <c r="I293" s="196"/>
      <c r="J293" s="196"/>
      <c r="K293" s="196" t="s">
        <v>3269</v>
      </c>
      <c r="L293" s="194"/>
      <c r="M293" s="231" t="s">
        <v>186</v>
      </c>
      <c r="N293" s="220" t="s">
        <v>214</v>
      </c>
      <c r="O293" s="221" t="s">
        <v>215</v>
      </c>
      <c r="P293" s="305"/>
      <c r="Q293" s="196" t="s">
        <v>3288</v>
      </c>
      <c r="R293" s="196" t="s">
        <v>3296</v>
      </c>
      <c r="S293" s="194" t="s">
        <v>3271</v>
      </c>
      <c r="T293" s="194" t="s">
        <v>363</v>
      </c>
      <c r="U293" s="194" t="s">
        <v>3297</v>
      </c>
      <c r="V293" s="194" t="s">
        <v>3298</v>
      </c>
      <c r="W293" s="240" t="s">
        <v>247</v>
      </c>
      <c r="AA293" s="242">
        <f>IF(OR(J293="Fail",ISBLANK(J293)),INDEX('Issue Code Table'!C:C,MATCH(N:N,'Issue Code Table'!A:A,0)),IF(M293="Critical",6,IF(M293="Significant",5,IF(M293="Moderate",3,2))))</f>
        <v>6</v>
      </c>
    </row>
    <row r="294" spans="1:27" ht="293.25" x14ac:dyDescent="0.2">
      <c r="A294" s="193" t="s">
        <v>3299</v>
      </c>
      <c r="B294" s="194" t="s">
        <v>367</v>
      </c>
      <c r="C294" s="194" t="s">
        <v>368</v>
      </c>
      <c r="D294" s="195" t="s">
        <v>221</v>
      </c>
      <c r="E294" s="194" t="s">
        <v>3300</v>
      </c>
      <c r="F294" s="194" t="s">
        <v>3301</v>
      </c>
      <c r="G294" s="194" t="s">
        <v>3302</v>
      </c>
      <c r="H294" s="196" t="s">
        <v>3303</v>
      </c>
      <c r="I294" s="196"/>
      <c r="J294" s="196"/>
      <c r="K294" s="196" t="s">
        <v>3304</v>
      </c>
      <c r="L294" s="194"/>
      <c r="M294" s="231" t="s">
        <v>186</v>
      </c>
      <c r="N294" s="231" t="s">
        <v>3055</v>
      </c>
      <c r="O294" s="199" t="s">
        <v>3056</v>
      </c>
      <c r="P294" s="305"/>
      <c r="Q294" s="196" t="s">
        <v>3288</v>
      </c>
      <c r="R294" s="196" t="s">
        <v>3305</v>
      </c>
      <c r="S294" s="194" t="s">
        <v>3306</v>
      </c>
      <c r="T294" s="194" t="s">
        <v>3307</v>
      </c>
      <c r="U294" s="194" t="s">
        <v>3308</v>
      </c>
      <c r="V294" s="194" t="s">
        <v>3309</v>
      </c>
      <c r="W294" s="240" t="s">
        <v>247</v>
      </c>
      <c r="AA294" s="242">
        <f>IF(OR(J294="Fail",ISBLANK(J294)),INDEX('Issue Code Table'!C:C,MATCH(N:N,'Issue Code Table'!A:A,0)),IF(M294="Critical",6,IF(M294="Significant",5,IF(M294="Moderate",3,2))))</f>
        <v>5</v>
      </c>
    </row>
    <row r="295" spans="1:27" ht="280.5" x14ac:dyDescent="0.2">
      <c r="A295" s="193" t="s">
        <v>3310</v>
      </c>
      <c r="B295" s="194" t="s">
        <v>367</v>
      </c>
      <c r="C295" s="194" t="s">
        <v>368</v>
      </c>
      <c r="D295" s="195" t="s">
        <v>221</v>
      </c>
      <c r="E295" s="194" t="s">
        <v>3311</v>
      </c>
      <c r="F295" s="194" t="s">
        <v>3312</v>
      </c>
      <c r="G295" s="194" t="s">
        <v>3313</v>
      </c>
      <c r="H295" s="196" t="s">
        <v>3314</v>
      </c>
      <c r="I295" s="196"/>
      <c r="J295" s="196"/>
      <c r="K295" s="196" t="s">
        <v>3315</v>
      </c>
      <c r="L295" s="194"/>
      <c r="M295" s="231" t="s">
        <v>227</v>
      </c>
      <c r="N295" s="231" t="s">
        <v>393</v>
      </c>
      <c r="O295" s="199" t="s">
        <v>394</v>
      </c>
      <c r="P295" s="305"/>
      <c r="Q295" s="196" t="s">
        <v>3316</v>
      </c>
      <c r="R295" s="196" t="s">
        <v>3317</v>
      </c>
      <c r="S295" s="194" t="s">
        <v>3318</v>
      </c>
      <c r="T295" s="194" t="s">
        <v>3319</v>
      </c>
      <c r="U295" s="194" t="s">
        <v>3320</v>
      </c>
      <c r="V295" s="194" t="s">
        <v>3321</v>
      </c>
      <c r="W295" s="240"/>
      <c r="AA295" s="242">
        <f>IF(OR(J295="Fail",ISBLANK(J295)),INDEX('Issue Code Table'!C:C,MATCH(N:N,'Issue Code Table'!A:A,0)),IF(M295="Critical",6,IF(M295="Significant",5,IF(M295="Moderate",3,2))))</f>
        <v>4</v>
      </c>
    </row>
    <row r="296" spans="1:27" ht="306" x14ac:dyDescent="0.2">
      <c r="A296" s="193" t="s">
        <v>3322</v>
      </c>
      <c r="B296" s="194" t="s">
        <v>367</v>
      </c>
      <c r="C296" s="194" t="s">
        <v>368</v>
      </c>
      <c r="D296" s="195" t="s">
        <v>221</v>
      </c>
      <c r="E296" s="194" t="s">
        <v>3323</v>
      </c>
      <c r="F296" s="194" t="s">
        <v>3324</v>
      </c>
      <c r="G296" s="194" t="s">
        <v>3325</v>
      </c>
      <c r="H296" s="196" t="s">
        <v>3326</v>
      </c>
      <c r="I296" s="196"/>
      <c r="J296" s="196"/>
      <c r="K296" s="196" t="s">
        <v>3327</v>
      </c>
      <c r="L296" s="194"/>
      <c r="M296" s="231" t="s">
        <v>186</v>
      </c>
      <c r="N296" s="231" t="s">
        <v>2382</v>
      </c>
      <c r="O296" s="199" t="s">
        <v>2383</v>
      </c>
      <c r="P296" s="305"/>
      <c r="Q296" s="196" t="s">
        <v>3328</v>
      </c>
      <c r="R296" s="196" t="s">
        <v>3329</v>
      </c>
      <c r="S296" s="194" t="s">
        <v>3330</v>
      </c>
      <c r="T296" s="194" t="s">
        <v>363</v>
      </c>
      <c r="U296" s="194" t="s">
        <v>3331</v>
      </c>
      <c r="V296" s="194" t="s">
        <v>3332</v>
      </c>
      <c r="W296" s="240" t="s">
        <v>247</v>
      </c>
      <c r="AA296" s="242">
        <f>IF(OR(J296="Fail",ISBLANK(J296)),INDEX('Issue Code Table'!C:C,MATCH(N:N,'Issue Code Table'!A:A,0)),IF(M296="Critical",6,IF(M296="Significant",5,IF(M296="Moderate",3,2))))</f>
        <v>5</v>
      </c>
    </row>
    <row r="297" spans="1:27" ht="91.5" customHeight="1" x14ac:dyDescent="0.2">
      <c r="A297" s="193" t="s">
        <v>3333</v>
      </c>
      <c r="B297" s="194" t="s">
        <v>2348</v>
      </c>
      <c r="C297" s="194" t="s">
        <v>2349</v>
      </c>
      <c r="D297" s="195" t="s">
        <v>221</v>
      </c>
      <c r="E297" s="194" t="s">
        <v>3334</v>
      </c>
      <c r="F297" s="194" t="s">
        <v>3335</v>
      </c>
      <c r="G297" s="194" t="s">
        <v>3336</v>
      </c>
      <c r="H297" s="196" t="s">
        <v>3337</v>
      </c>
      <c r="I297" s="196"/>
      <c r="J297" s="196"/>
      <c r="K297" s="196" t="s">
        <v>3338</v>
      </c>
      <c r="L297" s="241"/>
      <c r="M297" s="231" t="s">
        <v>186</v>
      </c>
      <c r="N297" s="231" t="s">
        <v>2382</v>
      </c>
      <c r="O297" s="199" t="s">
        <v>2383</v>
      </c>
      <c r="P297" s="305"/>
      <c r="Q297" s="196" t="s">
        <v>3339</v>
      </c>
      <c r="R297" s="196" t="s">
        <v>3340</v>
      </c>
      <c r="S297" s="194" t="s">
        <v>3341</v>
      </c>
      <c r="T297" s="194" t="s">
        <v>3342</v>
      </c>
      <c r="U297" s="194" t="s">
        <v>3343</v>
      </c>
      <c r="V297" s="194" t="s">
        <v>3344</v>
      </c>
      <c r="W297" s="240" t="s">
        <v>247</v>
      </c>
      <c r="AA297" s="242">
        <f>IF(OR(J297="Fail",ISBLANK(J297)),INDEX('Issue Code Table'!C:C,MATCH(N:N,'Issue Code Table'!A:A,0)),IF(M297="Critical",6,IF(M297="Significant",5,IF(M297="Moderate",3,2))))</f>
        <v>5</v>
      </c>
    </row>
    <row r="298" spans="1:27" ht="153.75" customHeight="1" x14ac:dyDescent="0.2">
      <c r="A298" s="193" t="s">
        <v>3345</v>
      </c>
      <c r="B298" s="194" t="s">
        <v>367</v>
      </c>
      <c r="C298" s="194" t="s">
        <v>368</v>
      </c>
      <c r="D298" s="195" t="s">
        <v>221</v>
      </c>
      <c r="E298" s="194" t="s">
        <v>3346</v>
      </c>
      <c r="F298" s="194" t="s">
        <v>3347</v>
      </c>
      <c r="G298" s="194" t="s">
        <v>3348</v>
      </c>
      <c r="H298" s="196" t="s">
        <v>3349</v>
      </c>
      <c r="I298" s="196"/>
      <c r="J298" s="196"/>
      <c r="K298" s="196" t="s">
        <v>3350</v>
      </c>
      <c r="L298" s="241"/>
      <c r="M298" s="231" t="s">
        <v>186</v>
      </c>
      <c r="N298" s="231" t="s">
        <v>2382</v>
      </c>
      <c r="O298" s="199" t="s">
        <v>2383</v>
      </c>
      <c r="P298" s="305"/>
      <c r="Q298" s="196" t="s">
        <v>3339</v>
      </c>
      <c r="R298" s="196" t="s">
        <v>3351</v>
      </c>
      <c r="S298" s="194" t="s">
        <v>3341</v>
      </c>
      <c r="T298" s="194" t="s">
        <v>3352</v>
      </c>
      <c r="U298" s="194" t="s">
        <v>3353</v>
      </c>
      <c r="V298" s="194" t="s">
        <v>3354</v>
      </c>
      <c r="W298" s="240" t="s">
        <v>247</v>
      </c>
      <c r="AA298" s="242">
        <f>IF(OR(J298="Fail",ISBLANK(J298)),INDEX('Issue Code Table'!C:C,MATCH(N:N,'Issue Code Table'!A:A,0)),IF(M298="Critical",6,IF(M298="Significant",5,IF(M298="Moderate",3,2))))</f>
        <v>5</v>
      </c>
    </row>
    <row r="299" spans="1:27" s="250" customFormat="1" ht="409.5" x14ac:dyDescent="0.2">
      <c r="A299" s="254" t="s">
        <v>3355</v>
      </c>
      <c r="B299" s="255" t="s">
        <v>367</v>
      </c>
      <c r="C299" s="255" t="s">
        <v>368</v>
      </c>
      <c r="D299" s="195" t="s">
        <v>221</v>
      </c>
      <c r="E299" s="255" t="s">
        <v>3356</v>
      </c>
      <c r="F299" s="255" t="s">
        <v>3357</v>
      </c>
      <c r="G299" s="255" t="s">
        <v>3358</v>
      </c>
      <c r="H299" s="256" t="s">
        <v>3359</v>
      </c>
      <c r="I299" s="196"/>
      <c r="J299" s="256"/>
      <c r="K299" s="256" t="s">
        <v>3360</v>
      </c>
      <c r="L299" s="247"/>
      <c r="M299" s="248" t="s">
        <v>186</v>
      </c>
      <c r="N299" s="248" t="s">
        <v>293</v>
      </c>
      <c r="O299" s="257" t="s">
        <v>294</v>
      </c>
      <c r="P299" s="305"/>
      <c r="Q299" s="256" t="s">
        <v>3361</v>
      </c>
      <c r="R299" s="256" t="s">
        <v>3362</v>
      </c>
      <c r="S299" s="255" t="s">
        <v>2783</v>
      </c>
      <c r="T299" s="255" t="s">
        <v>3363</v>
      </c>
      <c r="U299" s="255" t="s">
        <v>3364</v>
      </c>
      <c r="V299" s="255" t="s">
        <v>3365</v>
      </c>
      <c r="W299" s="258" t="s">
        <v>247</v>
      </c>
      <c r="X299" s="249"/>
      <c r="Y299" s="249"/>
      <c r="Z299" s="249"/>
      <c r="AA299" s="242">
        <f>IF(OR(J299="Fail",ISBLANK(J299)),INDEX('Issue Code Table'!C:C,MATCH(N:N,'Issue Code Table'!A:A,0)),IF(M299="Critical",6,IF(M299="Significant",5,IF(M299="Moderate",3,2))))</f>
        <v>5</v>
      </c>
    </row>
    <row r="300" spans="1:27" ht="409.5" x14ac:dyDescent="0.2">
      <c r="A300" s="193" t="s">
        <v>3366</v>
      </c>
      <c r="B300" s="194" t="s">
        <v>367</v>
      </c>
      <c r="C300" s="194" t="s">
        <v>368</v>
      </c>
      <c r="D300" s="195" t="s">
        <v>221</v>
      </c>
      <c r="E300" s="194" t="s">
        <v>3367</v>
      </c>
      <c r="F300" s="194" t="s">
        <v>3368</v>
      </c>
      <c r="G300" s="194" t="s">
        <v>3369</v>
      </c>
      <c r="H300" s="196" t="s">
        <v>3370</v>
      </c>
      <c r="I300" s="196"/>
      <c r="J300" s="196"/>
      <c r="K300" s="196" t="s">
        <v>3371</v>
      </c>
      <c r="L300" s="194"/>
      <c r="M300" s="231" t="s">
        <v>186</v>
      </c>
      <c r="N300" s="231" t="s">
        <v>2382</v>
      </c>
      <c r="O300" s="199" t="s">
        <v>2383</v>
      </c>
      <c r="P300" s="305"/>
      <c r="Q300" s="196" t="s">
        <v>3361</v>
      </c>
      <c r="R300" s="196" t="s">
        <v>3372</v>
      </c>
      <c r="S300" s="194" t="s">
        <v>3373</v>
      </c>
      <c r="T300" s="194" t="s">
        <v>3374</v>
      </c>
      <c r="U300" s="194" t="s">
        <v>3375</v>
      </c>
      <c r="V300" s="194" t="s">
        <v>3376</v>
      </c>
      <c r="W300" s="240" t="s">
        <v>247</v>
      </c>
      <c r="AA300" s="242">
        <f>IF(OR(J300="Fail",ISBLANK(J300)),INDEX('Issue Code Table'!C:C,MATCH(N:N,'Issue Code Table'!A:A,0)),IF(M300="Critical",6,IF(M300="Significant",5,IF(M300="Moderate",3,2))))</f>
        <v>5</v>
      </c>
    </row>
    <row r="301" spans="1:27" ht="409.5" x14ac:dyDescent="0.2">
      <c r="A301" s="193" t="s">
        <v>3377</v>
      </c>
      <c r="B301" s="219" t="s">
        <v>179</v>
      </c>
      <c r="C301" s="219" t="s">
        <v>180</v>
      </c>
      <c r="D301" s="195" t="s">
        <v>221</v>
      </c>
      <c r="E301" s="194" t="s">
        <v>3378</v>
      </c>
      <c r="F301" s="194" t="s">
        <v>3379</v>
      </c>
      <c r="G301" s="194" t="s">
        <v>3380</v>
      </c>
      <c r="H301" s="196" t="s">
        <v>3381</v>
      </c>
      <c r="I301" s="196"/>
      <c r="J301" s="196"/>
      <c r="K301" s="196" t="s">
        <v>3382</v>
      </c>
      <c r="L301" s="194"/>
      <c r="M301" s="234" t="s">
        <v>186</v>
      </c>
      <c r="N301" s="234" t="s">
        <v>2382</v>
      </c>
      <c r="O301" s="199" t="s">
        <v>2383</v>
      </c>
      <c r="P301" s="305"/>
      <c r="Q301" s="196" t="s">
        <v>3361</v>
      </c>
      <c r="R301" s="196" t="s">
        <v>3383</v>
      </c>
      <c r="S301" s="194" t="s">
        <v>3384</v>
      </c>
      <c r="T301" s="194" t="s">
        <v>363</v>
      </c>
      <c r="U301" s="194" t="s">
        <v>3385</v>
      </c>
      <c r="V301" s="194" t="s">
        <v>3386</v>
      </c>
      <c r="W301" s="240" t="s">
        <v>247</v>
      </c>
      <c r="AA301" s="242">
        <f>IF(OR(J301="Fail",ISBLANK(J301)),INDEX('Issue Code Table'!C:C,MATCH(N:N,'Issue Code Table'!A:A,0)),IF(M301="Critical",6,IF(M301="Significant",5,IF(M301="Moderate",3,2))))</f>
        <v>5</v>
      </c>
    </row>
    <row r="302" spans="1:27" ht="229.5" x14ac:dyDescent="0.2">
      <c r="A302" s="193" t="s">
        <v>3387</v>
      </c>
      <c r="B302" s="194" t="s">
        <v>929</v>
      </c>
      <c r="C302" s="194" t="s">
        <v>930</v>
      </c>
      <c r="D302" s="195" t="s">
        <v>221</v>
      </c>
      <c r="E302" s="194" t="s">
        <v>3388</v>
      </c>
      <c r="F302" s="194" t="s">
        <v>3389</v>
      </c>
      <c r="G302" s="194" t="s">
        <v>3390</v>
      </c>
      <c r="H302" s="196" t="s">
        <v>3391</v>
      </c>
      <c r="I302" s="196"/>
      <c r="J302" s="196"/>
      <c r="K302" s="196" t="s">
        <v>3392</v>
      </c>
      <c r="L302" s="194"/>
      <c r="M302" s="234" t="s">
        <v>227</v>
      </c>
      <c r="N302" s="234" t="s">
        <v>739</v>
      </c>
      <c r="O302" s="199" t="s">
        <v>740</v>
      </c>
      <c r="P302" s="269"/>
      <c r="Q302" s="196" t="s">
        <v>3393</v>
      </c>
      <c r="R302" s="196" t="s">
        <v>3394</v>
      </c>
      <c r="S302" s="194" t="s">
        <v>3395</v>
      </c>
      <c r="T302" s="194" t="s">
        <v>3396</v>
      </c>
      <c r="U302" s="194" t="s">
        <v>3397</v>
      </c>
      <c r="V302" s="194" t="s">
        <v>3398</v>
      </c>
      <c r="W302" s="240"/>
      <c r="AA302" s="242">
        <f>IF(OR(J302="Fail",ISBLANK(J302)),INDEX('Issue Code Table'!C:C,MATCH(N:N,'Issue Code Table'!A:A,0)),IF(M302="Critical",6,IF(M302="Significant",5,IF(M302="Moderate",3,2))))</f>
        <v>4</v>
      </c>
    </row>
    <row r="303" spans="1:27" ht="242.25" x14ac:dyDescent="0.2">
      <c r="A303" s="193" t="s">
        <v>3399</v>
      </c>
      <c r="B303" s="194" t="s">
        <v>929</v>
      </c>
      <c r="C303" s="194" t="s">
        <v>930</v>
      </c>
      <c r="D303" s="195" t="s">
        <v>221</v>
      </c>
      <c r="E303" s="194" t="s">
        <v>3400</v>
      </c>
      <c r="F303" s="194" t="s">
        <v>3401</v>
      </c>
      <c r="G303" s="194" t="s">
        <v>3402</v>
      </c>
      <c r="H303" s="196" t="s">
        <v>3391</v>
      </c>
      <c r="I303" s="196"/>
      <c r="J303" s="196"/>
      <c r="K303" s="196" t="s">
        <v>3392</v>
      </c>
      <c r="L303" s="194"/>
      <c r="M303" s="234" t="s">
        <v>227</v>
      </c>
      <c r="N303" s="234" t="s">
        <v>739</v>
      </c>
      <c r="O303" s="234" t="s">
        <v>740</v>
      </c>
      <c r="P303" s="305"/>
      <c r="Q303" s="196" t="s">
        <v>3393</v>
      </c>
      <c r="R303" s="196" t="s">
        <v>3403</v>
      </c>
      <c r="S303" s="194" t="s">
        <v>3395</v>
      </c>
      <c r="T303" s="194" t="s">
        <v>3404</v>
      </c>
      <c r="U303" s="194" t="s">
        <v>3405</v>
      </c>
      <c r="V303" s="194" t="s">
        <v>3406</v>
      </c>
      <c r="W303" s="240"/>
      <c r="AA303" s="242">
        <f>IF(OR(J303="Fail",ISBLANK(J303)),INDEX('Issue Code Table'!C:C,MATCH(N:N,'Issue Code Table'!A:A,0)),IF(M303="Critical",6,IF(M303="Significant",5,IF(M303="Moderate",3,2))))</f>
        <v>4</v>
      </c>
    </row>
    <row r="304" spans="1:27" ht="267.75" x14ac:dyDescent="0.2">
      <c r="A304" s="193" t="s">
        <v>3407</v>
      </c>
      <c r="B304" s="194" t="s">
        <v>929</v>
      </c>
      <c r="C304" s="194" t="s">
        <v>930</v>
      </c>
      <c r="D304" s="195" t="s">
        <v>221</v>
      </c>
      <c r="E304" s="194" t="s">
        <v>3408</v>
      </c>
      <c r="F304" s="194" t="s">
        <v>3409</v>
      </c>
      <c r="G304" s="194" t="s">
        <v>3410</v>
      </c>
      <c r="H304" s="196" t="s">
        <v>3411</v>
      </c>
      <c r="I304" s="196"/>
      <c r="J304" s="196"/>
      <c r="K304" s="196" t="s">
        <v>3412</v>
      </c>
      <c r="L304" s="194"/>
      <c r="M304" s="234" t="s">
        <v>227</v>
      </c>
      <c r="N304" s="234" t="s">
        <v>320</v>
      </c>
      <c r="O304" s="199" t="s">
        <v>321</v>
      </c>
      <c r="P304" s="305"/>
      <c r="Q304" s="196" t="s">
        <v>3393</v>
      </c>
      <c r="R304" s="196" t="s">
        <v>3413</v>
      </c>
      <c r="S304" s="194" t="s">
        <v>3395</v>
      </c>
      <c r="T304" s="194" t="s">
        <v>3414</v>
      </c>
      <c r="U304" s="194" t="s">
        <v>3415</v>
      </c>
      <c r="V304" s="194" t="s">
        <v>3416</v>
      </c>
      <c r="W304" s="240"/>
      <c r="AA304" s="242">
        <f>IF(OR(J304="Fail",ISBLANK(J304)),INDEX('Issue Code Table'!C:C,MATCH(N:N,'Issue Code Table'!A:A,0)),IF(M304="Critical",6,IF(M304="Significant",5,IF(M304="Moderate",3,2))))</f>
        <v>4</v>
      </c>
    </row>
    <row r="305" spans="1:27" ht="267.75" x14ac:dyDescent="0.2">
      <c r="A305" s="193" t="s">
        <v>3417</v>
      </c>
      <c r="B305" s="194" t="s">
        <v>352</v>
      </c>
      <c r="C305" s="194" t="s">
        <v>353</v>
      </c>
      <c r="D305" s="195" t="s">
        <v>221</v>
      </c>
      <c r="E305" s="194" t="s">
        <v>3418</v>
      </c>
      <c r="F305" s="194" t="s">
        <v>3419</v>
      </c>
      <c r="G305" s="194" t="s">
        <v>3420</v>
      </c>
      <c r="H305" s="196" t="s">
        <v>3421</v>
      </c>
      <c r="I305" s="196"/>
      <c r="J305" s="196"/>
      <c r="K305" s="196" t="s">
        <v>3422</v>
      </c>
      <c r="L305" s="194"/>
      <c r="M305" s="234" t="s">
        <v>227</v>
      </c>
      <c r="N305" s="234" t="s">
        <v>1430</v>
      </c>
      <c r="O305" s="199" t="s">
        <v>1431</v>
      </c>
      <c r="P305" s="305"/>
      <c r="Q305" s="196" t="s">
        <v>3423</v>
      </c>
      <c r="R305" s="196" t="s">
        <v>3424</v>
      </c>
      <c r="S305" s="194" t="s">
        <v>3425</v>
      </c>
      <c r="T305" s="194" t="s">
        <v>3426</v>
      </c>
      <c r="U305" s="194" t="s">
        <v>3427</v>
      </c>
      <c r="V305" s="194" t="s">
        <v>3428</v>
      </c>
      <c r="W305" s="240"/>
      <c r="AA305" s="242">
        <f>IF(OR(J305="Fail",ISBLANK(J305)),INDEX('Issue Code Table'!C:C,MATCH(N:N,'Issue Code Table'!A:A,0)),IF(M305="Critical",6,IF(M305="Significant",5,IF(M305="Moderate",3,2))))</f>
        <v>3</v>
      </c>
    </row>
    <row r="306" spans="1:27" ht="267.75" x14ac:dyDescent="0.2">
      <c r="A306" s="193" t="s">
        <v>3429</v>
      </c>
      <c r="B306" s="194" t="s">
        <v>367</v>
      </c>
      <c r="C306" s="194" t="s">
        <v>368</v>
      </c>
      <c r="D306" s="195" t="s">
        <v>221</v>
      </c>
      <c r="E306" s="194" t="s">
        <v>3430</v>
      </c>
      <c r="F306" s="194" t="s">
        <v>3431</v>
      </c>
      <c r="G306" s="194" t="s">
        <v>3432</v>
      </c>
      <c r="H306" s="196" t="s">
        <v>3433</v>
      </c>
      <c r="I306" s="196"/>
      <c r="J306" s="196"/>
      <c r="K306" s="196" t="s">
        <v>3434</v>
      </c>
      <c r="L306" s="194"/>
      <c r="M306" s="234" t="s">
        <v>186</v>
      </c>
      <c r="N306" s="234" t="s">
        <v>293</v>
      </c>
      <c r="O306" s="199" t="s">
        <v>294</v>
      </c>
      <c r="P306" s="305"/>
      <c r="Q306" s="196" t="s">
        <v>3435</v>
      </c>
      <c r="R306" s="196" t="s">
        <v>3436</v>
      </c>
      <c r="S306" s="194" t="s">
        <v>3437</v>
      </c>
      <c r="T306" s="194" t="s">
        <v>363</v>
      </c>
      <c r="U306" s="194" t="s">
        <v>3438</v>
      </c>
      <c r="V306" s="194" t="s">
        <v>3439</v>
      </c>
      <c r="W306" s="240" t="s">
        <v>247</v>
      </c>
      <c r="AA306" s="242">
        <f>IF(OR(J306="Fail",ISBLANK(J306)),INDEX('Issue Code Table'!C:C,MATCH(N:N,'Issue Code Table'!A:A,0)),IF(M306="Critical",6,IF(M306="Significant",5,IF(M306="Moderate",3,2))))</f>
        <v>5</v>
      </c>
    </row>
    <row r="307" spans="1:27" ht="280.5" x14ac:dyDescent="0.2">
      <c r="A307" s="193" t="s">
        <v>3440</v>
      </c>
      <c r="B307" s="194" t="s">
        <v>367</v>
      </c>
      <c r="C307" s="194" t="s">
        <v>368</v>
      </c>
      <c r="D307" s="195" t="s">
        <v>221</v>
      </c>
      <c r="E307" s="194" t="s">
        <v>3441</v>
      </c>
      <c r="F307" s="194" t="s">
        <v>3442</v>
      </c>
      <c r="G307" s="194" t="s">
        <v>3443</v>
      </c>
      <c r="H307" s="196" t="s">
        <v>3444</v>
      </c>
      <c r="I307" s="196"/>
      <c r="J307" s="196"/>
      <c r="K307" s="196" t="s">
        <v>3445</v>
      </c>
      <c r="L307" s="194"/>
      <c r="M307" s="234" t="s">
        <v>227</v>
      </c>
      <c r="N307" s="234" t="s">
        <v>2369</v>
      </c>
      <c r="O307" s="199" t="s">
        <v>2370</v>
      </c>
      <c r="P307" s="305"/>
      <c r="Q307" s="196" t="s">
        <v>3435</v>
      </c>
      <c r="R307" s="196" t="s">
        <v>3446</v>
      </c>
      <c r="S307" s="194" t="s">
        <v>3447</v>
      </c>
      <c r="T307" s="194" t="s">
        <v>3448</v>
      </c>
      <c r="U307" s="194" t="s">
        <v>3449</v>
      </c>
      <c r="V307" s="194" t="s">
        <v>3450</v>
      </c>
      <c r="W307" s="240"/>
      <c r="AA307" s="242">
        <f>IF(OR(J307="Fail",ISBLANK(J307)),INDEX('Issue Code Table'!C:C,MATCH(N:N,'Issue Code Table'!A:A,0)),IF(M307="Critical",6,IF(M307="Significant",5,IF(M307="Moderate",3,2))))</f>
        <v>5</v>
      </c>
    </row>
    <row r="308" spans="1:27" ht="255" x14ac:dyDescent="0.2">
      <c r="A308" s="193" t="s">
        <v>3451</v>
      </c>
      <c r="B308" s="194" t="s">
        <v>367</v>
      </c>
      <c r="C308" s="194" t="s">
        <v>368</v>
      </c>
      <c r="D308" s="195" t="s">
        <v>221</v>
      </c>
      <c r="E308" s="194" t="s">
        <v>3452</v>
      </c>
      <c r="F308" s="194" t="s">
        <v>3453</v>
      </c>
      <c r="G308" s="194" t="s">
        <v>3454</v>
      </c>
      <c r="H308" s="196" t="s">
        <v>3455</v>
      </c>
      <c r="I308" s="196"/>
      <c r="J308" s="196"/>
      <c r="K308" s="196" t="s">
        <v>3456</v>
      </c>
      <c r="L308" s="194"/>
      <c r="M308" s="234" t="s">
        <v>186</v>
      </c>
      <c r="N308" s="234" t="s">
        <v>293</v>
      </c>
      <c r="O308" s="199" t="s">
        <v>294</v>
      </c>
      <c r="P308" s="305"/>
      <c r="Q308" s="196" t="s">
        <v>3457</v>
      </c>
      <c r="R308" s="196" t="s">
        <v>3458</v>
      </c>
      <c r="S308" s="194" t="s">
        <v>3459</v>
      </c>
      <c r="T308" s="194" t="s">
        <v>3460</v>
      </c>
      <c r="U308" s="194" t="s">
        <v>3461</v>
      </c>
      <c r="V308" s="194" t="s">
        <v>3462</v>
      </c>
      <c r="W308" s="240" t="s">
        <v>247</v>
      </c>
      <c r="AA308" s="242">
        <f>IF(OR(J308="Fail",ISBLANK(J308)),INDEX('Issue Code Table'!C:C,MATCH(N:N,'Issue Code Table'!A:A,0)),IF(M308="Critical",6,IF(M308="Significant",5,IF(M308="Moderate",3,2))))</f>
        <v>5</v>
      </c>
    </row>
    <row r="309" spans="1:27" ht="267.75" x14ac:dyDescent="0.2">
      <c r="A309" s="193" t="s">
        <v>3463</v>
      </c>
      <c r="B309" s="194" t="s">
        <v>367</v>
      </c>
      <c r="C309" s="194" t="s">
        <v>368</v>
      </c>
      <c r="D309" s="195" t="s">
        <v>221</v>
      </c>
      <c r="E309" s="194" t="s">
        <v>3464</v>
      </c>
      <c r="F309" s="194" t="s">
        <v>3465</v>
      </c>
      <c r="G309" s="194" t="s">
        <v>3466</v>
      </c>
      <c r="H309" s="196" t="s">
        <v>3467</v>
      </c>
      <c r="I309" s="196"/>
      <c r="J309" s="196"/>
      <c r="K309" s="196" t="s">
        <v>3468</v>
      </c>
      <c r="L309" s="194"/>
      <c r="M309" s="234" t="s">
        <v>186</v>
      </c>
      <c r="N309" s="234" t="s">
        <v>293</v>
      </c>
      <c r="O309" s="199" t="s">
        <v>294</v>
      </c>
      <c r="P309" s="305"/>
      <c r="Q309" s="196" t="s">
        <v>3457</v>
      </c>
      <c r="R309" s="196" t="s">
        <v>3469</v>
      </c>
      <c r="S309" s="194" t="s">
        <v>3459</v>
      </c>
      <c r="T309" s="194" t="s">
        <v>3470</v>
      </c>
      <c r="U309" s="194" t="s">
        <v>3471</v>
      </c>
      <c r="V309" s="194" t="s">
        <v>3472</v>
      </c>
      <c r="W309" s="240" t="s">
        <v>247</v>
      </c>
      <c r="AA309" s="242">
        <f>IF(OR(J309="Fail",ISBLANK(J309)),INDEX('Issue Code Table'!C:C,MATCH(N:N,'Issue Code Table'!A:A,0)),IF(M309="Critical",6,IF(M309="Significant",5,IF(M309="Moderate",3,2))))</f>
        <v>5</v>
      </c>
    </row>
    <row r="310" spans="1:27" ht="79.5" customHeight="1" x14ac:dyDescent="0.2">
      <c r="A310" s="193" t="s">
        <v>3473</v>
      </c>
      <c r="B310" s="194" t="s">
        <v>367</v>
      </c>
      <c r="C310" s="194" t="s">
        <v>368</v>
      </c>
      <c r="D310" s="195" t="s">
        <v>165</v>
      </c>
      <c r="E310" s="194" t="s">
        <v>3474</v>
      </c>
      <c r="F310" s="194" t="s">
        <v>3475</v>
      </c>
      <c r="G310" s="194" t="s">
        <v>3476</v>
      </c>
      <c r="H310" s="196" t="s">
        <v>3477</v>
      </c>
      <c r="I310" s="196"/>
      <c r="J310" s="196"/>
      <c r="K310" s="196" t="s">
        <v>3478</v>
      </c>
      <c r="L310" s="194"/>
      <c r="M310" s="198" t="s">
        <v>186</v>
      </c>
      <c r="N310" s="220" t="s">
        <v>2382</v>
      </c>
      <c r="O310" s="221" t="s">
        <v>2383</v>
      </c>
      <c r="P310" s="305"/>
      <c r="Q310" s="196" t="s">
        <v>3457</v>
      </c>
      <c r="R310" s="196" t="s">
        <v>3479</v>
      </c>
      <c r="S310" s="194" t="s">
        <v>3480</v>
      </c>
      <c r="T310" s="194" t="s">
        <v>3481</v>
      </c>
      <c r="U310" s="194" t="s">
        <v>3482</v>
      </c>
      <c r="V310" s="194" t="s">
        <v>3483</v>
      </c>
      <c r="W310" s="240" t="s">
        <v>247</v>
      </c>
      <c r="AA310" s="242">
        <f>IF(OR(J310="Fail",ISBLANK(J310)),INDEX('Issue Code Table'!C:C,MATCH(N:N,'Issue Code Table'!A:A,0)),IF(M310="Critical",6,IF(M310="Significant",5,IF(M310="Moderate",3,2))))</f>
        <v>5</v>
      </c>
    </row>
    <row r="311" spans="1:27" ht="267.75" x14ac:dyDescent="0.2">
      <c r="A311" s="193" t="s">
        <v>3484</v>
      </c>
      <c r="B311" s="194" t="s">
        <v>367</v>
      </c>
      <c r="C311" s="194" t="s">
        <v>368</v>
      </c>
      <c r="D311" s="195" t="s">
        <v>221</v>
      </c>
      <c r="E311" s="194" t="s">
        <v>3485</v>
      </c>
      <c r="F311" s="194" t="s">
        <v>3486</v>
      </c>
      <c r="G311" s="194" t="s">
        <v>3487</v>
      </c>
      <c r="H311" s="196" t="s">
        <v>3488</v>
      </c>
      <c r="I311" s="196"/>
      <c r="J311" s="196"/>
      <c r="K311" s="194" t="s">
        <v>3489</v>
      </c>
      <c r="L311" s="194"/>
      <c r="M311" s="234" t="s">
        <v>227</v>
      </c>
      <c r="N311" s="234" t="s">
        <v>3490</v>
      </c>
      <c r="O311" s="199" t="s">
        <v>3491</v>
      </c>
      <c r="P311" s="305"/>
      <c r="Q311" s="196" t="s">
        <v>3492</v>
      </c>
      <c r="R311" s="196" t="s">
        <v>3493</v>
      </c>
      <c r="S311" s="194" t="s">
        <v>3494</v>
      </c>
      <c r="T311" s="194" t="s">
        <v>3495</v>
      </c>
      <c r="U311" s="194" t="s">
        <v>3496</v>
      </c>
      <c r="V311" s="194" t="s">
        <v>3497</v>
      </c>
      <c r="W311" s="240"/>
      <c r="AA311" s="242">
        <f>IF(OR(J311="Fail",ISBLANK(J311)),INDEX('Issue Code Table'!C:C,MATCH(N:N,'Issue Code Table'!A:A,0)),IF(M311="Critical",6,IF(M311="Significant",5,IF(M311="Moderate",3,2))))</f>
        <v>4</v>
      </c>
    </row>
    <row r="312" spans="1:27" ht="255" x14ac:dyDescent="0.2">
      <c r="A312" s="193" t="s">
        <v>3498</v>
      </c>
      <c r="B312" s="194" t="s">
        <v>352</v>
      </c>
      <c r="C312" s="194" t="s">
        <v>353</v>
      </c>
      <c r="D312" s="195" t="s">
        <v>221</v>
      </c>
      <c r="E312" s="194" t="s">
        <v>3210</v>
      </c>
      <c r="F312" s="194" t="s">
        <v>3211</v>
      </c>
      <c r="G312" s="194" t="s">
        <v>3499</v>
      </c>
      <c r="H312" s="196" t="s">
        <v>3213</v>
      </c>
      <c r="I312" s="196"/>
      <c r="J312" s="196"/>
      <c r="K312" s="194" t="s">
        <v>3214</v>
      </c>
      <c r="L312" s="194"/>
      <c r="M312" s="234" t="s">
        <v>186</v>
      </c>
      <c r="N312" s="234" t="s">
        <v>358</v>
      </c>
      <c r="O312" s="199" t="s">
        <v>359</v>
      </c>
      <c r="P312" s="269"/>
      <c r="Q312" s="196" t="s">
        <v>3500</v>
      </c>
      <c r="R312" s="196" t="s">
        <v>3501</v>
      </c>
      <c r="S312" s="194" t="s">
        <v>3216</v>
      </c>
      <c r="T312" s="194" t="s">
        <v>363</v>
      </c>
      <c r="U312" s="194" t="s">
        <v>3502</v>
      </c>
      <c r="V312" s="194" t="s">
        <v>3503</v>
      </c>
      <c r="W312" s="240" t="s">
        <v>247</v>
      </c>
      <c r="AA312" s="242">
        <f>IF(OR(J312="Fail",ISBLANK(J312)),INDEX('Issue Code Table'!C:C,MATCH(N:N,'Issue Code Table'!A:A,0)),IF(M312="Critical",6,IF(M312="Significant",5,IF(M312="Moderate",3,2))))</f>
        <v>5</v>
      </c>
    </row>
    <row r="313" spans="1:27" ht="21" customHeight="1" x14ac:dyDescent="0.2">
      <c r="A313" s="53"/>
      <c r="B313" s="53" t="s">
        <v>3504</v>
      </c>
      <c r="C313" s="52"/>
      <c r="D313" s="52"/>
      <c r="E313" s="52"/>
      <c r="F313" s="52"/>
      <c r="G313" s="52"/>
      <c r="H313" s="52"/>
      <c r="I313" s="52"/>
      <c r="J313" s="52"/>
      <c r="K313" s="52"/>
      <c r="L313" s="52"/>
      <c r="M313" s="52"/>
      <c r="N313" s="52"/>
      <c r="O313" s="52"/>
      <c r="P313" s="52"/>
      <c r="Q313" s="52"/>
      <c r="R313" s="52"/>
      <c r="S313" s="52"/>
      <c r="T313" s="52"/>
      <c r="U313" s="52"/>
      <c r="V313" s="52"/>
      <c r="W313" s="52"/>
      <c r="AA313" s="52"/>
    </row>
    <row r="314" spans="1:27" hidden="1" x14ac:dyDescent="0.2">
      <c r="A314"/>
      <c r="W314" s="47"/>
      <c r="X314" s="47"/>
      <c r="Y314" s="47"/>
      <c r="Z314" s="47"/>
    </row>
    <row r="315" spans="1:27" hidden="1" x14ac:dyDescent="0.2">
      <c r="A315"/>
      <c r="W315" s="47"/>
      <c r="X315" s="47"/>
      <c r="Y315" s="47"/>
      <c r="Z315" s="47"/>
    </row>
    <row r="316" spans="1:27" hidden="1" x14ac:dyDescent="0.2">
      <c r="A316"/>
      <c r="I316" s="47" t="s">
        <v>3505</v>
      </c>
      <c r="W316" s="47"/>
      <c r="X316" s="47"/>
      <c r="Y316" s="47"/>
      <c r="Z316" s="47"/>
    </row>
    <row r="317" spans="1:27" hidden="1" x14ac:dyDescent="0.2">
      <c r="A317"/>
      <c r="I317" s="47" t="s">
        <v>57</v>
      </c>
      <c r="W317" s="47"/>
      <c r="X317" s="47"/>
      <c r="Y317" s="47"/>
      <c r="Z317" s="47"/>
    </row>
    <row r="318" spans="1:27" hidden="1" x14ac:dyDescent="0.2">
      <c r="A318"/>
      <c r="I318" s="47" t="s">
        <v>58</v>
      </c>
      <c r="W318" s="47"/>
      <c r="X318" s="47"/>
      <c r="Y318" s="47"/>
      <c r="Z318" s="47"/>
    </row>
    <row r="319" spans="1:27" hidden="1" x14ac:dyDescent="0.2">
      <c r="A319"/>
      <c r="I319" s="47" t="s">
        <v>46</v>
      </c>
      <c r="W319" s="47"/>
      <c r="X319" s="47"/>
      <c r="Y319" s="47"/>
      <c r="Z319" s="47"/>
    </row>
    <row r="320" spans="1:27" hidden="1" x14ac:dyDescent="0.2">
      <c r="A320"/>
      <c r="I320" s="47" t="s">
        <v>3506</v>
      </c>
      <c r="W320" s="47"/>
      <c r="X320" s="47"/>
      <c r="Y320" s="47"/>
      <c r="Z320" s="47"/>
    </row>
    <row r="321" spans="1:26" hidden="1" x14ac:dyDescent="0.2">
      <c r="A321"/>
      <c r="W321" s="47"/>
      <c r="X321" s="47"/>
      <c r="Y321" s="47"/>
      <c r="Z321" s="47"/>
    </row>
    <row r="322" spans="1:26" hidden="1" x14ac:dyDescent="0.2">
      <c r="A322"/>
      <c r="I322" s="51" t="s">
        <v>3507</v>
      </c>
      <c r="W322" s="47"/>
      <c r="X322" s="47"/>
      <c r="Y322" s="47"/>
      <c r="Z322" s="47"/>
    </row>
    <row r="323" spans="1:26" hidden="1" x14ac:dyDescent="0.2">
      <c r="A323"/>
      <c r="I323" s="54" t="s">
        <v>172</v>
      </c>
      <c r="W323" s="47"/>
      <c r="X323" s="47"/>
      <c r="Y323" s="47"/>
      <c r="Z323" s="47"/>
    </row>
    <row r="324" spans="1:26" hidden="1" x14ac:dyDescent="0.2">
      <c r="A324"/>
      <c r="I324" s="51" t="s">
        <v>186</v>
      </c>
      <c r="W324" s="47"/>
      <c r="X324" s="47"/>
      <c r="Y324" s="47"/>
      <c r="Z324" s="47"/>
    </row>
    <row r="325" spans="1:26" hidden="1" x14ac:dyDescent="0.2">
      <c r="A325"/>
      <c r="I325" s="51" t="s">
        <v>227</v>
      </c>
      <c r="W325" s="47"/>
      <c r="X325" s="47"/>
      <c r="Y325" s="47"/>
      <c r="Z325" s="47"/>
    </row>
    <row r="326" spans="1:26" hidden="1" x14ac:dyDescent="0.2">
      <c r="A326"/>
      <c r="I326" s="51" t="s">
        <v>319</v>
      </c>
      <c r="W326" s="47"/>
      <c r="X326" s="47"/>
      <c r="Y326" s="47"/>
      <c r="Z326" s="47"/>
    </row>
    <row r="327" spans="1:26" hidden="1" x14ac:dyDescent="0.2">
      <c r="A327"/>
      <c r="W327" s="47"/>
      <c r="X327" s="47"/>
      <c r="Y327" s="47"/>
      <c r="Z327" s="47"/>
    </row>
    <row r="328" spans="1:26" hidden="1" x14ac:dyDescent="0.2">
      <c r="A328" s="64"/>
      <c r="B328" s="64"/>
      <c r="C328" s="64"/>
      <c r="D328" s="64"/>
      <c r="E328" s="64"/>
      <c r="F328" s="64"/>
      <c r="G328" s="64"/>
      <c r="H328" s="64"/>
      <c r="I328" s="64"/>
      <c r="J328" s="64"/>
      <c r="K328" s="64"/>
      <c r="L328" s="64"/>
      <c r="M328" s="64"/>
      <c r="N328" s="64"/>
      <c r="O328" s="64"/>
      <c r="P328" s="64"/>
      <c r="Q328" s="64"/>
      <c r="R328" s="64"/>
      <c r="S328" s="64"/>
      <c r="T328" s="64"/>
      <c r="U328" s="64"/>
      <c r="W328" s="64"/>
      <c r="X328" s="47"/>
      <c r="Y328" s="47"/>
      <c r="Z328" s="47"/>
    </row>
    <row r="329" spans="1:26" hidden="1" x14ac:dyDescent="0.2">
      <c r="A329" s="64"/>
      <c r="B329" s="64"/>
      <c r="C329" s="64"/>
      <c r="D329" s="64"/>
      <c r="E329" s="64"/>
      <c r="F329" s="64"/>
      <c r="G329" s="64"/>
      <c r="H329" s="64"/>
      <c r="I329" s="64"/>
      <c r="J329" s="64"/>
      <c r="K329" s="64"/>
      <c r="L329" s="64"/>
      <c r="M329" s="64"/>
      <c r="N329" s="64"/>
      <c r="O329" s="64"/>
      <c r="P329" s="64"/>
      <c r="Q329" s="64"/>
      <c r="R329" s="64"/>
      <c r="S329" s="64"/>
      <c r="T329" s="64"/>
      <c r="U329" s="64"/>
      <c r="W329" s="64"/>
      <c r="X329" s="47"/>
      <c r="Y329" s="64"/>
      <c r="Z329" s="47"/>
    </row>
    <row r="330" spans="1:26" hidden="1" x14ac:dyDescent="0.2">
      <c r="A330" s="64"/>
      <c r="B330" s="64"/>
      <c r="C330" s="64"/>
      <c r="D330" s="64"/>
      <c r="E330" s="64"/>
      <c r="F330" s="64"/>
      <c r="G330" s="64"/>
      <c r="H330" s="64"/>
      <c r="I330" s="64"/>
      <c r="J330" s="64"/>
      <c r="K330" s="64"/>
      <c r="L330" s="64"/>
      <c r="M330" s="64"/>
      <c r="N330" s="64"/>
      <c r="O330" s="64"/>
      <c r="P330" s="64"/>
      <c r="Q330" s="64"/>
      <c r="R330" s="64"/>
      <c r="S330" s="64"/>
      <c r="T330" s="64"/>
      <c r="U330" s="64"/>
      <c r="W330" s="64"/>
      <c r="X330" s="47"/>
      <c r="Y330" s="64"/>
      <c r="Z330" s="47"/>
    </row>
    <row r="331" spans="1:26" hidden="1" x14ac:dyDescent="0.2">
      <c r="A331" s="64"/>
      <c r="B331" s="64"/>
      <c r="C331" s="64"/>
      <c r="D331" s="64"/>
      <c r="E331" s="64"/>
      <c r="F331" s="64"/>
      <c r="G331" s="64"/>
      <c r="H331" s="64"/>
      <c r="I331" s="64"/>
      <c r="J331" s="64"/>
      <c r="K331" s="64"/>
      <c r="L331" s="64"/>
      <c r="M331" s="64"/>
      <c r="N331" s="64"/>
      <c r="O331" s="64"/>
      <c r="P331" s="64"/>
      <c r="Q331" s="64"/>
      <c r="R331" s="64"/>
      <c r="S331" s="64"/>
      <c r="T331" s="64"/>
      <c r="U331" s="64"/>
      <c r="W331" s="64"/>
      <c r="Y331" s="64"/>
    </row>
    <row r="332" spans="1:26" hidden="1" x14ac:dyDescent="0.2">
      <c r="A332" s="64"/>
      <c r="B332" s="64"/>
      <c r="C332" s="64"/>
      <c r="D332" s="64"/>
      <c r="E332" s="64"/>
      <c r="F332" s="64"/>
      <c r="G332" s="64"/>
      <c r="H332" s="64"/>
      <c r="I332" s="64"/>
      <c r="J332" s="64"/>
      <c r="K332" s="64"/>
      <c r="L332" s="64"/>
      <c r="M332" s="64"/>
      <c r="N332" s="64"/>
      <c r="O332" s="64"/>
      <c r="P332" s="64"/>
      <c r="Q332" s="64"/>
      <c r="R332" s="64"/>
      <c r="S332" s="64"/>
      <c r="T332" s="64"/>
      <c r="U332" s="64"/>
      <c r="W332" s="64"/>
      <c r="Y332" s="64"/>
    </row>
    <row r="333" spans="1:26" hidden="1" x14ac:dyDescent="0.2">
      <c r="A333" s="64"/>
      <c r="B333" s="64"/>
      <c r="C333" s="64"/>
      <c r="D333" s="64"/>
      <c r="E333" s="64"/>
      <c r="F333" s="64"/>
      <c r="G333" s="64"/>
      <c r="H333" s="64"/>
      <c r="I333" s="64"/>
      <c r="J333" s="64"/>
      <c r="K333" s="64"/>
      <c r="L333" s="64"/>
      <c r="M333" s="64"/>
      <c r="N333" s="64"/>
      <c r="O333" s="64"/>
      <c r="P333" s="64"/>
      <c r="Q333" s="64"/>
      <c r="R333" s="64"/>
      <c r="S333" s="64"/>
      <c r="T333" s="64"/>
      <c r="U333" s="64"/>
      <c r="W333" s="64"/>
      <c r="Y333" s="64"/>
    </row>
    <row r="334" spans="1:26" hidden="1" x14ac:dyDescent="0.2">
      <c r="A334" s="64"/>
      <c r="B334" s="64"/>
      <c r="C334" s="64"/>
      <c r="D334" s="64"/>
      <c r="E334" s="64"/>
      <c r="F334" s="64"/>
      <c r="G334" s="64"/>
      <c r="H334" s="64"/>
      <c r="I334" s="64"/>
      <c r="J334" s="64"/>
      <c r="K334" s="64"/>
      <c r="L334" s="64"/>
      <c r="M334" s="64"/>
      <c r="N334" s="64"/>
      <c r="O334" s="64"/>
      <c r="P334" s="64"/>
      <c r="Q334" s="64"/>
      <c r="R334" s="64"/>
      <c r="S334" s="64"/>
      <c r="T334" s="64"/>
      <c r="U334" s="64"/>
      <c r="W334" s="64"/>
      <c r="Y334" s="64"/>
    </row>
    <row r="335" spans="1:26" hidden="1" x14ac:dyDescent="0.2">
      <c r="A335" s="64"/>
      <c r="B335" s="64"/>
      <c r="C335" s="64"/>
      <c r="D335" s="64"/>
      <c r="E335" s="64"/>
      <c r="F335" s="64"/>
      <c r="G335" s="64"/>
      <c r="H335" s="64"/>
      <c r="I335" s="64"/>
      <c r="J335" s="64"/>
      <c r="K335" s="64"/>
      <c r="L335" s="64"/>
      <c r="M335" s="64"/>
      <c r="N335" s="64"/>
      <c r="O335" s="64"/>
      <c r="P335" s="64"/>
      <c r="Q335" s="64"/>
      <c r="R335" s="64"/>
      <c r="S335" s="64"/>
      <c r="T335" s="64"/>
      <c r="U335" s="64"/>
      <c r="W335" s="64"/>
      <c r="Y335" s="64"/>
    </row>
    <row r="336" spans="1:26" hidden="1" x14ac:dyDescent="0.2">
      <c r="A336" s="64"/>
      <c r="B336" s="64"/>
      <c r="C336" s="64"/>
      <c r="D336" s="64"/>
      <c r="E336" s="64"/>
      <c r="F336" s="64"/>
      <c r="G336" s="64"/>
      <c r="H336" s="64"/>
      <c r="I336" s="64"/>
      <c r="J336" s="64"/>
      <c r="K336" s="64"/>
      <c r="L336" s="64"/>
      <c r="M336" s="64"/>
      <c r="N336" s="64"/>
      <c r="O336" s="64"/>
      <c r="P336" s="64"/>
      <c r="Q336" s="64"/>
      <c r="R336" s="64"/>
      <c r="S336" s="64"/>
      <c r="T336" s="64"/>
      <c r="U336" s="64"/>
      <c r="W336" s="64"/>
      <c r="Y336" s="64"/>
    </row>
    <row r="337" spans="1:25" x14ac:dyDescent="0.2">
      <c r="A337" s="64"/>
      <c r="B337" s="64"/>
      <c r="C337" s="64"/>
      <c r="D337" s="64"/>
      <c r="E337" s="64"/>
      <c r="F337" s="64"/>
      <c r="G337" s="64"/>
      <c r="H337" s="64"/>
      <c r="I337" s="64"/>
      <c r="J337" s="64"/>
      <c r="K337" s="64"/>
      <c r="L337" s="64"/>
      <c r="M337" s="64"/>
      <c r="N337" s="64"/>
      <c r="O337" s="64"/>
      <c r="P337" s="64"/>
      <c r="Q337" s="64"/>
      <c r="R337" s="64"/>
      <c r="S337" s="64"/>
      <c r="T337" s="64"/>
      <c r="U337" s="64"/>
      <c r="W337" s="64"/>
      <c r="Y337" s="64"/>
    </row>
    <row r="338" spans="1:25" x14ac:dyDescent="0.2">
      <c r="A338" s="64"/>
      <c r="B338" s="64"/>
      <c r="C338" s="64"/>
      <c r="D338" s="64"/>
      <c r="E338" s="64"/>
      <c r="F338" s="64"/>
      <c r="G338" s="64"/>
      <c r="H338" s="64"/>
      <c r="I338" s="64"/>
      <c r="J338" s="64"/>
      <c r="K338" s="64"/>
      <c r="L338" s="64"/>
      <c r="M338" s="64"/>
      <c r="N338" s="64"/>
      <c r="O338" s="64"/>
      <c r="P338" s="64"/>
      <c r="Q338" s="64"/>
      <c r="R338" s="64"/>
      <c r="S338" s="64"/>
      <c r="T338" s="64"/>
      <c r="U338" s="64"/>
      <c r="W338" s="64"/>
      <c r="Y338" s="64"/>
    </row>
    <row r="339" spans="1:25" x14ac:dyDescent="0.2">
      <c r="A339" s="64"/>
      <c r="B339" s="64"/>
      <c r="C339" s="64"/>
      <c r="D339" s="64"/>
      <c r="E339" s="64"/>
      <c r="F339" s="64"/>
      <c r="G339" s="64"/>
      <c r="H339" s="64"/>
      <c r="I339" s="64"/>
      <c r="J339" s="64"/>
      <c r="K339" s="64"/>
      <c r="L339" s="64"/>
      <c r="M339" s="64"/>
      <c r="N339" s="64"/>
      <c r="O339" s="64"/>
      <c r="P339" s="64"/>
      <c r="Q339" s="64"/>
      <c r="R339" s="64"/>
      <c r="S339" s="64"/>
      <c r="T339" s="64"/>
      <c r="U339" s="64"/>
      <c r="W339" s="64"/>
      <c r="Y339" s="64"/>
    </row>
    <row r="340" spans="1:25" x14ac:dyDescent="0.2">
      <c r="A340" s="64"/>
      <c r="B340" s="64"/>
      <c r="C340" s="64"/>
      <c r="D340" s="64"/>
      <c r="E340" s="64"/>
      <c r="F340" s="64"/>
      <c r="G340" s="64"/>
      <c r="H340" s="64"/>
      <c r="I340" s="64"/>
      <c r="J340" s="64"/>
      <c r="K340" s="64"/>
      <c r="L340" s="64"/>
      <c r="M340" s="64"/>
      <c r="N340" s="64"/>
      <c r="O340" s="64"/>
      <c r="P340" s="64"/>
      <c r="Q340" s="64"/>
      <c r="R340" s="64"/>
      <c r="S340" s="64"/>
      <c r="T340" s="64"/>
      <c r="U340" s="64"/>
      <c r="W340" s="64"/>
      <c r="Y340" s="64"/>
    </row>
    <row r="341" spans="1:25" x14ac:dyDescent="0.2">
      <c r="A341" s="64"/>
      <c r="B341" s="64"/>
      <c r="C341" s="64"/>
      <c r="D341" s="64"/>
      <c r="E341" s="64"/>
      <c r="F341" s="64"/>
      <c r="G341" s="64"/>
      <c r="H341" s="64"/>
      <c r="I341" s="64"/>
      <c r="J341" s="64"/>
      <c r="K341" s="64"/>
      <c r="L341" s="64"/>
      <c r="M341" s="64"/>
      <c r="N341" s="64"/>
      <c r="O341" s="64"/>
      <c r="P341" s="64"/>
      <c r="Q341" s="64"/>
      <c r="R341" s="64"/>
      <c r="S341" s="64"/>
      <c r="T341" s="64"/>
      <c r="U341" s="64"/>
      <c r="W341" s="64"/>
      <c r="Y341" s="64"/>
    </row>
    <row r="342" spans="1:25" x14ac:dyDescent="0.2">
      <c r="A342" s="64"/>
      <c r="B342" s="64"/>
      <c r="C342" s="64"/>
      <c r="D342" s="64"/>
      <c r="E342" s="64"/>
      <c r="F342" s="64"/>
      <c r="G342" s="64"/>
      <c r="H342" s="64"/>
      <c r="I342" s="64"/>
      <c r="J342" s="64"/>
      <c r="K342" s="64"/>
      <c r="L342" s="64"/>
      <c r="M342" s="64"/>
      <c r="N342" s="64"/>
      <c r="O342" s="64"/>
      <c r="P342" s="64"/>
      <c r="Q342" s="64"/>
      <c r="R342" s="64"/>
      <c r="S342" s="64"/>
      <c r="T342" s="64"/>
      <c r="U342" s="64"/>
      <c r="W342" s="64"/>
      <c r="Y342" s="64"/>
    </row>
    <row r="343" spans="1:25" x14ac:dyDescent="0.2">
      <c r="A343" s="64"/>
      <c r="B343" s="64"/>
      <c r="C343" s="64"/>
      <c r="D343" s="64"/>
      <c r="E343" s="64"/>
      <c r="F343" s="64"/>
      <c r="G343" s="64"/>
      <c r="H343" s="64"/>
      <c r="I343" s="64"/>
      <c r="J343" s="64"/>
      <c r="K343" s="64"/>
      <c r="L343" s="64"/>
      <c r="M343" s="64"/>
      <c r="N343" s="64"/>
      <c r="O343" s="64"/>
      <c r="P343" s="64"/>
      <c r="Q343" s="64"/>
      <c r="R343" s="64"/>
      <c r="S343" s="64"/>
      <c r="T343" s="64"/>
      <c r="U343" s="64"/>
      <c r="W343" s="64"/>
      <c r="Y343" s="64"/>
    </row>
    <row r="344" spans="1:25" x14ac:dyDescent="0.2">
      <c r="A344" s="64"/>
      <c r="B344" s="64"/>
      <c r="C344" s="64"/>
      <c r="D344" s="64"/>
      <c r="E344" s="64"/>
      <c r="F344" s="64"/>
      <c r="G344" s="64"/>
      <c r="H344" s="64"/>
      <c r="I344" s="64"/>
      <c r="J344" s="64"/>
      <c r="K344" s="64"/>
      <c r="L344" s="64"/>
      <c r="M344" s="64"/>
      <c r="N344" s="64"/>
      <c r="O344" s="64"/>
      <c r="P344" s="64"/>
      <c r="Q344" s="64"/>
      <c r="R344" s="64"/>
      <c r="S344" s="64"/>
      <c r="T344" s="64"/>
      <c r="U344" s="64"/>
      <c r="W344" s="64"/>
      <c r="Y344" s="64"/>
    </row>
    <row r="345" spans="1:25" x14ac:dyDescent="0.2">
      <c r="A345" s="64"/>
      <c r="B345" s="64"/>
      <c r="C345" s="64"/>
      <c r="D345" s="64"/>
      <c r="E345" s="64"/>
      <c r="F345" s="64"/>
      <c r="G345" s="64"/>
      <c r="H345" s="64"/>
      <c r="I345" s="64"/>
      <c r="J345" s="64"/>
      <c r="K345" s="64"/>
      <c r="L345" s="64"/>
      <c r="M345" s="64"/>
      <c r="N345" s="64"/>
      <c r="O345" s="64"/>
      <c r="P345" s="64"/>
      <c r="Q345" s="64"/>
      <c r="R345" s="64"/>
      <c r="S345" s="64"/>
      <c r="T345" s="64"/>
      <c r="U345" s="64"/>
      <c r="W345" s="64"/>
      <c r="Y345" s="64"/>
    </row>
    <row r="346" spans="1:25" x14ac:dyDescent="0.2">
      <c r="A346" s="64"/>
      <c r="B346" s="64"/>
      <c r="C346" s="64"/>
      <c r="D346" s="64"/>
      <c r="E346" s="64"/>
      <c r="F346" s="64"/>
      <c r="G346" s="64"/>
      <c r="H346" s="64"/>
      <c r="I346" s="64"/>
      <c r="J346" s="64"/>
      <c r="K346" s="64"/>
      <c r="L346" s="64"/>
      <c r="M346" s="64"/>
      <c r="N346" s="64"/>
      <c r="O346" s="64"/>
      <c r="P346" s="64"/>
      <c r="Q346" s="64"/>
      <c r="R346" s="64"/>
      <c r="S346" s="64"/>
      <c r="T346" s="64"/>
      <c r="U346" s="64"/>
      <c r="W346" s="64"/>
      <c r="Y346" s="64"/>
    </row>
    <row r="347" spans="1:25" x14ac:dyDescent="0.2">
      <c r="A347" s="64"/>
      <c r="B347" s="64"/>
      <c r="C347" s="64"/>
      <c r="D347" s="64"/>
      <c r="E347" s="64"/>
      <c r="F347" s="64"/>
      <c r="G347" s="64"/>
      <c r="H347" s="64"/>
      <c r="I347" s="64"/>
      <c r="J347" s="64"/>
      <c r="K347" s="64"/>
      <c r="L347" s="64"/>
      <c r="M347" s="64"/>
      <c r="N347" s="64"/>
      <c r="O347" s="64"/>
      <c r="P347" s="64"/>
      <c r="Q347" s="64"/>
      <c r="R347" s="64"/>
      <c r="S347" s="64"/>
      <c r="T347" s="64"/>
      <c r="U347" s="64"/>
      <c r="W347" s="64"/>
      <c r="Y347" s="64"/>
    </row>
    <row r="348" spans="1:25" x14ac:dyDescent="0.2">
      <c r="A348" s="64"/>
      <c r="B348" s="64"/>
      <c r="C348" s="64"/>
      <c r="D348" s="64"/>
      <c r="E348" s="64"/>
      <c r="F348" s="64"/>
      <c r="G348" s="64"/>
      <c r="H348" s="64"/>
      <c r="I348" s="64"/>
      <c r="J348" s="64"/>
      <c r="K348" s="64"/>
      <c r="L348" s="64"/>
      <c r="M348" s="64"/>
      <c r="N348" s="64"/>
      <c r="O348" s="64"/>
      <c r="P348" s="64"/>
      <c r="Q348" s="64"/>
      <c r="R348" s="64"/>
      <c r="S348" s="64"/>
      <c r="T348" s="64"/>
      <c r="U348" s="64"/>
      <c r="W348" s="64"/>
      <c r="Y348" s="64"/>
    </row>
    <row r="349" spans="1:25" x14ac:dyDescent="0.2">
      <c r="A349" s="64"/>
      <c r="B349" s="64"/>
      <c r="C349" s="64"/>
      <c r="D349" s="64"/>
      <c r="E349" s="64"/>
      <c r="F349" s="64"/>
      <c r="G349" s="64"/>
      <c r="H349" s="64"/>
      <c r="I349" s="64"/>
      <c r="J349" s="64"/>
      <c r="K349" s="64"/>
      <c r="L349" s="64"/>
      <c r="M349" s="64"/>
      <c r="N349" s="64"/>
      <c r="O349" s="64"/>
      <c r="P349" s="64"/>
      <c r="Q349" s="64"/>
      <c r="R349" s="64"/>
      <c r="S349" s="64"/>
      <c r="T349" s="64"/>
      <c r="U349" s="64"/>
      <c r="W349" s="64"/>
      <c r="Y349" s="64"/>
    </row>
    <row r="350" spans="1:25" x14ac:dyDescent="0.2">
      <c r="A350" s="64"/>
      <c r="B350" s="64"/>
      <c r="C350" s="64"/>
      <c r="D350" s="64"/>
      <c r="E350" s="64"/>
      <c r="F350" s="64"/>
      <c r="G350" s="64"/>
      <c r="H350" s="64"/>
      <c r="I350" s="64"/>
      <c r="J350" s="64"/>
      <c r="K350" s="64"/>
      <c r="L350" s="64"/>
      <c r="M350" s="64"/>
      <c r="N350" s="64"/>
      <c r="O350" s="64"/>
      <c r="P350" s="64"/>
      <c r="Q350" s="64"/>
      <c r="R350" s="64"/>
      <c r="S350" s="64"/>
      <c r="T350" s="64"/>
      <c r="U350" s="64"/>
      <c r="W350" s="64"/>
      <c r="Y350" s="64"/>
    </row>
    <row r="351" spans="1:25" x14ac:dyDescent="0.2">
      <c r="A351" s="64"/>
      <c r="B351" s="64"/>
      <c r="C351" s="64"/>
      <c r="D351" s="64"/>
      <c r="E351" s="64"/>
      <c r="F351" s="64"/>
      <c r="G351" s="64"/>
      <c r="H351" s="64"/>
      <c r="I351" s="64"/>
      <c r="J351" s="64"/>
      <c r="K351" s="64"/>
      <c r="L351" s="64"/>
      <c r="M351" s="64"/>
      <c r="N351" s="64"/>
      <c r="O351" s="64"/>
      <c r="P351" s="64"/>
      <c r="Q351" s="64"/>
      <c r="R351" s="64"/>
      <c r="S351" s="64"/>
      <c r="T351" s="64"/>
      <c r="U351" s="64"/>
      <c r="W351" s="64"/>
      <c r="Y351" s="64"/>
    </row>
    <row r="352" spans="1:25" x14ac:dyDescent="0.2">
      <c r="A352" s="64"/>
      <c r="B352" s="64"/>
      <c r="C352" s="64"/>
      <c r="D352" s="64"/>
      <c r="E352" s="64"/>
      <c r="F352" s="64"/>
      <c r="G352" s="64"/>
      <c r="H352" s="64"/>
      <c r="I352" s="64"/>
      <c r="J352" s="64"/>
      <c r="K352" s="64"/>
      <c r="L352" s="64"/>
      <c r="M352" s="64"/>
      <c r="N352" s="64"/>
      <c r="O352" s="64"/>
      <c r="P352" s="64"/>
      <c r="Q352" s="64"/>
      <c r="R352" s="64"/>
      <c r="S352" s="64"/>
      <c r="T352" s="64"/>
      <c r="U352" s="64"/>
      <c r="W352" s="64"/>
      <c r="Y352" s="64"/>
    </row>
    <row r="353" spans="1:25" x14ac:dyDescent="0.2">
      <c r="A353" s="64"/>
      <c r="B353" s="64"/>
      <c r="C353" s="64"/>
      <c r="D353" s="64"/>
      <c r="E353" s="64"/>
      <c r="F353" s="64"/>
      <c r="G353" s="64"/>
      <c r="H353" s="64"/>
      <c r="I353" s="64"/>
      <c r="J353" s="64"/>
      <c r="K353" s="64"/>
      <c r="L353" s="64"/>
      <c r="M353" s="64"/>
      <c r="N353" s="64"/>
      <c r="O353" s="64"/>
      <c r="P353" s="64"/>
      <c r="Q353" s="64"/>
      <c r="R353" s="64"/>
      <c r="S353" s="64"/>
      <c r="T353" s="64"/>
      <c r="U353" s="64"/>
      <c r="W353" s="64"/>
      <c r="Y353" s="64"/>
    </row>
    <row r="354" spans="1:25" x14ac:dyDescent="0.2">
      <c r="A354" s="64"/>
      <c r="B354" s="64"/>
      <c r="C354" s="64"/>
      <c r="D354" s="64"/>
      <c r="E354" s="64"/>
      <c r="F354" s="64"/>
      <c r="G354" s="64"/>
      <c r="H354" s="64"/>
      <c r="I354" s="64"/>
      <c r="J354" s="64"/>
      <c r="K354" s="64"/>
      <c r="L354" s="64"/>
      <c r="M354" s="64"/>
      <c r="N354" s="64"/>
      <c r="O354" s="64"/>
      <c r="P354" s="64"/>
      <c r="Q354" s="64"/>
      <c r="R354" s="64"/>
      <c r="S354" s="64"/>
      <c r="T354" s="64"/>
      <c r="U354" s="64"/>
      <c r="W354" s="64"/>
      <c r="Y354" s="64"/>
    </row>
    <row r="355" spans="1:25" x14ac:dyDescent="0.2">
      <c r="A355" s="64"/>
      <c r="B355" s="64"/>
      <c r="C355" s="64"/>
      <c r="D355" s="64"/>
      <c r="E355" s="64"/>
      <c r="F355" s="64"/>
      <c r="G355" s="64"/>
      <c r="H355" s="64"/>
      <c r="I355" s="64"/>
      <c r="J355" s="64"/>
      <c r="K355" s="64"/>
      <c r="L355" s="64"/>
      <c r="M355" s="64"/>
      <c r="N355" s="64"/>
      <c r="O355" s="64"/>
      <c r="P355" s="64"/>
      <c r="Q355" s="64"/>
      <c r="R355" s="64"/>
      <c r="S355" s="64"/>
      <c r="T355" s="64"/>
      <c r="U355" s="64"/>
      <c r="W355" s="64"/>
      <c r="Y355" s="64"/>
    </row>
    <row r="356" spans="1:25" x14ac:dyDescent="0.2">
      <c r="A356" s="64"/>
      <c r="B356" s="64"/>
      <c r="C356" s="64"/>
      <c r="D356" s="64"/>
      <c r="E356" s="64"/>
      <c r="F356" s="64"/>
      <c r="G356" s="64"/>
      <c r="H356" s="64"/>
      <c r="I356" s="64"/>
      <c r="J356" s="64"/>
      <c r="K356" s="64"/>
      <c r="L356" s="64"/>
      <c r="M356" s="64"/>
      <c r="N356" s="64"/>
      <c r="O356" s="64"/>
      <c r="P356" s="64"/>
      <c r="Q356" s="64"/>
      <c r="R356" s="64"/>
      <c r="S356" s="64"/>
      <c r="T356" s="64"/>
      <c r="U356" s="64"/>
      <c r="W356" s="64"/>
      <c r="Y356" s="64"/>
    </row>
    <row r="357" spans="1:25" x14ac:dyDescent="0.2">
      <c r="A357" s="64"/>
      <c r="B357" s="64"/>
      <c r="C357" s="64"/>
      <c r="D357" s="64"/>
      <c r="E357" s="64"/>
      <c r="F357" s="64"/>
      <c r="G357" s="64"/>
      <c r="H357" s="64"/>
      <c r="I357" s="64"/>
      <c r="J357" s="64"/>
      <c r="K357" s="64"/>
      <c r="L357" s="64"/>
      <c r="M357" s="64"/>
      <c r="N357" s="64"/>
      <c r="O357" s="64"/>
      <c r="P357" s="64"/>
      <c r="Q357" s="64"/>
      <c r="R357" s="64"/>
      <c r="S357" s="64"/>
      <c r="T357" s="64"/>
      <c r="U357" s="64"/>
      <c r="W357" s="64"/>
      <c r="Y357" s="64"/>
    </row>
    <row r="358" spans="1:25" x14ac:dyDescent="0.2">
      <c r="A358" s="64"/>
      <c r="B358" s="64"/>
      <c r="C358" s="64"/>
      <c r="D358" s="64"/>
      <c r="E358" s="64"/>
      <c r="F358" s="64"/>
      <c r="G358" s="64"/>
      <c r="H358" s="64"/>
      <c r="I358" s="64"/>
      <c r="J358" s="64"/>
      <c r="K358" s="64"/>
      <c r="L358" s="64"/>
      <c r="M358" s="64"/>
      <c r="N358" s="64"/>
      <c r="O358" s="64"/>
      <c r="P358" s="64"/>
      <c r="Q358" s="64"/>
      <c r="R358" s="64"/>
      <c r="S358" s="64"/>
      <c r="T358" s="64"/>
      <c r="U358" s="64"/>
      <c r="W358" s="64"/>
      <c r="Y358" s="64"/>
    </row>
    <row r="359" spans="1:25" x14ac:dyDescent="0.2">
      <c r="A359" s="64"/>
      <c r="B359" s="64"/>
      <c r="C359" s="64"/>
      <c r="D359" s="64"/>
      <c r="E359" s="64"/>
      <c r="F359" s="64"/>
      <c r="G359" s="64"/>
      <c r="H359" s="64"/>
      <c r="I359" s="64"/>
      <c r="J359" s="64"/>
      <c r="K359" s="64"/>
      <c r="L359" s="64"/>
      <c r="M359" s="64"/>
      <c r="N359" s="64"/>
      <c r="O359" s="64"/>
      <c r="P359" s="64"/>
      <c r="Q359" s="64"/>
      <c r="R359" s="64"/>
      <c r="S359" s="64"/>
      <c r="T359" s="64"/>
      <c r="U359" s="64"/>
      <c r="W359" s="64"/>
      <c r="Y359" s="64"/>
    </row>
    <row r="360" spans="1:25" x14ac:dyDescent="0.2">
      <c r="A360" s="64"/>
      <c r="B360" s="64"/>
      <c r="C360" s="64"/>
      <c r="D360" s="64"/>
      <c r="E360" s="64"/>
      <c r="F360" s="64"/>
      <c r="G360" s="64"/>
      <c r="H360" s="64"/>
      <c r="I360" s="64"/>
      <c r="J360" s="64"/>
      <c r="K360" s="64"/>
      <c r="L360" s="64"/>
      <c r="M360" s="64"/>
      <c r="N360" s="64"/>
      <c r="O360" s="64"/>
      <c r="P360" s="64"/>
      <c r="Q360" s="64"/>
      <c r="R360" s="64"/>
      <c r="S360" s="64"/>
      <c r="T360" s="64"/>
      <c r="U360" s="64"/>
      <c r="W360" s="64"/>
      <c r="Y360" s="64"/>
    </row>
    <row r="361" spans="1:25" x14ac:dyDescent="0.2">
      <c r="A361" s="64"/>
      <c r="B361" s="64"/>
      <c r="C361" s="64"/>
      <c r="D361" s="64"/>
      <c r="E361" s="64"/>
      <c r="F361" s="64"/>
      <c r="G361" s="64"/>
      <c r="H361" s="64"/>
      <c r="I361" s="64"/>
      <c r="J361" s="64"/>
      <c r="K361" s="64"/>
      <c r="L361" s="64"/>
      <c r="M361" s="64"/>
      <c r="N361" s="64"/>
      <c r="O361" s="64"/>
      <c r="P361" s="64"/>
      <c r="Q361" s="64"/>
      <c r="R361" s="64"/>
      <c r="S361" s="64"/>
      <c r="T361" s="64"/>
      <c r="U361" s="64"/>
      <c r="W361" s="64"/>
      <c r="Y361" s="64"/>
    </row>
    <row r="362" spans="1:25" x14ac:dyDescent="0.2">
      <c r="A362" s="64"/>
      <c r="B362" s="64"/>
      <c r="C362" s="64"/>
      <c r="D362" s="64"/>
      <c r="E362" s="64"/>
      <c r="F362" s="64"/>
      <c r="G362" s="64"/>
      <c r="H362" s="64"/>
      <c r="I362" s="64"/>
      <c r="J362" s="64"/>
      <c r="K362" s="64"/>
      <c r="L362" s="64"/>
      <c r="M362" s="64"/>
      <c r="N362" s="64"/>
      <c r="O362" s="64"/>
      <c r="P362" s="64"/>
      <c r="Q362" s="64"/>
      <c r="R362" s="64"/>
      <c r="S362" s="64"/>
      <c r="T362" s="64"/>
      <c r="U362" s="64"/>
      <c r="W362" s="64"/>
      <c r="Y362" s="64"/>
    </row>
    <row r="363" spans="1:25" x14ac:dyDescent="0.2">
      <c r="A363" s="64"/>
      <c r="B363" s="64"/>
      <c r="C363" s="64"/>
      <c r="D363" s="64"/>
      <c r="E363" s="64"/>
      <c r="F363" s="64"/>
      <c r="G363" s="64"/>
      <c r="H363" s="64"/>
      <c r="I363" s="64"/>
      <c r="J363" s="64"/>
      <c r="K363" s="64"/>
      <c r="L363" s="64"/>
      <c r="M363" s="64"/>
      <c r="N363" s="64"/>
      <c r="O363" s="64"/>
      <c r="P363" s="64"/>
      <c r="Q363" s="64"/>
      <c r="R363" s="64"/>
      <c r="S363" s="64"/>
      <c r="T363" s="64"/>
      <c r="U363" s="64"/>
      <c r="W363" s="64"/>
      <c r="Y363" s="64"/>
    </row>
    <row r="364" spans="1:25" x14ac:dyDescent="0.2">
      <c r="A364" s="64"/>
      <c r="B364" s="64"/>
      <c r="C364" s="64"/>
      <c r="D364" s="64"/>
      <c r="E364" s="64"/>
      <c r="F364" s="64"/>
      <c r="G364" s="64"/>
      <c r="H364" s="64"/>
      <c r="I364" s="64"/>
      <c r="J364" s="64"/>
      <c r="K364" s="64"/>
      <c r="L364" s="64"/>
      <c r="M364" s="64"/>
      <c r="N364" s="64"/>
      <c r="O364" s="64"/>
      <c r="P364" s="64"/>
      <c r="Q364" s="64"/>
      <c r="R364" s="64"/>
      <c r="S364" s="64"/>
      <c r="T364" s="64"/>
      <c r="U364" s="64"/>
      <c r="W364" s="64"/>
      <c r="Y364" s="64"/>
    </row>
    <row r="365" spans="1:25" x14ac:dyDescent="0.2">
      <c r="A365" s="64"/>
      <c r="B365" s="64"/>
      <c r="C365" s="64"/>
      <c r="D365" s="64"/>
      <c r="E365" s="64"/>
      <c r="F365" s="64"/>
      <c r="G365" s="64"/>
      <c r="H365" s="64"/>
      <c r="I365" s="64"/>
      <c r="J365" s="64"/>
      <c r="K365" s="64"/>
      <c r="L365" s="64"/>
      <c r="M365" s="64"/>
      <c r="N365" s="64"/>
      <c r="O365" s="64"/>
      <c r="P365" s="64"/>
      <c r="Q365" s="64"/>
      <c r="R365" s="64"/>
      <c r="S365" s="64"/>
      <c r="T365" s="64"/>
      <c r="U365" s="64"/>
      <c r="W365" s="64"/>
      <c r="Y365" s="64"/>
    </row>
    <row r="366" spans="1:25" x14ac:dyDescent="0.2">
      <c r="A366" s="64"/>
      <c r="B366" s="64"/>
      <c r="C366" s="64"/>
      <c r="D366" s="64"/>
      <c r="E366" s="64"/>
      <c r="F366" s="64"/>
      <c r="G366" s="64"/>
      <c r="H366" s="64"/>
      <c r="I366" s="64"/>
      <c r="J366" s="64"/>
      <c r="K366" s="64"/>
      <c r="L366" s="64"/>
      <c r="M366" s="64"/>
      <c r="N366" s="64"/>
      <c r="O366" s="64"/>
      <c r="P366" s="64"/>
      <c r="Q366" s="64"/>
      <c r="R366" s="64"/>
      <c r="S366" s="64"/>
      <c r="T366" s="64"/>
      <c r="U366" s="64"/>
      <c r="W366" s="64"/>
      <c r="Y366" s="64"/>
    </row>
    <row r="367" spans="1:25" x14ac:dyDescent="0.2">
      <c r="A367" s="64"/>
      <c r="B367" s="64"/>
      <c r="C367" s="64"/>
      <c r="D367" s="64"/>
      <c r="E367" s="64"/>
      <c r="F367" s="64"/>
      <c r="G367" s="64"/>
      <c r="H367" s="64"/>
      <c r="I367" s="64"/>
      <c r="J367" s="64"/>
      <c r="K367" s="64"/>
      <c r="L367" s="64"/>
      <c r="M367" s="64"/>
      <c r="N367" s="64"/>
      <c r="O367" s="64"/>
      <c r="P367" s="64"/>
      <c r="Q367" s="64"/>
      <c r="R367" s="64"/>
      <c r="S367" s="64"/>
      <c r="T367" s="64"/>
      <c r="U367" s="64"/>
      <c r="W367" s="64"/>
      <c r="Y367" s="64"/>
    </row>
    <row r="368" spans="1:25" x14ac:dyDescent="0.2">
      <c r="A368" s="64"/>
      <c r="B368" s="64"/>
      <c r="C368" s="64"/>
      <c r="D368" s="64"/>
      <c r="E368" s="64"/>
      <c r="F368" s="64"/>
      <c r="G368" s="64"/>
      <c r="H368" s="64"/>
      <c r="I368" s="64"/>
      <c r="J368" s="64"/>
      <c r="K368" s="64"/>
      <c r="L368" s="64"/>
      <c r="M368" s="64"/>
      <c r="N368" s="64"/>
      <c r="O368" s="64"/>
      <c r="P368" s="64"/>
      <c r="Q368" s="64"/>
      <c r="R368" s="64"/>
      <c r="S368" s="64"/>
      <c r="T368" s="64"/>
      <c r="U368" s="64"/>
      <c r="W368" s="64"/>
      <c r="Y368" s="64"/>
    </row>
    <row r="369" spans="1:19" x14ac:dyDescent="0.2">
      <c r="A369" s="64"/>
      <c r="B369" s="64"/>
      <c r="C369" s="64"/>
      <c r="D369" s="64"/>
      <c r="E369" s="64"/>
      <c r="F369" s="64"/>
      <c r="G369" s="64"/>
      <c r="H369" s="64"/>
      <c r="I369" s="64"/>
      <c r="J369" s="64"/>
      <c r="K369" s="64"/>
      <c r="L369" s="64"/>
      <c r="M369" s="64"/>
      <c r="N369" s="64"/>
      <c r="O369" s="64"/>
      <c r="P369" s="64"/>
      <c r="Q369" s="64"/>
      <c r="R369" s="64"/>
      <c r="S369" s="64"/>
    </row>
    <row r="370" spans="1:19" x14ac:dyDescent="0.2">
      <c r="A370" s="64"/>
      <c r="B370" s="64"/>
      <c r="C370" s="64"/>
      <c r="D370" s="64"/>
      <c r="E370" s="64"/>
      <c r="F370" s="64"/>
      <c r="G370" s="64"/>
      <c r="H370" s="64"/>
      <c r="I370" s="64"/>
      <c r="J370" s="64"/>
      <c r="K370" s="64"/>
      <c r="L370" s="64"/>
      <c r="M370" s="64"/>
      <c r="N370" s="64"/>
      <c r="O370" s="64"/>
      <c r="P370" s="64"/>
      <c r="Q370" s="64"/>
      <c r="R370" s="64"/>
      <c r="S370" s="64"/>
    </row>
    <row r="371" spans="1:19" x14ac:dyDescent="0.2">
      <c r="A371" s="64"/>
      <c r="B371" s="64"/>
      <c r="C371" s="64"/>
      <c r="D371" s="64"/>
      <c r="E371" s="64"/>
      <c r="F371" s="64"/>
      <c r="G371" s="64"/>
      <c r="H371" s="64"/>
      <c r="I371" s="64"/>
      <c r="J371" s="64"/>
      <c r="K371" s="64"/>
      <c r="L371" s="64"/>
      <c r="M371" s="64"/>
      <c r="N371" s="64"/>
      <c r="O371" s="64"/>
      <c r="P371" s="64"/>
      <c r="Q371" s="64"/>
      <c r="R371" s="64"/>
      <c r="S371" s="64"/>
    </row>
    <row r="372" spans="1:19" x14ac:dyDescent="0.2">
      <c r="A372" s="64"/>
      <c r="B372" s="64"/>
      <c r="C372" s="64"/>
      <c r="D372" s="64"/>
      <c r="E372" s="64"/>
      <c r="F372" s="64"/>
      <c r="G372" s="64"/>
      <c r="H372" s="64"/>
      <c r="I372" s="64"/>
      <c r="J372" s="64"/>
      <c r="K372" s="64"/>
      <c r="L372" s="64"/>
      <c r="M372" s="64"/>
      <c r="N372" s="64"/>
      <c r="O372" s="64"/>
      <c r="P372" s="64"/>
      <c r="Q372" s="64"/>
      <c r="R372" s="64"/>
      <c r="S372" s="64"/>
    </row>
    <row r="373" spans="1:19" x14ac:dyDescent="0.2">
      <c r="A373" s="64"/>
      <c r="B373" s="64"/>
      <c r="C373" s="64"/>
      <c r="D373" s="64"/>
      <c r="E373" s="64"/>
      <c r="F373" s="64"/>
      <c r="G373" s="64"/>
      <c r="H373" s="64"/>
      <c r="I373" s="64"/>
      <c r="J373" s="64"/>
      <c r="K373" s="64"/>
      <c r="L373" s="64"/>
      <c r="M373" s="64"/>
      <c r="N373" s="64"/>
      <c r="O373" s="64"/>
      <c r="P373" s="64"/>
      <c r="Q373" s="64"/>
      <c r="R373" s="64"/>
      <c r="S373" s="64"/>
    </row>
    <row r="374" spans="1:19" x14ac:dyDescent="0.2">
      <c r="A374" s="64"/>
      <c r="B374" s="64"/>
      <c r="C374" s="64"/>
      <c r="D374" s="64"/>
      <c r="E374" s="64"/>
      <c r="F374" s="64"/>
      <c r="G374" s="64"/>
      <c r="H374" s="64"/>
      <c r="I374" s="64"/>
      <c r="J374" s="64"/>
      <c r="K374" s="64"/>
      <c r="L374" s="64"/>
      <c r="M374" s="64"/>
      <c r="N374" s="64"/>
      <c r="O374" s="64"/>
      <c r="P374" s="64"/>
      <c r="Q374" s="64"/>
      <c r="R374" s="64"/>
      <c r="S374" s="64"/>
    </row>
    <row r="375" spans="1:19" x14ac:dyDescent="0.2">
      <c r="A375" s="64"/>
      <c r="B375" s="64"/>
      <c r="C375" s="64"/>
      <c r="D375" s="64"/>
      <c r="E375" s="64"/>
      <c r="F375" s="64"/>
      <c r="G375" s="64"/>
      <c r="H375" s="64"/>
      <c r="I375" s="64"/>
      <c r="J375" s="64"/>
      <c r="K375" s="64"/>
      <c r="L375" s="64"/>
      <c r="M375" s="64"/>
      <c r="N375" s="64"/>
      <c r="O375" s="64"/>
      <c r="P375" s="64"/>
      <c r="Q375" s="64"/>
      <c r="R375" s="64"/>
      <c r="S375" s="64"/>
    </row>
    <row r="376" spans="1:19" x14ac:dyDescent="0.2">
      <c r="A376" s="64"/>
      <c r="B376" s="64"/>
      <c r="C376" s="64"/>
      <c r="D376" s="64"/>
      <c r="E376" s="64"/>
      <c r="F376" s="64"/>
      <c r="G376" s="64"/>
      <c r="H376" s="64"/>
      <c r="I376" s="64"/>
      <c r="J376" s="64"/>
      <c r="K376" s="64"/>
      <c r="L376" s="64"/>
      <c r="M376" s="64"/>
      <c r="N376" s="64"/>
      <c r="O376" s="64"/>
      <c r="P376" s="64"/>
      <c r="Q376" s="64"/>
      <c r="R376" s="64"/>
      <c r="S376" s="64"/>
    </row>
    <row r="377" spans="1:19" x14ac:dyDescent="0.2">
      <c r="A377" s="64"/>
      <c r="B377" s="64"/>
      <c r="C377" s="64"/>
      <c r="D377" s="64"/>
      <c r="E377" s="64"/>
      <c r="F377" s="64"/>
      <c r="G377" s="64"/>
      <c r="H377" s="64"/>
      <c r="I377" s="64"/>
      <c r="J377" s="64"/>
      <c r="K377" s="64"/>
      <c r="L377" s="64"/>
      <c r="M377" s="64"/>
      <c r="N377" s="64"/>
      <c r="O377" s="64"/>
      <c r="P377" s="64"/>
      <c r="Q377" s="64"/>
      <c r="R377" s="64"/>
      <c r="S377" s="64"/>
    </row>
    <row r="378" spans="1:19" x14ac:dyDescent="0.2">
      <c r="A378" s="64"/>
      <c r="B378" s="64"/>
      <c r="C378" s="64"/>
      <c r="D378" s="64"/>
      <c r="E378" s="64"/>
      <c r="F378" s="64"/>
      <c r="G378" s="64"/>
      <c r="H378" s="64"/>
      <c r="I378" s="64"/>
      <c r="J378" s="64"/>
      <c r="K378" s="64"/>
      <c r="L378" s="64"/>
      <c r="M378" s="64"/>
      <c r="N378" s="64"/>
      <c r="O378" s="64"/>
      <c r="P378" s="64"/>
      <c r="Q378" s="64"/>
      <c r="R378" s="64"/>
      <c r="S378" s="64"/>
    </row>
    <row r="379" spans="1:19" x14ac:dyDescent="0.2">
      <c r="A379" s="64"/>
      <c r="B379" s="64"/>
      <c r="C379" s="64"/>
      <c r="D379" s="64"/>
      <c r="E379" s="64"/>
      <c r="F379" s="64"/>
      <c r="G379" s="64"/>
      <c r="H379" s="64"/>
      <c r="I379" s="64"/>
      <c r="J379" s="64"/>
      <c r="K379" s="64"/>
      <c r="L379" s="64"/>
      <c r="M379" s="64"/>
      <c r="N379" s="64"/>
      <c r="O379" s="64"/>
      <c r="P379" s="64"/>
      <c r="Q379" s="64"/>
      <c r="R379" s="64"/>
      <c r="S379" s="64"/>
    </row>
    <row r="380" spans="1:19" x14ac:dyDescent="0.2">
      <c r="A380" s="64"/>
      <c r="B380" s="64"/>
      <c r="C380" s="64"/>
      <c r="D380" s="64"/>
      <c r="E380" s="64"/>
      <c r="F380" s="64"/>
      <c r="G380" s="64"/>
      <c r="H380" s="64"/>
      <c r="I380" s="64"/>
      <c r="J380" s="64"/>
      <c r="K380" s="64"/>
      <c r="L380" s="64"/>
      <c r="M380" s="64"/>
      <c r="N380" s="64"/>
      <c r="O380" s="64"/>
      <c r="P380" s="64"/>
      <c r="Q380" s="64"/>
      <c r="R380" s="64"/>
      <c r="S380" s="64"/>
    </row>
    <row r="381" spans="1:19" x14ac:dyDescent="0.2">
      <c r="A381" s="64"/>
      <c r="B381" s="64"/>
      <c r="C381" s="64"/>
      <c r="D381" s="64"/>
      <c r="E381" s="64"/>
      <c r="F381" s="64"/>
      <c r="G381" s="64"/>
      <c r="H381" s="64"/>
      <c r="I381" s="64"/>
      <c r="J381" s="64"/>
      <c r="K381" s="64"/>
      <c r="L381" s="64"/>
      <c r="M381" s="64"/>
      <c r="N381" s="64"/>
      <c r="O381" s="64"/>
      <c r="P381" s="64"/>
      <c r="Q381" s="64"/>
      <c r="R381" s="64"/>
      <c r="S381" s="64"/>
    </row>
    <row r="382" spans="1:19" x14ac:dyDescent="0.2">
      <c r="A382" s="64"/>
      <c r="B382" s="64"/>
      <c r="C382" s="64"/>
      <c r="D382" s="64"/>
      <c r="E382" s="64"/>
      <c r="F382" s="64"/>
      <c r="G382" s="64"/>
      <c r="H382" s="64"/>
      <c r="I382" s="64"/>
      <c r="J382" s="64"/>
      <c r="K382" s="64"/>
      <c r="L382" s="64"/>
      <c r="M382" s="64"/>
      <c r="N382" s="64"/>
      <c r="O382" s="64"/>
      <c r="P382" s="64"/>
      <c r="Q382" s="64"/>
      <c r="R382" s="64"/>
      <c r="S382" s="64"/>
    </row>
    <row r="383" spans="1:19" x14ac:dyDescent="0.2">
      <c r="A383" s="64"/>
      <c r="B383" s="64"/>
      <c r="C383" s="64"/>
      <c r="D383" s="64"/>
      <c r="E383" s="64"/>
      <c r="F383" s="64"/>
      <c r="G383" s="64"/>
      <c r="H383" s="64"/>
      <c r="I383" s="64"/>
      <c r="J383" s="64"/>
      <c r="K383" s="64"/>
      <c r="L383" s="64"/>
      <c r="M383" s="64"/>
      <c r="N383" s="64"/>
      <c r="O383" s="64"/>
      <c r="P383" s="64"/>
      <c r="Q383" s="64"/>
      <c r="R383" s="64"/>
      <c r="S383" s="64"/>
    </row>
    <row r="384" spans="1:19" x14ac:dyDescent="0.2">
      <c r="A384" s="64"/>
      <c r="B384" s="64"/>
      <c r="C384" s="64"/>
      <c r="D384" s="64"/>
      <c r="E384" s="64"/>
      <c r="F384" s="64"/>
      <c r="G384" s="64"/>
      <c r="H384" s="64"/>
      <c r="I384" s="64"/>
      <c r="J384" s="64"/>
      <c r="K384" s="64"/>
      <c r="L384" s="64"/>
      <c r="M384" s="64"/>
      <c r="N384" s="64"/>
      <c r="O384" s="64"/>
      <c r="P384" s="64"/>
      <c r="Q384" s="64"/>
      <c r="R384" s="64"/>
      <c r="S384" s="64"/>
    </row>
    <row r="385" spans="1:19" x14ac:dyDescent="0.2">
      <c r="A385" s="64"/>
      <c r="B385" s="64"/>
      <c r="C385" s="64"/>
      <c r="D385" s="64"/>
      <c r="E385" s="64"/>
      <c r="F385" s="64"/>
      <c r="G385" s="64"/>
      <c r="H385" s="64"/>
      <c r="I385" s="64"/>
      <c r="J385" s="64"/>
      <c r="K385" s="64"/>
      <c r="L385" s="64"/>
      <c r="M385" s="64"/>
      <c r="N385" s="64"/>
      <c r="O385" s="64"/>
      <c r="P385" s="64"/>
      <c r="Q385" s="64"/>
      <c r="R385" s="64"/>
      <c r="S385" s="64"/>
    </row>
    <row r="386" spans="1:19" x14ac:dyDescent="0.2">
      <c r="A386" s="64"/>
      <c r="B386" s="64"/>
      <c r="C386" s="64"/>
      <c r="D386" s="64"/>
      <c r="E386" s="64"/>
      <c r="F386" s="64"/>
      <c r="G386" s="64"/>
      <c r="H386" s="64"/>
      <c r="I386" s="64"/>
      <c r="J386" s="64"/>
      <c r="K386" s="64"/>
      <c r="L386" s="64"/>
      <c r="M386" s="64"/>
      <c r="N386" s="64"/>
      <c r="O386" s="64"/>
      <c r="P386" s="64"/>
      <c r="Q386" s="64"/>
      <c r="R386" s="64"/>
      <c r="S386" s="64"/>
    </row>
    <row r="387" spans="1:19" x14ac:dyDescent="0.2">
      <c r="A387" s="64"/>
      <c r="B387" s="64"/>
      <c r="C387" s="64"/>
      <c r="D387" s="64"/>
      <c r="E387" s="64"/>
      <c r="F387" s="64"/>
      <c r="G387" s="64"/>
      <c r="H387" s="64"/>
      <c r="I387" s="64"/>
      <c r="J387" s="64"/>
      <c r="K387" s="64"/>
      <c r="L387" s="64"/>
      <c r="M387" s="64"/>
      <c r="N387" s="64"/>
      <c r="O387" s="64"/>
      <c r="P387" s="64"/>
      <c r="Q387" s="64"/>
      <c r="R387" s="64"/>
      <c r="S387" s="64"/>
    </row>
    <row r="388" spans="1:19" x14ac:dyDescent="0.2">
      <c r="A388" s="64"/>
      <c r="B388" s="64"/>
      <c r="C388" s="64"/>
      <c r="D388" s="64"/>
      <c r="E388" s="64"/>
      <c r="F388" s="64"/>
      <c r="G388" s="64"/>
      <c r="H388" s="64"/>
      <c r="I388" s="64"/>
      <c r="J388" s="64"/>
      <c r="K388" s="64"/>
      <c r="L388" s="64"/>
      <c r="M388" s="64"/>
      <c r="N388" s="64"/>
      <c r="O388" s="64"/>
      <c r="P388" s="64"/>
      <c r="Q388" s="64"/>
      <c r="R388" s="64"/>
      <c r="S388" s="64"/>
    </row>
    <row r="389" spans="1:19" x14ac:dyDescent="0.2">
      <c r="A389" s="64"/>
      <c r="B389" s="64"/>
      <c r="C389" s="64"/>
      <c r="D389" s="64"/>
      <c r="E389" s="64"/>
      <c r="F389" s="64"/>
      <c r="G389" s="64"/>
      <c r="H389" s="64"/>
      <c r="I389" s="64"/>
      <c r="J389" s="64"/>
      <c r="K389" s="64"/>
      <c r="L389" s="64"/>
      <c r="M389" s="64"/>
      <c r="N389" s="64"/>
      <c r="O389" s="64"/>
      <c r="P389" s="64"/>
      <c r="Q389" s="64"/>
      <c r="R389" s="64"/>
      <c r="S389" s="64"/>
    </row>
    <row r="390" spans="1:19" x14ac:dyDescent="0.2">
      <c r="A390" s="64"/>
      <c r="B390" s="64"/>
      <c r="C390" s="64"/>
      <c r="D390" s="64"/>
      <c r="E390" s="64"/>
      <c r="F390" s="64"/>
      <c r="G390" s="64"/>
      <c r="H390" s="64"/>
      <c r="I390" s="64"/>
      <c r="J390" s="64"/>
      <c r="K390" s="64"/>
      <c r="L390" s="64"/>
      <c r="M390" s="64"/>
      <c r="N390" s="64"/>
      <c r="O390" s="64"/>
      <c r="P390" s="64"/>
      <c r="Q390" s="64"/>
      <c r="R390" s="64"/>
      <c r="S390" s="64"/>
    </row>
    <row r="391" spans="1:19" x14ac:dyDescent="0.2">
      <c r="A391" s="64"/>
      <c r="B391" s="64"/>
      <c r="C391" s="64"/>
      <c r="D391" s="64"/>
      <c r="E391" s="64"/>
      <c r="F391" s="64"/>
      <c r="G391" s="64"/>
      <c r="H391" s="64"/>
      <c r="I391" s="64"/>
      <c r="J391" s="64"/>
      <c r="K391" s="64"/>
      <c r="L391" s="64"/>
      <c r="M391" s="64"/>
      <c r="N391" s="64"/>
      <c r="O391" s="64"/>
      <c r="P391" s="64"/>
      <c r="Q391" s="64"/>
      <c r="R391" s="64"/>
      <c r="S391" s="64"/>
    </row>
    <row r="392" spans="1:19" x14ac:dyDescent="0.2">
      <c r="A392" s="64"/>
      <c r="B392" s="64"/>
      <c r="C392" s="64"/>
      <c r="D392" s="64"/>
      <c r="E392" s="64"/>
      <c r="F392" s="64"/>
      <c r="G392" s="64"/>
      <c r="H392" s="64"/>
      <c r="I392" s="64"/>
      <c r="J392" s="64"/>
      <c r="K392" s="64"/>
      <c r="L392" s="64"/>
      <c r="M392" s="64"/>
      <c r="N392" s="64"/>
      <c r="O392" s="64"/>
      <c r="P392" s="64"/>
      <c r="Q392" s="64"/>
      <c r="R392" s="64"/>
      <c r="S392" s="64"/>
    </row>
    <row r="393" spans="1:19" x14ac:dyDescent="0.2">
      <c r="A393" s="64"/>
      <c r="B393" s="64"/>
      <c r="C393" s="64"/>
      <c r="D393" s="64"/>
      <c r="E393" s="64"/>
      <c r="F393" s="64"/>
      <c r="G393" s="64"/>
      <c r="H393" s="64"/>
      <c r="I393" s="64"/>
      <c r="J393" s="64"/>
      <c r="K393" s="64"/>
      <c r="L393" s="64"/>
      <c r="M393" s="64"/>
      <c r="N393" s="64"/>
      <c r="O393" s="64"/>
      <c r="P393" s="64"/>
      <c r="Q393" s="64"/>
      <c r="R393" s="64"/>
      <c r="S393" s="64"/>
    </row>
    <row r="394" spans="1:19" x14ac:dyDescent="0.2">
      <c r="A394" s="64"/>
      <c r="B394" s="64"/>
      <c r="C394" s="64"/>
      <c r="D394" s="64"/>
      <c r="E394" s="64"/>
      <c r="F394" s="64"/>
      <c r="G394" s="64"/>
      <c r="H394" s="64"/>
      <c r="I394" s="64"/>
      <c r="J394" s="64"/>
      <c r="K394" s="64"/>
      <c r="L394" s="64"/>
      <c r="M394" s="64"/>
      <c r="N394" s="64"/>
      <c r="O394" s="64"/>
      <c r="P394" s="64"/>
      <c r="Q394" s="64"/>
      <c r="R394" s="64"/>
      <c r="S394" s="64"/>
    </row>
    <row r="395" spans="1:19" x14ac:dyDescent="0.2">
      <c r="A395" s="64"/>
      <c r="B395" s="64"/>
      <c r="C395" s="64"/>
      <c r="D395" s="64"/>
      <c r="E395" s="64"/>
      <c r="F395" s="64"/>
      <c r="G395" s="64"/>
      <c r="H395" s="64"/>
      <c r="I395" s="64"/>
      <c r="J395" s="64"/>
      <c r="K395" s="64"/>
      <c r="L395" s="64"/>
      <c r="M395" s="64"/>
      <c r="N395" s="64"/>
      <c r="O395" s="64"/>
      <c r="P395" s="64"/>
      <c r="Q395" s="64"/>
      <c r="R395" s="64"/>
      <c r="S395" s="64"/>
    </row>
    <row r="396" spans="1:19" x14ac:dyDescent="0.2">
      <c r="A396" s="64"/>
      <c r="B396" s="64"/>
      <c r="C396" s="64"/>
      <c r="D396" s="64"/>
      <c r="E396" s="64"/>
      <c r="F396" s="64"/>
      <c r="G396" s="64"/>
      <c r="H396" s="64"/>
      <c r="I396" s="64"/>
      <c r="J396" s="64"/>
      <c r="K396" s="64"/>
      <c r="L396" s="64"/>
      <c r="M396" s="64"/>
      <c r="N396" s="64"/>
      <c r="O396" s="64"/>
      <c r="P396" s="64"/>
      <c r="Q396" s="64"/>
      <c r="R396" s="64"/>
      <c r="S396" s="64"/>
    </row>
    <row r="397" spans="1:19" x14ac:dyDescent="0.2">
      <c r="A397" s="64"/>
      <c r="B397" s="64"/>
      <c r="C397" s="64"/>
      <c r="D397" s="64"/>
      <c r="E397" s="64"/>
      <c r="F397" s="64"/>
      <c r="G397" s="64"/>
      <c r="H397" s="64"/>
      <c r="I397" s="64"/>
      <c r="J397" s="64"/>
      <c r="K397" s="64"/>
      <c r="L397" s="64"/>
      <c r="M397" s="64"/>
      <c r="N397" s="64"/>
      <c r="O397" s="64"/>
      <c r="P397" s="64"/>
      <c r="Q397" s="64"/>
      <c r="R397" s="64"/>
      <c r="S397" s="64"/>
    </row>
    <row r="398" spans="1:19" x14ac:dyDescent="0.2">
      <c r="A398" s="64"/>
      <c r="B398" s="64"/>
      <c r="C398" s="64"/>
      <c r="D398" s="64"/>
      <c r="E398" s="64"/>
      <c r="F398" s="64"/>
      <c r="G398" s="64"/>
      <c r="H398" s="64"/>
      <c r="I398" s="64"/>
      <c r="J398" s="64"/>
      <c r="K398" s="64"/>
      <c r="L398" s="64"/>
      <c r="M398" s="64"/>
      <c r="N398" s="64"/>
      <c r="O398" s="64"/>
      <c r="P398" s="64"/>
      <c r="Q398" s="64"/>
      <c r="R398" s="64"/>
      <c r="S398" s="64"/>
    </row>
    <row r="399" spans="1:19" x14ac:dyDescent="0.2">
      <c r="A399" s="64"/>
      <c r="B399" s="64"/>
      <c r="C399" s="64"/>
      <c r="D399" s="64"/>
      <c r="E399" s="64"/>
      <c r="F399" s="64"/>
      <c r="G399" s="64"/>
      <c r="H399" s="64"/>
      <c r="I399" s="64"/>
      <c r="J399" s="64"/>
      <c r="K399" s="64"/>
      <c r="L399" s="64"/>
      <c r="M399" s="64"/>
      <c r="N399" s="64"/>
      <c r="O399" s="64"/>
      <c r="P399" s="64"/>
      <c r="Q399" s="64"/>
      <c r="R399" s="64"/>
      <c r="S399" s="64"/>
    </row>
    <row r="400" spans="1:19" x14ac:dyDescent="0.2">
      <c r="A400" s="64"/>
      <c r="B400" s="64"/>
      <c r="C400" s="64"/>
      <c r="D400" s="64"/>
      <c r="E400" s="64"/>
      <c r="F400" s="64"/>
      <c r="G400" s="64"/>
      <c r="H400" s="64"/>
      <c r="I400" s="64"/>
      <c r="J400" s="64"/>
      <c r="K400" s="64"/>
      <c r="L400" s="64"/>
      <c r="M400" s="64"/>
      <c r="N400" s="64"/>
      <c r="O400" s="64"/>
      <c r="P400" s="64"/>
      <c r="Q400" s="64"/>
      <c r="R400" s="64"/>
      <c r="S400" s="64"/>
    </row>
    <row r="401" spans="1:19" x14ac:dyDescent="0.2">
      <c r="A401" s="64"/>
      <c r="B401" s="64"/>
      <c r="C401" s="64"/>
      <c r="D401" s="64"/>
      <c r="E401" s="64"/>
      <c r="F401" s="64"/>
      <c r="G401" s="64"/>
      <c r="H401" s="64"/>
      <c r="I401" s="64"/>
      <c r="J401" s="64"/>
      <c r="K401" s="64"/>
      <c r="L401" s="64"/>
      <c r="M401" s="64"/>
      <c r="N401" s="64"/>
      <c r="O401" s="64"/>
      <c r="P401" s="64"/>
      <c r="Q401" s="64"/>
      <c r="R401" s="64"/>
      <c r="S401" s="64"/>
    </row>
    <row r="402" spans="1:19" x14ac:dyDescent="0.2">
      <c r="A402" s="64"/>
      <c r="B402" s="64"/>
      <c r="C402" s="64"/>
      <c r="D402" s="64"/>
      <c r="E402" s="64"/>
      <c r="F402" s="64"/>
      <c r="G402" s="64"/>
      <c r="H402" s="64"/>
      <c r="I402" s="64"/>
      <c r="J402" s="64"/>
      <c r="K402" s="64"/>
      <c r="L402" s="64"/>
      <c r="M402" s="64"/>
      <c r="N402" s="64"/>
      <c r="O402" s="64"/>
      <c r="P402" s="64"/>
      <c r="Q402" s="64"/>
      <c r="R402" s="64"/>
      <c r="S402" s="64"/>
    </row>
    <row r="403" spans="1:19" x14ac:dyDescent="0.2">
      <c r="A403" s="64"/>
      <c r="B403" s="64"/>
      <c r="C403" s="64"/>
      <c r="D403" s="64"/>
      <c r="E403" s="64"/>
      <c r="F403" s="64"/>
      <c r="G403" s="64"/>
      <c r="H403" s="64"/>
      <c r="I403" s="64"/>
      <c r="J403" s="64"/>
      <c r="K403" s="64"/>
      <c r="L403" s="64"/>
      <c r="M403" s="64"/>
      <c r="N403" s="64"/>
      <c r="O403" s="64"/>
      <c r="P403" s="64"/>
      <c r="Q403" s="64"/>
      <c r="R403" s="64"/>
      <c r="S403" s="64"/>
    </row>
    <row r="404" spans="1:19" x14ac:dyDescent="0.2">
      <c r="A404" s="64"/>
      <c r="B404" s="64"/>
      <c r="C404" s="64"/>
      <c r="D404" s="64"/>
      <c r="E404" s="64"/>
      <c r="F404" s="64"/>
      <c r="G404" s="64"/>
      <c r="H404" s="64"/>
      <c r="I404" s="64"/>
      <c r="J404" s="64"/>
      <c r="K404" s="64"/>
      <c r="L404" s="64"/>
      <c r="M404" s="64"/>
      <c r="N404" s="64"/>
      <c r="O404" s="64"/>
      <c r="P404" s="64"/>
      <c r="Q404" s="64"/>
      <c r="R404" s="64"/>
      <c r="S404" s="64"/>
    </row>
    <row r="405" spans="1:19" x14ac:dyDescent="0.2">
      <c r="A405" s="64"/>
      <c r="B405" s="64"/>
      <c r="C405" s="64"/>
      <c r="D405" s="64"/>
      <c r="E405" s="64"/>
      <c r="F405" s="64"/>
      <c r="G405" s="64"/>
      <c r="H405" s="64"/>
      <c r="I405" s="64"/>
      <c r="J405" s="64"/>
      <c r="K405" s="64"/>
      <c r="L405" s="64"/>
      <c r="M405" s="64"/>
      <c r="N405" s="64"/>
      <c r="O405" s="64"/>
      <c r="P405" s="64"/>
      <c r="Q405" s="64"/>
      <c r="R405" s="64"/>
      <c r="S405" s="64"/>
    </row>
    <row r="406" spans="1:19" x14ac:dyDescent="0.2">
      <c r="A406" s="64"/>
      <c r="B406" s="64"/>
      <c r="C406" s="64"/>
      <c r="D406" s="64"/>
      <c r="E406" s="64"/>
      <c r="F406" s="64"/>
      <c r="G406" s="64"/>
      <c r="H406" s="64"/>
      <c r="I406" s="64"/>
      <c r="J406" s="64"/>
      <c r="K406" s="64"/>
      <c r="L406" s="64"/>
      <c r="M406" s="64"/>
      <c r="N406" s="64"/>
      <c r="O406" s="64"/>
      <c r="P406" s="64"/>
      <c r="Q406" s="64"/>
      <c r="R406" s="64"/>
      <c r="S406" s="64"/>
    </row>
    <row r="407" spans="1:19" x14ac:dyDescent="0.2">
      <c r="A407" s="64"/>
      <c r="B407" s="64"/>
      <c r="C407" s="64"/>
      <c r="D407" s="64"/>
      <c r="E407" s="64"/>
      <c r="F407" s="64"/>
      <c r="G407" s="64"/>
      <c r="H407" s="64"/>
      <c r="I407" s="64"/>
      <c r="J407" s="64"/>
      <c r="K407" s="64"/>
      <c r="L407" s="64"/>
      <c r="M407" s="64"/>
      <c r="N407" s="64"/>
      <c r="O407" s="64"/>
      <c r="P407" s="64"/>
      <c r="Q407" s="64"/>
      <c r="R407" s="64"/>
      <c r="S407" s="64"/>
    </row>
    <row r="408" spans="1:19" x14ac:dyDescent="0.2">
      <c r="A408" s="64"/>
      <c r="B408" s="64"/>
      <c r="C408" s="64"/>
      <c r="D408" s="64"/>
      <c r="E408" s="64"/>
      <c r="F408" s="64"/>
      <c r="G408" s="64"/>
      <c r="H408" s="64"/>
      <c r="I408" s="64"/>
      <c r="J408" s="64"/>
      <c r="K408" s="64"/>
      <c r="L408" s="64"/>
      <c r="M408" s="64"/>
      <c r="N408" s="64"/>
      <c r="O408" s="64"/>
      <c r="P408" s="64"/>
      <c r="Q408" s="64"/>
      <c r="R408" s="64"/>
      <c r="S408" s="64"/>
    </row>
    <row r="409" spans="1:19" x14ac:dyDescent="0.2">
      <c r="A409" s="64"/>
      <c r="B409" s="64"/>
      <c r="C409" s="64"/>
      <c r="D409" s="64"/>
      <c r="E409" s="64"/>
      <c r="F409" s="64"/>
      <c r="G409" s="64"/>
      <c r="H409" s="64"/>
      <c r="I409" s="64"/>
      <c r="J409" s="64"/>
      <c r="K409" s="64"/>
      <c r="L409" s="64"/>
      <c r="M409" s="64"/>
      <c r="N409" s="64"/>
      <c r="O409" s="64"/>
      <c r="P409" s="64"/>
      <c r="Q409" s="64"/>
      <c r="R409" s="64"/>
      <c r="S409" s="64"/>
    </row>
    <row r="410" spans="1:19" x14ac:dyDescent="0.2">
      <c r="A410" s="64"/>
      <c r="B410" s="64"/>
      <c r="C410" s="64"/>
      <c r="D410" s="64"/>
      <c r="E410" s="64"/>
      <c r="F410" s="64"/>
      <c r="G410" s="64"/>
      <c r="H410" s="64"/>
      <c r="I410" s="64"/>
      <c r="J410" s="64"/>
      <c r="K410" s="64"/>
      <c r="L410" s="64"/>
      <c r="M410" s="64"/>
      <c r="N410" s="64"/>
      <c r="O410" s="64"/>
      <c r="P410" s="64"/>
      <c r="Q410" s="64"/>
      <c r="R410" s="64"/>
      <c r="S410" s="64"/>
    </row>
    <row r="411" spans="1:19" x14ac:dyDescent="0.2">
      <c r="A411" s="64"/>
      <c r="B411" s="64"/>
      <c r="C411" s="64"/>
      <c r="D411" s="64"/>
      <c r="E411" s="64"/>
      <c r="F411" s="64"/>
      <c r="G411" s="64"/>
      <c r="H411" s="64"/>
      <c r="I411" s="64"/>
      <c r="J411" s="64"/>
      <c r="K411" s="64"/>
      <c r="L411" s="64"/>
      <c r="M411" s="64"/>
      <c r="N411" s="64"/>
      <c r="O411" s="64"/>
      <c r="P411" s="64"/>
      <c r="Q411" s="64"/>
      <c r="R411" s="64"/>
      <c r="S411" s="64"/>
    </row>
    <row r="412" spans="1:19" x14ac:dyDescent="0.2">
      <c r="A412" s="64"/>
      <c r="B412" s="64"/>
      <c r="C412" s="64"/>
      <c r="D412" s="64"/>
      <c r="E412" s="64"/>
      <c r="F412" s="64"/>
      <c r="G412" s="64"/>
      <c r="H412" s="64"/>
      <c r="I412" s="64"/>
      <c r="J412" s="64"/>
      <c r="K412" s="64"/>
      <c r="L412" s="64"/>
      <c r="M412" s="64"/>
      <c r="N412" s="64"/>
      <c r="O412" s="64"/>
      <c r="P412" s="64"/>
      <c r="Q412" s="64"/>
      <c r="R412" s="64"/>
      <c r="S412" s="64"/>
    </row>
    <row r="413" spans="1:19" x14ac:dyDescent="0.2">
      <c r="A413" s="64"/>
      <c r="B413" s="64"/>
      <c r="C413" s="64"/>
      <c r="D413" s="64"/>
      <c r="E413" s="64"/>
      <c r="F413" s="64"/>
      <c r="G413" s="64"/>
      <c r="H413" s="64"/>
      <c r="I413" s="64"/>
      <c r="J413" s="64"/>
      <c r="K413" s="64"/>
      <c r="L413" s="64"/>
      <c r="M413" s="64"/>
      <c r="N413" s="64"/>
      <c r="O413" s="64"/>
      <c r="P413" s="64"/>
      <c r="Q413" s="64"/>
      <c r="R413" s="64"/>
      <c r="S413" s="64"/>
    </row>
    <row r="414" spans="1:19" x14ac:dyDescent="0.2">
      <c r="A414" s="64"/>
      <c r="B414" s="64"/>
      <c r="C414" s="64"/>
      <c r="D414" s="64"/>
      <c r="E414" s="64"/>
      <c r="F414" s="64"/>
      <c r="G414" s="64"/>
      <c r="H414" s="64"/>
      <c r="I414" s="64"/>
      <c r="J414" s="64"/>
      <c r="K414" s="64"/>
      <c r="L414" s="64"/>
      <c r="M414" s="64"/>
      <c r="N414" s="64"/>
      <c r="O414" s="64"/>
      <c r="P414" s="64"/>
      <c r="Q414" s="64"/>
      <c r="R414" s="64"/>
      <c r="S414" s="64"/>
    </row>
    <row r="415" spans="1:19" x14ac:dyDescent="0.2">
      <c r="A415" s="64"/>
      <c r="B415" s="64"/>
      <c r="C415" s="64"/>
      <c r="D415" s="64"/>
      <c r="E415" s="64"/>
      <c r="F415" s="64"/>
      <c r="G415" s="64"/>
      <c r="H415" s="64"/>
      <c r="I415" s="64"/>
      <c r="J415" s="64"/>
      <c r="K415" s="64"/>
      <c r="L415" s="64"/>
      <c r="M415" s="64"/>
      <c r="N415" s="64"/>
      <c r="O415" s="64"/>
      <c r="P415" s="64"/>
      <c r="Q415" s="64"/>
      <c r="R415" s="64"/>
      <c r="S415" s="64"/>
    </row>
    <row r="416" spans="1:19" x14ac:dyDescent="0.2">
      <c r="A416" s="64"/>
      <c r="B416" s="64"/>
      <c r="C416" s="64"/>
      <c r="D416" s="64"/>
      <c r="E416" s="64"/>
      <c r="F416" s="64"/>
      <c r="G416" s="64"/>
      <c r="H416" s="64"/>
      <c r="I416" s="64"/>
      <c r="J416" s="64"/>
      <c r="K416" s="64"/>
      <c r="L416" s="64"/>
      <c r="M416" s="64"/>
      <c r="N416" s="64"/>
      <c r="O416" s="64"/>
      <c r="P416" s="64"/>
      <c r="Q416" s="64"/>
      <c r="R416" s="64"/>
      <c r="S416" s="64"/>
    </row>
    <row r="417" spans="1:19" x14ac:dyDescent="0.2">
      <c r="A417" s="64"/>
      <c r="B417" s="64"/>
      <c r="C417" s="64"/>
      <c r="D417" s="64"/>
      <c r="E417" s="64"/>
      <c r="F417" s="64"/>
      <c r="G417" s="64"/>
      <c r="H417" s="64"/>
      <c r="I417" s="64"/>
      <c r="J417" s="64"/>
      <c r="K417" s="64"/>
      <c r="L417" s="64"/>
      <c r="M417" s="64"/>
      <c r="N417" s="64"/>
      <c r="O417" s="64"/>
      <c r="P417" s="64"/>
      <c r="Q417" s="64"/>
      <c r="R417" s="64"/>
      <c r="S417" s="64"/>
    </row>
    <row r="418" spans="1:19" x14ac:dyDescent="0.2">
      <c r="A418" s="64"/>
      <c r="B418" s="64"/>
      <c r="C418" s="64"/>
      <c r="D418" s="64"/>
      <c r="E418" s="64"/>
      <c r="F418" s="64"/>
      <c r="G418" s="64"/>
      <c r="H418" s="64"/>
      <c r="I418" s="64"/>
      <c r="J418" s="64"/>
      <c r="K418" s="64"/>
      <c r="L418" s="64"/>
      <c r="M418" s="64"/>
      <c r="N418" s="64"/>
      <c r="O418" s="64"/>
      <c r="P418" s="64"/>
      <c r="Q418" s="64"/>
      <c r="R418" s="64"/>
      <c r="S418" s="64"/>
    </row>
    <row r="419" spans="1:19" x14ac:dyDescent="0.2">
      <c r="A419" s="64"/>
      <c r="B419" s="64"/>
      <c r="C419" s="64"/>
      <c r="D419" s="64"/>
      <c r="E419" s="64"/>
      <c r="F419" s="64"/>
      <c r="G419" s="64"/>
      <c r="H419" s="64"/>
      <c r="I419" s="64"/>
      <c r="J419" s="64"/>
      <c r="K419" s="64"/>
      <c r="L419" s="64"/>
      <c r="M419" s="64"/>
      <c r="N419" s="64"/>
      <c r="O419" s="64"/>
      <c r="P419" s="64"/>
      <c r="Q419" s="64"/>
      <c r="R419" s="64"/>
      <c r="S419" s="64"/>
    </row>
    <row r="420" spans="1:19" x14ac:dyDescent="0.2">
      <c r="A420" s="64"/>
      <c r="B420" s="64"/>
      <c r="C420" s="64"/>
      <c r="D420" s="64"/>
      <c r="E420" s="64"/>
      <c r="F420" s="64"/>
      <c r="G420" s="64"/>
      <c r="H420" s="64"/>
      <c r="I420" s="64"/>
      <c r="J420" s="64"/>
      <c r="K420" s="64"/>
      <c r="L420" s="64"/>
      <c r="M420" s="64"/>
      <c r="N420" s="64"/>
      <c r="O420" s="64"/>
      <c r="P420" s="64"/>
      <c r="Q420" s="64"/>
      <c r="R420" s="64"/>
      <c r="S420" s="64"/>
    </row>
    <row r="421" spans="1:19" x14ac:dyDescent="0.2">
      <c r="A421" s="64"/>
      <c r="B421" s="64"/>
      <c r="C421" s="64"/>
      <c r="D421" s="64"/>
      <c r="E421" s="64"/>
      <c r="F421" s="64"/>
      <c r="G421" s="64"/>
      <c r="H421" s="64"/>
      <c r="I421" s="64"/>
      <c r="J421" s="64"/>
      <c r="K421" s="64"/>
      <c r="L421" s="64"/>
      <c r="M421" s="64"/>
      <c r="N421" s="64"/>
      <c r="O421" s="64"/>
      <c r="P421" s="64"/>
      <c r="Q421" s="64"/>
      <c r="R421" s="64"/>
      <c r="S421" s="64"/>
    </row>
    <row r="422" spans="1:19" x14ac:dyDescent="0.2">
      <c r="A422" s="64"/>
      <c r="B422" s="64"/>
      <c r="C422" s="64"/>
      <c r="D422" s="64"/>
      <c r="E422" s="64"/>
      <c r="F422" s="64"/>
      <c r="G422" s="64"/>
      <c r="H422" s="64"/>
      <c r="I422" s="64"/>
      <c r="J422" s="64"/>
      <c r="K422" s="64"/>
      <c r="L422" s="64"/>
      <c r="M422" s="64"/>
      <c r="N422" s="64"/>
      <c r="O422" s="64"/>
      <c r="P422" s="64"/>
      <c r="Q422" s="64"/>
      <c r="R422" s="64"/>
      <c r="S422" s="64"/>
    </row>
    <row r="423" spans="1:19" x14ac:dyDescent="0.2">
      <c r="A423" s="64"/>
      <c r="B423" s="64"/>
      <c r="C423" s="64"/>
      <c r="D423" s="64"/>
      <c r="E423" s="64"/>
      <c r="F423" s="64"/>
      <c r="G423" s="64"/>
      <c r="H423" s="64"/>
      <c r="I423" s="64"/>
      <c r="J423" s="64"/>
      <c r="K423" s="64"/>
      <c r="L423" s="64"/>
      <c r="M423" s="64"/>
      <c r="N423" s="64"/>
      <c r="O423" s="64"/>
      <c r="P423" s="64"/>
      <c r="Q423" s="64"/>
      <c r="R423" s="64"/>
      <c r="S423" s="64"/>
    </row>
    <row r="424" spans="1:19" x14ac:dyDescent="0.2">
      <c r="A424" s="64"/>
      <c r="B424" s="64"/>
      <c r="C424" s="64"/>
      <c r="D424" s="64"/>
      <c r="E424" s="64"/>
      <c r="F424" s="64"/>
      <c r="G424" s="64"/>
      <c r="H424" s="64"/>
      <c r="I424" s="64"/>
      <c r="J424" s="64"/>
      <c r="K424" s="64"/>
      <c r="L424" s="64"/>
      <c r="M424" s="64"/>
      <c r="N424" s="64"/>
      <c r="O424" s="64"/>
      <c r="P424" s="64"/>
      <c r="Q424" s="64"/>
      <c r="R424" s="64"/>
      <c r="S424" s="64"/>
    </row>
    <row r="425" spans="1:19" x14ac:dyDescent="0.2">
      <c r="A425" s="64"/>
      <c r="B425" s="64"/>
      <c r="C425" s="64"/>
      <c r="D425" s="64"/>
      <c r="E425" s="64"/>
      <c r="F425" s="64"/>
      <c r="G425" s="64"/>
      <c r="H425" s="64"/>
      <c r="I425" s="64"/>
      <c r="J425" s="64"/>
      <c r="K425" s="64"/>
      <c r="L425" s="64"/>
      <c r="M425" s="64"/>
      <c r="N425" s="64"/>
      <c r="O425" s="64"/>
      <c r="P425" s="64"/>
      <c r="Q425" s="64"/>
      <c r="R425" s="64"/>
      <c r="S425" s="64"/>
    </row>
    <row r="426" spans="1:19" x14ac:dyDescent="0.2">
      <c r="A426" s="64"/>
      <c r="B426" s="64"/>
      <c r="C426" s="64"/>
      <c r="D426" s="64"/>
      <c r="E426" s="64"/>
      <c r="F426" s="64"/>
      <c r="G426" s="64"/>
      <c r="H426" s="64"/>
      <c r="I426" s="64"/>
      <c r="J426" s="64"/>
      <c r="K426" s="64"/>
      <c r="L426" s="64"/>
      <c r="M426" s="64"/>
      <c r="N426" s="64"/>
      <c r="O426" s="64"/>
      <c r="P426" s="64"/>
      <c r="Q426" s="64"/>
      <c r="R426" s="64"/>
      <c r="S426" s="64"/>
    </row>
    <row r="427" spans="1:19" x14ac:dyDescent="0.2">
      <c r="A427" s="64"/>
      <c r="B427" s="64"/>
      <c r="C427" s="64"/>
      <c r="D427" s="64"/>
      <c r="E427" s="64"/>
      <c r="F427" s="64"/>
      <c r="G427" s="64"/>
      <c r="H427" s="64"/>
      <c r="I427" s="64"/>
      <c r="J427" s="64"/>
      <c r="K427" s="64"/>
      <c r="L427" s="64"/>
      <c r="M427" s="64"/>
      <c r="N427" s="64"/>
      <c r="O427" s="64"/>
      <c r="P427" s="64"/>
      <c r="Q427" s="64"/>
      <c r="R427" s="64"/>
      <c r="S427" s="64"/>
    </row>
    <row r="428" spans="1:19" x14ac:dyDescent="0.2">
      <c r="A428" s="64"/>
      <c r="B428" s="64"/>
      <c r="C428" s="64"/>
      <c r="D428" s="64"/>
      <c r="E428" s="64"/>
      <c r="F428" s="64"/>
      <c r="G428" s="64"/>
      <c r="H428" s="64"/>
      <c r="I428" s="64"/>
      <c r="J428" s="64"/>
      <c r="K428" s="64"/>
      <c r="L428" s="64"/>
      <c r="M428" s="64"/>
      <c r="N428" s="64"/>
      <c r="O428" s="64"/>
      <c r="P428" s="64"/>
      <c r="Q428" s="64"/>
      <c r="R428" s="64"/>
      <c r="S428" s="64"/>
    </row>
    <row r="429" spans="1:19" x14ac:dyDescent="0.2">
      <c r="A429" s="64"/>
      <c r="B429" s="64"/>
      <c r="C429" s="64"/>
      <c r="D429" s="64"/>
      <c r="E429" s="64"/>
      <c r="F429" s="64"/>
      <c r="G429" s="64"/>
      <c r="H429" s="64"/>
      <c r="I429" s="64"/>
      <c r="J429" s="64"/>
      <c r="K429" s="64"/>
      <c r="L429" s="64"/>
      <c r="M429" s="64"/>
      <c r="N429" s="64"/>
      <c r="O429" s="64"/>
      <c r="P429" s="64"/>
      <c r="Q429" s="64"/>
      <c r="R429" s="64"/>
      <c r="S429" s="64"/>
    </row>
    <row r="430" spans="1:19" x14ac:dyDescent="0.2">
      <c r="A430" s="64"/>
      <c r="B430" s="64"/>
      <c r="C430" s="64"/>
      <c r="D430" s="64"/>
      <c r="E430" s="64"/>
      <c r="F430" s="64"/>
      <c r="G430" s="64"/>
      <c r="H430" s="64"/>
      <c r="I430" s="64"/>
      <c r="J430" s="64"/>
      <c r="K430" s="64"/>
      <c r="L430" s="64"/>
      <c r="M430" s="64"/>
      <c r="N430" s="64"/>
      <c r="O430" s="64"/>
      <c r="P430" s="64"/>
      <c r="Q430" s="64"/>
      <c r="R430" s="64"/>
      <c r="S430" s="64"/>
    </row>
    <row r="431" spans="1:19" x14ac:dyDescent="0.2">
      <c r="A431" s="64"/>
      <c r="B431" s="64"/>
      <c r="C431" s="64"/>
      <c r="D431" s="64"/>
      <c r="E431" s="64"/>
      <c r="F431" s="64"/>
      <c r="G431" s="64"/>
      <c r="H431" s="64"/>
      <c r="I431" s="64"/>
      <c r="J431" s="64"/>
      <c r="K431" s="64"/>
      <c r="L431" s="64"/>
      <c r="M431" s="64"/>
      <c r="N431" s="64"/>
      <c r="O431" s="64"/>
      <c r="P431" s="64"/>
      <c r="Q431" s="64"/>
      <c r="R431" s="64"/>
      <c r="S431" s="64"/>
    </row>
    <row r="432" spans="1:19" x14ac:dyDescent="0.2">
      <c r="A432" s="64"/>
      <c r="B432" s="64"/>
      <c r="C432" s="64"/>
      <c r="D432" s="64"/>
      <c r="E432" s="64"/>
      <c r="F432" s="64"/>
      <c r="G432" s="64"/>
      <c r="H432" s="64"/>
      <c r="I432" s="64"/>
      <c r="J432" s="64"/>
      <c r="K432" s="64"/>
      <c r="L432" s="64"/>
      <c r="M432" s="64"/>
      <c r="N432" s="64"/>
      <c r="O432" s="64"/>
      <c r="P432" s="64"/>
      <c r="Q432" s="64"/>
      <c r="R432" s="64"/>
      <c r="S432" s="64"/>
    </row>
    <row r="433" spans="1:19" x14ac:dyDescent="0.2">
      <c r="A433" s="64"/>
      <c r="B433" s="64"/>
      <c r="C433" s="64"/>
      <c r="D433" s="64"/>
      <c r="E433" s="64"/>
      <c r="F433" s="64"/>
      <c r="G433" s="64"/>
      <c r="H433" s="64"/>
      <c r="I433" s="64"/>
      <c r="J433" s="64"/>
      <c r="K433" s="64"/>
      <c r="L433" s="64"/>
      <c r="M433" s="64"/>
      <c r="N433" s="64"/>
      <c r="O433" s="64"/>
      <c r="P433" s="64"/>
      <c r="Q433" s="64"/>
      <c r="R433" s="64"/>
      <c r="S433" s="64"/>
    </row>
    <row r="434" spans="1:19" x14ac:dyDescent="0.2">
      <c r="A434" s="64"/>
      <c r="B434" s="64"/>
      <c r="C434" s="64"/>
      <c r="D434" s="64"/>
      <c r="E434" s="64"/>
      <c r="F434" s="64"/>
      <c r="G434" s="64"/>
      <c r="H434" s="64"/>
      <c r="I434" s="64"/>
      <c r="J434" s="64"/>
      <c r="K434" s="64"/>
      <c r="L434" s="64"/>
      <c r="M434" s="64"/>
      <c r="N434" s="64"/>
      <c r="O434" s="64"/>
      <c r="P434" s="64"/>
      <c r="Q434" s="64"/>
      <c r="R434" s="64"/>
      <c r="S434" s="64"/>
    </row>
    <row r="435" spans="1:19" x14ac:dyDescent="0.2">
      <c r="A435" s="64"/>
      <c r="B435" s="64"/>
      <c r="C435" s="64"/>
      <c r="D435" s="64"/>
      <c r="E435" s="64"/>
      <c r="F435" s="64"/>
      <c r="G435" s="64"/>
      <c r="H435" s="64"/>
      <c r="I435" s="64"/>
      <c r="J435" s="64"/>
      <c r="K435" s="64"/>
      <c r="L435" s="64"/>
      <c r="M435" s="64"/>
      <c r="N435" s="64"/>
      <c r="O435" s="64"/>
      <c r="P435" s="64"/>
      <c r="Q435" s="64"/>
      <c r="R435" s="64"/>
      <c r="S435" s="64"/>
    </row>
    <row r="436" spans="1:19" x14ac:dyDescent="0.2">
      <c r="A436" s="64"/>
      <c r="B436" s="64"/>
      <c r="C436" s="64"/>
      <c r="D436" s="64"/>
      <c r="E436" s="64"/>
      <c r="F436" s="64"/>
      <c r="G436" s="64"/>
      <c r="H436" s="64"/>
      <c r="I436" s="64"/>
      <c r="J436" s="64"/>
      <c r="K436" s="64"/>
      <c r="L436" s="64"/>
      <c r="M436" s="64"/>
      <c r="N436" s="64"/>
      <c r="O436" s="64"/>
      <c r="P436" s="64"/>
      <c r="Q436" s="64"/>
      <c r="R436" s="64"/>
      <c r="S436" s="64"/>
    </row>
    <row r="437" spans="1:19" x14ac:dyDescent="0.2">
      <c r="A437" s="64"/>
      <c r="B437" s="64"/>
      <c r="C437" s="64"/>
      <c r="D437" s="64"/>
      <c r="E437" s="64"/>
      <c r="F437" s="64"/>
      <c r="G437" s="64"/>
      <c r="H437" s="64"/>
      <c r="I437" s="64"/>
      <c r="J437" s="64"/>
      <c r="K437" s="64"/>
      <c r="L437" s="64"/>
      <c r="M437" s="64"/>
      <c r="N437" s="64"/>
      <c r="O437" s="64"/>
      <c r="P437" s="64"/>
      <c r="Q437" s="64"/>
      <c r="R437" s="64"/>
      <c r="S437" s="64"/>
    </row>
    <row r="438" spans="1:19" x14ac:dyDescent="0.2">
      <c r="A438" s="64"/>
      <c r="B438" s="64"/>
      <c r="C438" s="64"/>
      <c r="D438" s="64"/>
      <c r="E438" s="64"/>
      <c r="F438" s="64"/>
      <c r="G438" s="64"/>
      <c r="H438" s="64"/>
      <c r="I438" s="64"/>
      <c r="J438" s="64"/>
      <c r="K438" s="64"/>
      <c r="L438" s="64"/>
      <c r="M438" s="64"/>
      <c r="N438" s="64"/>
      <c r="O438" s="64"/>
      <c r="P438" s="64"/>
      <c r="Q438" s="64"/>
      <c r="R438" s="64"/>
      <c r="S438" s="64"/>
    </row>
    <row r="439" spans="1:19" x14ac:dyDescent="0.2">
      <c r="A439" s="64"/>
      <c r="B439" s="64"/>
      <c r="C439" s="64"/>
      <c r="D439" s="64"/>
      <c r="E439" s="64"/>
      <c r="F439" s="64"/>
      <c r="G439" s="64"/>
      <c r="H439" s="64"/>
      <c r="I439" s="64"/>
      <c r="J439" s="64"/>
      <c r="K439" s="64"/>
      <c r="L439" s="64"/>
      <c r="M439" s="64"/>
      <c r="N439" s="64"/>
      <c r="O439" s="64"/>
      <c r="P439" s="64"/>
      <c r="Q439" s="64"/>
      <c r="R439" s="64"/>
      <c r="S439" s="64"/>
    </row>
    <row r="440" spans="1:19" x14ac:dyDescent="0.2">
      <c r="A440" s="64"/>
      <c r="B440" s="64"/>
      <c r="C440" s="64"/>
      <c r="D440" s="64"/>
      <c r="E440" s="64"/>
      <c r="F440" s="64"/>
      <c r="G440" s="64"/>
      <c r="H440" s="64"/>
      <c r="I440" s="64"/>
      <c r="J440" s="64"/>
      <c r="K440" s="64"/>
      <c r="L440" s="64"/>
      <c r="M440" s="64"/>
      <c r="N440" s="64"/>
      <c r="O440" s="64"/>
      <c r="P440" s="64"/>
      <c r="Q440" s="64"/>
      <c r="R440" s="64"/>
      <c r="S440" s="64"/>
    </row>
    <row r="441" spans="1:19" x14ac:dyDescent="0.2">
      <c r="A441" s="64"/>
      <c r="B441" s="64"/>
      <c r="C441" s="64"/>
      <c r="D441" s="64"/>
      <c r="E441" s="64"/>
      <c r="F441" s="64"/>
      <c r="G441" s="64"/>
      <c r="H441" s="64"/>
      <c r="I441" s="64"/>
      <c r="J441" s="64"/>
      <c r="K441" s="64"/>
      <c r="L441" s="64"/>
      <c r="M441" s="64"/>
      <c r="N441" s="64"/>
      <c r="O441" s="64"/>
      <c r="P441" s="64"/>
      <c r="Q441" s="64"/>
      <c r="R441" s="64"/>
      <c r="S441" s="64"/>
    </row>
    <row r="442" spans="1:19" x14ac:dyDescent="0.2">
      <c r="A442" s="64"/>
      <c r="B442" s="64"/>
      <c r="C442" s="64"/>
      <c r="D442" s="64"/>
      <c r="E442" s="64"/>
      <c r="F442" s="64"/>
      <c r="G442" s="64"/>
      <c r="H442" s="64"/>
      <c r="I442" s="64"/>
      <c r="J442" s="64"/>
      <c r="K442" s="64"/>
      <c r="L442" s="64"/>
      <c r="M442" s="64"/>
      <c r="N442" s="64"/>
      <c r="O442" s="64"/>
      <c r="P442" s="64"/>
      <c r="Q442" s="64"/>
      <c r="R442" s="64"/>
      <c r="S442" s="64"/>
    </row>
    <row r="443" spans="1:19" x14ac:dyDescent="0.2">
      <c r="A443" s="64"/>
      <c r="B443" s="64"/>
      <c r="C443" s="64"/>
      <c r="D443" s="64"/>
      <c r="E443" s="64"/>
      <c r="F443" s="64"/>
      <c r="G443" s="64"/>
      <c r="H443" s="64"/>
      <c r="I443" s="64"/>
      <c r="J443" s="64"/>
      <c r="K443" s="64"/>
      <c r="L443" s="64"/>
      <c r="M443" s="64"/>
      <c r="N443" s="64"/>
      <c r="O443" s="64"/>
      <c r="P443" s="64"/>
      <c r="Q443" s="64"/>
      <c r="R443" s="64"/>
      <c r="S443" s="64"/>
    </row>
    <row r="444" spans="1:19" x14ac:dyDescent="0.2">
      <c r="A444" s="64"/>
      <c r="B444" s="64"/>
      <c r="C444" s="64"/>
      <c r="D444" s="64"/>
      <c r="E444" s="64"/>
      <c r="F444" s="64"/>
      <c r="G444" s="64"/>
      <c r="H444" s="64"/>
      <c r="I444" s="64"/>
      <c r="J444" s="64"/>
      <c r="K444" s="64"/>
      <c r="L444" s="64"/>
      <c r="M444" s="64"/>
      <c r="N444" s="64"/>
      <c r="O444" s="64"/>
      <c r="P444" s="64"/>
      <c r="Q444" s="64"/>
      <c r="R444" s="64"/>
      <c r="S444" s="64"/>
    </row>
    <row r="445" spans="1:19" x14ac:dyDescent="0.2">
      <c r="A445" s="64"/>
      <c r="B445" s="64"/>
      <c r="C445" s="64"/>
      <c r="D445" s="64"/>
      <c r="E445" s="64"/>
      <c r="F445" s="64"/>
      <c r="G445" s="64"/>
      <c r="H445" s="64"/>
      <c r="I445" s="64"/>
      <c r="J445" s="64"/>
      <c r="K445" s="64"/>
      <c r="L445" s="64"/>
      <c r="M445" s="64"/>
      <c r="N445" s="64"/>
      <c r="O445" s="64"/>
      <c r="P445" s="64"/>
      <c r="Q445" s="64"/>
      <c r="R445" s="64"/>
      <c r="S445" s="64"/>
    </row>
    <row r="446" spans="1:19" x14ac:dyDescent="0.2">
      <c r="A446" s="64"/>
      <c r="B446" s="64"/>
      <c r="C446" s="64"/>
      <c r="D446" s="64"/>
      <c r="E446" s="64"/>
      <c r="F446" s="64"/>
      <c r="G446" s="64"/>
      <c r="H446" s="64"/>
      <c r="I446" s="64"/>
      <c r="J446" s="64"/>
      <c r="K446" s="64"/>
      <c r="L446" s="64"/>
      <c r="M446" s="64"/>
      <c r="N446" s="64"/>
      <c r="O446" s="64"/>
      <c r="P446" s="64"/>
      <c r="Q446" s="64"/>
      <c r="R446" s="64"/>
      <c r="S446" s="64"/>
    </row>
    <row r="447" spans="1:19" x14ac:dyDescent="0.2">
      <c r="A447" s="64"/>
      <c r="B447" s="64"/>
      <c r="C447" s="64"/>
      <c r="D447" s="64"/>
      <c r="E447" s="64"/>
      <c r="F447" s="64"/>
      <c r="G447" s="64"/>
      <c r="H447" s="64"/>
      <c r="I447" s="64"/>
      <c r="J447" s="64"/>
      <c r="K447" s="64"/>
      <c r="L447" s="64"/>
      <c r="M447" s="64"/>
      <c r="N447" s="64"/>
      <c r="O447" s="64"/>
      <c r="P447" s="64"/>
      <c r="Q447" s="64"/>
      <c r="R447" s="64"/>
      <c r="S447" s="64"/>
    </row>
    <row r="448" spans="1:19" x14ac:dyDescent="0.2">
      <c r="A448" s="64"/>
      <c r="B448" s="64"/>
      <c r="C448" s="64"/>
      <c r="D448" s="64"/>
      <c r="E448" s="64"/>
      <c r="F448" s="64"/>
      <c r="G448" s="64"/>
      <c r="H448" s="64"/>
      <c r="I448" s="64"/>
      <c r="J448" s="64"/>
      <c r="K448" s="64"/>
      <c r="L448" s="64"/>
      <c r="M448" s="64"/>
      <c r="N448" s="64"/>
      <c r="O448" s="64"/>
      <c r="P448" s="64"/>
      <c r="Q448" s="64"/>
      <c r="R448" s="64"/>
      <c r="S448" s="64"/>
    </row>
    <row r="449" spans="1:19" x14ac:dyDescent="0.2">
      <c r="A449" s="64"/>
      <c r="B449" s="64"/>
      <c r="C449" s="64"/>
      <c r="D449" s="64"/>
      <c r="E449" s="64"/>
      <c r="F449" s="64"/>
      <c r="G449" s="64"/>
      <c r="H449" s="64"/>
      <c r="I449" s="64"/>
      <c r="J449" s="64"/>
      <c r="K449" s="64"/>
      <c r="L449" s="64"/>
      <c r="M449" s="64"/>
      <c r="N449" s="64"/>
      <c r="O449" s="64"/>
      <c r="P449" s="64"/>
      <c r="Q449" s="64"/>
      <c r="R449" s="64"/>
      <c r="S449" s="64"/>
    </row>
    <row r="450" spans="1:19" x14ac:dyDescent="0.2">
      <c r="A450" s="64"/>
      <c r="B450" s="64"/>
      <c r="C450" s="64"/>
      <c r="D450" s="64"/>
      <c r="E450" s="64"/>
      <c r="F450" s="64"/>
      <c r="G450" s="64"/>
      <c r="H450" s="64"/>
      <c r="I450" s="64"/>
      <c r="J450" s="64"/>
      <c r="K450" s="64"/>
      <c r="L450" s="64"/>
      <c r="M450" s="64"/>
      <c r="N450" s="64"/>
      <c r="O450" s="64"/>
      <c r="P450" s="64"/>
      <c r="Q450" s="64"/>
      <c r="R450" s="64"/>
      <c r="S450" s="64"/>
    </row>
    <row r="451" spans="1:19" x14ac:dyDescent="0.2">
      <c r="A451" s="64"/>
      <c r="B451" s="64"/>
      <c r="C451" s="64"/>
      <c r="D451" s="64"/>
      <c r="E451" s="64"/>
      <c r="F451" s="64"/>
      <c r="G451" s="64"/>
      <c r="H451" s="64"/>
      <c r="I451" s="64"/>
      <c r="J451" s="64"/>
      <c r="K451" s="64"/>
      <c r="L451" s="64"/>
      <c r="M451" s="64"/>
      <c r="N451" s="64"/>
      <c r="O451" s="64"/>
      <c r="P451" s="64"/>
      <c r="Q451" s="64"/>
      <c r="R451" s="64"/>
      <c r="S451" s="64"/>
    </row>
    <row r="452" spans="1:19" x14ac:dyDescent="0.2">
      <c r="A452" s="64"/>
      <c r="B452" s="64"/>
      <c r="C452" s="64"/>
      <c r="D452" s="64"/>
      <c r="E452" s="64"/>
      <c r="F452" s="64"/>
      <c r="G452" s="64"/>
      <c r="H452" s="64"/>
      <c r="I452" s="64"/>
      <c r="J452" s="64"/>
      <c r="K452" s="64"/>
      <c r="L452" s="64"/>
      <c r="M452" s="64"/>
      <c r="N452" s="64"/>
      <c r="O452" s="64"/>
      <c r="P452" s="64"/>
      <c r="Q452" s="64"/>
      <c r="R452" s="64"/>
      <c r="S452" s="64"/>
    </row>
    <row r="453" spans="1:19" x14ac:dyDescent="0.2">
      <c r="A453" s="64"/>
      <c r="B453" s="64"/>
      <c r="C453" s="64"/>
      <c r="D453" s="64"/>
      <c r="E453" s="64"/>
      <c r="F453" s="64"/>
      <c r="G453" s="64"/>
      <c r="H453" s="64"/>
      <c r="I453" s="64"/>
      <c r="J453" s="64"/>
      <c r="K453" s="64"/>
      <c r="L453" s="64"/>
      <c r="M453" s="64"/>
      <c r="N453" s="64"/>
      <c r="O453" s="64"/>
      <c r="P453" s="64"/>
      <c r="Q453" s="64"/>
      <c r="R453" s="64"/>
      <c r="S453" s="64"/>
    </row>
    <row r="454" spans="1:19" x14ac:dyDescent="0.2">
      <c r="A454" s="64"/>
      <c r="B454" s="64"/>
      <c r="C454" s="64"/>
      <c r="D454" s="64"/>
      <c r="E454" s="64"/>
      <c r="F454" s="64"/>
      <c r="G454" s="64"/>
      <c r="H454" s="64"/>
      <c r="I454" s="64"/>
      <c r="J454" s="64"/>
      <c r="K454" s="64"/>
      <c r="L454" s="64"/>
      <c r="M454" s="64"/>
      <c r="N454" s="64"/>
      <c r="O454" s="64"/>
      <c r="P454" s="64"/>
      <c r="Q454" s="64"/>
      <c r="R454" s="64"/>
      <c r="S454" s="64"/>
    </row>
    <row r="455" spans="1:19" x14ac:dyDescent="0.2">
      <c r="A455" s="64"/>
      <c r="B455" s="64"/>
      <c r="C455" s="64"/>
      <c r="D455" s="64"/>
      <c r="E455" s="64"/>
      <c r="F455" s="64"/>
      <c r="G455" s="64"/>
      <c r="H455" s="64"/>
      <c r="I455" s="64"/>
      <c r="J455" s="64"/>
      <c r="K455" s="64"/>
      <c r="L455" s="64"/>
      <c r="M455" s="64"/>
      <c r="N455" s="64"/>
      <c r="O455" s="64"/>
      <c r="P455" s="64"/>
      <c r="Q455" s="64"/>
      <c r="R455" s="64"/>
      <c r="S455" s="64"/>
    </row>
    <row r="456" spans="1:19" x14ac:dyDescent="0.2">
      <c r="A456" s="64"/>
      <c r="B456" s="64"/>
      <c r="C456" s="64"/>
      <c r="D456" s="64"/>
      <c r="E456" s="64"/>
      <c r="F456" s="64"/>
      <c r="G456" s="64"/>
      <c r="H456" s="64"/>
      <c r="I456" s="64"/>
      <c r="J456" s="64"/>
      <c r="K456" s="64"/>
      <c r="L456" s="64"/>
      <c r="M456" s="64"/>
      <c r="N456" s="64"/>
      <c r="O456" s="64"/>
      <c r="P456" s="64"/>
      <c r="Q456" s="64"/>
      <c r="R456" s="64"/>
      <c r="S456" s="64"/>
    </row>
    <row r="457" spans="1:19" x14ac:dyDescent="0.2">
      <c r="A457" s="64"/>
      <c r="B457" s="64"/>
      <c r="C457" s="64"/>
      <c r="D457" s="64"/>
      <c r="E457" s="64"/>
      <c r="F457" s="64"/>
      <c r="G457" s="64"/>
      <c r="H457" s="64"/>
      <c r="I457" s="64"/>
      <c r="J457" s="64"/>
      <c r="K457" s="64"/>
      <c r="L457" s="64"/>
      <c r="M457" s="64"/>
      <c r="N457" s="64"/>
      <c r="O457" s="64"/>
      <c r="P457" s="64"/>
      <c r="Q457" s="64"/>
      <c r="R457" s="64"/>
      <c r="S457" s="64"/>
    </row>
    <row r="458" spans="1:19" x14ac:dyDescent="0.2">
      <c r="A458" s="64"/>
      <c r="B458" s="64"/>
      <c r="C458" s="64"/>
      <c r="D458" s="64"/>
      <c r="E458" s="64"/>
      <c r="F458" s="64"/>
      <c r="G458" s="64"/>
      <c r="H458" s="64"/>
      <c r="I458" s="64"/>
      <c r="J458" s="64"/>
      <c r="K458" s="64"/>
      <c r="L458" s="64"/>
      <c r="M458" s="64"/>
      <c r="N458" s="64"/>
      <c r="O458" s="64"/>
      <c r="P458" s="64"/>
      <c r="Q458" s="64"/>
      <c r="R458" s="64"/>
      <c r="S458" s="64"/>
    </row>
    <row r="459" spans="1:19" x14ac:dyDescent="0.2">
      <c r="A459" s="64"/>
      <c r="B459" s="64"/>
      <c r="C459" s="64"/>
      <c r="D459" s="64"/>
      <c r="E459" s="64"/>
      <c r="F459" s="64"/>
      <c r="G459" s="64"/>
      <c r="H459" s="64"/>
      <c r="I459" s="64"/>
      <c r="J459" s="64"/>
      <c r="K459" s="64"/>
      <c r="L459" s="64"/>
      <c r="M459" s="64"/>
      <c r="N459" s="64"/>
      <c r="O459" s="64"/>
      <c r="P459" s="64"/>
      <c r="Q459" s="64"/>
      <c r="R459" s="64"/>
      <c r="S459" s="64"/>
    </row>
    <row r="460" spans="1:19" x14ac:dyDescent="0.2">
      <c r="A460" s="64"/>
      <c r="B460" s="64"/>
      <c r="C460" s="64"/>
      <c r="D460" s="64"/>
      <c r="E460" s="64"/>
      <c r="F460" s="64"/>
      <c r="G460" s="64"/>
      <c r="H460" s="64"/>
      <c r="I460" s="64"/>
      <c r="J460" s="64"/>
      <c r="K460" s="64"/>
      <c r="L460" s="64"/>
      <c r="M460" s="64"/>
      <c r="N460" s="64"/>
      <c r="O460" s="64"/>
      <c r="P460" s="64"/>
      <c r="Q460" s="64"/>
      <c r="R460" s="64"/>
      <c r="S460" s="64"/>
    </row>
    <row r="461" spans="1:19" x14ac:dyDescent="0.2">
      <c r="A461" s="64"/>
      <c r="B461" s="64"/>
      <c r="C461" s="64"/>
      <c r="D461" s="64"/>
      <c r="E461" s="64"/>
      <c r="F461" s="64"/>
      <c r="G461" s="64"/>
      <c r="H461" s="64"/>
      <c r="I461" s="64"/>
      <c r="J461" s="64"/>
      <c r="K461" s="64"/>
      <c r="L461" s="64"/>
      <c r="M461" s="64"/>
      <c r="N461" s="64"/>
      <c r="O461" s="64"/>
      <c r="P461" s="64"/>
      <c r="Q461" s="64"/>
      <c r="R461" s="64"/>
      <c r="S461" s="64"/>
    </row>
    <row r="462" spans="1:19" x14ac:dyDescent="0.2">
      <c r="A462" s="64"/>
      <c r="B462" s="64"/>
      <c r="C462" s="64"/>
      <c r="D462" s="64"/>
      <c r="E462" s="64"/>
      <c r="F462" s="64"/>
      <c r="G462" s="64"/>
      <c r="H462" s="64"/>
      <c r="I462" s="64"/>
      <c r="J462" s="64"/>
      <c r="K462" s="64"/>
      <c r="L462" s="64"/>
      <c r="M462" s="64"/>
      <c r="N462" s="64"/>
      <c r="O462" s="64"/>
      <c r="P462" s="64"/>
      <c r="Q462" s="64"/>
      <c r="R462" s="64"/>
      <c r="S462" s="64"/>
    </row>
    <row r="463" spans="1:19" x14ac:dyDescent="0.2">
      <c r="A463" s="64"/>
      <c r="B463" s="64"/>
      <c r="C463" s="64"/>
      <c r="D463" s="64"/>
      <c r="E463" s="64"/>
      <c r="F463" s="64"/>
      <c r="G463" s="64"/>
      <c r="H463" s="64"/>
      <c r="I463" s="64"/>
      <c r="J463" s="64"/>
      <c r="K463" s="64"/>
      <c r="L463" s="64"/>
      <c r="M463" s="64"/>
      <c r="N463" s="64"/>
      <c r="O463" s="64"/>
      <c r="P463" s="64"/>
      <c r="Q463" s="64"/>
      <c r="R463" s="64"/>
      <c r="S463" s="64"/>
    </row>
    <row r="464" spans="1:19" x14ac:dyDescent="0.2">
      <c r="A464" s="64"/>
      <c r="B464" s="64"/>
      <c r="C464" s="64"/>
      <c r="D464" s="64"/>
      <c r="E464" s="64"/>
      <c r="F464" s="64"/>
      <c r="G464" s="64"/>
      <c r="H464" s="64"/>
      <c r="I464" s="64"/>
      <c r="J464" s="64"/>
      <c r="K464" s="64"/>
      <c r="L464" s="64"/>
      <c r="M464" s="64"/>
      <c r="N464" s="64"/>
      <c r="O464" s="64"/>
      <c r="P464" s="64"/>
      <c r="Q464" s="64"/>
      <c r="R464" s="64"/>
      <c r="S464" s="64"/>
    </row>
    <row r="465" spans="1:19" x14ac:dyDescent="0.2">
      <c r="A465" s="64"/>
      <c r="B465" s="64"/>
      <c r="C465" s="64"/>
      <c r="D465" s="64"/>
      <c r="E465" s="64"/>
      <c r="F465" s="64"/>
      <c r="G465" s="64"/>
      <c r="H465" s="64"/>
      <c r="I465" s="64"/>
      <c r="J465" s="64"/>
      <c r="K465" s="64"/>
      <c r="L465" s="64"/>
      <c r="M465" s="64"/>
      <c r="N465" s="64"/>
      <c r="O465" s="64"/>
      <c r="P465" s="64"/>
      <c r="Q465" s="64"/>
      <c r="R465" s="64"/>
      <c r="S465" s="64"/>
    </row>
    <row r="466" spans="1:19" x14ac:dyDescent="0.2">
      <c r="A466" s="64"/>
      <c r="B466" s="64"/>
      <c r="C466" s="64"/>
      <c r="D466" s="64"/>
      <c r="E466" s="64"/>
      <c r="F466" s="64"/>
      <c r="G466" s="64"/>
      <c r="H466" s="64"/>
      <c r="I466" s="64"/>
      <c r="J466" s="64"/>
      <c r="K466" s="64"/>
      <c r="L466" s="64"/>
      <c r="M466" s="64"/>
      <c r="N466" s="64"/>
      <c r="O466" s="64"/>
      <c r="P466" s="64"/>
      <c r="Q466" s="64"/>
      <c r="R466" s="64"/>
      <c r="S466" s="64"/>
    </row>
    <row r="467" spans="1:19" x14ac:dyDescent="0.2">
      <c r="A467" s="64"/>
      <c r="B467" s="64"/>
      <c r="C467" s="64"/>
      <c r="D467" s="64"/>
      <c r="E467" s="64"/>
      <c r="F467" s="64"/>
      <c r="G467" s="64"/>
      <c r="H467" s="64"/>
      <c r="I467" s="64"/>
      <c r="J467" s="64"/>
      <c r="K467" s="64"/>
      <c r="L467" s="64"/>
      <c r="M467" s="64"/>
      <c r="N467" s="64"/>
      <c r="O467" s="64"/>
      <c r="P467" s="64"/>
      <c r="Q467" s="64"/>
      <c r="R467" s="64"/>
      <c r="S467" s="64"/>
    </row>
    <row r="468" spans="1:19" x14ac:dyDescent="0.2">
      <c r="A468" s="64"/>
      <c r="B468" s="64"/>
      <c r="C468" s="64"/>
      <c r="D468" s="64"/>
      <c r="E468" s="64"/>
      <c r="F468" s="64"/>
      <c r="G468" s="64"/>
      <c r="H468" s="64"/>
      <c r="I468" s="64"/>
      <c r="J468" s="64"/>
      <c r="K468" s="64"/>
      <c r="L468" s="64"/>
      <c r="M468" s="64"/>
      <c r="N468" s="64"/>
      <c r="O468" s="64"/>
      <c r="P468" s="64"/>
      <c r="Q468" s="64"/>
      <c r="R468" s="64"/>
      <c r="S468" s="64"/>
    </row>
    <row r="469" spans="1:19" x14ac:dyDescent="0.2">
      <c r="A469" s="64"/>
      <c r="B469" s="64"/>
      <c r="C469" s="64"/>
      <c r="D469" s="64"/>
      <c r="E469" s="64"/>
      <c r="F469" s="64"/>
      <c r="G469" s="64"/>
      <c r="H469" s="64"/>
      <c r="I469" s="64"/>
      <c r="J469" s="64"/>
      <c r="K469" s="64"/>
      <c r="L469" s="64"/>
      <c r="M469" s="64"/>
      <c r="N469" s="64"/>
      <c r="O469" s="64"/>
      <c r="P469" s="64"/>
      <c r="Q469" s="64"/>
      <c r="R469" s="64"/>
      <c r="S469" s="64"/>
    </row>
    <row r="470" spans="1:19" x14ac:dyDescent="0.2">
      <c r="A470" s="64"/>
      <c r="B470" s="64"/>
      <c r="C470" s="64"/>
      <c r="D470" s="64"/>
      <c r="E470" s="64"/>
      <c r="F470" s="64"/>
      <c r="G470" s="64"/>
      <c r="H470" s="64"/>
      <c r="I470" s="64"/>
      <c r="J470" s="64"/>
      <c r="K470" s="64"/>
      <c r="L470" s="64"/>
      <c r="M470" s="64"/>
      <c r="N470" s="64"/>
      <c r="O470" s="64"/>
      <c r="P470" s="64"/>
      <c r="Q470" s="64"/>
      <c r="R470" s="64"/>
      <c r="S470" s="64"/>
    </row>
    <row r="471" spans="1:19" x14ac:dyDescent="0.2">
      <c r="A471" s="64"/>
      <c r="B471" s="64"/>
      <c r="C471" s="64"/>
      <c r="D471" s="64"/>
      <c r="E471" s="64"/>
      <c r="F471" s="64"/>
      <c r="G471" s="64"/>
      <c r="H471" s="64"/>
      <c r="I471" s="64"/>
      <c r="J471" s="64"/>
      <c r="K471" s="64"/>
      <c r="L471" s="64"/>
      <c r="M471" s="64"/>
      <c r="N471" s="64"/>
      <c r="O471" s="64"/>
      <c r="P471" s="64"/>
      <c r="Q471" s="64"/>
      <c r="R471" s="64"/>
      <c r="S471" s="64"/>
    </row>
    <row r="472" spans="1:19" x14ac:dyDescent="0.2">
      <c r="A472" s="64"/>
      <c r="B472" s="64"/>
      <c r="C472" s="64"/>
      <c r="D472" s="64"/>
      <c r="E472" s="64"/>
      <c r="F472" s="64"/>
      <c r="G472" s="64"/>
      <c r="H472" s="64"/>
      <c r="I472" s="64"/>
      <c r="J472" s="64"/>
      <c r="K472" s="64"/>
      <c r="L472" s="64"/>
      <c r="M472" s="64"/>
      <c r="N472" s="64"/>
      <c r="O472" s="64"/>
      <c r="P472" s="64"/>
      <c r="Q472" s="64"/>
      <c r="R472" s="64"/>
      <c r="S472" s="64"/>
    </row>
    <row r="473" spans="1:19" x14ac:dyDescent="0.2">
      <c r="A473" s="64"/>
      <c r="B473" s="64"/>
      <c r="C473" s="64"/>
      <c r="D473" s="64"/>
      <c r="E473" s="64"/>
      <c r="F473" s="64"/>
      <c r="G473" s="64"/>
      <c r="H473" s="64"/>
      <c r="I473" s="64"/>
      <c r="J473" s="64"/>
      <c r="K473" s="64"/>
      <c r="L473" s="64"/>
      <c r="M473" s="64"/>
      <c r="N473" s="64"/>
      <c r="O473" s="64"/>
      <c r="P473" s="64"/>
      <c r="Q473" s="64"/>
      <c r="R473" s="64"/>
      <c r="S473" s="64"/>
    </row>
    <row r="474" spans="1:19" x14ac:dyDescent="0.2">
      <c r="A474" s="64"/>
      <c r="B474" s="64"/>
      <c r="C474" s="64"/>
      <c r="D474" s="64"/>
      <c r="E474" s="64"/>
      <c r="F474" s="64"/>
      <c r="G474" s="64"/>
      <c r="H474" s="64"/>
      <c r="I474" s="64"/>
      <c r="J474" s="64"/>
      <c r="K474" s="64"/>
      <c r="L474" s="64"/>
      <c r="M474" s="64"/>
      <c r="N474" s="64"/>
      <c r="O474" s="64"/>
      <c r="P474" s="64"/>
      <c r="Q474" s="64"/>
      <c r="R474" s="64"/>
      <c r="S474" s="64"/>
    </row>
    <row r="475" spans="1:19" x14ac:dyDescent="0.2">
      <c r="A475" s="64"/>
      <c r="B475" s="64"/>
      <c r="C475" s="64"/>
      <c r="D475" s="64"/>
      <c r="E475" s="64"/>
      <c r="F475" s="64"/>
      <c r="G475" s="64"/>
      <c r="H475" s="64"/>
      <c r="I475" s="64"/>
      <c r="J475" s="64"/>
      <c r="K475" s="64"/>
      <c r="L475" s="64"/>
      <c r="M475" s="64"/>
      <c r="N475" s="64"/>
      <c r="O475" s="64"/>
      <c r="P475" s="64"/>
      <c r="Q475" s="64"/>
      <c r="R475" s="64"/>
      <c r="S475" s="64"/>
    </row>
    <row r="476" spans="1:19" x14ac:dyDescent="0.2">
      <c r="A476" s="64"/>
      <c r="B476" s="64"/>
      <c r="C476" s="64"/>
      <c r="D476" s="64"/>
      <c r="E476" s="64"/>
      <c r="F476" s="64"/>
      <c r="G476" s="64"/>
      <c r="H476" s="64"/>
      <c r="I476" s="64"/>
      <c r="J476" s="64"/>
      <c r="K476" s="64"/>
      <c r="L476" s="64"/>
      <c r="M476" s="64"/>
      <c r="N476" s="64"/>
      <c r="O476" s="64"/>
      <c r="P476" s="64"/>
      <c r="Q476" s="64"/>
      <c r="R476" s="64"/>
      <c r="S476" s="64"/>
    </row>
    <row r="477" spans="1:19" x14ac:dyDescent="0.2">
      <c r="A477" s="64"/>
      <c r="B477" s="64"/>
      <c r="C477" s="64"/>
      <c r="D477" s="64"/>
      <c r="E477" s="64"/>
      <c r="F477" s="64"/>
      <c r="G477" s="64"/>
      <c r="H477" s="64"/>
      <c r="I477" s="64"/>
      <c r="J477" s="64"/>
      <c r="K477" s="64"/>
      <c r="L477" s="64"/>
      <c r="M477" s="64"/>
      <c r="N477" s="64"/>
      <c r="O477" s="64"/>
      <c r="P477" s="64"/>
      <c r="Q477" s="64"/>
      <c r="R477" s="64"/>
      <c r="S477" s="64"/>
    </row>
    <row r="478" spans="1:19" x14ac:dyDescent="0.2">
      <c r="A478" s="64"/>
      <c r="B478" s="64"/>
      <c r="C478" s="64"/>
      <c r="D478" s="64"/>
      <c r="E478" s="64"/>
      <c r="F478" s="64"/>
      <c r="G478" s="64"/>
      <c r="H478" s="64"/>
      <c r="I478" s="64"/>
      <c r="J478" s="64"/>
      <c r="K478" s="64"/>
      <c r="L478" s="64"/>
      <c r="M478" s="64"/>
      <c r="N478" s="64"/>
      <c r="O478" s="64"/>
      <c r="P478" s="64"/>
      <c r="Q478" s="64"/>
      <c r="R478" s="64"/>
      <c r="S478" s="64"/>
    </row>
    <row r="479" spans="1:19" x14ac:dyDescent="0.2">
      <c r="A479" s="64"/>
      <c r="B479" s="64"/>
      <c r="C479" s="64"/>
      <c r="D479" s="64"/>
      <c r="E479" s="64"/>
      <c r="F479" s="64"/>
      <c r="G479" s="64"/>
      <c r="H479" s="64"/>
      <c r="I479" s="64"/>
      <c r="J479" s="64"/>
      <c r="K479" s="64"/>
      <c r="L479" s="64"/>
      <c r="M479" s="64"/>
      <c r="N479" s="64"/>
      <c r="O479" s="64"/>
      <c r="P479" s="64"/>
      <c r="Q479" s="64"/>
      <c r="R479" s="64"/>
      <c r="S479" s="64"/>
    </row>
    <row r="480" spans="1:19" x14ac:dyDescent="0.2">
      <c r="A480" s="64"/>
      <c r="B480" s="64"/>
      <c r="C480" s="64"/>
      <c r="D480" s="64"/>
      <c r="E480" s="64"/>
      <c r="F480" s="64"/>
      <c r="G480" s="64"/>
      <c r="H480" s="64"/>
      <c r="I480" s="64"/>
      <c r="J480" s="64"/>
      <c r="K480" s="64"/>
      <c r="L480" s="64"/>
      <c r="M480" s="64"/>
      <c r="N480" s="64"/>
      <c r="O480" s="64"/>
      <c r="P480" s="64"/>
      <c r="Q480" s="64"/>
      <c r="R480" s="64"/>
      <c r="S480" s="64"/>
    </row>
    <row r="481" spans="1:19" x14ac:dyDescent="0.2">
      <c r="A481" s="64"/>
      <c r="B481" s="64"/>
      <c r="C481" s="64"/>
      <c r="D481" s="64"/>
      <c r="E481" s="64"/>
      <c r="F481" s="64"/>
      <c r="G481" s="64"/>
      <c r="H481" s="64"/>
      <c r="I481" s="64"/>
      <c r="J481" s="64"/>
      <c r="K481" s="64"/>
      <c r="L481" s="64"/>
      <c r="M481" s="64"/>
      <c r="N481" s="64"/>
      <c r="O481" s="64"/>
      <c r="P481" s="64"/>
      <c r="Q481" s="64"/>
      <c r="R481" s="64"/>
      <c r="S481" s="64"/>
    </row>
    <row r="482" spans="1:19" x14ac:dyDescent="0.2">
      <c r="A482" s="64"/>
      <c r="B482" s="64"/>
      <c r="C482" s="64"/>
      <c r="D482" s="64"/>
      <c r="E482" s="64"/>
      <c r="F482" s="64"/>
      <c r="G482" s="64"/>
      <c r="H482" s="64"/>
      <c r="I482" s="64"/>
      <c r="J482" s="64"/>
      <c r="K482" s="64"/>
      <c r="L482" s="64"/>
      <c r="M482" s="64"/>
      <c r="N482" s="64"/>
      <c r="O482" s="64"/>
      <c r="P482" s="64"/>
      <c r="Q482" s="64"/>
      <c r="R482" s="64"/>
      <c r="S482" s="64"/>
    </row>
    <row r="483" spans="1:19" x14ac:dyDescent="0.2">
      <c r="A483" s="64"/>
      <c r="B483" s="64"/>
      <c r="C483" s="64"/>
      <c r="D483" s="64"/>
      <c r="E483" s="64"/>
      <c r="F483" s="64"/>
      <c r="G483" s="64"/>
      <c r="H483" s="64"/>
      <c r="I483" s="64"/>
      <c r="J483" s="64"/>
      <c r="K483" s="64"/>
      <c r="L483" s="64"/>
      <c r="M483" s="64"/>
      <c r="N483" s="64"/>
      <c r="O483" s="64"/>
      <c r="P483" s="64"/>
      <c r="Q483" s="64"/>
      <c r="R483" s="64"/>
      <c r="S483" s="64"/>
    </row>
    <row r="484" spans="1:19" x14ac:dyDescent="0.2">
      <c r="A484" s="64"/>
      <c r="B484" s="64"/>
      <c r="C484" s="64"/>
      <c r="D484" s="64"/>
      <c r="E484" s="64"/>
      <c r="F484" s="64"/>
      <c r="G484" s="64"/>
      <c r="H484" s="64"/>
      <c r="I484" s="64"/>
      <c r="J484" s="64"/>
      <c r="K484" s="64"/>
      <c r="L484" s="64"/>
      <c r="M484" s="64"/>
      <c r="N484" s="64"/>
      <c r="O484" s="64"/>
      <c r="P484" s="64"/>
      <c r="Q484" s="64"/>
      <c r="R484" s="64"/>
      <c r="S484" s="64"/>
    </row>
    <row r="485" spans="1:19" x14ac:dyDescent="0.2">
      <c r="A485" s="64"/>
      <c r="B485" s="64"/>
      <c r="C485" s="64"/>
      <c r="D485" s="64"/>
      <c r="E485" s="64"/>
      <c r="F485" s="64"/>
      <c r="G485" s="64"/>
      <c r="H485" s="64"/>
      <c r="I485" s="64"/>
      <c r="J485" s="64"/>
      <c r="K485" s="64"/>
      <c r="L485" s="64"/>
      <c r="M485" s="64"/>
      <c r="N485" s="64"/>
      <c r="O485" s="64"/>
      <c r="P485" s="64"/>
      <c r="Q485" s="64"/>
      <c r="R485" s="64"/>
      <c r="S485" s="64"/>
    </row>
    <row r="486" spans="1:19" x14ac:dyDescent="0.2">
      <c r="A486" s="64"/>
      <c r="B486" s="64"/>
      <c r="C486" s="64"/>
      <c r="D486" s="64"/>
      <c r="E486" s="64"/>
      <c r="F486" s="64"/>
      <c r="G486" s="64"/>
      <c r="H486" s="64"/>
      <c r="I486" s="64"/>
      <c r="J486" s="64"/>
      <c r="K486" s="64"/>
      <c r="L486" s="64"/>
      <c r="M486" s="64"/>
      <c r="N486" s="64"/>
      <c r="O486" s="64"/>
      <c r="P486" s="64"/>
      <c r="Q486" s="64"/>
      <c r="R486" s="64"/>
      <c r="S486" s="64"/>
    </row>
    <row r="487" spans="1:19" x14ac:dyDescent="0.2">
      <c r="A487" s="64"/>
      <c r="B487" s="64"/>
      <c r="C487" s="64"/>
      <c r="D487" s="64"/>
      <c r="E487" s="64"/>
      <c r="F487" s="64"/>
      <c r="G487" s="64"/>
      <c r="H487" s="64"/>
      <c r="I487" s="64"/>
      <c r="J487" s="64"/>
      <c r="K487" s="64"/>
      <c r="L487" s="64"/>
      <c r="M487" s="64"/>
      <c r="N487" s="64"/>
      <c r="O487" s="64"/>
      <c r="P487" s="64"/>
      <c r="Q487" s="64"/>
      <c r="R487" s="64"/>
      <c r="S487" s="64"/>
    </row>
    <row r="488" spans="1:19" x14ac:dyDescent="0.2">
      <c r="A488" s="64"/>
      <c r="B488" s="64"/>
      <c r="C488" s="64"/>
      <c r="D488" s="64"/>
      <c r="E488" s="64"/>
      <c r="F488" s="64"/>
      <c r="G488" s="64"/>
      <c r="H488" s="64"/>
      <c r="I488" s="64"/>
      <c r="J488" s="64"/>
      <c r="K488" s="64"/>
      <c r="L488" s="64"/>
      <c r="M488" s="64"/>
      <c r="N488" s="64"/>
      <c r="O488" s="64"/>
      <c r="P488" s="64"/>
      <c r="Q488" s="64"/>
      <c r="R488" s="64"/>
      <c r="S488" s="64"/>
    </row>
    <row r="489" spans="1:19" x14ac:dyDescent="0.2">
      <c r="A489" s="64"/>
      <c r="B489" s="64"/>
      <c r="C489" s="64"/>
      <c r="D489" s="64"/>
      <c r="E489" s="64"/>
      <c r="F489" s="64"/>
      <c r="G489" s="64"/>
      <c r="H489" s="64"/>
      <c r="I489" s="64"/>
      <c r="J489" s="64"/>
      <c r="K489" s="64"/>
      <c r="L489" s="64"/>
      <c r="M489" s="64"/>
      <c r="N489" s="64"/>
      <c r="O489" s="64"/>
      <c r="P489" s="64"/>
      <c r="Q489" s="64"/>
      <c r="R489" s="64"/>
      <c r="S489" s="64"/>
    </row>
    <row r="490" spans="1:19" x14ac:dyDescent="0.2">
      <c r="A490" s="64"/>
      <c r="B490" s="64"/>
      <c r="C490" s="64"/>
      <c r="D490" s="64"/>
      <c r="E490" s="64"/>
      <c r="F490" s="64"/>
      <c r="G490" s="64"/>
      <c r="H490" s="64"/>
      <c r="I490" s="64"/>
      <c r="J490" s="64"/>
      <c r="K490" s="64"/>
      <c r="L490" s="64"/>
      <c r="M490" s="64"/>
      <c r="N490" s="64"/>
      <c r="O490" s="64"/>
      <c r="P490" s="64"/>
      <c r="Q490" s="64"/>
      <c r="R490" s="64"/>
      <c r="S490" s="64"/>
    </row>
    <row r="491" spans="1:19" x14ac:dyDescent="0.2">
      <c r="A491" s="64"/>
      <c r="B491" s="64"/>
      <c r="C491" s="64"/>
      <c r="D491" s="64"/>
      <c r="E491" s="64"/>
      <c r="F491" s="64"/>
      <c r="G491" s="64"/>
      <c r="H491" s="64"/>
      <c r="I491" s="64"/>
      <c r="J491" s="64"/>
      <c r="K491" s="64"/>
      <c r="L491" s="64"/>
      <c r="M491" s="64"/>
      <c r="N491" s="64"/>
      <c r="O491" s="64"/>
      <c r="P491" s="64"/>
      <c r="Q491" s="64"/>
      <c r="R491" s="64"/>
      <c r="S491" s="64"/>
    </row>
    <row r="492" spans="1:19" x14ac:dyDescent="0.2">
      <c r="A492" s="64"/>
      <c r="B492" s="64"/>
      <c r="C492" s="64"/>
      <c r="D492" s="64"/>
      <c r="E492" s="64"/>
      <c r="F492" s="64"/>
      <c r="G492" s="64"/>
      <c r="H492" s="64"/>
      <c r="I492" s="64"/>
      <c r="J492" s="64"/>
      <c r="K492" s="64"/>
      <c r="L492" s="64"/>
      <c r="M492" s="64"/>
      <c r="N492" s="64"/>
      <c r="O492" s="64"/>
      <c r="P492" s="64"/>
      <c r="Q492" s="64"/>
      <c r="R492" s="64"/>
      <c r="S492" s="64"/>
    </row>
    <row r="493" spans="1:19" x14ac:dyDescent="0.2">
      <c r="A493" s="64"/>
      <c r="B493" s="64"/>
      <c r="C493" s="64"/>
      <c r="D493" s="64"/>
      <c r="E493" s="64"/>
      <c r="F493" s="64"/>
      <c r="G493" s="64"/>
      <c r="H493" s="64"/>
      <c r="I493" s="64"/>
      <c r="J493" s="64"/>
      <c r="K493" s="64"/>
      <c r="L493" s="64"/>
      <c r="M493" s="64"/>
      <c r="N493" s="64"/>
      <c r="O493" s="64"/>
      <c r="P493" s="64"/>
      <c r="Q493" s="64"/>
      <c r="R493" s="64"/>
      <c r="S493" s="64"/>
    </row>
    <row r="494" spans="1:19" x14ac:dyDescent="0.2">
      <c r="A494" s="64"/>
      <c r="B494" s="64"/>
      <c r="C494" s="64"/>
      <c r="D494" s="64"/>
      <c r="E494" s="64"/>
      <c r="F494" s="64"/>
      <c r="G494" s="64"/>
      <c r="H494" s="64"/>
      <c r="I494" s="64"/>
      <c r="J494" s="64"/>
      <c r="K494" s="64"/>
      <c r="L494" s="64"/>
      <c r="M494" s="64"/>
      <c r="N494" s="64"/>
      <c r="O494" s="64"/>
      <c r="P494" s="64"/>
      <c r="Q494" s="64"/>
      <c r="R494" s="64"/>
      <c r="S494" s="64"/>
    </row>
    <row r="495" spans="1:19" x14ac:dyDescent="0.2">
      <c r="A495" s="64"/>
      <c r="B495" s="64"/>
      <c r="C495" s="64"/>
      <c r="D495" s="64"/>
      <c r="E495" s="64"/>
      <c r="F495" s="64"/>
      <c r="G495" s="64"/>
      <c r="H495" s="64"/>
      <c r="I495" s="64"/>
      <c r="J495" s="64"/>
      <c r="K495" s="64"/>
      <c r="L495" s="64"/>
      <c r="M495" s="64"/>
      <c r="N495" s="64"/>
      <c r="O495" s="64"/>
      <c r="P495" s="64"/>
      <c r="Q495" s="64"/>
      <c r="R495" s="64"/>
      <c r="S495" s="64"/>
    </row>
    <row r="496" spans="1:19" x14ac:dyDescent="0.2">
      <c r="A496" s="64"/>
      <c r="B496" s="64"/>
      <c r="C496" s="64"/>
      <c r="D496" s="64"/>
      <c r="E496" s="64"/>
      <c r="F496" s="64"/>
      <c r="G496" s="64"/>
      <c r="H496" s="64"/>
      <c r="I496" s="64"/>
      <c r="J496" s="64"/>
      <c r="K496" s="64"/>
      <c r="L496" s="64"/>
      <c r="M496" s="64"/>
      <c r="N496" s="64"/>
      <c r="O496" s="64"/>
      <c r="P496" s="64"/>
      <c r="Q496" s="64"/>
      <c r="R496" s="64"/>
      <c r="S496" s="64"/>
    </row>
    <row r="497" spans="1:19" x14ac:dyDescent="0.2">
      <c r="A497" s="64"/>
      <c r="B497" s="64"/>
      <c r="C497" s="64"/>
      <c r="D497" s="64"/>
      <c r="E497" s="64"/>
      <c r="F497" s="64"/>
      <c r="G497" s="64"/>
      <c r="H497" s="64"/>
      <c r="I497" s="64"/>
      <c r="J497" s="64"/>
      <c r="K497" s="64"/>
      <c r="L497" s="64"/>
      <c r="M497" s="64"/>
      <c r="N497" s="64"/>
      <c r="O497" s="64"/>
      <c r="P497" s="64"/>
      <c r="Q497" s="64"/>
      <c r="R497" s="64"/>
      <c r="S497" s="64"/>
    </row>
    <row r="498" spans="1:19" x14ac:dyDescent="0.2">
      <c r="A498" s="64"/>
      <c r="B498" s="64"/>
      <c r="C498" s="64"/>
      <c r="D498" s="64"/>
      <c r="E498" s="64"/>
      <c r="F498" s="64"/>
      <c r="G498" s="64"/>
      <c r="H498" s="64"/>
      <c r="I498" s="64"/>
      <c r="J498" s="64"/>
      <c r="K498" s="64"/>
      <c r="L498" s="64"/>
      <c r="M498" s="64"/>
      <c r="N498" s="64"/>
      <c r="O498" s="64"/>
      <c r="P498" s="64"/>
      <c r="Q498" s="64"/>
      <c r="R498" s="64"/>
      <c r="S498" s="64"/>
    </row>
    <row r="499" spans="1:19" x14ac:dyDescent="0.2">
      <c r="A499" s="64"/>
      <c r="B499" s="64"/>
      <c r="C499" s="64"/>
      <c r="D499" s="64"/>
      <c r="E499" s="64"/>
      <c r="F499" s="64"/>
      <c r="G499" s="64"/>
      <c r="H499" s="64"/>
      <c r="I499" s="64"/>
      <c r="J499" s="64"/>
      <c r="K499" s="64"/>
      <c r="L499" s="64"/>
      <c r="M499" s="64"/>
      <c r="N499" s="64"/>
      <c r="O499" s="64"/>
      <c r="P499" s="64"/>
      <c r="Q499" s="64"/>
      <c r="R499" s="64"/>
      <c r="S499" s="64"/>
    </row>
    <row r="500" spans="1:19" x14ac:dyDescent="0.2">
      <c r="A500" s="64"/>
      <c r="B500" s="64"/>
      <c r="C500" s="64"/>
      <c r="D500" s="64"/>
      <c r="E500" s="64"/>
      <c r="F500" s="64"/>
      <c r="G500" s="64"/>
      <c r="H500" s="64"/>
      <c r="I500" s="64"/>
      <c r="J500" s="64"/>
      <c r="K500" s="64"/>
      <c r="L500" s="64"/>
      <c r="M500" s="64"/>
      <c r="N500" s="64"/>
      <c r="O500" s="64"/>
      <c r="P500" s="64"/>
      <c r="Q500" s="64"/>
      <c r="R500" s="64"/>
      <c r="S500" s="64"/>
    </row>
    <row r="501" spans="1:19" x14ac:dyDescent="0.2">
      <c r="A501" s="64"/>
      <c r="B501" s="64"/>
      <c r="C501" s="64"/>
      <c r="D501" s="64"/>
      <c r="E501" s="64"/>
      <c r="F501" s="64"/>
      <c r="G501" s="64"/>
      <c r="H501" s="64"/>
      <c r="I501" s="64"/>
      <c r="J501" s="64"/>
      <c r="K501" s="64"/>
      <c r="L501" s="64"/>
      <c r="M501" s="64"/>
      <c r="N501" s="64"/>
      <c r="O501" s="64"/>
      <c r="P501" s="64"/>
      <c r="Q501" s="64"/>
      <c r="R501" s="64"/>
      <c r="S501" s="64"/>
    </row>
    <row r="502" spans="1:19" x14ac:dyDescent="0.2">
      <c r="A502" s="64"/>
      <c r="B502" s="64"/>
      <c r="C502" s="64"/>
      <c r="D502" s="64"/>
      <c r="E502" s="64"/>
      <c r="F502" s="64"/>
      <c r="G502" s="64"/>
      <c r="H502" s="64"/>
      <c r="I502" s="64"/>
      <c r="J502" s="64"/>
      <c r="K502" s="64"/>
      <c r="L502" s="64"/>
      <c r="M502" s="64"/>
      <c r="N502" s="64"/>
      <c r="O502" s="64"/>
      <c r="P502" s="64"/>
      <c r="Q502" s="64"/>
      <c r="R502" s="64"/>
      <c r="S502" s="64"/>
    </row>
    <row r="503" spans="1:19" x14ac:dyDescent="0.2">
      <c r="A503" s="64"/>
      <c r="B503" s="64"/>
      <c r="C503" s="64"/>
      <c r="D503" s="64"/>
      <c r="E503" s="64"/>
      <c r="F503" s="64"/>
      <c r="G503" s="64"/>
      <c r="H503" s="64"/>
      <c r="I503" s="64"/>
      <c r="J503" s="64"/>
      <c r="K503" s="64"/>
      <c r="L503" s="64"/>
      <c r="M503" s="64"/>
      <c r="N503" s="64"/>
      <c r="O503" s="64"/>
      <c r="P503" s="64"/>
      <c r="Q503" s="64"/>
      <c r="R503" s="64"/>
      <c r="S503" s="64"/>
    </row>
    <row r="504" spans="1:19" x14ac:dyDescent="0.2">
      <c r="A504" s="64"/>
      <c r="B504" s="64"/>
      <c r="C504" s="64"/>
      <c r="D504" s="64"/>
      <c r="E504" s="64"/>
      <c r="F504" s="64"/>
      <c r="G504" s="64"/>
      <c r="H504" s="64"/>
      <c r="I504" s="64"/>
      <c r="J504" s="64"/>
      <c r="K504" s="64"/>
      <c r="L504" s="64"/>
      <c r="M504" s="64"/>
      <c r="N504" s="64"/>
      <c r="O504" s="64"/>
      <c r="P504" s="64"/>
      <c r="Q504" s="64"/>
      <c r="R504" s="64"/>
      <c r="S504" s="64"/>
    </row>
    <row r="505" spans="1:19" x14ac:dyDescent="0.2">
      <c r="A505" s="64"/>
      <c r="B505" s="64"/>
      <c r="C505" s="64"/>
      <c r="D505" s="64"/>
      <c r="E505" s="64"/>
      <c r="F505" s="64"/>
      <c r="G505" s="64"/>
      <c r="H505" s="64"/>
      <c r="I505" s="64"/>
      <c r="J505" s="64"/>
      <c r="K505" s="64"/>
      <c r="L505" s="64"/>
      <c r="M505" s="64"/>
      <c r="N505" s="64"/>
      <c r="O505" s="64"/>
      <c r="P505" s="64"/>
      <c r="Q505" s="64"/>
      <c r="R505" s="64"/>
      <c r="S505" s="64"/>
    </row>
    <row r="506" spans="1:19" x14ac:dyDescent="0.2">
      <c r="A506" s="64"/>
      <c r="B506" s="64"/>
      <c r="C506" s="64"/>
      <c r="D506" s="64"/>
      <c r="E506" s="64"/>
      <c r="F506" s="64"/>
      <c r="G506" s="64"/>
      <c r="H506" s="64"/>
      <c r="I506" s="64"/>
      <c r="J506" s="64"/>
      <c r="K506" s="64"/>
      <c r="L506" s="64"/>
      <c r="M506" s="64"/>
      <c r="N506" s="64"/>
      <c r="O506" s="64"/>
      <c r="P506" s="64"/>
      <c r="Q506" s="64"/>
      <c r="R506" s="64"/>
      <c r="S506" s="64"/>
    </row>
    <row r="507" spans="1:19" x14ac:dyDescent="0.2">
      <c r="A507" s="64"/>
      <c r="B507" s="64"/>
      <c r="C507" s="64"/>
      <c r="D507" s="64"/>
      <c r="E507" s="64"/>
      <c r="F507" s="64"/>
      <c r="G507" s="64"/>
      <c r="H507" s="64"/>
      <c r="I507" s="64"/>
      <c r="J507" s="64"/>
      <c r="K507" s="64"/>
      <c r="L507" s="64"/>
      <c r="M507" s="64"/>
      <c r="N507" s="64"/>
      <c r="O507" s="64"/>
      <c r="P507" s="64"/>
      <c r="Q507" s="64"/>
      <c r="R507" s="64"/>
      <c r="S507" s="64"/>
    </row>
    <row r="508" spans="1:19" x14ac:dyDescent="0.2">
      <c r="A508" s="64"/>
      <c r="B508" s="64"/>
      <c r="C508" s="64"/>
      <c r="D508" s="64"/>
      <c r="E508" s="64"/>
      <c r="F508" s="64"/>
      <c r="G508" s="64"/>
      <c r="H508" s="64"/>
      <c r="I508" s="64"/>
      <c r="J508" s="64"/>
      <c r="K508" s="64"/>
      <c r="L508" s="64"/>
      <c r="M508" s="64"/>
      <c r="N508" s="64"/>
      <c r="O508" s="64"/>
      <c r="P508" s="64"/>
      <c r="Q508" s="64"/>
      <c r="R508" s="64"/>
      <c r="S508" s="64"/>
    </row>
    <row r="509" spans="1:19" x14ac:dyDescent="0.2">
      <c r="A509" s="64"/>
      <c r="B509" s="64"/>
      <c r="C509" s="64"/>
      <c r="D509" s="64"/>
      <c r="E509" s="64"/>
      <c r="F509" s="64"/>
      <c r="G509" s="64"/>
      <c r="H509" s="64"/>
      <c r="I509" s="64"/>
      <c r="J509" s="64"/>
      <c r="K509" s="64"/>
      <c r="L509" s="64"/>
      <c r="M509" s="64"/>
      <c r="N509" s="64"/>
      <c r="O509" s="64"/>
      <c r="P509" s="64"/>
      <c r="Q509" s="64"/>
      <c r="R509" s="64"/>
      <c r="S509" s="64"/>
    </row>
    <row r="510" spans="1:19" x14ac:dyDescent="0.2">
      <c r="A510" s="64"/>
      <c r="B510" s="64"/>
      <c r="C510" s="64"/>
      <c r="D510" s="64"/>
      <c r="E510" s="64"/>
      <c r="F510" s="64"/>
      <c r="G510" s="64"/>
      <c r="H510" s="64"/>
      <c r="I510" s="64"/>
      <c r="J510" s="64"/>
      <c r="K510" s="64"/>
      <c r="L510" s="64"/>
      <c r="M510" s="64"/>
      <c r="N510" s="64"/>
      <c r="O510" s="64"/>
      <c r="P510" s="64"/>
      <c r="Q510" s="64"/>
      <c r="R510" s="64"/>
      <c r="S510" s="64"/>
    </row>
    <row r="511" spans="1:19" x14ac:dyDescent="0.2">
      <c r="A511" s="64"/>
      <c r="B511" s="64"/>
      <c r="C511" s="64"/>
      <c r="D511" s="64"/>
      <c r="E511" s="64"/>
      <c r="F511" s="64"/>
      <c r="G511" s="64"/>
      <c r="H511" s="64"/>
      <c r="I511" s="64"/>
      <c r="J511" s="64"/>
      <c r="K511" s="64"/>
      <c r="L511" s="64"/>
      <c r="M511" s="64"/>
      <c r="N511" s="64"/>
      <c r="O511" s="64"/>
      <c r="P511" s="64"/>
      <c r="Q511" s="64"/>
      <c r="R511" s="64"/>
      <c r="S511" s="64"/>
    </row>
    <row r="512" spans="1:19" x14ac:dyDescent="0.2">
      <c r="A512" s="64"/>
      <c r="B512" s="64"/>
      <c r="C512" s="64"/>
      <c r="D512" s="64"/>
      <c r="E512" s="64"/>
      <c r="F512" s="64"/>
      <c r="G512" s="64"/>
      <c r="H512" s="64"/>
      <c r="I512" s="64"/>
      <c r="J512" s="64"/>
      <c r="K512" s="64"/>
      <c r="L512" s="64"/>
      <c r="M512" s="64"/>
      <c r="N512" s="64"/>
      <c r="O512" s="64"/>
      <c r="P512" s="64"/>
      <c r="Q512" s="64"/>
      <c r="R512" s="64"/>
      <c r="S512" s="64"/>
    </row>
    <row r="513" spans="1:19" x14ac:dyDescent="0.2">
      <c r="A513" s="64"/>
      <c r="B513" s="64"/>
      <c r="C513" s="64"/>
      <c r="D513" s="64"/>
      <c r="E513" s="64"/>
      <c r="F513" s="64"/>
      <c r="G513" s="64"/>
      <c r="H513" s="64"/>
      <c r="I513" s="64"/>
      <c r="J513" s="64"/>
      <c r="K513" s="64"/>
      <c r="L513" s="64"/>
      <c r="M513" s="64"/>
      <c r="N513" s="64"/>
      <c r="O513" s="64"/>
      <c r="P513" s="64"/>
      <c r="Q513" s="64"/>
      <c r="R513" s="64"/>
      <c r="S513" s="64"/>
    </row>
    <row r="514" spans="1:19" x14ac:dyDescent="0.2">
      <c r="A514" s="64"/>
      <c r="B514" s="64"/>
      <c r="C514" s="64"/>
      <c r="D514" s="64"/>
      <c r="E514" s="64"/>
      <c r="F514" s="64"/>
      <c r="G514" s="64"/>
      <c r="H514" s="64"/>
      <c r="I514" s="64"/>
      <c r="J514" s="64"/>
      <c r="K514" s="64"/>
      <c r="L514" s="64"/>
      <c r="M514" s="64"/>
      <c r="N514" s="64"/>
      <c r="O514" s="64"/>
      <c r="P514" s="64"/>
      <c r="Q514" s="64"/>
      <c r="R514" s="64"/>
      <c r="S514" s="64"/>
    </row>
    <row r="515" spans="1:19" x14ac:dyDescent="0.2">
      <c r="A515" s="64"/>
      <c r="B515" s="64"/>
      <c r="C515" s="64"/>
      <c r="D515" s="64"/>
      <c r="E515" s="64"/>
      <c r="F515" s="64"/>
      <c r="G515" s="64"/>
      <c r="H515" s="64"/>
      <c r="I515" s="64"/>
      <c r="J515" s="64"/>
      <c r="K515" s="64"/>
      <c r="L515" s="64"/>
      <c r="M515" s="64"/>
      <c r="N515" s="64"/>
      <c r="O515" s="64"/>
      <c r="P515" s="64"/>
      <c r="Q515" s="64"/>
      <c r="R515" s="64"/>
      <c r="S515" s="64"/>
    </row>
    <row r="516" spans="1:19" x14ac:dyDescent="0.2">
      <c r="A516" s="64"/>
      <c r="B516" s="64"/>
      <c r="C516" s="64"/>
      <c r="D516" s="64"/>
      <c r="E516" s="64"/>
      <c r="F516" s="64"/>
      <c r="G516" s="64"/>
      <c r="H516" s="64"/>
      <c r="I516" s="64"/>
      <c r="J516" s="64"/>
      <c r="K516" s="64"/>
      <c r="L516" s="64"/>
      <c r="M516" s="64"/>
      <c r="N516" s="64"/>
      <c r="O516" s="64"/>
      <c r="P516" s="64"/>
      <c r="Q516" s="64"/>
      <c r="R516" s="64"/>
      <c r="S516" s="64"/>
    </row>
    <row r="517" spans="1:19" x14ac:dyDescent="0.2">
      <c r="A517" s="64"/>
      <c r="B517" s="64"/>
      <c r="C517" s="64"/>
      <c r="D517" s="64"/>
      <c r="E517" s="64"/>
      <c r="F517" s="64"/>
      <c r="G517" s="64"/>
      <c r="H517" s="64"/>
      <c r="I517" s="64"/>
      <c r="J517" s="64"/>
      <c r="K517" s="64"/>
      <c r="L517" s="64"/>
      <c r="M517" s="64"/>
      <c r="N517" s="64"/>
      <c r="O517" s="64"/>
      <c r="P517" s="64"/>
      <c r="Q517" s="64"/>
      <c r="R517" s="64"/>
      <c r="S517" s="64"/>
    </row>
    <row r="518" spans="1:19" x14ac:dyDescent="0.2">
      <c r="A518" s="64"/>
      <c r="B518" s="64"/>
      <c r="C518" s="64"/>
      <c r="D518" s="64"/>
      <c r="E518" s="64"/>
      <c r="F518" s="64"/>
      <c r="G518" s="64"/>
      <c r="H518" s="64"/>
      <c r="I518" s="64"/>
      <c r="J518" s="64"/>
      <c r="K518" s="64"/>
      <c r="L518" s="64"/>
      <c r="M518" s="64"/>
      <c r="N518" s="64"/>
      <c r="O518" s="64"/>
      <c r="P518" s="64"/>
      <c r="Q518" s="64"/>
      <c r="R518" s="64"/>
      <c r="S518" s="64"/>
    </row>
    <row r="519" spans="1:19" x14ac:dyDescent="0.2">
      <c r="A519" s="64"/>
      <c r="B519" s="64"/>
      <c r="C519" s="64"/>
      <c r="D519" s="64"/>
      <c r="E519" s="64"/>
      <c r="F519" s="64"/>
      <c r="G519" s="64"/>
      <c r="H519" s="64"/>
      <c r="I519" s="64"/>
      <c r="J519" s="64"/>
      <c r="K519" s="64"/>
      <c r="L519" s="64"/>
      <c r="M519" s="64"/>
      <c r="N519" s="64"/>
      <c r="O519" s="64"/>
      <c r="P519" s="64"/>
      <c r="Q519" s="64"/>
      <c r="R519" s="64"/>
      <c r="S519" s="64"/>
    </row>
    <row r="520" spans="1:19" x14ac:dyDescent="0.2">
      <c r="A520" s="64"/>
      <c r="B520" s="64"/>
      <c r="C520" s="64"/>
      <c r="D520" s="64"/>
      <c r="E520" s="64"/>
      <c r="F520" s="64"/>
      <c r="G520" s="64"/>
      <c r="H520" s="64"/>
      <c r="I520" s="64"/>
      <c r="J520" s="64"/>
      <c r="K520" s="64"/>
      <c r="L520" s="64"/>
      <c r="M520" s="64"/>
      <c r="N520" s="64"/>
      <c r="O520" s="64"/>
      <c r="P520" s="64"/>
      <c r="Q520" s="64"/>
      <c r="R520" s="64"/>
      <c r="S520" s="64"/>
    </row>
    <row r="521" spans="1:19" x14ac:dyDescent="0.2">
      <c r="A521" s="64"/>
      <c r="B521" s="64"/>
      <c r="C521" s="64"/>
      <c r="D521" s="64"/>
      <c r="E521" s="64"/>
      <c r="F521" s="64"/>
      <c r="G521" s="64"/>
      <c r="H521" s="64"/>
      <c r="I521" s="64"/>
      <c r="J521" s="64"/>
      <c r="K521" s="64"/>
      <c r="L521" s="64"/>
      <c r="M521" s="64"/>
      <c r="N521" s="64"/>
      <c r="O521" s="64"/>
      <c r="P521" s="64"/>
      <c r="Q521" s="64"/>
      <c r="R521" s="64"/>
      <c r="S521" s="64"/>
    </row>
    <row r="522" spans="1:19" x14ac:dyDescent="0.2">
      <c r="A522" s="64"/>
      <c r="B522" s="64"/>
      <c r="C522" s="64"/>
      <c r="D522" s="64"/>
      <c r="E522" s="64"/>
      <c r="F522" s="64"/>
      <c r="G522" s="64"/>
      <c r="H522" s="64"/>
      <c r="I522" s="64"/>
      <c r="J522" s="64"/>
      <c r="K522" s="64"/>
      <c r="L522" s="64"/>
      <c r="M522" s="64"/>
      <c r="N522" s="64"/>
      <c r="O522" s="64"/>
      <c r="P522" s="64"/>
      <c r="Q522" s="64"/>
      <c r="R522" s="64"/>
      <c r="S522" s="64"/>
    </row>
    <row r="523" spans="1:19" x14ac:dyDescent="0.2">
      <c r="A523" s="64"/>
      <c r="B523" s="64"/>
      <c r="C523" s="64"/>
      <c r="D523" s="64"/>
      <c r="E523" s="64"/>
      <c r="F523" s="64"/>
      <c r="G523" s="64"/>
      <c r="H523" s="64"/>
      <c r="I523" s="64"/>
      <c r="J523" s="64"/>
      <c r="K523" s="64"/>
      <c r="L523" s="64"/>
      <c r="M523" s="64"/>
      <c r="N523" s="64"/>
      <c r="O523" s="64"/>
      <c r="P523" s="64"/>
      <c r="Q523" s="64"/>
      <c r="R523" s="64"/>
      <c r="S523" s="64"/>
    </row>
    <row r="524" spans="1:19" x14ac:dyDescent="0.2">
      <c r="A524" s="64"/>
      <c r="B524" s="64"/>
      <c r="C524" s="64"/>
      <c r="D524" s="64"/>
      <c r="E524" s="64"/>
      <c r="F524" s="64"/>
      <c r="G524" s="64"/>
      <c r="H524" s="64"/>
      <c r="I524" s="64"/>
      <c r="J524" s="64"/>
      <c r="K524" s="64"/>
      <c r="L524" s="64"/>
      <c r="M524" s="64"/>
      <c r="N524" s="64"/>
      <c r="O524" s="64"/>
      <c r="P524" s="64"/>
      <c r="Q524" s="64"/>
      <c r="R524" s="64"/>
      <c r="S524" s="64"/>
    </row>
    <row r="525" spans="1:19" x14ac:dyDescent="0.2">
      <c r="A525" s="64"/>
      <c r="B525" s="64"/>
      <c r="C525" s="64"/>
      <c r="D525" s="64"/>
      <c r="E525" s="64"/>
      <c r="F525" s="64"/>
      <c r="G525" s="64"/>
      <c r="H525" s="64"/>
      <c r="I525" s="64"/>
      <c r="J525" s="64"/>
      <c r="K525" s="64"/>
      <c r="L525" s="64"/>
      <c r="M525" s="64"/>
      <c r="N525" s="64"/>
      <c r="O525" s="64"/>
      <c r="P525" s="64"/>
      <c r="Q525" s="64"/>
      <c r="R525" s="64"/>
      <c r="S525" s="64"/>
    </row>
    <row r="526" spans="1:19" x14ac:dyDescent="0.2">
      <c r="A526" s="64"/>
      <c r="B526" s="64"/>
      <c r="C526" s="64"/>
      <c r="D526" s="64"/>
      <c r="E526" s="64"/>
      <c r="F526" s="64"/>
      <c r="G526" s="64"/>
      <c r="H526" s="64"/>
      <c r="I526" s="64"/>
      <c r="J526" s="64"/>
      <c r="K526" s="64"/>
      <c r="L526" s="64"/>
      <c r="M526" s="64"/>
      <c r="N526" s="64"/>
      <c r="O526" s="64"/>
      <c r="P526" s="64"/>
      <c r="Q526" s="64"/>
      <c r="R526" s="64"/>
      <c r="S526" s="64"/>
    </row>
    <row r="527" spans="1:19" x14ac:dyDescent="0.2">
      <c r="A527" s="64"/>
      <c r="B527" s="64"/>
      <c r="C527" s="64"/>
      <c r="D527" s="64"/>
      <c r="E527" s="64"/>
      <c r="F527" s="64"/>
      <c r="G527" s="64"/>
      <c r="H527" s="64"/>
      <c r="I527" s="64"/>
      <c r="J527" s="64"/>
      <c r="K527" s="64"/>
      <c r="L527" s="64"/>
      <c r="M527" s="64"/>
      <c r="N527" s="64"/>
      <c r="O527" s="64"/>
      <c r="P527" s="64"/>
      <c r="Q527" s="64"/>
      <c r="R527" s="64"/>
      <c r="S527" s="64"/>
    </row>
    <row r="528" spans="1:19" x14ac:dyDescent="0.2">
      <c r="A528" s="64"/>
      <c r="B528" s="64"/>
      <c r="C528" s="64"/>
      <c r="D528" s="64"/>
      <c r="E528" s="64"/>
      <c r="F528" s="64"/>
      <c r="G528" s="64"/>
      <c r="H528" s="64"/>
      <c r="I528" s="64"/>
      <c r="J528" s="64"/>
      <c r="K528" s="64"/>
      <c r="L528" s="64"/>
      <c r="M528" s="64"/>
      <c r="N528" s="64"/>
      <c r="O528" s="64"/>
      <c r="P528" s="64"/>
      <c r="Q528" s="64"/>
      <c r="R528" s="64"/>
      <c r="S528" s="64"/>
    </row>
    <row r="529" spans="1:19" x14ac:dyDescent="0.2">
      <c r="A529" s="64"/>
      <c r="B529" s="64"/>
      <c r="C529" s="64"/>
      <c r="D529" s="64"/>
      <c r="E529" s="64"/>
      <c r="F529" s="64"/>
      <c r="G529" s="64"/>
      <c r="H529" s="64"/>
      <c r="I529" s="64"/>
      <c r="J529" s="64"/>
      <c r="K529" s="64"/>
      <c r="L529" s="64"/>
      <c r="M529" s="64"/>
      <c r="N529" s="64"/>
      <c r="O529" s="64"/>
      <c r="P529" s="64"/>
      <c r="Q529" s="64"/>
      <c r="R529" s="64"/>
      <c r="S529" s="64"/>
    </row>
    <row r="530" spans="1:19" x14ac:dyDescent="0.2">
      <c r="A530" s="64"/>
      <c r="B530" s="64"/>
      <c r="C530" s="64"/>
      <c r="D530" s="64"/>
      <c r="E530" s="64"/>
      <c r="F530" s="64"/>
      <c r="G530" s="64"/>
      <c r="H530" s="64"/>
      <c r="I530" s="64"/>
      <c r="J530" s="64"/>
      <c r="K530" s="64"/>
      <c r="L530" s="64"/>
      <c r="M530" s="64"/>
      <c r="N530" s="64"/>
      <c r="O530" s="64"/>
      <c r="P530" s="64"/>
      <c r="Q530" s="64"/>
      <c r="R530" s="64"/>
      <c r="S530" s="64"/>
    </row>
    <row r="531" spans="1:19" x14ac:dyDescent="0.2">
      <c r="A531" s="64"/>
      <c r="B531" s="64"/>
      <c r="C531" s="64"/>
      <c r="D531" s="64"/>
      <c r="E531" s="64"/>
      <c r="F531" s="64"/>
      <c r="G531" s="64"/>
      <c r="H531" s="64"/>
      <c r="I531" s="64"/>
      <c r="J531" s="64"/>
      <c r="K531" s="64"/>
      <c r="L531" s="64"/>
      <c r="M531" s="64"/>
      <c r="N531" s="64"/>
      <c r="O531" s="64"/>
      <c r="P531" s="64"/>
      <c r="Q531" s="64"/>
      <c r="R531" s="64"/>
      <c r="S531" s="64"/>
    </row>
    <row r="532" spans="1:19" x14ac:dyDescent="0.2">
      <c r="A532" s="64"/>
      <c r="B532" s="64"/>
      <c r="C532" s="64"/>
      <c r="D532" s="64"/>
      <c r="E532" s="64"/>
      <c r="F532" s="64"/>
      <c r="G532" s="64"/>
      <c r="H532" s="64"/>
      <c r="I532" s="64"/>
      <c r="J532" s="64"/>
      <c r="K532" s="64"/>
      <c r="L532" s="64"/>
      <c r="M532" s="64"/>
      <c r="N532" s="64"/>
      <c r="O532" s="64"/>
      <c r="P532" s="64"/>
      <c r="Q532" s="64"/>
      <c r="R532" s="64"/>
      <c r="S532" s="64"/>
    </row>
    <row r="533" spans="1:19" x14ac:dyDescent="0.2">
      <c r="A533" s="64"/>
      <c r="B533" s="64"/>
      <c r="C533" s="64"/>
      <c r="D533" s="64"/>
      <c r="E533" s="64"/>
      <c r="F533" s="64"/>
      <c r="G533" s="64"/>
      <c r="H533" s="64"/>
      <c r="I533" s="64"/>
      <c r="J533" s="64"/>
      <c r="K533" s="64"/>
      <c r="L533" s="64"/>
      <c r="M533" s="64"/>
      <c r="N533" s="64"/>
      <c r="O533" s="64"/>
      <c r="P533" s="64"/>
      <c r="Q533" s="64"/>
      <c r="R533" s="64"/>
      <c r="S533" s="64"/>
    </row>
    <row r="534" spans="1:19" x14ac:dyDescent="0.2">
      <c r="A534" s="64"/>
      <c r="B534" s="64"/>
      <c r="C534" s="64"/>
      <c r="D534" s="64"/>
      <c r="E534" s="64"/>
      <c r="F534" s="64"/>
      <c r="G534" s="64"/>
      <c r="H534" s="64"/>
      <c r="I534" s="64"/>
      <c r="J534" s="64"/>
      <c r="K534" s="64"/>
      <c r="L534" s="64"/>
      <c r="M534" s="64"/>
      <c r="N534" s="64"/>
      <c r="O534" s="64"/>
      <c r="P534" s="64"/>
      <c r="Q534" s="64"/>
      <c r="R534" s="64"/>
      <c r="S534" s="64"/>
    </row>
    <row r="535" spans="1:19" x14ac:dyDescent="0.2">
      <c r="A535" s="64"/>
      <c r="B535" s="64"/>
      <c r="C535" s="64"/>
      <c r="D535" s="64"/>
      <c r="E535" s="64"/>
      <c r="F535" s="64"/>
      <c r="G535" s="64"/>
      <c r="H535" s="64"/>
      <c r="I535" s="64"/>
      <c r="J535" s="64"/>
      <c r="K535" s="64"/>
      <c r="L535" s="64"/>
      <c r="M535" s="64"/>
      <c r="N535" s="64"/>
      <c r="O535" s="64"/>
      <c r="P535" s="64"/>
      <c r="Q535" s="64"/>
      <c r="R535" s="64"/>
      <c r="S535" s="64"/>
    </row>
    <row r="536" spans="1:19" x14ac:dyDescent="0.2">
      <c r="A536" s="64"/>
      <c r="B536" s="64"/>
      <c r="C536" s="64"/>
      <c r="D536" s="64"/>
      <c r="E536" s="64"/>
      <c r="F536" s="64"/>
      <c r="G536" s="64"/>
      <c r="H536" s="64"/>
      <c r="I536" s="64"/>
      <c r="J536" s="64"/>
      <c r="K536" s="64"/>
      <c r="L536" s="64"/>
      <c r="M536" s="64"/>
      <c r="N536" s="64"/>
      <c r="O536" s="64"/>
      <c r="P536" s="64"/>
      <c r="Q536" s="64"/>
      <c r="R536" s="64"/>
      <c r="S536" s="64"/>
    </row>
    <row r="537" spans="1:19" x14ac:dyDescent="0.2">
      <c r="A537" s="64"/>
      <c r="B537" s="64"/>
      <c r="C537" s="64"/>
      <c r="D537" s="64"/>
      <c r="E537" s="64"/>
      <c r="F537" s="64"/>
      <c r="G537" s="64"/>
      <c r="H537" s="64"/>
      <c r="I537" s="64"/>
      <c r="J537" s="64"/>
      <c r="K537" s="64"/>
      <c r="L537" s="64"/>
      <c r="M537" s="64"/>
      <c r="N537" s="64"/>
      <c r="O537" s="64"/>
      <c r="P537" s="64"/>
      <c r="Q537" s="64"/>
      <c r="R537" s="64"/>
      <c r="S537" s="64"/>
    </row>
    <row r="538" spans="1:19" x14ac:dyDescent="0.2">
      <c r="A538" s="64"/>
      <c r="B538" s="64"/>
      <c r="C538" s="64"/>
      <c r="D538" s="64"/>
      <c r="E538" s="64"/>
      <c r="F538" s="64"/>
      <c r="G538" s="64"/>
      <c r="H538" s="64"/>
      <c r="I538" s="64"/>
      <c r="J538" s="64"/>
      <c r="K538" s="64"/>
      <c r="L538" s="64"/>
      <c r="M538" s="64"/>
      <c r="N538" s="64"/>
      <c r="O538" s="64"/>
      <c r="P538" s="64"/>
      <c r="Q538" s="64"/>
      <c r="R538" s="64"/>
      <c r="S538" s="64"/>
    </row>
    <row r="539" spans="1:19" x14ac:dyDescent="0.2">
      <c r="A539" s="64"/>
      <c r="B539" s="64"/>
      <c r="C539" s="64"/>
      <c r="D539" s="64"/>
      <c r="E539" s="64"/>
      <c r="F539" s="64"/>
      <c r="G539" s="64"/>
      <c r="H539" s="64"/>
      <c r="I539" s="64"/>
      <c r="J539" s="64"/>
      <c r="K539" s="64"/>
      <c r="L539" s="64"/>
      <c r="M539" s="64"/>
      <c r="N539" s="64"/>
      <c r="O539" s="64"/>
      <c r="P539" s="64"/>
      <c r="Q539" s="64"/>
      <c r="R539" s="64"/>
      <c r="S539" s="64"/>
    </row>
    <row r="540" spans="1:19" x14ac:dyDescent="0.2">
      <c r="A540" s="64"/>
      <c r="B540" s="64"/>
      <c r="C540" s="64"/>
      <c r="D540" s="64"/>
      <c r="E540" s="64"/>
      <c r="F540" s="64"/>
      <c r="G540" s="64"/>
      <c r="H540" s="64"/>
      <c r="I540" s="64"/>
      <c r="J540" s="64"/>
      <c r="K540" s="64"/>
      <c r="L540" s="64"/>
      <c r="M540" s="64"/>
      <c r="N540" s="64"/>
      <c r="O540" s="64"/>
      <c r="P540" s="64"/>
      <c r="Q540" s="64"/>
      <c r="R540" s="64"/>
      <c r="S540" s="64"/>
    </row>
    <row r="541" spans="1:19" x14ac:dyDescent="0.2">
      <c r="A541" s="64"/>
      <c r="B541" s="64"/>
      <c r="C541" s="64"/>
      <c r="D541" s="64"/>
      <c r="E541" s="64"/>
      <c r="F541" s="64"/>
      <c r="G541" s="64"/>
      <c r="H541" s="64"/>
      <c r="I541" s="64"/>
      <c r="J541" s="64"/>
      <c r="K541" s="64"/>
      <c r="L541" s="64"/>
      <c r="M541" s="64"/>
      <c r="N541" s="64"/>
      <c r="O541" s="64"/>
      <c r="P541" s="64"/>
      <c r="Q541" s="64"/>
      <c r="R541" s="64"/>
      <c r="S541" s="64"/>
    </row>
    <row r="542" spans="1:19" x14ac:dyDescent="0.2">
      <c r="A542" s="64"/>
      <c r="B542" s="64"/>
      <c r="C542" s="64"/>
      <c r="D542" s="64"/>
      <c r="E542" s="64"/>
      <c r="F542" s="64"/>
      <c r="G542" s="64"/>
      <c r="H542" s="64"/>
      <c r="I542" s="64"/>
      <c r="J542" s="64"/>
      <c r="K542" s="64"/>
      <c r="L542" s="64"/>
      <c r="M542" s="64"/>
      <c r="N542" s="64"/>
      <c r="O542" s="64"/>
      <c r="P542" s="64"/>
      <c r="Q542" s="64"/>
      <c r="R542" s="64"/>
      <c r="S542" s="64"/>
    </row>
    <row r="543" spans="1:19" x14ac:dyDescent="0.2">
      <c r="A543" s="64"/>
      <c r="B543" s="64"/>
      <c r="C543" s="64"/>
      <c r="D543" s="64"/>
      <c r="E543" s="64"/>
      <c r="F543" s="64"/>
      <c r="G543" s="64"/>
      <c r="H543" s="64"/>
      <c r="I543" s="64"/>
      <c r="J543" s="64"/>
      <c r="K543" s="64"/>
      <c r="L543" s="64"/>
      <c r="M543" s="64"/>
      <c r="N543" s="64"/>
      <c r="O543" s="64"/>
      <c r="P543" s="64"/>
      <c r="Q543" s="64"/>
      <c r="R543" s="64"/>
      <c r="S543" s="64"/>
    </row>
    <row r="544" spans="1:19" x14ac:dyDescent="0.2">
      <c r="A544" s="64"/>
      <c r="B544" s="64"/>
      <c r="C544" s="64"/>
      <c r="D544" s="64"/>
      <c r="E544" s="64"/>
      <c r="F544" s="64"/>
      <c r="G544" s="64"/>
      <c r="H544" s="64"/>
      <c r="I544" s="64"/>
      <c r="J544" s="64"/>
      <c r="K544" s="64"/>
      <c r="L544" s="64"/>
      <c r="M544" s="64"/>
      <c r="N544" s="64"/>
      <c r="O544" s="64"/>
      <c r="P544" s="64"/>
      <c r="Q544" s="64"/>
      <c r="R544" s="64"/>
      <c r="S544" s="64"/>
    </row>
    <row r="545" spans="1:19" x14ac:dyDescent="0.2">
      <c r="A545" s="64"/>
      <c r="B545" s="64"/>
      <c r="C545" s="64"/>
      <c r="D545" s="64"/>
      <c r="E545" s="64"/>
      <c r="F545" s="64"/>
      <c r="G545" s="64"/>
      <c r="H545" s="64"/>
      <c r="I545" s="64"/>
      <c r="J545" s="64"/>
      <c r="K545" s="64"/>
      <c r="L545" s="64"/>
      <c r="M545" s="64"/>
      <c r="N545" s="64"/>
      <c r="O545" s="64"/>
      <c r="P545" s="64"/>
      <c r="Q545" s="64"/>
      <c r="R545" s="64"/>
      <c r="S545" s="64"/>
    </row>
    <row r="546" spans="1:19" x14ac:dyDescent="0.2">
      <c r="A546" s="64"/>
      <c r="B546" s="64"/>
      <c r="C546" s="64"/>
      <c r="D546" s="64"/>
      <c r="E546" s="64"/>
      <c r="F546" s="64"/>
      <c r="G546" s="64"/>
      <c r="H546" s="64"/>
      <c r="I546" s="64"/>
      <c r="J546" s="64"/>
      <c r="K546" s="64"/>
      <c r="L546" s="64"/>
      <c r="M546" s="64"/>
      <c r="N546" s="64"/>
      <c r="O546" s="64"/>
      <c r="P546" s="64"/>
      <c r="Q546" s="64"/>
      <c r="R546" s="64"/>
      <c r="S546" s="64"/>
    </row>
    <row r="547" spans="1:19" x14ac:dyDescent="0.2">
      <c r="A547" s="64"/>
      <c r="B547" s="64"/>
      <c r="C547" s="64"/>
      <c r="D547" s="64"/>
      <c r="E547" s="64"/>
      <c r="F547" s="64"/>
      <c r="G547" s="64"/>
      <c r="H547" s="64"/>
      <c r="I547" s="64"/>
      <c r="J547" s="64"/>
      <c r="K547" s="64"/>
      <c r="L547" s="64"/>
      <c r="M547" s="64"/>
      <c r="N547" s="64"/>
      <c r="O547" s="64"/>
      <c r="P547" s="64"/>
      <c r="Q547" s="64"/>
      <c r="R547" s="64"/>
      <c r="S547" s="64"/>
    </row>
    <row r="548" spans="1:19" x14ac:dyDescent="0.2">
      <c r="A548" s="64"/>
      <c r="B548" s="64"/>
      <c r="C548" s="64"/>
      <c r="D548" s="64"/>
      <c r="E548" s="64"/>
      <c r="F548" s="64"/>
      <c r="G548" s="64"/>
      <c r="H548" s="64"/>
      <c r="I548" s="64"/>
      <c r="J548" s="64"/>
      <c r="K548" s="64"/>
      <c r="L548" s="64"/>
      <c r="M548" s="64"/>
      <c r="N548" s="64"/>
      <c r="O548" s="64"/>
      <c r="P548" s="64"/>
      <c r="Q548" s="64"/>
      <c r="R548" s="64"/>
      <c r="S548" s="64"/>
    </row>
    <row r="549" spans="1:19" x14ac:dyDescent="0.2">
      <c r="A549" s="64"/>
      <c r="B549" s="64"/>
      <c r="C549" s="64"/>
      <c r="D549" s="64"/>
      <c r="E549" s="64"/>
      <c r="F549" s="64"/>
      <c r="G549" s="64"/>
      <c r="H549" s="64"/>
      <c r="I549" s="64"/>
      <c r="J549" s="64"/>
      <c r="K549" s="64"/>
      <c r="L549" s="64"/>
      <c r="M549" s="64"/>
      <c r="N549" s="64"/>
      <c r="O549" s="64"/>
      <c r="P549" s="64"/>
      <c r="Q549" s="64"/>
      <c r="R549" s="64"/>
      <c r="S549" s="64"/>
    </row>
    <row r="550" spans="1:19" x14ac:dyDescent="0.2">
      <c r="A550" s="64"/>
      <c r="B550" s="64"/>
      <c r="C550" s="64"/>
      <c r="D550" s="64"/>
      <c r="E550" s="64"/>
      <c r="F550" s="64"/>
      <c r="G550" s="64"/>
      <c r="H550" s="64"/>
      <c r="I550" s="64"/>
      <c r="J550" s="64"/>
      <c r="K550" s="64"/>
      <c r="L550" s="64"/>
      <c r="M550" s="64"/>
      <c r="N550" s="64"/>
      <c r="O550" s="64"/>
      <c r="P550" s="64"/>
      <c r="Q550" s="64"/>
      <c r="R550" s="64"/>
      <c r="S550" s="64"/>
    </row>
    <row r="551" spans="1:19" x14ac:dyDescent="0.2">
      <c r="A551" s="64"/>
      <c r="B551" s="64"/>
      <c r="C551" s="64"/>
      <c r="D551" s="64"/>
      <c r="E551" s="64"/>
      <c r="F551" s="64"/>
      <c r="G551" s="64"/>
      <c r="H551" s="64"/>
      <c r="I551" s="64"/>
      <c r="J551" s="64"/>
      <c r="K551" s="64"/>
      <c r="L551" s="64"/>
      <c r="M551" s="64"/>
      <c r="N551" s="64"/>
      <c r="O551" s="64"/>
      <c r="P551" s="64"/>
      <c r="Q551" s="64"/>
      <c r="R551" s="64"/>
      <c r="S551" s="64"/>
    </row>
    <row r="552" spans="1:19" x14ac:dyDescent="0.2">
      <c r="A552" s="64"/>
      <c r="B552" s="64"/>
      <c r="C552" s="64"/>
      <c r="D552" s="64"/>
      <c r="E552" s="64"/>
      <c r="F552" s="64"/>
      <c r="G552" s="64"/>
      <c r="H552" s="64"/>
      <c r="I552" s="64"/>
      <c r="J552" s="64"/>
      <c r="K552" s="64"/>
      <c r="L552" s="64"/>
      <c r="M552" s="64"/>
      <c r="N552" s="64"/>
      <c r="O552" s="64"/>
      <c r="P552" s="64"/>
      <c r="Q552" s="64"/>
      <c r="R552" s="64"/>
      <c r="S552" s="64"/>
    </row>
    <row r="553" spans="1:19" x14ac:dyDescent="0.2">
      <c r="A553" s="64"/>
      <c r="B553" s="64"/>
      <c r="C553" s="64"/>
      <c r="D553" s="64"/>
      <c r="E553" s="64"/>
      <c r="F553" s="64"/>
      <c r="G553" s="64"/>
      <c r="H553" s="64"/>
      <c r="I553" s="64"/>
      <c r="J553" s="64"/>
      <c r="K553" s="64"/>
      <c r="L553" s="64"/>
      <c r="M553" s="64"/>
      <c r="N553" s="64"/>
      <c r="O553" s="64"/>
      <c r="P553" s="64"/>
      <c r="Q553" s="64"/>
      <c r="R553" s="64"/>
      <c r="S553" s="64"/>
    </row>
    <row r="554" spans="1:19" x14ac:dyDescent="0.2">
      <c r="A554" s="64"/>
      <c r="B554" s="64"/>
      <c r="C554" s="64"/>
      <c r="D554" s="64"/>
      <c r="E554" s="64"/>
      <c r="F554" s="64"/>
      <c r="G554" s="64"/>
      <c r="H554" s="64"/>
      <c r="I554" s="64"/>
      <c r="J554" s="64"/>
      <c r="K554" s="64"/>
      <c r="L554" s="64"/>
      <c r="M554" s="64"/>
      <c r="N554" s="64"/>
      <c r="O554" s="64"/>
      <c r="P554" s="64"/>
      <c r="Q554" s="64"/>
      <c r="R554" s="64"/>
      <c r="S554" s="64"/>
    </row>
    <row r="555" spans="1:19" x14ac:dyDescent="0.2">
      <c r="A555" s="64"/>
      <c r="B555" s="64"/>
      <c r="C555" s="64"/>
      <c r="D555" s="64"/>
      <c r="E555" s="64"/>
      <c r="F555" s="64"/>
      <c r="G555" s="64"/>
      <c r="H555" s="64"/>
      <c r="I555" s="64"/>
      <c r="J555" s="64"/>
      <c r="K555" s="64"/>
      <c r="L555" s="64"/>
      <c r="M555" s="64"/>
      <c r="N555" s="64"/>
      <c r="O555" s="64"/>
      <c r="P555" s="64"/>
      <c r="Q555" s="64"/>
      <c r="R555" s="64"/>
      <c r="S555" s="64"/>
    </row>
    <row r="556" spans="1:19" x14ac:dyDescent="0.2">
      <c r="A556" s="64"/>
      <c r="B556" s="64"/>
      <c r="C556" s="64"/>
      <c r="D556" s="64"/>
      <c r="E556" s="64"/>
      <c r="F556" s="64"/>
      <c r="G556" s="64"/>
      <c r="H556" s="64"/>
      <c r="I556" s="64"/>
      <c r="J556" s="64"/>
      <c r="K556" s="64"/>
      <c r="L556" s="64"/>
      <c r="M556" s="64"/>
      <c r="N556" s="64"/>
      <c r="O556" s="64"/>
      <c r="P556" s="64"/>
      <c r="Q556" s="64"/>
      <c r="R556" s="64"/>
      <c r="S556" s="64"/>
    </row>
    <row r="557" spans="1:19" x14ac:dyDescent="0.2">
      <c r="A557" s="64"/>
      <c r="B557" s="64"/>
      <c r="C557" s="64"/>
      <c r="D557" s="64"/>
      <c r="E557" s="64"/>
      <c r="F557" s="64"/>
      <c r="G557" s="64"/>
      <c r="H557" s="64"/>
      <c r="I557" s="64"/>
      <c r="J557" s="64"/>
      <c r="K557" s="64"/>
      <c r="L557" s="64"/>
      <c r="M557" s="64"/>
      <c r="N557" s="64"/>
      <c r="O557" s="64"/>
      <c r="P557" s="64"/>
      <c r="Q557" s="64"/>
      <c r="R557" s="64"/>
      <c r="S557" s="64"/>
    </row>
    <row r="558" spans="1:19" x14ac:dyDescent="0.2">
      <c r="A558" s="64"/>
      <c r="B558" s="64"/>
      <c r="C558" s="64"/>
      <c r="D558" s="64"/>
      <c r="E558" s="64"/>
      <c r="F558" s="64"/>
      <c r="G558" s="64"/>
      <c r="H558" s="64"/>
      <c r="I558" s="64"/>
      <c r="J558" s="64"/>
      <c r="K558" s="64"/>
      <c r="L558" s="64"/>
      <c r="M558" s="64"/>
      <c r="N558" s="64"/>
      <c r="O558" s="64"/>
      <c r="P558" s="64"/>
      <c r="Q558" s="64"/>
      <c r="R558" s="64"/>
      <c r="S558" s="64"/>
    </row>
    <row r="559" spans="1:19" x14ac:dyDescent="0.2">
      <c r="A559" s="64"/>
      <c r="B559" s="64"/>
      <c r="C559" s="64"/>
      <c r="D559" s="64"/>
      <c r="E559" s="64"/>
      <c r="F559" s="64"/>
      <c r="G559" s="64"/>
      <c r="H559" s="64"/>
      <c r="I559" s="64"/>
      <c r="J559" s="64"/>
      <c r="K559" s="64"/>
      <c r="L559" s="64"/>
      <c r="M559" s="64"/>
      <c r="N559" s="64"/>
      <c r="O559" s="64"/>
      <c r="P559" s="64"/>
      <c r="Q559" s="64"/>
      <c r="R559" s="64"/>
      <c r="S559" s="64"/>
    </row>
    <row r="560" spans="1:19" x14ac:dyDescent="0.2">
      <c r="A560" s="64"/>
      <c r="B560" s="64"/>
      <c r="C560" s="64"/>
      <c r="D560" s="64"/>
      <c r="E560" s="64"/>
      <c r="F560" s="64"/>
      <c r="G560" s="64"/>
      <c r="H560" s="64"/>
      <c r="I560" s="64"/>
      <c r="J560" s="64"/>
      <c r="K560" s="64"/>
      <c r="L560" s="64"/>
      <c r="M560" s="64"/>
      <c r="N560" s="64"/>
      <c r="O560" s="64"/>
      <c r="P560" s="64"/>
      <c r="Q560" s="64"/>
      <c r="R560" s="64"/>
      <c r="S560" s="64"/>
    </row>
    <row r="561" spans="1:19" x14ac:dyDescent="0.2">
      <c r="A561" s="64"/>
      <c r="B561" s="64"/>
      <c r="C561" s="64"/>
      <c r="D561" s="64"/>
      <c r="E561" s="64"/>
      <c r="F561" s="64"/>
      <c r="G561" s="64"/>
      <c r="H561" s="64"/>
      <c r="I561" s="64"/>
      <c r="J561" s="64"/>
      <c r="K561" s="64"/>
      <c r="L561" s="64"/>
      <c r="M561" s="64"/>
      <c r="N561" s="64"/>
      <c r="O561" s="64"/>
      <c r="P561" s="64"/>
      <c r="Q561" s="64"/>
      <c r="R561" s="64"/>
      <c r="S561" s="64"/>
    </row>
    <row r="562" spans="1:19" x14ac:dyDescent="0.2">
      <c r="A562" s="64"/>
      <c r="B562" s="64"/>
      <c r="C562" s="64"/>
      <c r="D562" s="64"/>
      <c r="E562" s="64"/>
      <c r="F562" s="64"/>
      <c r="G562" s="64"/>
      <c r="H562" s="64"/>
      <c r="I562" s="64"/>
      <c r="J562" s="64"/>
      <c r="K562" s="64"/>
      <c r="L562" s="64"/>
      <c r="M562" s="64"/>
      <c r="N562" s="64"/>
      <c r="O562" s="64"/>
      <c r="P562" s="64"/>
      <c r="Q562" s="64"/>
      <c r="R562" s="64"/>
      <c r="S562" s="64"/>
    </row>
    <row r="563" spans="1:19" x14ac:dyDescent="0.2">
      <c r="A563" s="64"/>
      <c r="B563" s="64"/>
      <c r="C563" s="64"/>
      <c r="D563" s="64"/>
      <c r="E563" s="64"/>
      <c r="F563" s="64"/>
      <c r="G563" s="64"/>
      <c r="H563" s="64"/>
      <c r="I563" s="64"/>
      <c r="J563" s="64"/>
      <c r="K563" s="64"/>
      <c r="L563" s="64"/>
      <c r="M563" s="64"/>
      <c r="N563" s="64"/>
      <c r="O563" s="64"/>
      <c r="P563" s="64"/>
      <c r="Q563" s="64"/>
      <c r="R563" s="64"/>
      <c r="S563" s="64"/>
    </row>
    <row r="564" spans="1:19" x14ac:dyDescent="0.2">
      <c r="A564" s="64"/>
      <c r="B564" s="64"/>
      <c r="C564" s="64"/>
      <c r="D564" s="64"/>
      <c r="E564" s="64"/>
      <c r="F564" s="64"/>
      <c r="G564" s="64"/>
      <c r="H564" s="64"/>
      <c r="I564" s="64"/>
      <c r="J564" s="64"/>
      <c r="K564" s="64"/>
      <c r="L564" s="64"/>
      <c r="M564" s="64"/>
      <c r="N564" s="64"/>
      <c r="O564" s="64"/>
      <c r="P564" s="64"/>
      <c r="Q564" s="64"/>
      <c r="R564" s="64"/>
      <c r="S564" s="64"/>
    </row>
    <row r="565" spans="1:19" x14ac:dyDescent="0.2">
      <c r="A565" s="64"/>
      <c r="B565" s="64"/>
      <c r="C565" s="64"/>
      <c r="D565" s="64"/>
      <c r="E565" s="64"/>
      <c r="F565" s="64"/>
      <c r="G565" s="64"/>
      <c r="H565" s="64"/>
      <c r="I565" s="64"/>
      <c r="J565" s="64"/>
      <c r="K565" s="64"/>
      <c r="L565" s="64"/>
      <c r="M565" s="64"/>
      <c r="N565" s="64"/>
      <c r="O565" s="64"/>
      <c r="P565" s="64"/>
      <c r="Q565" s="64"/>
      <c r="R565" s="64"/>
      <c r="S565" s="64"/>
    </row>
    <row r="566" spans="1:19" x14ac:dyDescent="0.2">
      <c r="A566" s="64"/>
      <c r="B566" s="64"/>
      <c r="C566" s="64"/>
      <c r="D566" s="64"/>
      <c r="E566" s="64"/>
      <c r="F566" s="64"/>
      <c r="G566" s="64"/>
      <c r="H566" s="64"/>
      <c r="I566" s="64"/>
      <c r="J566" s="64"/>
      <c r="K566" s="64"/>
      <c r="L566" s="64"/>
      <c r="M566" s="64"/>
      <c r="N566" s="64"/>
      <c r="O566" s="64"/>
      <c r="P566" s="64"/>
      <c r="Q566" s="64"/>
      <c r="R566" s="64"/>
      <c r="S566" s="64"/>
    </row>
    <row r="567" spans="1:19" x14ac:dyDescent="0.2">
      <c r="A567" s="64"/>
      <c r="B567" s="64"/>
      <c r="C567" s="64"/>
      <c r="D567" s="64"/>
      <c r="E567" s="64"/>
      <c r="F567" s="64"/>
      <c r="G567" s="64"/>
      <c r="H567" s="64"/>
      <c r="I567" s="64"/>
      <c r="J567" s="64"/>
      <c r="K567" s="64"/>
      <c r="L567" s="64"/>
      <c r="M567" s="64"/>
      <c r="N567" s="64"/>
      <c r="O567" s="64"/>
      <c r="P567" s="64"/>
      <c r="Q567" s="64"/>
      <c r="R567" s="64"/>
      <c r="S567" s="64"/>
    </row>
    <row r="568" spans="1:19" x14ac:dyDescent="0.2">
      <c r="A568" s="64"/>
      <c r="B568" s="64"/>
      <c r="C568" s="64"/>
      <c r="D568" s="64"/>
      <c r="E568" s="64"/>
      <c r="F568" s="64"/>
      <c r="G568" s="64"/>
      <c r="H568" s="64"/>
      <c r="I568" s="64"/>
      <c r="J568" s="64"/>
      <c r="K568" s="64"/>
      <c r="L568" s="64"/>
      <c r="M568" s="64"/>
      <c r="N568" s="64"/>
      <c r="O568" s="64"/>
      <c r="P568" s="64"/>
      <c r="Q568" s="64"/>
      <c r="R568" s="64"/>
      <c r="S568" s="64"/>
    </row>
    <row r="569" spans="1:19" x14ac:dyDescent="0.2">
      <c r="A569" s="64"/>
      <c r="B569" s="64"/>
      <c r="C569" s="64"/>
      <c r="D569" s="64"/>
      <c r="E569" s="64"/>
      <c r="F569" s="64"/>
      <c r="G569" s="64"/>
      <c r="H569" s="64"/>
      <c r="I569" s="64"/>
      <c r="J569" s="64"/>
      <c r="K569" s="64"/>
      <c r="L569" s="64"/>
      <c r="M569" s="64"/>
      <c r="N569" s="64"/>
      <c r="O569" s="64"/>
      <c r="P569" s="64"/>
      <c r="Q569" s="64"/>
      <c r="R569" s="64"/>
      <c r="S569" s="64"/>
    </row>
    <row r="570" spans="1:19" x14ac:dyDescent="0.2">
      <c r="A570" s="64"/>
      <c r="B570" s="64"/>
      <c r="C570" s="64"/>
      <c r="D570" s="64"/>
      <c r="E570" s="64"/>
      <c r="F570" s="64"/>
      <c r="G570" s="64"/>
      <c r="H570" s="64"/>
      <c r="I570" s="64"/>
      <c r="J570" s="64"/>
      <c r="K570" s="64"/>
      <c r="L570" s="64"/>
      <c r="M570" s="64"/>
      <c r="N570" s="64"/>
      <c r="O570" s="64"/>
      <c r="P570" s="64"/>
      <c r="Q570" s="64"/>
      <c r="R570" s="64"/>
      <c r="S570" s="64"/>
    </row>
    <row r="571" spans="1:19" x14ac:dyDescent="0.2">
      <c r="A571" s="64"/>
      <c r="B571" s="64"/>
      <c r="C571" s="64"/>
      <c r="D571" s="64"/>
      <c r="E571" s="64"/>
      <c r="F571" s="64"/>
      <c r="G571" s="64"/>
      <c r="H571" s="64"/>
      <c r="I571" s="64"/>
      <c r="J571" s="64"/>
      <c r="K571" s="64"/>
      <c r="L571" s="64"/>
      <c r="M571" s="64"/>
      <c r="N571" s="64"/>
      <c r="O571" s="64"/>
      <c r="P571" s="64"/>
      <c r="Q571" s="64"/>
      <c r="R571" s="64"/>
      <c r="S571" s="64"/>
    </row>
    <row r="572" spans="1:19" x14ac:dyDescent="0.2">
      <c r="A572" s="64"/>
      <c r="B572" s="64"/>
      <c r="C572" s="64"/>
      <c r="D572" s="64"/>
      <c r="E572" s="64"/>
      <c r="F572" s="64"/>
      <c r="G572" s="64"/>
      <c r="H572" s="64"/>
      <c r="I572" s="64"/>
      <c r="J572" s="64"/>
      <c r="K572" s="64"/>
      <c r="L572" s="64"/>
      <c r="M572" s="64"/>
      <c r="N572" s="64"/>
      <c r="O572" s="64"/>
      <c r="P572" s="64"/>
      <c r="Q572" s="64"/>
      <c r="R572" s="64"/>
      <c r="S572" s="64"/>
    </row>
    <row r="573" spans="1:19" x14ac:dyDescent="0.2">
      <c r="A573" s="64"/>
      <c r="B573" s="64"/>
      <c r="C573" s="64"/>
      <c r="D573" s="64"/>
      <c r="E573" s="64"/>
      <c r="F573" s="64"/>
      <c r="G573" s="64"/>
      <c r="H573" s="64"/>
      <c r="I573" s="64"/>
      <c r="J573" s="64"/>
      <c r="K573" s="64"/>
      <c r="L573" s="64"/>
      <c r="M573" s="64"/>
      <c r="N573" s="64"/>
      <c r="O573" s="64"/>
      <c r="P573" s="64"/>
      <c r="Q573" s="64"/>
      <c r="R573" s="64"/>
      <c r="S573" s="64"/>
    </row>
    <row r="574" spans="1:19" x14ac:dyDescent="0.2">
      <c r="A574" s="64"/>
      <c r="B574" s="64"/>
      <c r="C574" s="64"/>
      <c r="D574" s="64"/>
      <c r="E574" s="64"/>
      <c r="F574" s="64"/>
      <c r="G574" s="64"/>
      <c r="H574" s="64"/>
      <c r="I574" s="64"/>
      <c r="J574" s="64"/>
      <c r="K574" s="64"/>
      <c r="L574" s="64"/>
      <c r="M574" s="64"/>
      <c r="N574" s="64"/>
      <c r="O574" s="64"/>
      <c r="P574" s="64"/>
      <c r="Q574" s="64"/>
      <c r="R574" s="64"/>
      <c r="S574" s="64"/>
    </row>
    <row r="575" spans="1:19" x14ac:dyDescent="0.2">
      <c r="A575" s="64"/>
      <c r="B575" s="64"/>
      <c r="C575" s="64"/>
      <c r="D575" s="64"/>
      <c r="E575" s="64"/>
      <c r="F575" s="64"/>
      <c r="G575" s="64"/>
      <c r="H575" s="64"/>
      <c r="I575" s="64"/>
      <c r="J575" s="64"/>
      <c r="K575" s="64"/>
      <c r="L575" s="64"/>
      <c r="M575" s="64"/>
      <c r="N575" s="64"/>
      <c r="O575" s="64"/>
      <c r="P575" s="64"/>
      <c r="Q575" s="64"/>
      <c r="R575" s="64"/>
      <c r="S575" s="64"/>
    </row>
    <row r="576" spans="1:19" x14ac:dyDescent="0.2">
      <c r="A576" s="64"/>
      <c r="B576" s="64"/>
      <c r="C576" s="64"/>
      <c r="D576" s="64"/>
      <c r="E576" s="64"/>
      <c r="F576" s="64"/>
      <c r="G576" s="64"/>
      <c r="H576" s="64"/>
      <c r="I576" s="64"/>
      <c r="J576" s="64"/>
      <c r="K576" s="64"/>
      <c r="L576" s="64"/>
      <c r="M576" s="64"/>
      <c r="N576" s="64"/>
      <c r="O576" s="64"/>
      <c r="P576" s="64"/>
      <c r="Q576" s="64"/>
      <c r="R576" s="64"/>
      <c r="S576" s="64"/>
    </row>
    <row r="577" spans="1:19" x14ac:dyDescent="0.2">
      <c r="A577" s="64"/>
      <c r="B577" s="64"/>
      <c r="C577" s="64"/>
      <c r="D577" s="64"/>
      <c r="E577" s="64"/>
      <c r="F577" s="64"/>
      <c r="G577" s="64"/>
      <c r="H577" s="64"/>
      <c r="I577" s="64"/>
      <c r="J577" s="64"/>
      <c r="K577" s="64"/>
      <c r="L577" s="64"/>
      <c r="M577" s="64"/>
      <c r="N577" s="64"/>
      <c r="O577" s="64"/>
      <c r="P577" s="64"/>
      <c r="Q577" s="64"/>
      <c r="R577" s="64"/>
      <c r="S577" s="64"/>
    </row>
    <row r="578" spans="1:19" x14ac:dyDescent="0.2">
      <c r="A578" s="64"/>
      <c r="B578" s="64"/>
      <c r="C578" s="64"/>
      <c r="D578" s="64"/>
      <c r="E578" s="64"/>
      <c r="F578" s="64"/>
      <c r="G578" s="64"/>
      <c r="H578" s="64"/>
      <c r="I578" s="64"/>
      <c r="J578" s="64"/>
      <c r="K578" s="64"/>
      <c r="L578" s="64"/>
      <c r="M578" s="64"/>
      <c r="N578" s="64"/>
      <c r="O578" s="64"/>
      <c r="P578" s="64"/>
      <c r="Q578" s="64"/>
      <c r="R578" s="64"/>
      <c r="S578" s="64"/>
    </row>
    <row r="579" spans="1:19" x14ac:dyDescent="0.2">
      <c r="A579" s="64"/>
      <c r="B579" s="64"/>
      <c r="C579" s="64"/>
      <c r="D579" s="64"/>
      <c r="E579" s="64"/>
      <c r="F579" s="64"/>
      <c r="G579" s="64"/>
      <c r="H579" s="64"/>
      <c r="I579" s="64"/>
      <c r="J579" s="64"/>
      <c r="K579" s="64"/>
      <c r="L579" s="64"/>
      <c r="M579" s="64"/>
      <c r="N579" s="64"/>
      <c r="O579" s="64"/>
      <c r="P579" s="64"/>
      <c r="Q579" s="64"/>
      <c r="R579" s="64"/>
      <c r="S579" s="64"/>
    </row>
    <row r="580" spans="1:19" x14ac:dyDescent="0.2">
      <c r="A580" s="64"/>
      <c r="B580" s="64"/>
      <c r="C580" s="64"/>
      <c r="D580" s="64"/>
      <c r="E580" s="64"/>
      <c r="F580" s="64"/>
      <c r="G580" s="64"/>
      <c r="H580" s="64"/>
      <c r="I580" s="64"/>
      <c r="J580" s="64"/>
      <c r="K580" s="64"/>
      <c r="L580" s="64"/>
      <c r="M580" s="64"/>
      <c r="N580" s="64"/>
      <c r="O580" s="64"/>
      <c r="P580" s="64"/>
      <c r="Q580" s="64"/>
      <c r="R580" s="64"/>
      <c r="S580" s="64"/>
    </row>
    <row r="581" spans="1:19" x14ac:dyDescent="0.2">
      <c r="A581" s="64"/>
      <c r="B581" s="64"/>
      <c r="C581" s="64"/>
      <c r="D581" s="64"/>
      <c r="E581" s="64"/>
      <c r="F581" s="64"/>
      <c r="G581" s="64"/>
      <c r="H581" s="64"/>
      <c r="I581" s="64"/>
      <c r="J581" s="64"/>
      <c r="K581" s="64"/>
      <c r="L581" s="64"/>
      <c r="M581" s="64"/>
      <c r="N581" s="64"/>
      <c r="O581" s="64"/>
      <c r="P581" s="64"/>
      <c r="Q581" s="64"/>
      <c r="R581" s="64"/>
      <c r="S581" s="64"/>
    </row>
    <row r="582" spans="1:19" x14ac:dyDescent="0.2">
      <c r="A582" s="64"/>
      <c r="B582" s="64"/>
      <c r="C582" s="64"/>
      <c r="D582" s="64"/>
      <c r="E582" s="64"/>
      <c r="F582" s="64"/>
      <c r="G582" s="64"/>
      <c r="H582" s="64"/>
      <c r="I582" s="64"/>
      <c r="J582" s="64"/>
      <c r="K582" s="64"/>
      <c r="L582" s="64"/>
      <c r="M582" s="64"/>
      <c r="N582" s="64"/>
      <c r="O582" s="64"/>
      <c r="P582" s="64"/>
      <c r="Q582" s="64"/>
      <c r="R582" s="64"/>
      <c r="S582" s="64"/>
    </row>
    <row r="583" spans="1:19" x14ac:dyDescent="0.2">
      <c r="A583" s="64"/>
      <c r="B583" s="64"/>
      <c r="C583" s="64"/>
      <c r="D583" s="64"/>
      <c r="E583" s="64"/>
      <c r="F583" s="64"/>
      <c r="G583" s="64"/>
      <c r="H583" s="64"/>
      <c r="I583" s="64"/>
      <c r="J583" s="64"/>
      <c r="K583" s="64"/>
      <c r="L583" s="64"/>
      <c r="M583" s="64"/>
      <c r="N583" s="64"/>
      <c r="O583" s="64"/>
      <c r="P583" s="64"/>
      <c r="Q583" s="64"/>
      <c r="R583" s="64"/>
      <c r="S583" s="64"/>
    </row>
    <row r="584" spans="1:19" x14ac:dyDescent="0.2">
      <c r="A584" s="64"/>
      <c r="B584" s="64"/>
      <c r="C584" s="64"/>
      <c r="D584" s="64"/>
      <c r="E584" s="64"/>
      <c r="F584" s="64"/>
      <c r="G584" s="64"/>
      <c r="H584" s="64"/>
      <c r="I584" s="64"/>
      <c r="J584" s="64"/>
      <c r="K584" s="64"/>
      <c r="L584" s="64"/>
      <c r="M584" s="64"/>
      <c r="N584" s="64"/>
      <c r="O584" s="64"/>
      <c r="P584" s="64"/>
      <c r="Q584" s="64"/>
      <c r="R584" s="64"/>
      <c r="S584" s="64"/>
    </row>
    <row r="585" spans="1:19" x14ac:dyDescent="0.2">
      <c r="A585" s="64"/>
      <c r="B585" s="64"/>
      <c r="C585" s="64"/>
      <c r="D585" s="64"/>
      <c r="E585" s="64"/>
      <c r="F585" s="64"/>
      <c r="G585" s="64"/>
      <c r="H585" s="64"/>
      <c r="I585" s="64"/>
      <c r="J585" s="64"/>
      <c r="K585" s="64"/>
      <c r="L585" s="64"/>
      <c r="M585" s="64"/>
      <c r="N585" s="64"/>
      <c r="O585" s="64"/>
      <c r="P585" s="64"/>
      <c r="Q585" s="64"/>
      <c r="R585" s="64"/>
      <c r="S585" s="64"/>
    </row>
    <row r="586" spans="1:19" x14ac:dyDescent="0.2">
      <c r="A586" s="64"/>
      <c r="B586" s="64"/>
      <c r="C586" s="64"/>
      <c r="D586" s="64"/>
      <c r="E586" s="64"/>
      <c r="F586" s="64"/>
      <c r="G586" s="64"/>
      <c r="H586" s="64"/>
      <c r="I586" s="64"/>
      <c r="J586" s="64"/>
      <c r="K586" s="64"/>
      <c r="L586" s="64"/>
      <c r="M586" s="64"/>
      <c r="N586" s="64"/>
      <c r="O586" s="64"/>
      <c r="P586" s="64"/>
      <c r="Q586" s="64"/>
      <c r="R586" s="64"/>
      <c r="S586" s="64"/>
    </row>
    <row r="587" spans="1:19" x14ac:dyDescent="0.2">
      <c r="A587" s="64"/>
      <c r="B587" s="64"/>
      <c r="C587" s="64"/>
      <c r="D587" s="64"/>
      <c r="E587" s="64"/>
      <c r="F587" s="64"/>
      <c r="G587" s="64"/>
      <c r="H587" s="64"/>
      <c r="I587" s="64"/>
      <c r="J587" s="64"/>
      <c r="K587" s="64"/>
      <c r="L587" s="64"/>
      <c r="M587" s="64"/>
      <c r="N587" s="64"/>
      <c r="O587" s="64"/>
      <c r="P587" s="64"/>
      <c r="Q587" s="64"/>
      <c r="R587" s="64"/>
      <c r="S587" s="64"/>
    </row>
    <row r="588" spans="1:19" x14ac:dyDescent="0.2">
      <c r="A588" s="64"/>
      <c r="B588" s="64"/>
      <c r="C588" s="64"/>
      <c r="D588" s="64"/>
      <c r="E588" s="64"/>
      <c r="F588" s="64"/>
      <c r="G588" s="64"/>
      <c r="H588" s="64"/>
      <c r="I588" s="64"/>
      <c r="J588" s="64"/>
      <c r="K588" s="64"/>
      <c r="L588" s="64"/>
      <c r="M588" s="64"/>
      <c r="N588" s="64"/>
      <c r="O588" s="64"/>
      <c r="P588" s="64"/>
      <c r="Q588" s="64"/>
      <c r="R588" s="64"/>
      <c r="S588" s="64"/>
    </row>
    <row r="589" spans="1:19" x14ac:dyDescent="0.2">
      <c r="A589" s="64"/>
      <c r="B589" s="64"/>
      <c r="C589" s="64"/>
      <c r="D589" s="64"/>
      <c r="E589" s="64"/>
      <c r="F589" s="64"/>
      <c r="G589" s="64"/>
      <c r="H589" s="64"/>
      <c r="I589" s="64"/>
      <c r="J589" s="64"/>
      <c r="K589" s="64"/>
      <c r="L589" s="64"/>
      <c r="M589" s="64"/>
      <c r="N589" s="64"/>
      <c r="O589" s="64"/>
      <c r="P589" s="64"/>
      <c r="Q589" s="64"/>
      <c r="R589" s="64"/>
      <c r="S589" s="64"/>
    </row>
    <row r="590" spans="1:19" x14ac:dyDescent="0.2">
      <c r="A590" s="64"/>
      <c r="B590" s="64"/>
      <c r="C590" s="64"/>
      <c r="D590" s="64"/>
      <c r="E590" s="64"/>
      <c r="F590" s="64"/>
      <c r="G590" s="64"/>
      <c r="H590" s="64"/>
      <c r="I590" s="64"/>
      <c r="J590" s="64"/>
      <c r="K590" s="64"/>
      <c r="L590" s="64"/>
      <c r="M590" s="64"/>
      <c r="N590" s="64"/>
      <c r="O590" s="64"/>
      <c r="P590" s="64"/>
      <c r="Q590" s="64"/>
      <c r="R590" s="64"/>
      <c r="S590" s="64"/>
    </row>
    <row r="591" spans="1:19" x14ac:dyDescent="0.2">
      <c r="A591" s="64"/>
      <c r="B591" s="64"/>
      <c r="C591" s="64"/>
      <c r="D591" s="64"/>
      <c r="E591" s="64"/>
      <c r="F591" s="64"/>
      <c r="G591" s="64"/>
      <c r="H591" s="64"/>
      <c r="I591" s="64"/>
      <c r="J591" s="64"/>
      <c r="K591" s="64"/>
      <c r="L591" s="64"/>
      <c r="M591" s="64"/>
      <c r="N591" s="64"/>
      <c r="O591" s="64"/>
      <c r="P591" s="64"/>
      <c r="Q591" s="64"/>
      <c r="R591" s="64"/>
      <c r="S591" s="64"/>
    </row>
    <row r="592" spans="1:19" x14ac:dyDescent="0.2">
      <c r="A592" s="64"/>
      <c r="B592" s="64"/>
      <c r="C592" s="64"/>
      <c r="D592" s="64"/>
      <c r="E592" s="64"/>
      <c r="F592" s="64"/>
      <c r="G592" s="64"/>
      <c r="H592" s="64"/>
      <c r="I592" s="64"/>
      <c r="J592" s="64"/>
      <c r="K592" s="64"/>
      <c r="L592" s="64"/>
      <c r="M592" s="64"/>
      <c r="N592" s="64"/>
      <c r="O592" s="64"/>
      <c r="P592" s="64"/>
      <c r="Q592" s="64"/>
      <c r="R592" s="64"/>
      <c r="S592" s="64"/>
    </row>
    <row r="593" spans="1:19" x14ac:dyDescent="0.2">
      <c r="A593" s="64"/>
      <c r="B593" s="64"/>
      <c r="C593" s="64"/>
      <c r="D593" s="64"/>
      <c r="E593" s="64"/>
      <c r="F593" s="64"/>
      <c r="G593" s="64"/>
      <c r="H593" s="64"/>
      <c r="I593" s="64"/>
      <c r="J593" s="64"/>
      <c r="K593" s="64"/>
      <c r="L593" s="64"/>
      <c r="M593" s="64"/>
      <c r="N593" s="64"/>
      <c r="O593" s="64"/>
      <c r="P593" s="64"/>
      <c r="Q593" s="64"/>
      <c r="R593" s="64"/>
      <c r="S593" s="64"/>
    </row>
    <row r="594" spans="1:19" x14ac:dyDescent="0.2">
      <c r="A594" s="64"/>
      <c r="B594" s="64"/>
      <c r="C594" s="64"/>
      <c r="D594" s="64"/>
      <c r="E594" s="64"/>
      <c r="F594" s="64"/>
      <c r="G594" s="64"/>
      <c r="H594" s="64"/>
      <c r="I594" s="64"/>
      <c r="J594" s="64"/>
      <c r="K594" s="64"/>
      <c r="L594" s="64"/>
      <c r="M594" s="64"/>
      <c r="N594" s="64"/>
      <c r="O594" s="64"/>
      <c r="P594" s="64"/>
      <c r="Q594" s="64"/>
      <c r="R594" s="64"/>
      <c r="S594" s="64"/>
    </row>
    <row r="595" spans="1:19" x14ac:dyDescent="0.2">
      <c r="A595" s="64"/>
      <c r="B595" s="64"/>
      <c r="C595" s="64"/>
      <c r="D595" s="64"/>
      <c r="E595" s="64"/>
      <c r="F595" s="64"/>
      <c r="G595" s="64"/>
      <c r="H595" s="64"/>
      <c r="I595" s="64"/>
      <c r="J595" s="64"/>
      <c r="K595" s="64"/>
      <c r="L595" s="64"/>
      <c r="M595" s="64"/>
      <c r="N595" s="64"/>
      <c r="O595" s="64"/>
      <c r="P595" s="64"/>
      <c r="Q595" s="64"/>
      <c r="R595" s="64"/>
      <c r="S595" s="64"/>
    </row>
    <row r="596" spans="1:19" x14ac:dyDescent="0.2">
      <c r="A596" s="64"/>
      <c r="B596" s="64"/>
      <c r="C596" s="64"/>
      <c r="D596" s="64"/>
      <c r="E596" s="64"/>
      <c r="F596" s="64"/>
      <c r="G596" s="64"/>
      <c r="H596" s="64"/>
      <c r="I596" s="64"/>
      <c r="J596" s="64"/>
      <c r="K596" s="64"/>
      <c r="L596" s="64"/>
      <c r="M596" s="64"/>
      <c r="N596" s="64"/>
      <c r="O596" s="64"/>
      <c r="P596" s="64"/>
      <c r="Q596" s="64"/>
      <c r="R596" s="64"/>
      <c r="S596" s="64"/>
    </row>
    <row r="597" spans="1:19" x14ac:dyDescent="0.2">
      <c r="A597" s="64"/>
      <c r="B597" s="64"/>
      <c r="C597" s="64"/>
      <c r="D597" s="64"/>
      <c r="E597" s="64"/>
      <c r="F597" s="64"/>
      <c r="G597" s="64"/>
      <c r="H597" s="64"/>
      <c r="I597" s="64"/>
      <c r="J597" s="64"/>
      <c r="K597" s="64"/>
      <c r="L597" s="64"/>
      <c r="M597" s="64"/>
      <c r="N597" s="64"/>
      <c r="O597" s="64"/>
      <c r="P597" s="64"/>
      <c r="Q597" s="64"/>
      <c r="R597" s="64"/>
      <c r="S597" s="64"/>
    </row>
    <row r="598" spans="1:19" x14ac:dyDescent="0.2">
      <c r="A598" s="64"/>
      <c r="B598" s="64"/>
      <c r="C598" s="64"/>
      <c r="D598" s="64"/>
      <c r="E598" s="64"/>
      <c r="F598" s="64"/>
      <c r="G598" s="64"/>
      <c r="H598" s="64"/>
      <c r="I598" s="64"/>
      <c r="J598" s="64"/>
      <c r="K598" s="64"/>
      <c r="L598" s="64"/>
      <c r="M598" s="64"/>
      <c r="N598" s="64"/>
      <c r="O598" s="64"/>
      <c r="P598" s="64"/>
      <c r="Q598" s="64"/>
      <c r="R598" s="64"/>
      <c r="S598" s="64"/>
    </row>
    <row r="599" spans="1:19" x14ac:dyDescent="0.2">
      <c r="A599" s="64"/>
      <c r="B599" s="64"/>
      <c r="C599" s="64"/>
      <c r="D599" s="64"/>
      <c r="E599" s="64"/>
      <c r="F599" s="64"/>
      <c r="G599" s="64"/>
      <c r="H599" s="64"/>
      <c r="I599" s="64"/>
      <c r="J599" s="64"/>
      <c r="K599" s="64"/>
      <c r="L599" s="64"/>
      <c r="M599" s="64"/>
      <c r="N599" s="64"/>
      <c r="O599" s="64"/>
      <c r="P599" s="64"/>
      <c r="Q599" s="64"/>
      <c r="R599" s="64"/>
      <c r="S599" s="64"/>
    </row>
    <row r="600" spans="1:19" x14ac:dyDescent="0.2">
      <c r="A600" s="64"/>
      <c r="B600" s="64"/>
      <c r="C600" s="64"/>
      <c r="D600" s="64"/>
      <c r="E600" s="64"/>
      <c r="F600" s="64"/>
      <c r="G600" s="64"/>
      <c r="H600" s="64"/>
      <c r="I600" s="64"/>
      <c r="J600" s="64"/>
      <c r="K600" s="64"/>
      <c r="L600" s="64"/>
      <c r="M600" s="64"/>
      <c r="N600" s="64"/>
      <c r="O600" s="64"/>
      <c r="P600" s="64"/>
      <c r="Q600" s="64"/>
      <c r="R600" s="64"/>
      <c r="S600" s="64"/>
    </row>
    <row r="601" spans="1:19" x14ac:dyDescent="0.2">
      <c r="A601" s="64"/>
      <c r="B601" s="64"/>
      <c r="C601" s="64"/>
      <c r="D601" s="64"/>
      <c r="E601" s="64"/>
      <c r="F601" s="64"/>
      <c r="G601" s="64"/>
      <c r="H601" s="64"/>
      <c r="I601" s="64"/>
      <c r="J601" s="64"/>
      <c r="K601" s="64"/>
      <c r="L601" s="64"/>
      <c r="M601" s="64"/>
      <c r="N601" s="64"/>
      <c r="O601" s="64"/>
      <c r="P601" s="64"/>
      <c r="Q601" s="64"/>
      <c r="R601" s="64"/>
      <c r="S601" s="64"/>
    </row>
    <row r="602" spans="1:19" x14ac:dyDescent="0.2">
      <c r="A602" s="64"/>
      <c r="B602" s="64"/>
      <c r="C602" s="64"/>
      <c r="D602" s="64"/>
      <c r="E602" s="64"/>
      <c r="F602" s="64"/>
      <c r="G602" s="64"/>
      <c r="H602" s="64"/>
      <c r="I602" s="64"/>
      <c r="J602" s="64"/>
      <c r="K602" s="64"/>
      <c r="L602" s="64"/>
      <c r="M602" s="64"/>
      <c r="N602" s="64"/>
      <c r="O602" s="64"/>
      <c r="P602" s="64"/>
      <c r="Q602" s="64"/>
      <c r="R602" s="64"/>
      <c r="S602" s="64"/>
    </row>
    <row r="603" spans="1:19" x14ac:dyDescent="0.2">
      <c r="A603" s="64"/>
      <c r="B603" s="64"/>
      <c r="C603" s="64"/>
      <c r="D603" s="64"/>
      <c r="E603" s="64"/>
      <c r="F603" s="64"/>
      <c r="G603" s="64"/>
      <c r="H603" s="64"/>
      <c r="I603" s="64"/>
      <c r="J603" s="64"/>
      <c r="K603" s="64"/>
      <c r="L603" s="64"/>
      <c r="M603" s="64"/>
      <c r="N603" s="64"/>
      <c r="O603" s="64"/>
      <c r="P603" s="64"/>
      <c r="Q603" s="64"/>
      <c r="R603" s="64"/>
      <c r="S603" s="64"/>
    </row>
    <row r="604" spans="1:19" x14ac:dyDescent="0.2">
      <c r="A604" s="64"/>
      <c r="B604" s="64"/>
      <c r="C604" s="64"/>
      <c r="D604" s="64"/>
      <c r="E604" s="64"/>
      <c r="F604" s="64"/>
      <c r="G604" s="64"/>
      <c r="H604" s="64"/>
      <c r="I604" s="64"/>
      <c r="J604" s="64"/>
      <c r="K604" s="64"/>
      <c r="L604" s="64"/>
      <c r="M604" s="64"/>
      <c r="N604" s="64"/>
      <c r="O604" s="64"/>
      <c r="P604" s="64"/>
      <c r="Q604" s="64"/>
      <c r="R604" s="64"/>
      <c r="S604" s="64"/>
    </row>
    <row r="605" spans="1:19" x14ac:dyDescent="0.2">
      <c r="A605" s="64"/>
      <c r="B605" s="64"/>
      <c r="C605" s="64"/>
      <c r="D605" s="64"/>
      <c r="E605" s="64"/>
      <c r="F605" s="64"/>
      <c r="G605" s="64"/>
      <c r="H605" s="64"/>
      <c r="I605" s="64"/>
      <c r="J605" s="64"/>
      <c r="K605" s="64"/>
      <c r="L605" s="64"/>
      <c r="M605" s="64"/>
      <c r="N605" s="64"/>
      <c r="O605" s="64"/>
      <c r="P605" s="64"/>
      <c r="Q605" s="64"/>
      <c r="R605" s="64"/>
      <c r="S605" s="64"/>
    </row>
    <row r="606" spans="1:19" x14ac:dyDescent="0.2">
      <c r="A606" s="64"/>
      <c r="B606" s="64"/>
      <c r="C606" s="64"/>
      <c r="D606" s="64"/>
      <c r="E606" s="64"/>
      <c r="F606" s="64"/>
      <c r="G606" s="64"/>
      <c r="H606" s="64"/>
      <c r="I606" s="64"/>
      <c r="J606" s="64"/>
      <c r="K606" s="64"/>
      <c r="L606" s="64"/>
      <c r="M606" s="64"/>
      <c r="N606" s="64"/>
      <c r="O606" s="64"/>
      <c r="P606" s="64"/>
      <c r="Q606" s="64"/>
      <c r="R606" s="64"/>
      <c r="S606" s="64"/>
    </row>
    <row r="607" spans="1:19" x14ac:dyDescent="0.2">
      <c r="A607" s="64"/>
      <c r="B607" s="64"/>
      <c r="C607" s="64"/>
      <c r="D607" s="64"/>
      <c r="E607" s="64"/>
      <c r="F607" s="64"/>
      <c r="G607" s="64"/>
      <c r="H607" s="64"/>
      <c r="I607" s="64"/>
      <c r="J607" s="64"/>
      <c r="K607" s="64"/>
      <c r="L607" s="64"/>
      <c r="M607" s="64"/>
      <c r="N607" s="64"/>
      <c r="O607" s="64"/>
      <c r="P607" s="64"/>
      <c r="Q607" s="64"/>
      <c r="R607" s="64"/>
      <c r="S607" s="64"/>
    </row>
    <row r="608" spans="1:19" x14ac:dyDescent="0.2">
      <c r="A608" s="64"/>
      <c r="B608" s="64"/>
      <c r="C608" s="64"/>
      <c r="D608" s="64"/>
      <c r="E608" s="64"/>
      <c r="F608" s="64"/>
      <c r="G608" s="64"/>
      <c r="H608" s="64"/>
      <c r="I608" s="64"/>
      <c r="J608" s="64"/>
      <c r="K608" s="64"/>
      <c r="L608" s="64"/>
      <c r="M608" s="64"/>
      <c r="N608" s="64"/>
      <c r="O608" s="64"/>
      <c r="P608" s="64"/>
      <c r="Q608" s="64"/>
      <c r="R608" s="64"/>
      <c r="S608" s="64"/>
    </row>
    <row r="609" spans="1:19" x14ac:dyDescent="0.2">
      <c r="A609" s="64"/>
      <c r="B609" s="64"/>
      <c r="C609" s="64"/>
      <c r="D609" s="64"/>
      <c r="E609" s="64"/>
      <c r="F609" s="64"/>
      <c r="G609" s="64"/>
      <c r="H609" s="64"/>
      <c r="I609" s="64"/>
      <c r="J609" s="64"/>
      <c r="K609" s="64"/>
      <c r="L609" s="64"/>
      <c r="M609" s="64"/>
      <c r="N609" s="64"/>
      <c r="O609" s="64"/>
      <c r="P609" s="64"/>
      <c r="Q609" s="64"/>
      <c r="R609" s="64"/>
      <c r="S609" s="64"/>
    </row>
    <row r="610" spans="1:19" x14ac:dyDescent="0.2">
      <c r="A610" s="64"/>
      <c r="B610" s="64"/>
      <c r="C610" s="64"/>
      <c r="D610" s="64"/>
      <c r="E610" s="64"/>
      <c r="F610" s="64"/>
      <c r="G610" s="64"/>
      <c r="H610" s="64"/>
      <c r="I610" s="64"/>
      <c r="J610" s="64"/>
      <c r="K610" s="64"/>
      <c r="L610" s="64"/>
      <c r="M610" s="64"/>
      <c r="N610" s="64"/>
      <c r="O610" s="64"/>
      <c r="P610" s="64"/>
      <c r="Q610" s="64"/>
      <c r="R610" s="64"/>
      <c r="S610" s="64"/>
    </row>
    <row r="611" spans="1:19" x14ac:dyDescent="0.2">
      <c r="A611" s="64"/>
      <c r="B611" s="64"/>
      <c r="C611" s="64"/>
      <c r="D611" s="64"/>
      <c r="E611" s="64"/>
      <c r="F611" s="64"/>
      <c r="G611" s="64"/>
      <c r="H611" s="64"/>
      <c r="I611" s="64"/>
      <c r="J611" s="64"/>
      <c r="K611" s="64"/>
      <c r="L611" s="64"/>
      <c r="M611" s="64"/>
      <c r="N611" s="64"/>
      <c r="O611" s="64"/>
      <c r="P611" s="64"/>
      <c r="Q611" s="64"/>
      <c r="R611" s="64"/>
      <c r="S611" s="64"/>
    </row>
    <row r="612" spans="1:19" x14ac:dyDescent="0.2">
      <c r="A612" s="64"/>
      <c r="B612" s="64"/>
      <c r="C612" s="64"/>
      <c r="D612" s="64"/>
      <c r="E612" s="64"/>
      <c r="F612" s="64"/>
      <c r="G612" s="64"/>
      <c r="H612" s="64"/>
      <c r="I612" s="64"/>
      <c r="J612" s="64"/>
      <c r="K612" s="64"/>
      <c r="L612" s="64"/>
      <c r="M612" s="64"/>
      <c r="N612" s="64"/>
      <c r="O612" s="64"/>
      <c r="P612" s="64"/>
      <c r="Q612" s="64"/>
      <c r="R612" s="64"/>
      <c r="S612" s="64"/>
    </row>
    <row r="613" spans="1:19" x14ac:dyDescent="0.2">
      <c r="A613" s="64"/>
      <c r="B613" s="64"/>
      <c r="C613" s="64"/>
      <c r="D613" s="64"/>
      <c r="E613" s="64"/>
      <c r="F613" s="64"/>
      <c r="G613" s="64"/>
      <c r="H613" s="64"/>
      <c r="I613" s="64"/>
      <c r="J613" s="64"/>
      <c r="K613" s="64"/>
      <c r="L613" s="64"/>
      <c r="M613" s="64"/>
      <c r="N613" s="64"/>
      <c r="O613" s="64"/>
      <c r="P613" s="64"/>
      <c r="Q613" s="64"/>
      <c r="R613" s="64"/>
      <c r="S613" s="64"/>
    </row>
    <row r="614" spans="1:19" x14ac:dyDescent="0.2">
      <c r="A614" s="64"/>
      <c r="B614" s="64"/>
      <c r="C614" s="64"/>
      <c r="D614" s="64"/>
      <c r="E614" s="64"/>
      <c r="F614" s="64"/>
      <c r="G614" s="64"/>
      <c r="H614" s="64"/>
      <c r="I614" s="64"/>
      <c r="J614" s="64"/>
      <c r="K614" s="64"/>
      <c r="L614" s="64"/>
      <c r="M614" s="64"/>
      <c r="N614" s="64"/>
      <c r="O614" s="64"/>
      <c r="P614" s="64"/>
      <c r="Q614" s="64"/>
      <c r="R614" s="64"/>
      <c r="S614" s="64"/>
    </row>
    <row r="615" spans="1:19" x14ac:dyDescent="0.2">
      <c r="A615" s="64"/>
      <c r="B615" s="64"/>
      <c r="C615" s="64"/>
      <c r="D615" s="64"/>
      <c r="E615" s="64"/>
      <c r="F615" s="64"/>
      <c r="G615" s="64"/>
      <c r="H615" s="64"/>
      <c r="I615" s="64"/>
      <c r="J615" s="64"/>
      <c r="K615" s="64"/>
      <c r="L615" s="64"/>
      <c r="M615" s="64"/>
      <c r="N615" s="64"/>
      <c r="O615" s="64"/>
      <c r="P615" s="64"/>
      <c r="Q615" s="64"/>
      <c r="R615" s="64"/>
      <c r="S615" s="64"/>
    </row>
    <row r="616" spans="1:19" x14ac:dyDescent="0.2">
      <c r="A616" s="64"/>
      <c r="B616" s="64"/>
      <c r="C616" s="64"/>
      <c r="D616" s="64"/>
      <c r="E616" s="64"/>
      <c r="F616" s="64"/>
      <c r="G616" s="64"/>
      <c r="H616" s="64"/>
      <c r="I616" s="64"/>
      <c r="J616" s="64"/>
      <c r="K616" s="64"/>
      <c r="L616" s="64"/>
      <c r="M616" s="64"/>
      <c r="N616" s="64"/>
      <c r="O616" s="64"/>
      <c r="P616" s="64"/>
      <c r="Q616" s="64"/>
      <c r="R616" s="64"/>
      <c r="S616" s="64"/>
    </row>
    <row r="617" spans="1:19" x14ac:dyDescent="0.2">
      <c r="A617" s="64"/>
      <c r="B617" s="64"/>
      <c r="C617" s="64"/>
      <c r="D617" s="64"/>
      <c r="E617" s="64"/>
      <c r="F617" s="64"/>
      <c r="G617" s="64"/>
      <c r="H617" s="64"/>
      <c r="I617" s="64"/>
      <c r="J617" s="64"/>
      <c r="K617" s="64"/>
      <c r="L617" s="64"/>
      <c r="M617" s="64"/>
      <c r="N617" s="64"/>
      <c r="O617" s="64"/>
      <c r="P617" s="64"/>
      <c r="Q617" s="64"/>
      <c r="R617" s="64"/>
      <c r="S617" s="64"/>
    </row>
    <row r="618" spans="1:19" x14ac:dyDescent="0.2">
      <c r="A618" s="64"/>
      <c r="B618" s="64"/>
      <c r="C618" s="64"/>
      <c r="D618" s="64"/>
      <c r="E618" s="64"/>
      <c r="F618" s="64"/>
      <c r="G618" s="64"/>
      <c r="H618" s="64"/>
      <c r="I618" s="64"/>
      <c r="J618" s="64"/>
      <c r="K618" s="64"/>
      <c r="L618" s="64"/>
      <c r="M618" s="64"/>
      <c r="N618" s="64"/>
      <c r="O618" s="64"/>
      <c r="P618" s="64"/>
      <c r="Q618" s="64"/>
      <c r="R618" s="64"/>
      <c r="S618" s="64"/>
    </row>
    <row r="619" spans="1:19" x14ac:dyDescent="0.2">
      <c r="A619" s="64"/>
      <c r="B619" s="64"/>
      <c r="C619" s="64"/>
      <c r="D619" s="64"/>
      <c r="E619" s="64"/>
      <c r="F619" s="64"/>
      <c r="G619" s="64"/>
      <c r="H619" s="64"/>
      <c r="I619" s="64"/>
      <c r="J619" s="64"/>
      <c r="K619" s="64"/>
      <c r="L619" s="64"/>
      <c r="M619" s="64"/>
      <c r="N619" s="64"/>
      <c r="O619" s="64"/>
      <c r="P619" s="64"/>
      <c r="Q619" s="64"/>
      <c r="R619" s="64"/>
      <c r="S619" s="64"/>
    </row>
    <row r="620" spans="1:19" x14ac:dyDescent="0.2">
      <c r="A620" s="64"/>
      <c r="B620" s="64"/>
      <c r="C620" s="64"/>
      <c r="D620" s="64"/>
      <c r="E620" s="64"/>
      <c r="F620" s="64"/>
      <c r="G620" s="64"/>
      <c r="H620" s="64"/>
      <c r="I620" s="64"/>
      <c r="J620" s="64"/>
      <c r="K620" s="64"/>
      <c r="L620" s="64"/>
      <c r="M620" s="64"/>
      <c r="N620" s="64"/>
      <c r="O620" s="64"/>
      <c r="P620" s="64"/>
      <c r="Q620" s="64"/>
      <c r="R620" s="64"/>
      <c r="S620" s="64"/>
    </row>
    <row r="621" spans="1:19" x14ac:dyDescent="0.2">
      <c r="A621" s="64"/>
      <c r="B621" s="64"/>
      <c r="C621" s="64"/>
      <c r="D621" s="64"/>
      <c r="E621" s="64"/>
      <c r="F621" s="64"/>
      <c r="G621" s="64"/>
      <c r="H621" s="64"/>
      <c r="I621" s="64"/>
      <c r="J621" s="64"/>
      <c r="K621" s="64"/>
      <c r="L621" s="64"/>
      <c r="M621" s="64"/>
      <c r="N621" s="64"/>
      <c r="O621" s="64"/>
      <c r="P621" s="64"/>
      <c r="Q621" s="64"/>
      <c r="R621" s="64"/>
      <c r="S621" s="64"/>
    </row>
    <row r="622" spans="1:19" x14ac:dyDescent="0.2">
      <c r="A622" s="64"/>
      <c r="B622" s="64"/>
      <c r="C622" s="64"/>
      <c r="D622" s="64"/>
      <c r="E622" s="64"/>
      <c r="F622" s="64"/>
      <c r="G622" s="64"/>
      <c r="H622" s="64"/>
      <c r="I622" s="64"/>
      <c r="J622" s="64"/>
      <c r="K622" s="64"/>
      <c r="L622" s="64"/>
      <c r="M622" s="64"/>
      <c r="N622" s="64"/>
      <c r="O622" s="64"/>
      <c r="P622" s="64"/>
      <c r="Q622" s="64"/>
      <c r="R622" s="64"/>
      <c r="S622" s="64"/>
    </row>
    <row r="623" spans="1:19" x14ac:dyDescent="0.2">
      <c r="A623" s="64"/>
      <c r="B623" s="64"/>
      <c r="C623" s="64"/>
      <c r="D623" s="64"/>
      <c r="E623" s="64"/>
      <c r="F623" s="64"/>
      <c r="G623" s="64"/>
      <c r="H623" s="64"/>
      <c r="I623" s="64"/>
      <c r="J623" s="64"/>
      <c r="K623" s="64"/>
      <c r="L623" s="64"/>
      <c r="M623" s="64"/>
      <c r="N623" s="64"/>
      <c r="O623" s="64"/>
      <c r="P623" s="64"/>
      <c r="Q623" s="64"/>
      <c r="R623" s="64"/>
      <c r="S623" s="64"/>
    </row>
    <row r="624" spans="1:19" x14ac:dyDescent="0.2">
      <c r="A624" s="64"/>
      <c r="B624" s="64"/>
      <c r="C624" s="64"/>
      <c r="D624" s="64"/>
      <c r="E624" s="64"/>
      <c r="F624" s="64"/>
      <c r="G624" s="64"/>
      <c r="H624" s="64"/>
      <c r="I624" s="64"/>
      <c r="J624" s="64"/>
      <c r="K624" s="64"/>
      <c r="L624" s="64"/>
      <c r="M624" s="64"/>
      <c r="N624" s="64"/>
      <c r="O624" s="64"/>
      <c r="P624" s="64"/>
      <c r="Q624" s="64"/>
      <c r="R624" s="64"/>
      <c r="S624" s="64"/>
    </row>
    <row r="625" spans="1:19" x14ac:dyDescent="0.2">
      <c r="A625" s="64"/>
      <c r="B625" s="64"/>
      <c r="C625" s="64"/>
      <c r="D625" s="64"/>
      <c r="E625" s="64"/>
      <c r="F625" s="64"/>
      <c r="G625" s="64"/>
      <c r="H625" s="64"/>
      <c r="I625" s="64"/>
      <c r="J625" s="64"/>
      <c r="K625" s="64"/>
      <c r="L625" s="64"/>
      <c r="M625" s="64"/>
      <c r="N625" s="64"/>
      <c r="O625" s="64"/>
      <c r="P625" s="64"/>
      <c r="Q625" s="64"/>
      <c r="R625" s="64"/>
      <c r="S625" s="64"/>
    </row>
    <row r="626" spans="1:19" x14ac:dyDescent="0.2">
      <c r="A626" s="64"/>
      <c r="B626" s="64"/>
      <c r="C626" s="64"/>
      <c r="D626" s="64"/>
      <c r="E626" s="64"/>
      <c r="F626" s="64"/>
      <c r="G626" s="64"/>
      <c r="H626" s="64"/>
      <c r="I626" s="64"/>
      <c r="J626" s="64"/>
      <c r="K626" s="64"/>
      <c r="L626" s="64"/>
      <c r="M626" s="64"/>
      <c r="N626" s="64"/>
      <c r="O626" s="64"/>
      <c r="P626" s="64"/>
      <c r="Q626" s="64"/>
      <c r="R626" s="64"/>
      <c r="S626" s="64"/>
    </row>
    <row r="627" spans="1:19" x14ac:dyDescent="0.2">
      <c r="A627" s="64"/>
      <c r="B627" s="64"/>
      <c r="C627" s="64"/>
      <c r="D627" s="64"/>
      <c r="E627" s="64"/>
      <c r="F627" s="64"/>
      <c r="G627" s="64"/>
      <c r="H627" s="64"/>
      <c r="I627" s="64"/>
      <c r="J627" s="64"/>
      <c r="K627" s="64"/>
      <c r="L627" s="64"/>
      <c r="M627" s="64"/>
      <c r="N627" s="64"/>
      <c r="O627" s="64"/>
      <c r="P627" s="64"/>
      <c r="Q627" s="64"/>
      <c r="R627" s="64"/>
      <c r="S627" s="64"/>
    </row>
    <row r="628" spans="1:19" x14ac:dyDescent="0.2">
      <c r="A628" s="64"/>
      <c r="B628" s="64"/>
      <c r="C628" s="64"/>
      <c r="D628" s="64"/>
      <c r="E628" s="64"/>
      <c r="F628" s="64"/>
      <c r="G628" s="64"/>
      <c r="H628" s="64"/>
      <c r="I628" s="64"/>
      <c r="J628" s="64"/>
      <c r="K628" s="64"/>
      <c r="L628" s="64"/>
      <c r="M628" s="64"/>
      <c r="N628" s="64"/>
      <c r="O628" s="64"/>
      <c r="P628" s="64"/>
      <c r="Q628" s="64"/>
      <c r="R628" s="64"/>
      <c r="S628" s="64"/>
    </row>
    <row r="629" spans="1:19" x14ac:dyDescent="0.2">
      <c r="A629" s="64"/>
      <c r="B629" s="64"/>
      <c r="C629" s="64"/>
      <c r="D629" s="64"/>
      <c r="E629" s="64"/>
      <c r="F629" s="64"/>
      <c r="G629" s="64"/>
      <c r="H629" s="64"/>
      <c r="I629" s="64"/>
      <c r="J629" s="64"/>
      <c r="K629" s="64"/>
      <c r="L629" s="64"/>
      <c r="M629" s="64"/>
      <c r="N629" s="64"/>
      <c r="O629" s="64"/>
      <c r="P629" s="64"/>
      <c r="Q629" s="64"/>
      <c r="R629" s="64"/>
      <c r="S629" s="64"/>
    </row>
    <row r="630" spans="1:19" x14ac:dyDescent="0.2">
      <c r="A630" s="64"/>
      <c r="B630" s="64"/>
      <c r="C630" s="64"/>
      <c r="D630" s="64"/>
      <c r="E630" s="64"/>
      <c r="F630" s="64"/>
      <c r="G630" s="64"/>
      <c r="H630" s="64"/>
      <c r="I630" s="64"/>
      <c r="J630" s="64"/>
      <c r="K630" s="64"/>
      <c r="L630" s="64"/>
      <c r="M630" s="64"/>
      <c r="N630" s="64"/>
      <c r="O630" s="64"/>
      <c r="P630" s="64"/>
      <c r="Q630" s="64"/>
      <c r="R630" s="64"/>
      <c r="S630" s="64"/>
    </row>
    <row r="631" spans="1:19" x14ac:dyDescent="0.2">
      <c r="A631" s="64"/>
      <c r="B631" s="64"/>
      <c r="C631" s="64"/>
      <c r="D631" s="64"/>
      <c r="E631" s="64"/>
      <c r="F631" s="64"/>
      <c r="G631" s="64"/>
      <c r="H631" s="64"/>
      <c r="I631" s="64"/>
      <c r="J631" s="64"/>
      <c r="K631" s="64"/>
      <c r="L631" s="64"/>
      <c r="M631" s="64"/>
      <c r="N631" s="64"/>
      <c r="O631" s="64"/>
      <c r="P631" s="64"/>
      <c r="Q631" s="64"/>
      <c r="R631" s="64"/>
      <c r="S631" s="64"/>
    </row>
    <row r="632" spans="1:19" x14ac:dyDescent="0.2">
      <c r="A632" s="64"/>
      <c r="B632" s="64"/>
      <c r="C632" s="64"/>
      <c r="D632" s="64"/>
      <c r="E632" s="64"/>
      <c r="F632" s="64"/>
      <c r="G632" s="64"/>
      <c r="H632" s="64"/>
      <c r="I632" s="64"/>
      <c r="J632" s="64"/>
      <c r="K632" s="64"/>
      <c r="L632" s="64"/>
      <c r="M632" s="64"/>
      <c r="N632" s="64"/>
      <c r="O632" s="64"/>
      <c r="P632" s="64"/>
      <c r="Q632" s="64"/>
      <c r="R632" s="64"/>
      <c r="S632" s="64"/>
    </row>
    <row r="633" spans="1:19" x14ac:dyDescent="0.2">
      <c r="A633" s="64"/>
      <c r="B633" s="64"/>
      <c r="C633" s="64"/>
      <c r="D633" s="64"/>
      <c r="E633" s="64"/>
      <c r="F633" s="64"/>
      <c r="G633" s="64"/>
      <c r="H633" s="64"/>
      <c r="I633" s="64"/>
      <c r="J633" s="64"/>
      <c r="K633" s="64"/>
      <c r="L633" s="64"/>
      <c r="M633" s="64"/>
      <c r="N633" s="64"/>
      <c r="O633" s="64"/>
      <c r="P633" s="64"/>
      <c r="Q633" s="64"/>
      <c r="R633" s="64"/>
      <c r="S633" s="64"/>
    </row>
    <row r="634" spans="1:19" x14ac:dyDescent="0.2">
      <c r="A634" s="64"/>
      <c r="B634" s="64"/>
      <c r="C634" s="64"/>
      <c r="D634" s="64"/>
      <c r="E634" s="64"/>
      <c r="F634" s="64"/>
      <c r="G634" s="64"/>
      <c r="H634" s="64"/>
      <c r="I634" s="64"/>
      <c r="J634" s="64"/>
      <c r="K634" s="64"/>
      <c r="L634" s="64"/>
      <c r="M634" s="64"/>
      <c r="N634" s="64"/>
      <c r="O634" s="64"/>
      <c r="P634" s="64"/>
      <c r="Q634" s="64"/>
      <c r="R634" s="64"/>
      <c r="S634" s="64"/>
    </row>
    <row r="635" spans="1:19" x14ac:dyDescent="0.2">
      <c r="A635" s="64"/>
      <c r="B635" s="64"/>
      <c r="C635" s="64"/>
      <c r="D635" s="64"/>
      <c r="E635" s="64"/>
      <c r="F635" s="64"/>
      <c r="G635" s="64"/>
      <c r="H635" s="64"/>
      <c r="I635" s="64"/>
      <c r="J635" s="64"/>
      <c r="K635" s="64"/>
      <c r="L635" s="64"/>
      <c r="M635" s="64"/>
      <c r="N635" s="64"/>
      <c r="O635" s="64"/>
      <c r="P635" s="64"/>
      <c r="Q635" s="64"/>
      <c r="R635" s="64"/>
      <c r="S635" s="64"/>
    </row>
    <row r="636" spans="1:19" x14ac:dyDescent="0.2">
      <c r="A636" s="64"/>
      <c r="B636" s="64"/>
      <c r="C636" s="64"/>
      <c r="D636" s="64"/>
      <c r="E636" s="64"/>
      <c r="F636" s="64"/>
      <c r="G636" s="64"/>
      <c r="H636" s="64"/>
      <c r="I636" s="64"/>
      <c r="J636" s="64"/>
      <c r="K636" s="64"/>
      <c r="L636" s="64"/>
      <c r="M636" s="64"/>
      <c r="N636" s="64"/>
      <c r="O636" s="64"/>
      <c r="P636" s="64"/>
      <c r="Q636" s="64"/>
      <c r="R636" s="64"/>
      <c r="S636" s="64"/>
    </row>
    <row r="637" spans="1:19" x14ac:dyDescent="0.2">
      <c r="A637" s="64"/>
      <c r="B637" s="64"/>
      <c r="C637" s="64"/>
      <c r="D637" s="64"/>
      <c r="E637" s="64"/>
      <c r="F637" s="64"/>
      <c r="G637" s="64"/>
      <c r="H637" s="64"/>
      <c r="I637" s="64"/>
      <c r="J637" s="64"/>
      <c r="K637" s="64"/>
      <c r="L637" s="64"/>
      <c r="M637" s="64"/>
      <c r="N637" s="64"/>
      <c r="O637" s="64"/>
      <c r="P637" s="64"/>
      <c r="Q637" s="64"/>
      <c r="R637" s="64"/>
      <c r="S637" s="64"/>
    </row>
    <row r="638" spans="1:19" x14ac:dyDescent="0.2">
      <c r="A638" s="64"/>
      <c r="B638" s="64"/>
      <c r="C638" s="64"/>
      <c r="D638" s="64"/>
      <c r="E638" s="64"/>
      <c r="F638" s="64"/>
      <c r="G638" s="64"/>
      <c r="H638" s="64"/>
      <c r="I638" s="64"/>
      <c r="J638" s="64"/>
      <c r="K638" s="64"/>
      <c r="L638" s="64"/>
      <c r="M638" s="64"/>
      <c r="N638" s="64"/>
      <c r="O638" s="64"/>
      <c r="P638" s="64"/>
      <c r="Q638" s="64"/>
      <c r="R638" s="64"/>
      <c r="S638" s="64"/>
    </row>
    <row r="639" spans="1:19" x14ac:dyDescent="0.2">
      <c r="A639" s="64"/>
      <c r="B639" s="64"/>
      <c r="C639" s="64"/>
      <c r="D639" s="64"/>
      <c r="E639" s="64"/>
      <c r="F639" s="64"/>
      <c r="G639" s="64"/>
      <c r="H639" s="64"/>
      <c r="I639" s="64"/>
      <c r="J639" s="64"/>
      <c r="K639" s="64"/>
      <c r="L639" s="64"/>
      <c r="M639" s="64"/>
      <c r="N639" s="64"/>
      <c r="O639" s="64"/>
      <c r="P639" s="64"/>
      <c r="Q639" s="64"/>
      <c r="R639" s="64"/>
      <c r="S639" s="64"/>
    </row>
    <row r="640" spans="1:19" x14ac:dyDescent="0.2">
      <c r="A640" s="64"/>
      <c r="B640" s="64"/>
      <c r="C640" s="64"/>
      <c r="D640" s="64"/>
      <c r="E640" s="64"/>
      <c r="F640" s="64"/>
      <c r="G640" s="64"/>
      <c r="H640" s="64"/>
      <c r="I640" s="64"/>
      <c r="J640" s="64"/>
      <c r="K640" s="64"/>
      <c r="L640" s="64"/>
      <c r="M640" s="64"/>
      <c r="N640" s="64"/>
      <c r="O640" s="64"/>
      <c r="P640" s="64"/>
      <c r="Q640" s="64"/>
      <c r="R640" s="64"/>
      <c r="S640" s="64"/>
    </row>
    <row r="641" spans="1:19" x14ac:dyDescent="0.2">
      <c r="A641" s="64"/>
      <c r="B641" s="64"/>
      <c r="C641" s="64"/>
      <c r="D641" s="64"/>
      <c r="E641" s="64"/>
      <c r="F641" s="64"/>
      <c r="G641" s="64"/>
      <c r="H641" s="64"/>
      <c r="I641" s="64"/>
      <c r="J641" s="64"/>
      <c r="K641" s="64"/>
      <c r="L641" s="64"/>
      <c r="M641" s="64"/>
      <c r="N641" s="64"/>
      <c r="O641" s="64"/>
      <c r="P641" s="64"/>
      <c r="Q641" s="64"/>
      <c r="R641" s="64"/>
      <c r="S641" s="64"/>
    </row>
    <row r="642" spans="1:19" x14ac:dyDescent="0.2">
      <c r="A642" s="64"/>
      <c r="B642" s="64"/>
      <c r="C642" s="64"/>
      <c r="D642" s="64"/>
      <c r="E642" s="64"/>
      <c r="F642" s="64"/>
      <c r="G642" s="64"/>
      <c r="H642" s="64"/>
      <c r="I642" s="64"/>
      <c r="J642" s="64"/>
      <c r="K642" s="64"/>
      <c r="L642" s="64"/>
      <c r="M642" s="64"/>
      <c r="N642" s="64"/>
      <c r="O642" s="64"/>
      <c r="P642" s="64"/>
      <c r="Q642" s="64"/>
      <c r="R642" s="64"/>
      <c r="S642" s="64"/>
    </row>
    <row r="643" spans="1:19" x14ac:dyDescent="0.2">
      <c r="A643" s="64"/>
      <c r="B643" s="64"/>
      <c r="C643" s="64"/>
      <c r="D643" s="64"/>
      <c r="E643" s="64"/>
      <c r="F643" s="64"/>
      <c r="G643" s="64"/>
      <c r="H643" s="64"/>
      <c r="I643" s="64"/>
      <c r="J643" s="64"/>
      <c r="K643" s="64"/>
      <c r="L643" s="64"/>
      <c r="M643" s="64"/>
      <c r="N643" s="64"/>
      <c r="O643" s="64"/>
      <c r="P643" s="64"/>
      <c r="Q643" s="64"/>
      <c r="R643" s="64"/>
      <c r="S643" s="64"/>
    </row>
    <row r="644" spans="1:19" x14ac:dyDescent="0.2">
      <c r="A644" s="64"/>
      <c r="B644" s="64"/>
      <c r="C644" s="64"/>
      <c r="D644" s="64"/>
      <c r="E644" s="64"/>
      <c r="F644" s="64"/>
      <c r="G644" s="64"/>
      <c r="H644" s="64"/>
      <c r="I644" s="64"/>
      <c r="J644" s="64"/>
      <c r="K644" s="64"/>
      <c r="L644" s="64"/>
      <c r="M644" s="64"/>
      <c r="N644" s="64"/>
      <c r="O644" s="64"/>
      <c r="P644" s="64"/>
      <c r="Q644" s="64"/>
      <c r="R644" s="64"/>
      <c r="S644" s="64"/>
    </row>
    <row r="645" spans="1:19" x14ac:dyDescent="0.2">
      <c r="A645" s="64"/>
      <c r="B645" s="64"/>
      <c r="C645" s="64"/>
      <c r="D645" s="64"/>
      <c r="E645" s="64"/>
      <c r="F645" s="64"/>
      <c r="G645" s="64"/>
      <c r="H645" s="64"/>
      <c r="I645" s="64"/>
      <c r="J645" s="64"/>
      <c r="K645" s="64"/>
      <c r="L645" s="64"/>
      <c r="M645" s="64"/>
      <c r="N645" s="64"/>
      <c r="O645" s="64"/>
      <c r="P645" s="64"/>
      <c r="Q645" s="64"/>
      <c r="R645" s="64"/>
      <c r="S645" s="64"/>
    </row>
    <row r="646" spans="1:19" x14ac:dyDescent="0.2">
      <c r="A646" s="64"/>
      <c r="B646" s="64"/>
      <c r="C646" s="64"/>
      <c r="D646" s="64"/>
      <c r="E646" s="64"/>
      <c r="F646" s="64"/>
      <c r="G646" s="64"/>
      <c r="H646" s="64"/>
      <c r="I646" s="64"/>
      <c r="J646" s="64"/>
      <c r="K646" s="64"/>
      <c r="L646" s="64"/>
      <c r="M646" s="64"/>
      <c r="N646" s="64"/>
      <c r="O646" s="64"/>
      <c r="P646" s="64"/>
      <c r="Q646" s="64"/>
      <c r="R646" s="64"/>
      <c r="S646" s="64"/>
    </row>
    <row r="647" spans="1:19" x14ac:dyDescent="0.2">
      <c r="A647" s="64"/>
      <c r="B647" s="64"/>
      <c r="C647" s="64"/>
      <c r="D647" s="64"/>
      <c r="E647" s="64"/>
      <c r="F647" s="64"/>
      <c r="G647" s="64"/>
      <c r="H647" s="64"/>
      <c r="I647" s="64"/>
      <c r="J647" s="64"/>
      <c r="K647" s="64"/>
      <c r="L647" s="64"/>
      <c r="M647" s="64"/>
      <c r="N647" s="64"/>
      <c r="O647" s="64"/>
      <c r="P647" s="64"/>
      <c r="Q647" s="64"/>
      <c r="R647" s="64"/>
      <c r="S647" s="64"/>
    </row>
    <row r="648" spans="1:19" x14ac:dyDescent="0.2">
      <c r="A648" s="64"/>
      <c r="B648" s="64"/>
      <c r="C648" s="64"/>
      <c r="D648" s="64"/>
      <c r="E648" s="64"/>
      <c r="F648" s="64"/>
      <c r="G648" s="64"/>
      <c r="H648" s="64"/>
      <c r="I648" s="64"/>
      <c r="J648" s="64"/>
      <c r="K648" s="64"/>
      <c r="L648" s="64"/>
      <c r="M648" s="64"/>
      <c r="N648" s="64"/>
      <c r="O648" s="64"/>
      <c r="P648" s="64"/>
      <c r="Q648" s="64"/>
      <c r="R648" s="64"/>
      <c r="S648" s="64"/>
    </row>
    <row r="649" spans="1:19" x14ac:dyDescent="0.2">
      <c r="A649" s="64"/>
      <c r="B649" s="64"/>
      <c r="C649" s="64"/>
      <c r="D649" s="64"/>
      <c r="E649" s="64"/>
      <c r="F649" s="64"/>
      <c r="G649" s="64"/>
      <c r="H649" s="64"/>
      <c r="I649" s="64"/>
      <c r="J649" s="64"/>
      <c r="K649" s="64"/>
      <c r="L649" s="64"/>
      <c r="M649" s="64"/>
      <c r="N649" s="64"/>
      <c r="O649" s="64"/>
      <c r="P649" s="64"/>
      <c r="Q649" s="64"/>
      <c r="R649" s="64"/>
      <c r="S649" s="64"/>
    </row>
    <row r="650" spans="1:19" x14ac:dyDescent="0.2">
      <c r="A650" s="64"/>
      <c r="B650" s="64"/>
      <c r="C650" s="64"/>
      <c r="D650" s="64"/>
      <c r="E650" s="64"/>
      <c r="F650" s="64"/>
      <c r="G650" s="64"/>
      <c r="H650" s="64"/>
      <c r="I650" s="64"/>
      <c r="J650" s="64"/>
      <c r="K650" s="64"/>
      <c r="L650" s="64"/>
      <c r="M650" s="64"/>
      <c r="N650" s="64"/>
      <c r="O650" s="64"/>
      <c r="P650" s="64"/>
      <c r="Q650" s="64"/>
      <c r="R650" s="64"/>
      <c r="S650" s="64"/>
    </row>
    <row r="651" spans="1:19" x14ac:dyDescent="0.2">
      <c r="A651" s="64"/>
      <c r="B651" s="64"/>
      <c r="C651" s="64"/>
      <c r="D651" s="64"/>
      <c r="E651" s="64"/>
      <c r="F651" s="64"/>
      <c r="G651" s="64"/>
      <c r="H651" s="64"/>
      <c r="I651" s="64"/>
      <c r="J651" s="64"/>
      <c r="K651" s="64"/>
      <c r="L651" s="64"/>
      <c r="M651" s="64"/>
      <c r="N651" s="64"/>
      <c r="O651" s="64"/>
      <c r="P651" s="64"/>
      <c r="Q651" s="64"/>
      <c r="R651" s="64"/>
      <c r="S651" s="64"/>
    </row>
    <row r="652" spans="1:19" x14ac:dyDescent="0.2">
      <c r="A652" s="64"/>
      <c r="B652" s="64"/>
      <c r="C652" s="64"/>
      <c r="D652" s="64"/>
      <c r="E652" s="64"/>
      <c r="F652" s="64"/>
      <c r="G652" s="64"/>
      <c r="H652" s="64"/>
      <c r="I652" s="64"/>
      <c r="J652" s="64"/>
      <c r="K652" s="64"/>
      <c r="L652" s="64"/>
      <c r="M652" s="64"/>
      <c r="N652" s="64"/>
      <c r="O652" s="64"/>
      <c r="P652" s="64"/>
      <c r="Q652" s="64"/>
      <c r="R652" s="64"/>
      <c r="S652" s="64"/>
    </row>
    <row r="653" spans="1:19" x14ac:dyDescent="0.2">
      <c r="A653" s="64"/>
      <c r="B653" s="64"/>
      <c r="C653" s="64"/>
      <c r="D653" s="64"/>
      <c r="E653" s="64"/>
      <c r="F653" s="64"/>
      <c r="G653" s="64"/>
      <c r="H653" s="64"/>
      <c r="I653" s="64"/>
      <c r="J653" s="64"/>
      <c r="K653" s="64"/>
      <c r="L653" s="64"/>
      <c r="M653" s="64"/>
      <c r="N653" s="64"/>
      <c r="O653" s="64"/>
      <c r="P653" s="64"/>
      <c r="Q653" s="64"/>
      <c r="R653" s="64"/>
      <c r="S653" s="64"/>
    </row>
    <row r="654" spans="1:19" x14ac:dyDescent="0.2">
      <c r="A654" s="64"/>
      <c r="B654" s="64"/>
      <c r="C654" s="64"/>
      <c r="D654" s="64"/>
      <c r="E654" s="64"/>
      <c r="F654" s="64"/>
      <c r="G654" s="64"/>
      <c r="H654" s="64"/>
      <c r="I654" s="64"/>
      <c r="J654" s="64"/>
      <c r="K654" s="64"/>
      <c r="L654" s="64"/>
      <c r="M654" s="64"/>
      <c r="N654" s="64"/>
      <c r="O654" s="64"/>
      <c r="P654" s="64"/>
      <c r="Q654" s="64"/>
      <c r="R654" s="64"/>
      <c r="S654" s="64"/>
    </row>
    <row r="655" spans="1:19" x14ac:dyDescent="0.2">
      <c r="A655" s="64"/>
      <c r="B655" s="64"/>
      <c r="C655" s="64"/>
      <c r="D655" s="64"/>
      <c r="E655" s="64"/>
      <c r="F655" s="64"/>
      <c r="G655" s="64"/>
      <c r="H655" s="64"/>
      <c r="I655" s="64"/>
      <c r="J655" s="64"/>
      <c r="K655" s="64"/>
      <c r="L655" s="64"/>
      <c r="M655" s="64"/>
      <c r="N655" s="64"/>
      <c r="O655" s="64"/>
      <c r="P655" s="64"/>
      <c r="Q655" s="64"/>
      <c r="R655" s="64"/>
      <c r="S655" s="64"/>
    </row>
    <row r="656" spans="1:19" x14ac:dyDescent="0.2">
      <c r="A656" s="64"/>
      <c r="B656" s="64"/>
      <c r="C656" s="64"/>
      <c r="D656" s="64"/>
      <c r="E656" s="64"/>
      <c r="F656" s="64"/>
      <c r="G656" s="64"/>
      <c r="H656" s="64"/>
      <c r="I656" s="64"/>
      <c r="J656" s="64"/>
      <c r="K656" s="64"/>
      <c r="L656" s="64"/>
      <c r="M656" s="64"/>
      <c r="N656" s="64"/>
      <c r="O656" s="64"/>
      <c r="P656" s="64"/>
      <c r="Q656" s="64"/>
      <c r="R656" s="64"/>
      <c r="S656" s="64"/>
    </row>
    <row r="657" spans="1:19" x14ac:dyDescent="0.2">
      <c r="A657" s="64"/>
      <c r="B657" s="64"/>
      <c r="C657" s="64"/>
      <c r="D657" s="64"/>
      <c r="E657" s="64"/>
      <c r="F657" s="64"/>
      <c r="G657" s="64"/>
      <c r="H657" s="64"/>
      <c r="I657" s="64"/>
      <c r="J657" s="64"/>
      <c r="K657" s="64"/>
      <c r="L657" s="64"/>
      <c r="M657" s="64"/>
      <c r="N657" s="64"/>
      <c r="O657" s="64"/>
      <c r="P657" s="64"/>
      <c r="Q657" s="64"/>
      <c r="R657" s="64"/>
      <c r="S657" s="64"/>
    </row>
    <row r="658" spans="1:19" x14ac:dyDescent="0.2">
      <c r="A658" s="64"/>
      <c r="B658" s="64"/>
      <c r="C658" s="64"/>
      <c r="D658" s="64"/>
      <c r="E658" s="64"/>
      <c r="F658" s="64"/>
      <c r="G658" s="64"/>
      <c r="H658" s="64"/>
      <c r="I658" s="64"/>
      <c r="J658" s="64"/>
      <c r="K658" s="64"/>
      <c r="L658" s="64"/>
      <c r="M658" s="64"/>
      <c r="N658" s="64"/>
      <c r="O658" s="64"/>
      <c r="P658" s="64"/>
      <c r="Q658" s="64"/>
      <c r="R658" s="64"/>
      <c r="S658" s="64"/>
    </row>
    <row r="659" spans="1:19" x14ac:dyDescent="0.2">
      <c r="A659" s="64"/>
      <c r="B659" s="64"/>
      <c r="C659" s="64"/>
      <c r="D659" s="64"/>
      <c r="E659" s="64"/>
      <c r="F659" s="64"/>
      <c r="G659" s="64"/>
      <c r="H659" s="64"/>
      <c r="I659" s="64"/>
      <c r="J659" s="64"/>
      <c r="K659" s="64"/>
      <c r="L659" s="64"/>
      <c r="M659" s="64"/>
      <c r="N659" s="64"/>
      <c r="O659" s="64"/>
      <c r="P659" s="64"/>
      <c r="Q659" s="64"/>
      <c r="R659" s="64"/>
      <c r="S659" s="64"/>
    </row>
    <row r="660" spans="1:19" x14ac:dyDescent="0.2">
      <c r="A660" s="64"/>
      <c r="B660" s="64"/>
      <c r="C660" s="64"/>
      <c r="D660" s="64"/>
      <c r="E660" s="64"/>
      <c r="F660" s="64"/>
      <c r="G660" s="64"/>
      <c r="H660" s="64"/>
      <c r="I660" s="64"/>
      <c r="J660" s="64"/>
      <c r="K660" s="64"/>
      <c r="L660" s="64"/>
      <c r="M660" s="64"/>
      <c r="N660" s="64"/>
      <c r="O660" s="64"/>
      <c r="P660" s="64"/>
      <c r="Q660" s="64"/>
      <c r="R660" s="64"/>
      <c r="S660" s="64"/>
    </row>
    <row r="661" spans="1:19" x14ac:dyDescent="0.2">
      <c r="A661" s="64"/>
      <c r="B661" s="64"/>
      <c r="C661" s="64"/>
      <c r="D661" s="64"/>
      <c r="E661" s="64"/>
      <c r="F661" s="64"/>
      <c r="G661" s="64"/>
      <c r="H661" s="64"/>
      <c r="I661" s="64"/>
      <c r="J661" s="64"/>
      <c r="K661" s="64"/>
      <c r="L661" s="64"/>
      <c r="M661" s="64"/>
      <c r="N661" s="64"/>
      <c r="O661" s="64"/>
      <c r="P661" s="64"/>
      <c r="Q661" s="64"/>
      <c r="R661" s="64"/>
      <c r="S661" s="64"/>
    </row>
    <row r="662" spans="1:19" x14ac:dyDescent="0.2">
      <c r="A662" s="64"/>
      <c r="B662" s="64"/>
      <c r="C662" s="64"/>
      <c r="D662" s="64"/>
      <c r="E662" s="64"/>
      <c r="F662" s="64"/>
      <c r="G662" s="64"/>
      <c r="H662" s="64"/>
      <c r="I662" s="64"/>
      <c r="J662" s="64"/>
      <c r="K662" s="64"/>
      <c r="L662" s="64"/>
      <c r="M662" s="64"/>
      <c r="N662" s="64"/>
      <c r="O662" s="64"/>
      <c r="P662" s="64"/>
      <c r="Q662" s="64"/>
      <c r="R662" s="64"/>
      <c r="S662" s="64"/>
    </row>
    <row r="663" spans="1:19" x14ac:dyDescent="0.2">
      <c r="A663" s="64"/>
      <c r="B663" s="64"/>
      <c r="C663" s="64"/>
      <c r="D663" s="64"/>
      <c r="E663" s="64"/>
      <c r="F663" s="64"/>
      <c r="G663" s="64"/>
      <c r="H663" s="64"/>
      <c r="I663" s="64"/>
      <c r="J663" s="64"/>
      <c r="K663" s="64"/>
      <c r="L663" s="64"/>
      <c r="M663" s="64"/>
      <c r="N663" s="64"/>
      <c r="O663" s="64"/>
      <c r="P663" s="64"/>
      <c r="Q663" s="64"/>
      <c r="R663" s="64"/>
      <c r="S663" s="64"/>
    </row>
    <row r="664" spans="1:19" x14ac:dyDescent="0.2">
      <c r="A664" s="64"/>
      <c r="B664" s="64"/>
      <c r="C664" s="64"/>
      <c r="D664" s="64"/>
      <c r="E664" s="64"/>
      <c r="F664" s="64"/>
      <c r="G664" s="64"/>
      <c r="H664" s="64"/>
      <c r="I664" s="64"/>
      <c r="J664" s="64"/>
      <c r="K664" s="64"/>
      <c r="L664" s="64"/>
      <c r="M664" s="64"/>
      <c r="N664" s="64"/>
      <c r="O664" s="64"/>
      <c r="P664" s="64"/>
      <c r="Q664" s="64"/>
      <c r="R664" s="64"/>
      <c r="S664" s="64"/>
    </row>
    <row r="665" spans="1:19" x14ac:dyDescent="0.2">
      <c r="A665" s="64"/>
      <c r="B665" s="64"/>
      <c r="C665" s="64"/>
      <c r="D665" s="64"/>
      <c r="E665" s="64"/>
      <c r="F665" s="64"/>
      <c r="G665" s="64"/>
      <c r="H665" s="64"/>
      <c r="I665" s="64"/>
      <c r="J665" s="64"/>
      <c r="K665" s="64"/>
      <c r="L665" s="64"/>
      <c r="M665" s="64"/>
      <c r="N665" s="64"/>
      <c r="O665" s="64"/>
      <c r="P665" s="64"/>
      <c r="Q665" s="64"/>
      <c r="R665" s="64"/>
      <c r="S665" s="64"/>
    </row>
    <row r="666" spans="1:19" x14ac:dyDescent="0.2">
      <c r="A666" s="64"/>
      <c r="B666" s="64"/>
      <c r="C666" s="64"/>
      <c r="D666" s="64"/>
      <c r="E666" s="64"/>
      <c r="F666" s="64"/>
      <c r="G666" s="64"/>
      <c r="H666" s="64"/>
      <c r="I666" s="64"/>
      <c r="J666" s="64"/>
      <c r="K666" s="64"/>
      <c r="L666" s="64"/>
      <c r="M666" s="64"/>
      <c r="N666" s="64"/>
      <c r="O666" s="64"/>
      <c r="P666" s="64"/>
      <c r="Q666" s="64"/>
      <c r="R666" s="64"/>
      <c r="S666" s="64"/>
    </row>
    <row r="667" spans="1:19" x14ac:dyDescent="0.2">
      <c r="A667" s="64"/>
      <c r="B667" s="64"/>
      <c r="C667" s="64"/>
      <c r="D667" s="64"/>
      <c r="E667" s="64"/>
      <c r="F667" s="64"/>
      <c r="G667" s="64"/>
      <c r="H667" s="64"/>
      <c r="I667" s="64"/>
      <c r="J667" s="64"/>
      <c r="K667" s="64"/>
      <c r="L667" s="64"/>
      <c r="M667" s="64"/>
      <c r="N667" s="64"/>
      <c r="O667" s="64"/>
      <c r="P667" s="64"/>
      <c r="Q667" s="64"/>
      <c r="R667" s="64"/>
      <c r="S667" s="64"/>
    </row>
    <row r="668" spans="1:19" x14ac:dyDescent="0.2">
      <c r="A668" s="64"/>
      <c r="B668" s="64"/>
      <c r="C668" s="64"/>
      <c r="D668" s="64"/>
      <c r="E668" s="64"/>
      <c r="F668" s="64"/>
      <c r="G668" s="64"/>
      <c r="H668" s="64"/>
      <c r="I668" s="64"/>
      <c r="J668" s="64"/>
      <c r="K668" s="64"/>
      <c r="L668" s="64"/>
      <c r="M668" s="64"/>
      <c r="N668" s="64"/>
      <c r="O668" s="64"/>
      <c r="P668" s="64"/>
      <c r="Q668" s="64"/>
      <c r="R668" s="64"/>
      <c r="S668" s="64"/>
    </row>
    <row r="669" spans="1:19" x14ac:dyDescent="0.2">
      <c r="A669" s="64"/>
      <c r="B669" s="64"/>
      <c r="C669" s="64"/>
      <c r="D669" s="64"/>
      <c r="E669" s="64"/>
      <c r="F669" s="64"/>
      <c r="G669" s="64"/>
      <c r="H669" s="64"/>
      <c r="I669" s="64"/>
      <c r="J669" s="64"/>
      <c r="K669" s="64"/>
      <c r="L669" s="64"/>
      <c r="M669" s="64"/>
      <c r="N669" s="64"/>
      <c r="O669" s="64"/>
      <c r="P669" s="64"/>
      <c r="Q669" s="64"/>
      <c r="R669" s="64"/>
      <c r="S669" s="64"/>
    </row>
    <row r="670" spans="1:19" x14ac:dyDescent="0.2">
      <c r="A670" s="64"/>
      <c r="B670" s="64"/>
      <c r="C670" s="64"/>
      <c r="D670" s="64"/>
      <c r="E670" s="64"/>
      <c r="F670" s="64"/>
      <c r="G670" s="64"/>
      <c r="H670" s="64"/>
      <c r="I670" s="64"/>
      <c r="J670" s="64"/>
      <c r="K670" s="64"/>
      <c r="L670" s="64"/>
      <c r="M670" s="64"/>
      <c r="N670" s="64"/>
      <c r="O670" s="64"/>
      <c r="P670" s="64"/>
      <c r="Q670" s="64"/>
      <c r="R670" s="64"/>
      <c r="S670" s="64"/>
    </row>
    <row r="671" spans="1:19" x14ac:dyDescent="0.2">
      <c r="A671" s="64"/>
      <c r="B671" s="64"/>
      <c r="C671" s="64"/>
      <c r="D671" s="64"/>
      <c r="E671" s="64"/>
      <c r="F671" s="64"/>
      <c r="G671" s="64"/>
      <c r="H671" s="64"/>
      <c r="I671" s="64"/>
      <c r="J671" s="64"/>
      <c r="K671" s="64"/>
      <c r="L671" s="64"/>
      <c r="M671" s="64"/>
      <c r="N671" s="64"/>
      <c r="O671" s="64"/>
      <c r="P671" s="64"/>
      <c r="Q671" s="64"/>
      <c r="R671" s="64"/>
      <c r="S671" s="64"/>
    </row>
    <row r="672" spans="1:19" x14ac:dyDescent="0.2">
      <c r="A672" s="64"/>
      <c r="B672" s="64"/>
      <c r="C672" s="64"/>
      <c r="D672" s="64"/>
      <c r="E672" s="64"/>
      <c r="F672" s="64"/>
      <c r="G672" s="64"/>
      <c r="H672" s="64"/>
      <c r="I672" s="64"/>
      <c r="J672" s="64"/>
      <c r="K672" s="64"/>
      <c r="L672" s="64"/>
      <c r="M672" s="64"/>
      <c r="N672" s="64"/>
      <c r="O672" s="64"/>
      <c r="P672" s="64"/>
      <c r="Q672" s="64"/>
      <c r="R672" s="64"/>
      <c r="S672" s="64"/>
    </row>
    <row r="673" spans="1:19" x14ac:dyDescent="0.2">
      <c r="A673" s="64"/>
      <c r="B673" s="64"/>
      <c r="C673" s="64"/>
      <c r="D673" s="64"/>
      <c r="E673" s="64"/>
      <c r="F673" s="64"/>
      <c r="G673" s="64"/>
      <c r="H673" s="64"/>
      <c r="I673" s="64"/>
      <c r="J673" s="64"/>
      <c r="K673" s="64"/>
      <c r="L673" s="64"/>
      <c r="M673" s="64"/>
      <c r="N673" s="64"/>
      <c r="O673" s="64"/>
      <c r="P673" s="64"/>
      <c r="Q673" s="64"/>
      <c r="R673" s="64"/>
      <c r="S673" s="64"/>
    </row>
    <row r="674" spans="1:19" x14ac:dyDescent="0.2">
      <c r="A674" s="64"/>
      <c r="B674" s="64"/>
      <c r="C674" s="64"/>
      <c r="D674" s="64"/>
      <c r="E674" s="64"/>
      <c r="F674" s="64"/>
      <c r="G674" s="64"/>
      <c r="H674" s="64"/>
      <c r="I674" s="64"/>
      <c r="J674" s="64"/>
      <c r="K674" s="64"/>
      <c r="L674" s="64"/>
      <c r="M674" s="64"/>
      <c r="N674" s="64"/>
      <c r="O674" s="64"/>
      <c r="P674" s="64"/>
      <c r="Q674" s="64"/>
      <c r="R674" s="64"/>
      <c r="S674" s="64"/>
    </row>
    <row r="675" spans="1:19" x14ac:dyDescent="0.2">
      <c r="A675" s="64"/>
      <c r="B675" s="64"/>
      <c r="C675" s="64"/>
      <c r="D675" s="64"/>
      <c r="E675" s="64"/>
      <c r="F675" s="64"/>
      <c r="G675" s="64"/>
      <c r="H675" s="64"/>
      <c r="I675" s="64"/>
      <c r="J675" s="64"/>
      <c r="K675" s="64"/>
      <c r="L675" s="64"/>
      <c r="M675" s="64"/>
      <c r="N675" s="64"/>
      <c r="O675" s="64"/>
      <c r="P675" s="64"/>
      <c r="Q675" s="64"/>
      <c r="R675" s="64"/>
      <c r="S675" s="64"/>
    </row>
    <row r="676" spans="1:19" x14ac:dyDescent="0.2">
      <c r="A676" s="64"/>
      <c r="B676" s="64"/>
      <c r="C676" s="64"/>
      <c r="D676" s="64"/>
      <c r="E676" s="64"/>
      <c r="F676" s="64"/>
      <c r="G676" s="64"/>
      <c r="H676" s="64"/>
      <c r="I676" s="64"/>
      <c r="J676" s="64"/>
      <c r="K676" s="64"/>
      <c r="L676" s="64"/>
      <c r="M676" s="64"/>
      <c r="N676" s="64"/>
      <c r="O676" s="64"/>
      <c r="P676" s="64"/>
      <c r="Q676" s="64"/>
      <c r="R676" s="64"/>
      <c r="S676" s="64"/>
    </row>
    <row r="677" spans="1:19" x14ac:dyDescent="0.2">
      <c r="A677" s="64"/>
      <c r="B677" s="64"/>
      <c r="C677" s="64"/>
      <c r="D677" s="64"/>
      <c r="E677" s="64"/>
      <c r="F677" s="64"/>
      <c r="G677" s="64"/>
      <c r="H677" s="64"/>
      <c r="I677" s="64"/>
      <c r="J677" s="64"/>
      <c r="K677" s="64"/>
      <c r="L677" s="64"/>
      <c r="M677" s="64"/>
      <c r="N677" s="64"/>
      <c r="O677" s="64"/>
      <c r="P677" s="64"/>
      <c r="Q677" s="64"/>
      <c r="R677" s="64"/>
      <c r="S677" s="64"/>
    </row>
    <row r="678" spans="1:19" x14ac:dyDescent="0.2">
      <c r="A678" s="64"/>
      <c r="B678" s="64"/>
      <c r="C678" s="64"/>
      <c r="D678" s="64"/>
      <c r="E678" s="64"/>
      <c r="F678" s="64"/>
      <c r="G678" s="64"/>
      <c r="H678" s="64"/>
      <c r="I678" s="64"/>
      <c r="J678" s="64"/>
      <c r="K678" s="64"/>
      <c r="L678" s="64"/>
      <c r="M678" s="64"/>
      <c r="N678" s="64"/>
      <c r="O678" s="64"/>
      <c r="P678" s="64"/>
      <c r="Q678" s="64"/>
      <c r="R678" s="64"/>
      <c r="S678" s="64"/>
    </row>
    <row r="679" spans="1:19" x14ac:dyDescent="0.2">
      <c r="A679" s="64"/>
      <c r="B679" s="64"/>
      <c r="C679" s="64"/>
      <c r="D679" s="64"/>
      <c r="E679" s="64"/>
      <c r="F679" s="64"/>
      <c r="G679" s="64"/>
      <c r="H679" s="64"/>
      <c r="I679" s="64"/>
      <c r="J679" s="64"/>
      <c r="K679" s="64"/>
      <c r="L679" s="64"/>
      <c r="M679" s="64"/>
      <c r="N679" s="64"/>
      <c r="O679" s="64"/>
      <c r="P679" s="64"/>
      <c r="Q679" s="64"/>
      <c r="R679" s="64"/>
      <c r="S679" s="64"/>
    </row>
    <row r="680" spans="1:19" x14ac:dyDescent="0.2">
      <c r="A680" s="64"/>
      <c r="B680" s="64"/>
      <c r="C680" s="64"/>
      <c r="D680" s="64"/>
      <c r="E680" s="64"/>
      <c r="F680" s="64"/>
      <c r="G680" s="64"/>
      <c r="H680" s="64"/>
      <c r="I680" s="64"/>
      <c r="J680" s="64"/>
      <c r="K680" s="64"/>
      <c r="L680" s="64"/>
      <c r="M680" s="64"/>
      <c r="N680" s="64"/>
      <c r="O680" s="64"/>
      <c r="P680" s="64"/>
      <c r="Q680" s="64"/>
      <c r="R680" s="64"/>
      <c r="S680" s="64"/>
    </row>
    <row r="681" spans="1:19" x14ac:dyDescent="0.2">
      <c r="A681" s="64"/>
      <c r="B681" s="64"/>
      <c r="C681" s="64"/>
      <c r="D681" s="64"/>
      <c r="E681" s="64"/>
      <c r="F681" s="64"/>
      <c r="G681" s="64"/>
      <c r="H681" s="64"/>
      <c r="I681" s="64"/>
      <c r="J681" s="64"/>
      <c r="K681" s="64"/>
      <c r="L681" s="64"/>
      <c r="M681" s="64"/>
      <c r="N681" s="64"/>
      <c r="O681" s="64"/>
      <c r="P681" s="64"/>
      <c r="Q681" s="64"/>
      <c r="R681" s="64"/>
      <c r="S681" s="64"/>
    </row>
    <row r="682" spans="1:19" x14ac:dyDescent="0.2">
      <c r="A682" s="64"/>
      <c r="B682" s="64"/>
      <c r="C682" s="64"/>
      <c r="D682" s="64"/>
      <c r="E682" s="64"/>
      <c r="F682" s="64"/>
      <c r="G682" s="64"/>
      <c r="H682" s="64"/>
      <c r="I682" s="64"/>
      <c r="J682" s="64"/>
      <c r="K682" s="64"/>
      <c r="L682" s="64"/>
      <c r="M682" s="64"/>
      <c r="N682" s="64"/>
      <c r="O682" s="64"/>
      <c r="P682" s="64"/>
      <c r="Q682" s="64"/>
      <c r="R682" s="64"/>
      <c r="S682" s="64"/>
    </row>
    <row r="683" spans="1:19" x14ac:dyDescent="0.2">
      <c r="A683" s="64"/>
      <c r="B683" s="64"/>
      <c r="C683" s="64"/>
      <c r="D683" s="64"/>
      <c r="E683" s="64"/>
      <c r="F683" s="64"/>
      <c r="G683" s="64"/>
      <c r="H683" s="64"/>
      <c r="I683" s="64"/>
      <c r="J683" s="64"/>
      <c r="K683" s="64"/>
      <c r="L683" s="64"/>
      <c r="M683" s="64"/>
      <c r="N683" s="64"/>
      <c r="O683" s="64"/>
      <c r="P683" s="64"/>
      <c r="Q683" s="64"/>
      <c r="R683" s="64"/>
      <c r="S683" s="64"/>
    </row>
    <row r="684" spans="1:19" x14ac:dyDescent="0.2">
      <c r="A684" s="64"/>
      <c r="B684" s="64"/>
      <c r="C684" s="64"/>
      <c r="D684" s="64"/>
      <c r="E684" s="64"/>
      <c r="F684" s="64"/>
      <c r="G684" s="64"/>
      <c r="H684" s="64"/>
      <c r="I684" s="64"/>
      <c r="J684" s="64"/>
      <c r="K684" s="64"/>
      <c r="L684" s="64"/>
      <c r="M684" s="64"/>
      <c r="N684" s="64"/>
      <c r="O684" s="64"/>
      <c r="P684" s="64"/>
      <c r="Q684" s="64"/>
      <c r="R684" s="64"/>
      <c r="S684" s="64"/>
    </row>
    <row r="685" spans="1:19" x14ac:dyDescent="0.2">
      <c r="A685" s="64"/>
      <c r="B685" s="64"/>
      <c r="C685" s="64"/>
      <c r="D685" s="64"/>
      <c r="E685" s="64"/>
      <c r="F685" s="64"/>
      <c r="G685" s="64"/>
      <c r="H685" s="64"/>
      <c r="I685" s="64"/>
      <c r="J685" s="64"/>
      <c r="K685" s="64"/>
      <c r="L685" s="64"/>
      <c r="M685" s="64"/>
      <c r="N685" s="64"/>
      <c r="O685" s="64"/>
      <c r="P685" s="64"/>
      <c r="Q685" s="64"/>
      <c r="R685" s="64"/>
      <c r="S685" s="64"/>
    </row>
    <row r="686" spans="1:19" x14ac:dyDescent="0.2">
      <c r="A686" s="64"/>
      <c r="B686" s="64"/>
      <c r="C686" s="64"/>
      <c r="D686" s="64"/>
      <c r="E686" s="64"/>
      <c r="F686" s="64"/>
      <c r="G686" s="64"/>
      <c r="H686" s="64"/>
      <c r="I686" s="64"/>
      <c r="J686" s="64"/>
      <c r="K686" s="64"/>
      <c r="L686" s="64"/>
      <c r="M686" s="64"/>
      <c r="N686" s="64"/>
      <c r="O686" s="64"/>
      <c r="P686" s="64"/>
      <c r="Q686" s="64"/>
      <c r="R686" s="64"/>
      <c r="S686" s="64"/>
    </row>
    <row r="687" spans="1:19" x14ac:dyDescent="0.2">
      <c r="A687" s="64"/>
      <c r="B687" s="64"/>
      <c r="C687" s="64"/>
      <c r="D687" s="64"/>
      <c r="E687" s="64"/>
      <c r="F687" s="64"/>
      <c r="G687" s="64"/>
      <c r="H687" s="64"/>
      <c r="I687" s="64"/>
      <c r="J687" s="64"/>
      <c r="K687" s="64"/>
      <c r="L687" s="64"/>
      <c r="M687" s="64"/>
      <c r="N687" s="64"/>
      <c r="O687" s="64"/>
      <c r="P687" s="64"/>
      <c r="Q687" s="64"/>
      <c r="R687" s="64"/>
      <c r="S687" s="64"/>
    </row>
    <row r="688" spans="1:19" x14ac:dyDescent="0.2">
      <c r="A688" s="64"/>
      <c r="B688" s="64"/>
      <c r="C688" s="64"/>
      <c r="D688" s="64"/>
      <c r="E688" s="64"/>
      <c r="F688" s="64"/>
      <c r="G688" s="64"/>
      <c r="H688" s="64"/>
      <c r="I688" s="64"/>
      <c r="J688" s="64"/>
      <c r="K688" s="64"/>
      <c r="L688" s="64"/>
      <c r="M688" s="64"/>
      <c r="N688" s="64"/>
      <c r="O688" s="64"/>
      <c r="P688" s="64"/>
      <c r="Q688" s="64"/>
      <c r="R688" s="64"/>
      <c r="S688" s="64"/>
    </row>
    <row r="689" spans="1:19" x14ac:dyDescent="0.2">
      <c r="A689" s="64"/>
      <c r="B689" s="64"/>
      <c r="C689" s="64"/>
      <c r="D689" s="64"/>
      <c r="E689" s="64"/>
      <c r="F689" s="64"/>
      <c r="G689" s="64"/>
      <c r="H689" s="64"/>
      <c r="I689" s="64"/>
      <c r="J689" s="64"/>
      <c r="K689" s="64"/>
      <c r="L689" s="64"/>
      <c r="M689" s="64"/>
      <c r="N689" s="64"/>
      <c r="O689" s="64"/>
      <c r="P689" s="64"/>
      <c r="Q689" s="64"/>
      <c r="R689" s="64"/>
      <c r="S689" s="64"/>
    </row>
    <row r="690" spans="1:19" x14ac:dyDescent="0.2">
      <c r="A690" s="64"/>
      <c r="B690" s="64"/>
      <c r="C690" s="64"/>
      <c r="D690" s="64"/>
      <c r="E690" s="64"/>
      <c r="F690" s="64"/>
      <c r="G690" s="64"/>
      <c r="H690" s="64"/>
      <c r="I690" s="64"/>
      <c r="J690" s="64"/>
      <c r="K690" s="64"/>
      <c r="L690" s="64"/>
      <c r="M690" s="64"/>
      <c r="N690" s="64"/>
      <c r="O690" s="64"/>
      <c r="P690" s="64"/>
      <c r="Q690" s="64"/>
      <c r="R690" s="64"/>
      <c r="S690" s="64"/>
    </row>
    <row r="691" spans="1:19" x14ac:dyDescent="0.2">
      <c r="A691" s="64"/>
      <c r="B691" s="64"/>
      <c r="C691" s="64"/>
      <c r="D691" s="64"/>
      <c r="E691" s="64"/>
      <c r="F691" s="64"/>
      <c r="G691" s="64"/>
      <c r="H691" s="64"/>
      <c r="I691" s="64"/>
      <c r="J691" s="64"/>
      <c r="K691" s="64"/>
      <c r="L691" s="64"/>
      <c r="M691" s="64"/>
      <c r="N691" s="64"/>
      <c r="O691" s="64"/>
      <c r="P691" s="64"/>
      <c r="Q691" s="64"/>
      <c r="R691" s="64"/>
      <c r="S691" s="64"/>
    </row>
    <row r="692" spans="1:19" x14ac:dyDescent="0.2">
      <c r="A692" s="64"/>
      <c r="B692" s="64"/>
      <c r="C692" s="64"/>
      <c r="D692" s="64"/>
      <c r="E692" s="64"/>
      <c r="F692" s="64"/>
      <c r="G692" s="64"/>
      <c r="H692" s="64"/>
      <c r="I692" s="64"/>
      <c r="J692" s="64"/>
      <c r="K692" s="64"/>
      <c r="L692" s="64"/>
      <c r="M692" s="64"/>
      <c r="N692" s="64"/>
      <c r="O692" s="64"/>
      <c r="P692" s="64"/>
      <c r="Q692" s="64"/>
      <c r="R692" s="64"/>
      <c r="S692" s="64"/>
    </row>
    <row r="693" spans="1:19" x14ac:dyDescent="0.2">
      <c r="A693" s="64"/>
      <c r="B693" s="64"/>
      <c r="C693" s="64"/>
      <c r="D693" s="64"/>
      <c r="E693" s="64"/>
      <c r="F693" s="64"/>
      <c r="G693" s="64"/>
      <c r="H693" s="64"/>
      <c r="I693" s="64"/>
      <c r="J693" s="64"/>
      <c r="K693" s="64"/>
      <c r="L693" s="64"/>
      <c r="M693" s="64"/>
      <c r="N693" s="64"/>
      <c r="O693" s="64"/>
      <c r="P693" s="64"/>
      <c r="Q693" s="64"/>
      <c r="R693" s="64"/>
      <c r="S693" s="64"/>
    </row>
    <row r="694" spans="1:19" x14ac:dyDescent="0.2">
      <c r="A694" s="64"/>
      <c r="B694" s="64"/>
      <c r="C694" s="64"/>
      <c r="D694" s="64"/>
      <c r="E694" s="64"/>
      <c r="F694" s="64"/>
      <c r="G694" s="64"/>
      <c r="H694" s="64"/>
      <c r="I694" s="64"/>
      <c r="J694" s="64"/>
      <c r="K694" s="64"/>
      <c r="L694" s="64"/>
      <c r="M694" s="64"/>
      <c r="N694" s="64"/>
      <c r="O694" s="64"/>
      <c r="P694" s="64"/>
      <c r="Q694" s="64"/>
      <c r="R694" s="64"/>
      <c r="S694" s="64"/>
    </row>
    <row r="695" spans="1:19" x14ac:dyDescent="0.2">
      <c r="A695" s="64"/>
      <c r="B695" s="64"/>
      <c r="C695" s="64"/>
      <c r="D695" s="64"/>
      <c r="E695" s="64"/>
      <c r="F695" s="64"/>
      <c r="G695" s="64"/>
      <c r="H695" s="64"/>
      <c r="I695" s="64"/>
      <c r="J695" s="64"/>
      <c r="K695" s="64"/>
      <c r="L695" s="64"/>
      <c r="M695" s="64"/>
      <c r="N695" s="64"/>
      <c r="O695" s="64"/>
      <c r="P695" s="64"/>
      <c r="Q695" s="64"/>
      <c r="R695" s="64"/>
      <c r="S695" s="64"/>
    </row>
    <row r="696" spans="1:19" x14ac:dyDescent="0.2">
      <c r="A696" s="64"/>
      <c r="B696" s="64"/>
      <c r="C696" s="64"/>
      <c r="D696" s="64"/>
      <c r="E696" s="64"/>
      <c r="F696" s="64"/>
      <c r="G696" s="64"/>
      <c r="H696" s="64"/>
      <c r="I696" s="64"/>
      <c r="J696" s="64"/>
      <c r="K696" s="64"/>
      <c r="L696" s="64"/>
      <c r="M696" s="64"/>
      <c r="N696" s="64"/>
      <c r="O696" s="64"/>
      <c r="P696" s="64"/>
      <c r="Q696" s="64"/>
      <c r="R696" s="64"/>
      <c r="S696" s="64"/>
    </row>
    <row r="697" spans="1:19" x14ac:dyDescent="0.2">
      <c r="A697" s="64"/>
      <c r="B697" s="64"/>
      <c r="C697" s="64"/>
      <c r="D697" s="64"/>
      <c r="E697" s="64"/>
      <c r="F697" s="64"/>
      <c r="G697" s="64"/>
      <c r="H697" s="64"/>
      <c r="I697" s="64"/>
      <c r="J697" s="64"/>
      <c r="K697" s="64"/>
      <c r="L697" s="64"/>
      <c r="M697" s="64"/>
      <c r="N697" s="64"/>
      <c r="O697" s="64"/>
      <c r="P697" s="64"/>
      <c r="Q697" s="64"/>
      <c r="R697" s="64"/>
      <c r="S697" s="64"/>
    </row>
    <row r="698" spans="1:19" x14ac:dyDescent="0.2">
      <c r="A698" s="64"/>
      <c r="B698" s="64"/>
      <c r="C698" s="64"/>
      <c r="D698" s="64"/>
      <c r="E698" s="64"/>
      <c r="F698" s="64"/>
      <c r="G698" s="64"/>
      <c r="H698" s="64"/>
      <c r="I698" s="64"/>
      <c r="J698" s="64"/>
      <c r="K698" s="64"/>
      <c r="L698" s="64"/>
      <c r="M698" s="64"/>
      <c r="N698" s="64"/>
      <c r="O698" s="64"/>
      <c r="P698" s="64"/>
      <c r="Q698" s="64"/>
      <c r="R698" s="64"/>
      <c r="S698" s="64"/>
    </row>
    <row r="699" spans="1:19" x14ac:dyDescent="0.2">
      <c r="A699" s="64"/>
      <c r="B699" s="64"/>
      <c r="C699" s="64"/>
      <c r="D699" s="64"/>
      <c r="E699" s="64"/>
      <c r="F699" s="64"/>
      <c r="G699" s="64"/>
      <c r="H699" s="64"/>
      <c r="I699" s="64"/>
      <c r="J699" s="64"/>
      <c r="K699" s="64"/>
      <c r="L699" s="64"/>
      <c r="M699" s="64"/>
      <c r="N699" s="64"/>
      <c r="O699" s="64"/>
      <c r="P699" s="64"/>
      <c r="Q699" s="64"/>
      <c r="R699" s="64"/>
      <c r="S699" s="64"/>
    </row>
    <row r="700" spans="1:19" x14ac:dyDescent="0.2">
      <c r="A700" s="64"/>
      <c r="B700" s="64"/>
      <c r="C700" s="64"/>
      <c r="D700" s="64"/>
      <c r="E700" s="64"/>
      <c r="F700" s="64"/>
      <c r="G700" s="64"/>
      <c r="H700" s="64"/>
      <c r="I700" s="64"/>
      <c r="J700" s="64"/>
      <c r="K700" s="64"/>
      <c r="L700" s="64"/>
      <c r="M700" s="64"/>
      <c r="N700" s="64"/>
      <c r="O700" s="64"/>
      <c r="P700" s="64"/>
      <c r="Q700" s="64"/>
      <c r="R700" s="64"/>
      <c r="S700" s="64"/>
    </row>
    <row r="701" spans="1:19" x14ac:dyDescent="0.2">
      <c r="A701" s="64"/>
      <c r="B701" s="64"/>
      <c r="C701" s="64"/>
      <c r="D701" s="64"/>
      <c r="E701" s="64"/>
      <c r="F701" s="64"/>
      <c r="G701" s="64"/>
      <c r="H701" s="64"/>
      <c r="I701" s="64"/>
      <c r="J701" s="64"/>
      <c r="K701" s="64"/>
      <c r="L701" s="64"/>
      <c r="M701" s="64"/>
      <c r="N701" s="64"/>
      <c r="O701" s="64"/>
      <c r="P701" s="64"/>
      <c r="Q701" s="64"/>
      <c r="R701" s="64"/>
      <c r="S701" s="64"/>
    </row>
    <row r="702" spans="1:19" x14ac:dyDescent="0.2">
      <c r="A702" s="64"/>
      <c r="B702" s="64"/>
      <c r="C702" s="64"/>
      <c r="D702" s="64"/>
      <c r="E702" s="64"/>
      <c r="F702" s="64"/>
      <c r="G702" s="64"/>
      <c r="H702" s="64"/>
      <c r="I702" s="64"/>
      <c r="J702" s="64"/>
      <c r="K702" s="64"/>
      <c r="L702" s="64"/>
      <c r="M702" s="64"/>
      <c r="N702" s="64"/>
      <c r="O702" s="64"/>
      <c r="P702" s="64"/>
      <c r="Q702" s="64"/>
      <c r="R702" s="64"/>
      <c r="S702" s="64"/>
    </row>
    <row r="703" spans="1:19" x14ac:dyDescent="0.2">
      <c r="A703" s="64"/>
      <c r="B703" s="64"/>
      <c r="C703" s="64"/>
      <c r="D703" s="64"/>
      <c r="E703" s="64"/>
      <c r="F703" s="64"/>
      <c r="G703" s="64"/>
      <c r="H703" s="64"/>
      <c r="I703" s="64"/>
      <c r="J703" s="64"/>
      <c r="K703" s="64"/>
      <c r="L703" s="64"/>
      <c r="M703" s="64"/>
      <c r="N703" s="64"/>
      <c r="O703" s="64"/>
      <c r="P703" s="64"/>
      <c r="Q703" s="64"/>
      <c r="R703" s="64"/>
      <c r="S703" s="64"/>
    </row>
    <row r="704" spans="1:19" x14ac:dyDescent="0.2">
      <c r="A704" s="64"/>
      <c r="B704" s="64"/>
      <c r="C704" s="64"/>
      <c r="D704" s="64"/>
      <c r="E704" s="64"/>
      <c r="F704" s="64"/>
      <c r="G704" s="64"/>
      <c r="H704" s="64"/>
      <c r="I704" s="64"/>
      <c r="J704" s="64"/>
      <c r="K704" s="64"/>
      <c r="L704" s="64"/>
      <c r="M704" s="64"/>
      <c r="N704" s="64"/>
      <c r="O704" s="64"/>
      <c r="P704" s="64"/>
      <c r="Q704" s="64"/>
      <c r="R704" s="64"/>
      <c r="S704" s="64"/>
    </row>
    <row r="705" spans="1:19" x14ac:dyDescent="0.2">
      <c r="A705" s="64"/>
      <c r="B705" s="64"/>
      <c r="C705" s="64"/>
      <c r="D705" s="64"/>
      <c r="E705" s="64"/>
      <c r="F705" s="64"/>
      <c r="G705" s="64"/>
      <c r="H705" s="64"/>
      <c r="I705" s="64"/>
      <c r="J705" s="64"/>
      <c r="K705" s="64"/>
      <c r="L705" s="64"/>
      <c r="M705" s="64"/>
      <c r="N705" s="64"/>
      <c r="O705" s="64"/>
      <c r="P705" s="64"/>
      <c r="Q705" s="64"/>
      <c r="R705" s="64"/>
      <c r="S705" s="64"/>
    </row>
    <row r="706" spans="1:19" x14ac:dyDescent="0.2">
      <c r="A706" s="64"/>
      <c r="B706" s="64"/>
      <c r="C706" s="64"/>
      <c r="D706" s="64"/>
      <c r="E706" s="64"/>
      <c r="F706" s="64"/>
      <c r="G706" s="64"/>
      <c r="H706" s="64"/>
      <c r="I706" s="64"/>
      <c r="J706" s="64"/>
      <c r="K706" s="64"/>
      <c r="L706" s="64"/>
      <c r="M706" s="64"/>
      <c r="N706" s="64"/>
      <c r="O706" s="64"/>
      <c r="P706" s="64"/>
      <c r="Q706" s="64"/>
      <c r="R706" s="64"/>
      <c r="S706" s="64"/>
    </row>
    <row r="707" spans="1:19" x14ac:dyDescent="0.2">
      <c r="A707" s="64"/>
      <c r="B707" s="64"/>
      <c r="C707" s="64"/>
      <c r="D707" s="64"/>
      <c r="E707" s="64"/>
      <c r="F707" s="64"/>
      <c r="G707" s="64"/>
      <c r="H707" s="64"/>
      <c r="I707" s="64"/>
      <c r="J707" s="64"/>
      <c r="K707" s="64"/>
      <c r="L707" s="64"/>
      <c r="M707" s="64"/>
      <c r="N707" s="64"/>
      <c r="O707" s="64"/>
      <c r="P707" s="64"/>
      <c r="Q707" s="64"/>
      <c r="R707" s="64"/>
      <c r="S707" s="64"/>
    </row>
    <row r="708" spans="1:19" x14ac:dyDescent="0.2">
      <c r="A708" s="64"/>
      <c r="B708" s="64"/>
      <c r="C708" s="64"/>
      <c r="D708" s="64"/>
      <c r="E708" s="64"/>
      <c r="F708" s="64"/>
      <c r="G708" s="64"/>
      <c r="H708" s="64"/>
      <c r="I708" s="64"/>
      <c r="J708" s="64"/>
      <c r="K708" s="64"/>
      <c r="L708" s="64"/>
      <c r="M708" s="64"/>
      <c r="N708" s="64"/>
      <c r="O708" s="64"/>
      <c r="P708" s="64"/>
      <c r="Q708" s="64"/>
      <c r="R708" s="64"/>
      <c r="S708" s="64"/>
    </row>
    <row r="709" spans="1:19" x14ac:dyDescent="0.2">
      <c r="A709" s="64"/>
      <c r="B709" s="64"/>
      <c r="C709" s="64"/>
      <c r="D709" s="64"/>
      <c r="E709" s="64"/>
      <c r="F709" s="64"/>
      <c r="G709" s="64"/>
      <c r="H709" s="64"/>
      <c r="I709" s="64"/>
      <c r="J709" s="64"/>
      <c r="K709" s="64"/>
      <c r="L709" s="64"/>
      <c r="M709" s="64"/>
      <c r="N709" s="64"/>
      <c r="O709" s="64"/>
      <c r="P709" s="64"/>
      <c r="Q709" s="64"/>
      <c r="R709" s="64"/>
      <c r="S709" s="64"/>
    </row>
    <row r="710" spans="1:19" x14ac:dyDescent="0.2">
      <c r="A710" s="64"/>
      <c r="B710" s="64"/>
      <c r="C710" s="64"/>
      <c r="D710" s="64"/>
      <c r="E710" s="64"/>
      <c r="F710" s="64"/>
      <c r="G710" s="64"/>
      <c r="H710" s="64"/>
      <c r="I710" s="64"/>
      <c r="J710" s="64"/>
      <c r="K710" s="64"/>
      <c r="L710" s="64"/>
      <c r="M710" s="64"/>
      <c r="N710" s="64"/>
      <c r="O710" s="64"/>
      <c r="P710" s="64"/>
      <c r="Q710" s="64"/>
      <c r="R710" s="64"/>
      <c r="S710" s="64"/>
    </row>
    <row r="711" spans="1:19" x14ac:dyDescent="0.2">
      <c r="A711" s="64"/>
      <c r="B711" s="64"/>
      <c r="C711" s="64"/>
      <c r="D711" s="64"/>
      <c r="E711" s="64"/>
      <c r="F711" s="64"/>
      <c r="G711" s="64"/>
      <c r="H711" s="64"/>
      <c r="I711" s="64"/>
      <c r="J711" s="64"/>
      <c r="K711" s="64"/>
      <c r="L711" s="64"/>
      <c r="M711" s="64"/>
      <c r="N711" s="64"/>
      <c r="O711" s="64"/>
      <c r="P711" s="64"/>
      <c r="Q711" s="64"/>
      <c r="R711" s="64"/>
      <c r="S711" s="64"/>
    </row>
    <row r="712" spans="1:19" x14ac:dyDescent="0.2">
      <c r="A712" s="64"/>
      <c r="B712" s="64"/>
      <c r="C712" s="64"/>
      <c r="D712" s="64"/>
      <c r="E712" s="64"/>
      <c r="F712" s="64"/>
      <c r="G712" s="64"/>
      <c r="H712" s="64"/>
      <c r="I712" s="64"/>
      <c r="J712" s="64"/>
      <c r="K712" s="64"/>
      <c r="L712" s="64"/>
      <c r="M712" s="64"/>
      <c r="N712" s="64"/>
      <c r="O712" s="64"/>
      <c r="P712" s="64"/>
      <c r="Q712" s="64"/>
      <c r="R712" s="64"/>
      <c r="S712" s="64"/>
    </row>
    <row r="713" spans="1:19" x14ac:dyDescent="0.2">
      <c r="A713" s="64"/>
      <c r="B713" s="64"/>
      <c r="C713" s="64"/>
      <c r="D713" s="64"/>
      <c r="E713" s="64"/>
      <c r="F713" s="64"/>
      <c r="G713" s="64"/>
      <c r="H713" s="64"/>
      <c r="I713" s="64"/>
      <c r="J713" s="64"/>
      <c r="K713" s="64"/>
      <c r="L713" s="64"/>
      <c r="M713" s="64"/>
      <c r="N713" s="64"/>
      <c r="O713" s="64"/>
      <c r="P713" s="64"/>
      <c r="Q713" s="64"/>
      <c r="R713" s="64"/>
      <c r="S713" s="64"/>
    </row>
    <row r="714" spans="1:19" x14ac:dyDescent="0.2">
      <c r="A714" s="64"/>
      <c r="B714" s="64"/>
      <c r="C714" s="64"/>
      <c r="D714" s="64"/>
      <c r="E714" s="64"/>
      <c r="F714" s="64"/>
      <c r="G714" s="64"/>
      <c r="H714" s="64"/>
      <c r="I714" s="64"/>
      <c r="J714" s="64"/>
      <c r="K714" s="64"/>
      <c r="L714" s="64"/>
      <c r="M714" s="64"/>
      <c r="N714" s="64"/>
      <c r="O714" s="64"/>
      <c r="P714" s="64"/>
      <c r="Q714" s="64"/>
      <c r="R714" s="64"/>
      <c r="S714" s="64"/>
    </row>
    <row r="715" spans="1:19" x14ac:dyDescent="0.2">
      <c r="A715" s="64"/>
      <c r="B715" s="64"/>
      <c r="C715" s="64"/>
      <c r="D715" s="64"/>
      <c r="E715" s="64"/>
      <c r="F715" s="64"/>
      <c r="G715" s="64"/>
      <c r="H715" s="64"/>
      <c r="I715" s="64"/>
      <c r="J715" s="64"/>
      <c r="K715" s="64"/>
      <c r="L715" s="64"/>
      <c r="M715" s="64"/>
      <c r="N715" s="64"/>
      <c r="O715" s="64"/>
      <c r="P715" s="64"/>
      <c r="Q715" s="64"/>
      <c r="R715" s="64"/>
      <c r="S715" s="64"/>
    </row>
    <row r="716" spans="1:19" x14ac:dyDescent="0.2">
      <c r="A716" s="64"/>
      <c r="B716" s="64"/>
      <c r="C716" s="64"/>
      <c r="D716" s="64"/>
      <c r="E716" s="64"/>
      <c r="F716" s="64"/>
      <c r="G716" s="64"/>
      <c r="H716" s="64"/>
      <c r="I716" s="64"/>
      <c r="J716" s="64"/>
      <c r="K716" s="64"/>
      <c r="L716" s="64"/>
      <c r="M716" s="64"/>
      <c r="N716" s="64"/>
      <c r="O716" s="64"/>
      <c r="P716" s="64"/>
      <c r="Q716" s="64"/>
      <c r="R716" s="64"/>
      <c r="S716" s="64"/>
    </row>
    <row r="717" spans="1:19" x14ac:dyDescent="0.2">
      <c r="A717" s="64"/>
      <c r="B717" s="64"/>
      <c r="C717" s="64"/>
      <c r="D717" s="64"/>
      <c r="E717" s="64"/>
      <c r="F717" s="64"/>
      <c r="G717" s="64"/>
      <c r="H717" s="64"/>
      <c r="I717" s="64"/>
      <c r="J717" s="64"/>
      <c r="K717" s="64"/>
      <c r="L717" s="64"/>
      <c r="M717" s="64"/>
      <c r="N717" s="64"/>
      <c r="O717" s="64"/>
      <c r="P717" s="64"/>
      <c r="Q717" s="64"/>
      <c r="R717" s="64"/>
      <c r="S717" s="64"/>
    </row>
    <row r="718" spans="1:19" x14ac:dyDescent="0.2">
      <c r="A718" s="64"/>
      <c r="B718" s="64"/>
      <c r="C718" s="64"/>
      <c r="D718" s="64"/>
      <c r="E718" s="64"/>
      <c r="F718" s="64"/>
      <c r="G718" s="64"/>
      <c r="H718" s="64"/>
      <c r="I718" s="64"/>
      <c r="J718" s="64"/>
      <c r="K718" s="64"/>
      <c r="L718" s="64"/>
      <c r="M718" s="64"/>
      <c r="N718" s="64"/>
      <c r="O718" s="64"/>
      <c r="P718" s="64"/>
      <c r="Q718" s="64"/>
      <c r="R718" s="64"/>
      <c r="S718" s="64"/>
    </row>
    <row r="719" spans="1:19" x14ac:dyDescent="0.2">
      <c r="A719" s="64"/>
      <c r="B719" s="64"/>
      <c r="C719" s="64"/>
      <c r="D719" s="64"/>
      <c r="E719" s="64"/>
      <c r="F719" s="64"/>
      <c r="G719" s="64"/>
      <c r="H719" s="64"/>
      <c r="I719" s="64"/>
      <c r="J719" s="64"/>
      <c r="K719" s="64"/>
      <c r="L719" s="64"/>
      <c r="M719" s="64"/>
      <c r="N719" s="64"/>
      <c r="O719" s="64"/>
      <c r="P719" s="64"/>
      <c r="Q719" s="64"/>
      <c r="R719" s="64"/>
      <c r="S719" s="64"/>
    </row>
    <row r="720" spans="1:19" x14ac:dyDescent="0.2">
      <c r="A720" s="64"/>
      <c r="B720" s="64"/>
      <c r="C720" s="64"/>
      <c r="D720" s="64"/>
      <c r="E720" s="64"/>
      <c r="F720" s="64"/>
      <c r="G720" s="64"/>
      <c r="H720" s="64"/>
      <c r="I720" s="64"/>
      <c r="J720" s="64"/>
      <c r="K720" s="64"/>
      <c r="L720" s="64"/>
      <c r="M720" s="64"/>
      <c r="N720" s="64"/>
      <c r="O720" s="64"/>
      <c r="P720" s="64"/>
      <c r="Q720" s="64"/>
      <c r="R720" s="64"/>
      <c r="S720" s="64"/>
    </row>
    <row r="721" spans="1:19" x14ac:dyDescent="0.2">
      <c r="A721" s="64"/>
      <c r="B721" s="64"/>
      <c r="C721" s="64"/>
      <c r="D721" s="64"/>
      <c r="E721" s="64"/>
      <c r="F721" s="64"/>
      <c r="G721" s="64"/>
      <c r="H721" s="64"/>
      <c r="I721" s="64"/>
      <c r="J721" s="64"/>
      <c r="K721" s="64"/>
      <c r="L721" s="64"/>
      <c r="M721" s="64"/>
      <c r="N721" s="64"/>
      <c r="O721" s="64"/>
      <c r="P721" s="64"/>
      <c r="Q721" s="64"/>
      <c r="R721" s="64"/>
      <c r="S721" s="64"/>
    </row>
    <row r="722" spans="1:19" x14ac:dyDescent="0.2">
      <c r="A722" s="64"/>
      <c r="B722" s="64"/>
      <c r="C722" s="64"/>
      <c r="D722" s="64"/>
      <c r="E722" s="64"/>
      <c r="F722" s="64"/>
      <c r="G722" s="64"/>
      <c r="H722" s="64"/>
      <c r="I722" s="64"/>
      <c r="J722" s="64"/>
      <c r="K722" s="64"/>
      <c r="L722" s="64"/>
      <c r="M722" s="64"/>
      <c r="N722" s="64"/>
      <c r="O722" s="64"/>
      <c r="P722" s="64"/>
      <c r="Q722" s="64"/>
      <c r="R722" s="64"/>
      <c r="S722" s="64"/>
    </row>
    <row r="723" spans="1:19" x14ac:dyDescent="0.2">
      <c r="A723" s="64"/>
      <c r="B723" s="64"/>
      <c r="C723" s="64"/>
      <c r="D723" s="64"/>
      <c r="E723" s="64"/>
      <c r="F723" s="64"/>
      <c r="G723" s="64"/>
      <c r="H723" s="64"/>
      <c r="I723" s="64"/>
      <c r="J723" s="64"/>
      <c r="K723" s="64"/>
      <c r="L723" s="64"/>
      <c r="M723" s="64"/>
      <c r="N723" s="64"/>
      <c r="O723" s="64"/>
      <c r="P723" s="64"/>
      <c r="Q723" s="64"/>
      <c r="R723" s="64"/>
      <c r="S723" s="64"/>
    </row>
    <row r="724" spans="1:19" x14ac:dyDescent="0.2">
      <c r="A724" s="64"/>
      <c r="B724" s="64"/>
      <c r="C724" s="64"/>
      <c r="D724" s="64"/>
      <c r="E724" s="64"/>
      <c r="F724" s="64"/>
      <c r="G724" s="64"/>
      <c r="H724" s="64"/>
      <c r="I724" s="64"/>
      <c r="J724" s="64"/>
      <c r="K724" s="64"/>
      <c r="L724" s="64"/>
      <c r="M724" s="64"/>
      <c r="N724" s="64"/>
      <c r="O724" s="64"/>
      <c r="P724" s="64"/>
      <c r="Q724" s="64"/>
      <c r="R724" s="64"/>
      <c r="S724" s="64"/>
    </row>
    <row r="725" spans="1:19" x14ac:dyDescent="0.2">
      <c r="A725" s="64"/>
      <c r="B725" s="64"/>
      <c r="C725" s="64"/>
      <c r="D725" s="64"/>
      <c r="E725" s="64"/>
      <c r="F725" s="64"/>
      <c r="G725" s="64"/>
      <c r="H725" s="64"/>
      <c r="I725" s="64"/>
      <c r="J725" s="64"/>
      <c r="K725" s="64"/>
      <c r="L725" s="64"/>
      <c r="M725" s="64"/>
      <c r="N725" s="64"/>
      <c r="O725" s="64"/>
      <c r="P725" s="64"/>
      <c r="Q725" s="64"/>
      <c r="R725" s="64"/>
      <c r="S725" s="64"/>
    </row>
    <row r="726" spans="1:19" x14ac:dyDescent="0.2">
      <c r="A726" s="64"/>
      <c r="B726" s="64"/>
      <c r="C726" s="64"/>
      <c r="D726" s="64"/>
      <c r="E726" s="64"/>
      <c r="F726" s="64"/>
      <c r="G726" s="64"/>
      <c r="H726" s="64"/>
      <c r="I726" s="64"/>
      <c r="J726" s="64"/>
      <c r="K726" s="64"/>
      <c r="L726" s="64"/>
      <c r="M726" s="64"/>
      <c r="N726" s="64"/>
      <c r="O726" s="64"/>
      <c r="P726" s="64"/>
      <c r="Q726" s="64"/>
      <c r="R726" s="64"/>
      <c r="S726" s="64"/>
    </row>
    <row r="727" spans="1:19" x14ac:dyDescent="0.2">
      <c r="A727" s="64"/>
      <c r="B727" s="64"/>
      <c r="C727" s="64"/>
      <c r="D727" s="64"/>
      <c r="E727" s="64"/>
      <c r="F727" s="64"/>
      <c r="G727" s="64"/>
      <c r="H727" s="64"/>
      <c r="I727" s="64"/>
      <c r="J727" s="64"/>
      <c r="K727" s="64"/>
      <c r="L727" s="64"/>
      <c r="M727" s="64"/>
      <c r="N727" s="64"/>
      <c r="O727" s="64"/>
      <c r="P727" s="64"/>
      <c r="Q727" s="64"/>
      <c r="R727" s="64"/>
      <c r="S727" s="64"/>
    </row>
    <row r="728" spans="1:19" x14ac:dyDescent="0.2">
      <c r="A728" s="64"/>
      <c r="B728" s="64"/>
      <c r="C728" s="64"/>
      <c r="D728" s="64"/>
      <c r="E728" s="64"/>
      <c r="F728" s="64"/>
      <c r="G728" s="64"/>
      <c r="H728" s="64"/>
      <c r="I728" s="64"/>
      <c r="J728" s="64"/>
      <c r="K728" s="64"/>
      <c r="L728" s="64"/>
      <c r="M728" s="64"/>
      <c r="N728" s="64"/>
      <c r="O728" s="64"/>
      <c r="P728" s="64"/>
      <c r="Q728" s="64"/>
      <c r="R728" s="64"/>
      <c r="S728" s="64"/>
    </row>
    <row r="729" spans="1:19" x14ac:dyDescent="0.2">
      <c r="A729" s="64"/>
      <c r="B729" s="64"/>
      <c r="C729" s="64"/>
      <c r="D729" s="64"/>
      <c r="E729" s="64"/>
      <c r="F729" s="64"/>
      <c r="G729" s="64"/>
      <c r="H729" s="64"/>
      <c r="I729" s="64"/>
      <c r="J729" s="64"/>
      <c r="K729" s="64"/>
      <c r="L729" s="64"/>
      <c r="M729" s="64"/>
      <c r="N729" s="64"/>
      <c r="O729" s="64"/>
      <c r="P729" s="64"/>
      <c r="Q729" s="64"/>
      <c r="R729" s="64"/>
      <c r="S729" s="64"/>
    </row>
    <row r="730" spans="1:19" x14ac:dyDescent="0.2">
      <c r="A730" s="64"/>
      <c r="B730" s="64"/>
      <c r="C730" s="64"/>
      <c r="D730" s="64"/>
      <c r="E730" s="64"/>
      <c r="F730" s="64"/>
      <c r="G730" s="64"/>
      <c r="H730" s="64"/>
      <c r="I730" s="64"/>
      <c r="J730" s="64"/>
      <c r="K730" s="64"/>
      <c r="L730" s="64"/>
      <c r="M730" s="64"/>
      <c r="N730" s="64"/>
      <c r="O730" s="64"/>
      <c r="P730" s="64"/>
      <c r="Q730" s="64"/>
      <c r="R730" s="64"/>
      <c r="S730" s="64"/>
    </row>
    <row r="731" spans="1:19" x14ac:dyDescent="0.2">
      <c r="A731" s="64"/>
      <c r="B731" s="64"/>
      <c r="C731" s="64"/>
      <c r="D731" s="64"/>
      <c r="E731" s="64"/>
      <c r="F731" s="64"/>
      <c r="G731" s="64"/>
      <c r="H731" s="64"/>
      <c r="I731" s="64"/>
      <c r="J731" s="64"/>
      <c r="K731" s="64"/>
      <c r="L731" s="64"/>
      <c r="M731" s="64"/>
      <c r="N731" s="64"/>
      <c r="O731" s="64"/>
      <c r="P731" s="64"/>
      <c r="Q731" s="64"/>
      <c r="R731" s="64"/>
      <c r="S731" s="64"/>
    </row>
    <row r="732" spans="1:19" x14ac:dyDescent="0.2">
      <c r="A732" s="64"/>
      <c r="B732" s="64"/>
      <c r="C732" s="64"/>
      <c r="D732" s="64"/>
      <c r="E732" s="64"/>
      <c r="F732" s="64"/>
      <c r="G732" s="64"/>
      <c r="H732" s="64"/>
      <c r="I732" s="64"/>
      <c r="J732" s="64"/>
      <c r="K732" s="64"/>
      <c r="L732" s="64"/>
      <c r="M732" s="64"/>
      <c r="N732" s="64"/>
      <c r="O732" s="64"/>
      <c r="P732" s="64"/>
      <c r="Q732" s="64"/>
      <c r="R732" s="64"/>
      <c r="S732" s="64"/>
    </row>
    <row r="733" spans="1:19" x14ac:dyDescent="0.2">
      <c r="A733" s="64"/>
      <c r="B733" s="64"/>
      <c r="C733" s="64"/>
      <c r="D733" s="64"/>
      <c r="E733" s="64"/>
      <c r="F733" s="64"/>
      <c r="G733" s="64"/>
      <c r="H733" s="64"/>
      <c r="I733" s="64"/>
      <c r="J733" s="64"/>
      <c r="K733" s="64"/>
      <c r="L733" s="64"/>
      <c r="M733" s="64"/>
      <c r="N733" s="64"/>
      <c r="O733" s="64"/>
      <c r="P733" s="64"/>
      <c r="Q733" s="64"/>
      <c r="R733" s="64"/>
      <c r="S733" s="64"/>
    </row>
    <row r="734" spans="1:19" x14ac:dyDescent="0.2">
      <c r="A734" s="64"/>
      <c r="B734" s="64"/>
      <c r="C734" s="64"/>
      <c r="D734" s="64"/>
      <c r="E734" s="64"/>
      <c r="F734" s="64"/>
      <c r="G734" s="64"/>
      <c r="H734" s="64"/>
      <c r="I734" s="64"/>
      <c r="J734" s="64"/>
      <c r="K734" s="64"/>
      <c r="L734" s="64"/>
      <c r="M734" s="64"/>
      <c r="N734" s="64"/>
      <c r="O734" s="64"/>
      <c r="P734" s="64"/>
      <c r="Q734" s="64"/>
      <c r="R734" s="64"/>
      <c r="S734" s="64"/>
    </row>
    <row r="735" spans="1:19" x14ac:dyDescent="0.2">
      <c r="A735" s="64"/>
      <c r="B735" s="64"/>
      <c r="C735" s="64"/>
      <c r="D735" s="64"/>
      <c r="E735" s="64"/>
      <c r="F735" s="64"/>
      <c r="G735" s="64"/>
      <c r="H735" s="64"/>
      <c r="I735" s="64"/>
      <c r="J735" s="64"/>
      <c r="K735" s="64"/>
      <c r="L735" s="64"/>
      <c r="M735" s="64"/>
      <c r="N735" s="64"/>
      <c r="O735" s="64"/>
      <c r="P735" s="64"/>
      <c r="Q735" s="64"/>
      <c r="R735" s="64"/>
      <c r="S735" s="64"/>
    </row>
    <row r="736" spans="1:19" x14ac:dyDescent="0.2">
      <c r="A736" s="64"/>
      <c r="B736" s="64"/>
      <c r="C736" s="64"/>
      <c r="D736" s="64"/>
      <c r="E736" s="64"/>
      <c r="F736" s="64"/>
      <c r="G736" s="64"/>
      <c r="H736" s="64"/>
      <c r="I736" s="64"/>
      <c r="J736" s="64"/>
      <c r="K736" s="64"/>
      <c r="L736" s="64"/>
      <c r="M736" s="64"/>
      <c r="N736" s="64"/>
      <c r="O736" s="64"/>
      <c r="P736" s="64"/>
      <c r="Q736" s="64"/>
      <c r="R736" s="64"/>
      <c r="S736" s="64"/>
    </row>
    <row r="737" spans="1:19" x14ac:dyDescent="0.2">
      <c r="A737" s="64"/>
      <c r="B737" s="64"/>
      <c r="C737" s="64"/>
      <c r="D737" s="64"/>
      <c r="E737" s="64"/>
      <c r="F737" s="64"/>
      <c r="G737" s="64"/>
      <c r="H737" s="64"/>
      <c r="I737" s="64"/>
      <c r="J737" s="64"/>
      <c r="K737" s="64"/>
      <c r="L737" s="64"/>
      <c r="M737" s="64"/>
      <c r="N737" s="64"/>
      <c r="O737" s="64"/>
      <c r="P737" s="64"/>
      <c r="Q737" s="64"/>
      <c r="R737" s="64"/>
      <c r="S737" s="64"/>
    </row>
    <row r="738" spans="1:19" x14ac:dyDescent="0.2">
      <c r="A738" s="64"/>
      <c r="B738" s="64"/>
      <c r="C738" s="64"/>
      <c r="D738" s="64"/>
      <c r="E738" s="64"/>
      <c r="F738" s="64"/>
      <c r="G738" s="64"/>
      <c r="H738" s="64"/>
      <c r="I738" s="64"/>
      <c r="J738" s="64"/>
      <c r="K738" s="64"/>
      <c r="L738" s="64"/>
      <c r="M738" s="64"/>
      <c r="N738" s="64"/>
      <c r="O738" s="64"/>
      <c r="P738" s="64"/>
      <c r="Q738" s="64"/>
      <c r="R738" s="64"/>
      <c r="S738" s="64"/>
    </row>
    <row r="739" spans="1:19" x14ac:dyDescent="0.2">
      <c r="A739" s="64"/>
      <c r="B739" s="64"/>
      <c r="C739" s="64"/>
      <c r="D739" s="64"/>
      <c r="E739" s="64"/>
      <c r="F739" s="64"/>
      <c r="G739" s="64"/>
      <c r="H739" s="64"/>
      <c r="I739" s="64"/>
      <c r="J739" s="64"/>
      <c r="K739" s="64"/>
      <c r="L739" s="64"/>
      <c r="M739" s="64"/>
      <c r="N739" s="64"/>
      <c r="O739" s="64"/>
      <c r="P739" s="64"/>
      <c r="Q739" s="64"/>
      <c r="R739" s="64"/>
      <c r="S739" s="64"/>
    </row>
    <row r="740" spans="1:19" x14ac:dyDescent="0.2">
      <c r="A740" s="64"/>
      <c r="B740" s="64"/>
      <c r="C740" s="64"/>
      <c r="D740" s="64"/>
      <c r="E740" s="64"/>
      <c r="F740" s="64"/>
      <c r="G740" s="64"/>
      <c r="H740" s="64"/>
      <c r="I740" s="64"/>
      <c r="J740" s="64"/>
      <c r="K740" s="64"/>
      <c r="L740" s="64"/>
      <c r="M740" s="64"/>
      <c r="N740" s="64"/>
      <c r="O740" s="64"/>
      <c r="P740" s="64"/>
      <c r="Q740" s="64"/>
      <c r="R740" s="64"/>
      <c r="S740" s="64"/>
    </row>
    <row r="741" spans="1:19" x14ac:dyDescent="0.2">
      <c r="A741" s="64"/>
      <c r="B741" s="64"/>
      <c r="C741" s="64"/>
      <c r="D741" s="64"/>
      <c r="E741" s="64"/>
      <c r="F741" s="64"/>
      <c r="G741" s="64"/>
      <c r="H741" s="64"/>
      <c r="I741" s="64"/>
      <c r="J741" s="64"/>
      <c r="K741" s="64"/>
      <c r="L741" s="64"/>
      <c r="M741" s="64"/>
      <c r="N741" s="64"/>
      <c r="O741" s="64"/>
      <c r="P741" s="64"/>
      <c r="Q741" s="64"/>
      <c r="R741" s="64"/>
      <c r="S741" s="64"/>
    </row>
    <row r="742" spans="1:19" x14ac:dyDescent="0.2">
      <c r="A742" s="64"/>
      <c r="B742" s="64"/>
      <c r="C742" s="64"/>
      <c r="D742" s="64"/>
      <c r="E742" s="64"/>
      <c r="F742" s="64"/>
      <c r="G742" s="64"/>
      <c r="H742" s="64"/>
      <c r="I742" s="64"/>
      <c r="J742" s="64"/>
      <c r="K742" s="64"/>
      <c r="L742" s="64"/>
      <c r="M742" s="64"/>
      <c r="N742" s="64"/>
      <c r="O742" s="64"/>
      <c r="P742" s="64"/>
      <c r="Q742" s="64"/>
      <c r="R742" s="64"/>
      <c r="S742" s="64"/>
    </row>
    <row r="743" spans="1:19" x14ac:dyDescent="0.2">
      <c r="A743" s="64"/>
      <c r="B743" s="64"/>
      <c r="C743" s="64"/>
      <c r="D743" s="64"/>
      <c r="E743" s="64"/>
      <c r="F743" s="64"/>
      <c r="G743" s="64"/>
      <c r="H743" s="64"/>
      <c r="I743" s="64"/>
      <c r="J743" s="64"/>
      <c r="K743" s="64"/>
      <c r="L743" s="64"/>
      <c r="M743" s="64"/>
      <c r="N743" s="64"/>
      <c r="O743" s="64"/>
      <c r="P743" s="64"/>
      <c r="Q743" s="64"/>
      <c r="R743" s="64"/>
      <c r="S743" s="64"/>
    </row>
    <row r="744" spans="1:19" x14ac:dyDescent="0.2">
      <c r="A744" s="64"/>
      <c r="B744" s="64"/>
      <c r="C744" s="64"/>
      <c r="D744" s="64"/>
      <c r="E744" s="64"/>
      <c r="F744" s="64"/>
      <c r="G744" s="64"/>
      <c r="H744" s="64"/>
      <c r="I744" s="64"/>
      <c r="J744" s="64"/>
      <c r="K744" s="64"/>
      <c r="L744" s="64"/>
      <c r="M744" s="64"/>
      <c r="N744" s="64"/>
      <c r="O744" s="64"/>
      <c r="P744" s="64"/>
      <c r="Q744" s="64"/>
      <c r="R744" s="64"/>
      <c r="S744" s="64"/>
    </row>
    <row r="745" spans="1:19" x14ac:dyDescent="0.2">
      <c r="A745" s="64"/>
      <c r="B745" s="64"/>
      <c r="C745" s="64"/>
      <c r="D745" s="64"/>
      <c r="E745" s="64"/>
      <c r="F745" s="64"/>
      <c r="G745" s="64"/>
      <c r="H745" s="64"/>
      <c r="I745" s="64"/>
      <c r="J745" s="64"/>
      <c r="K745" s="64"/>
      <c r="L745" s="64"/>
      <c r="M745" s="64"/>
      <c r="N745" s="64"/>
      <c r="O745" s="64"/>
      <c r="P745" s="64"/>
      <c r="Q745" s="64"/>
      <c r="R745" s="64"/>
      <c r="S745" s="64"/>
    </row>
    <row r="746" spans="1:19" x14ac:dyDescent="0.2">
      <c r="A746" s="64"/>
      <c r="B746" s="64"/>
      <c r="C746" s="64"/>
      <c r="D746" s="64"/>
      <c r="E746" s="64"/>
      <c r="F746" s="64"/>
      <c r="G746" s="64"/>
      <c r="H746" s="64"/>
      <c r="I746" s="64"/>
      <c r="J746" s="64"/>
      <c r="K746" s="64"/>
      <c r="L746" s="64"/>
      <c r="M746" s="64"/>
      <c r="N746" s="64"/>
      <c r="O746" s="64"/>
      <c r="P746" s="64"/>
      <c r="Q746" s="64"/>
      <c r="R746" s="64"/>
      <c r="S746" s="64"/>
    </row>
    <row r="747" spans="1:19" x14ac:dyDescent="0.2">
      <c r="A747" s="64"/>
      <c r="B747" s="64"/>
      <c r="C747" s="64"/>
      <c r="D747" s="64"/>
      <c r="E747" s="64"/>
      <c r="F747" s="64"/>
      <c r="G747" s="64"/>
      <c r="H747" s="64"/>
      <c r="I747" s="64"/>
      <c r="J747" s="64"/>
      <c r="K747" s="64"/>
      <c r="L747" s="64"/>
      <c r="M747" s="64"/>
      <c r="N747" s="64"/>
      <c r="O747" s="64"/>
      <c r="P747" s="64"/>
      <c r="Q747" s="64"/>
      <c r="R747" s="64"/>
      <c r="S747" s="64"/>
    </row>
    <row r="748" spans="1:19" x14ac:dyDescent="0.2">
      <c r="A748" s="64"/>
      <c r="B748" s="64"/>
      <c r="C748" s="64"/>
      <c r="D748" s="64"/>
      <c r="E748" s="64"/>
      <c r="F748" s="64"/>
      <c r="G748" s="64"/>
      <c r="H748" s="64"/>
      <c r="I748" s="64"/>
      <c r="J748" s="64"/>
      <c r="K748" s="64"/>
      <c r="L748" s="64"/>
      <c r="M748" s="64"/>
      <c r="N748" s="64"/>
      <c r="O748" s="64"/>
      <c r="P748" s="64"/>
      <c r="Q748" s="64"/>
      <c r="R748" s="64"/>
      <c r="S748" s="64"/>
    </row>
    <row r="749" spans="1:19" x14ac:dyDescent="0.2">
      <c r="A749" s="64"/>
      <c r="B749" s="64"/>
      <c r="C749" s="64"/>
      <c r="D749" s="64"/>
      <c r="E749" s="64"/>
      <c r="F749" s="64"/>
      <c r="G749" s="64"/>
      <c r="H749" s="64"/>
      <c r="I749" s="64"/>
      <c r="J749" s="64"/>
      <c r="K749" s="64"/>
      <c r="L749" s="64"/>
      <c r="M749" s="64"/>
      <c r="N749" s="64"/>
      <c r="O749" s="64"/>
      <c r="P749" s="64"/>
      <c r="Q749" s="64"/>
      <c r="R749" s="64"/>
      <c r="S749" s="64"/>
    </row>
    <row r="750" spans="1:19" x14ac:dyDescent="0.2">
      <c r="A750" s="64"/>
      <c r="B750" s="64"/>
      <c r="C750" s="64"/>
      <c r="D750" s="64"/>
      <c r="E750" s="64"/>
      <c r="F750" s="64"/>
      <c r="G750" s="64"/>
      <c r="H750" s="64"/>
      <c r="I750" s="64"/>
      <c r="J750" s="64"/>
      <c r="K750" s="64"/>
      <c r="L750" s="64"/>
      <c r="M750" s="64"/>
      <c r="N750" s="64"/>
      <c r="O750" s="64"/>
      <c r="P750" s="64"/>
      <c r="Q750" s="64"/>
      <c r="R750" s="64"/>
      <c r="S750" s="64"/>
    </row>
    <row r="751" spans="1:19" x14ac:dyDescent="0.2">
      <c r="A751" s="64"/>
      <c r="B751" s="64"/>
      <c r="C751" s="64"/>
      <c r="D751" s="64"/>
      <c r="E751" s="64"/>
      <c r="F751" s="64"/>
      <c r="G751" s="64"/>
      <c r="H751" s="64"/>
      <c r="I751" s="64"/>
      <c r="J751" s="64"/>
      <c r="K751" s="64"/>
      <c r="L751" s="64"/>
      <c r="M751" s="64"/>
      <c r="N751" s="64"/>
      <c r="O751" s="64"/>
      <c r="P751" s="64"/>
      <c r="Q751" s="64"/>
      <c r="R751" s="64"/>
      <c r="S751" s="64"/>
    </row>
    <row r="752" spans="1:19" x14ac:dyDescent="0.2">
      <c r="A752" s="64"/>
      <c r="B752" s="64"/>
      <c r="C752" s="64"/>
      <c r="D752" s="64"/>
      <c r="E752" s="64"/>
      <c r="F752" s="64"/>
      <c r="G752" s="64"/>
      <c r="H752" s="64"/>
      <c r="I752" s="64"/>
      <c r="J752" s="64"/>
      <c r="K752" s="64"/>
      <c r="L752" s="64"/>
      <c r="M752" s="64"/>
      <c r="N752" s="64"/>
      <c r="O752" s="64"/>
      <c r="P752" s="64"/>
      <c r="Q752" s="64"/>
      <c r="R752" s="64"/>
      <c r="S752" s="64"/>
    </row>
    <row r="753" spans="1:19" x14ac:dyDescent="0.2">
      <c r="A753" s="64"/>
      <c r="B753" s="64"/>
      <c r="C753" s="64"/>
      <c r="D753" s="64"/>
      <c r="E753" s="64"/>
      <c r="F753" s="64"/>
      <c r="G753" s="64"/>
      <c r="H753" s="64"/>
      <c r="I753" s="64"/>
      <c r="J753" s="64"/>
      <c r="K753" s="64"/>
      <c r="L753" s="64"/>
      <c r="M753" s="64"/>
      <c r="N753" s="64"/>
      <c r="O753" s="64"/>
      <c r="P753" s="64"/>
      <c r="Q753" s="64"/>
      <c r="R753" s="64"/>
      <c r="S753" s="64"/>
    </row>
    <row r="754" spans="1:19" x14ac:dyDescent="0.2">
      <c r="A754" s="64"/>
      <c r="B754" s="64"/>
      <c r="C754" s="64"/>
      <c r="D754" s="64"/>
      <c r="E754" s="64"/>
      <c r="F754" s="64"/>
      <c r="G754" s="64"/>
      <c r="H754" s="64"/>
      <c r="I754" s="64"/>
      <c r="J754" s="64"/>
      <c r="K754" s="64"/>
      <c r="L754" s="64"/>
      <c r="M754" s="64"/>
      <c r="N754" s="64"/>
      <c r="O754" s="64"/>
      <c r="P754" s="64"/>
      <c r="Q754" s="64"/>
      <c r="R754" s="64"/>
      <c r="S754" s="64"/>
    </row>
    <row r="755" spans="1:19" x14ac:dyDescent="0.2">
      <c r="A755" s="64"/>
      <c r="B755" s="64"/>
      <c r="C755" s="64"/>
      <c r="D755" s="64"/>
      <c r="E755" s="64"/>
      <c r="F755" s="64"/>
      <c r="G755" s="64"/>
      <c r="H755" s="64"/>
      <c r="I755" s="64"/>
      <c r="J755" s="64"/>
      <c r="K755" s="64"/>
      <c r="L755" s="64"/>
      <c r="M755" s="64"/>
      <c r="N755" s="64"/>
      <c r="O755" s="64"/>
      <c r="P755" s="64"/>
      <c r="Q755" s="64"/>
      <c r="R755" s="64"/>
      <c r="S755" s="64"/>
    </row>
    <row r="756" spans="1:19" x14ac:dyDescent="0.2">
      <c r="A756" s="64"/>
      <c r="B756" s="64"/>
      <c r="C756" s="64"/>
      <c r="D756" s="64"/>
      <c r="E756" s="64"/>
      <c r="F756" s="64"/>
      <c r="G756" s="64"/>
      <c r="H756" s="64"/>
      <c r="I756" s="64"/>
      <c r="J756" s="64"/>
      <c r="K756" s="64"/>
      <c r="L756" s="64"/>
      <c r="M756" s="64"/>
      <c r="N756" s="64"/>
      <c r="O756" s="64"/>
      <c r="P756" s="64"/>
      <c r="Q756" s="64"/>
      <c r="R756" s="64"/>
      <c r="S756" s="64"/>
    </row>
    <row r="757" spans="1:19" x14ac:dyDescent="0.2">
      <c r="A757" s="64"/>
      <c r="B757" s="64"/>
      <c r="C757" s="64"/>
      <c r="D757" s="64"/>
      <c r="E757" s="64"/>
      <c r="F757" s="64"/>
      <c r="G757" s="64"/>
      <c r="H757" s="64"/>
      <c r="I757" s="64"/>
      <c r="J757" s="64"/>
      <c r="K757" s="64"/>
      <c r="L757" s="64"/>
      <c r="M757" s="64"/>
      <c r="N757" s="64"/>
      <c r="O757" s="64"/>
      <c r="P757" s="64"/>
      <c r="Q757" s="64"/>
      <c r="R757" s="64"/>
      <c r="S757" s="64"/>
    </row>
    <row r="758" spans="1:19" x14ac:dyDescent="0.2">
      <c r="A758" s="64"/>
      <c r="B758" s="64"/>
      <c r="C758" s="64"/>
      <c r="D758" s="64"/>
      <c r="E758" s="64"/>
      <c r="F758" s="64"/>
      <c r="G758" s="64"/>
      <c r="H758" s="64"/>
      <c r="I758" s="64"/>
      <c r="J758" s="64"/>
      <c r="K758" s="64"/>
      <c r="L758" s="64"/>
      <c r="M758" s="64"/>
      <c r="N758" s="64"/>
      <c r="O758" s="64"/>
      <c r="P758" s="64"/>
      <c r="Q758" s="64"/>
      <c r="R758" s="64"/>
      <c r="S758" s="64"/>
    </row>
    <row r="759" spans="1:19" x14ac:dyDescent="0.2">
      <c r="A759" s="64"/>
      <c r="B759" s="64"/>
      <c r="C759" s="64"/>
      <c r="D759" s="64"/>
      <c r="E759" s="64"/>
      <c r="F759" s="64"/>
      <c r="G759" s="64"/>
      <c r="H759" s="64"/>
      <c r="I759" s="64"/>
      <c r="J759" s="64"/>
      <c r="K759" s="64"/>
      <c r="L759" s="64"/>
      <c r="M759" s="64"/>
      <c r="N759" s="64"/>
      <c r="O759" s="64"/>
      <c r="P759" s="64"/>
      <c r="Q759" s="64"/>
      <c r="R759" s="64"/>
      <c r="S759" s="64"/>
    </row>
    <row r="760" spans="1:19" x14ac:dyDescent="0.2">
      <c r="A760" s="64"/>
      <c r="B760" s="64"/>
      <c r="C760" s="64"/>
      <c r="D760" s="64"/>
      <c r="E760" s="64"/>
      <c r="F760" s="64"/>
      <c r="G760" s="64"/>
      <c r="H760" s="64"/>
      <c r="I760" s="64"/>
      <c r="J760" s="64"/>
      <c r="K760" s="64"/>
      <c r="L760" s="64"/>
      <c r="M760" s="64"/>
      <c r="N760" s="64"/>
      <c r="O760" s="64"/>
      <c r="P760" s="64"/>
      <c r="Q760" s="64"/>
      <c r="R760" s="64"/>
      <c r="S760" s="64"/>
    </row>
    <row r="761" spans="1:19" x14ac:dyDescent="0.2">
      <c r="A761" s="64"/>
      <c r="B761" s="64"/>
      <c r="C761" s="64"/>
      <c r="D761" s="64"/>
      <c r="E761" s="64"/>
      <c r="F761" s="64"/>
      <c r="G761" s="64"/>
      <c r="H761" s="64"/>
      <c r="I761" s="64"/>
      <c r="J761" s="64"/>
      <c r="K761" s="64"/>
      <c r="L761" s="64"/>
      <c r="M761" s="64"/>
      <c r="N761" s="64"/>
      <c r="O761" s="64"/>
      <c r="P761" s="64"/>
      <c r="Q761" s="64"/>
      <c r="R761" s="64"/>
      <c r="S761" s="64"/>
    </row>
    <row r="762" spans="1:19" x14ac:dyDescent="0.2">
      <c r="A762" s="64"/>
      <c r="B762" s="64"/>
      <c r="C762" s="64"/>
      <c r="D762" s="64"/>
      <c r="E762" s="64"/>
      <c r="F762" s="64"/>
      <c r="G762" s="64"/>
      <c r="H762" s="64"/>
      <c r="I762" s="64"/>
      <c r="J762" s="64"/>
      <c r="K762" s="64"/>
      <c r="L762" s="64"/>
      <c r="M762" s="64"/>
      <c r="N762" s="64"/>
      <c r="O762" s="64"/>
      <c r="P762" s="64"/>
      <c r="Q762" s="64"/>
      <c r="R762" s="64"/>
      <c r="S762" s="64"/>
    </row>
    <row r="763" spans="1:19" x14ac:dyDescent="0.2">
      <c r="A763" s="64"/>
      <c r="B763" s="64"/>
      <c r="C763" s="64"/>
      <c r="D763" s="64"/>
      <c r="E763" s="64"/>
      <c r="F763" s="64"/>
      <c r="G763" s="64"/>
      <c r="H763" s="64"/>
      <c r="I763" s="64"/>
      <c r="J763" s="64"/>
      <c r="K763" s="64"/>
      <c r="L763" s="64"/>
      <c r="M763" s="64"/>
      <c r="N763" s="64"/>
      <c r="O763" s="64"/>
      <c r="P763" s="64"/>
      <c r="Q763" s="64"/>
      <c r="R763" s="64"/>
      <c r="S763" s="64"/>
    </row>
    <row r="764" spans="1:19" x14ac:dyDescent="0.2">
      <c r="A764" s="64"/>
      <c r="B764" s="64"/>
      <c r="C764" s="64"/>
      <c r="D764" s="64"/>
      <c r="E764" s="64"/>
      <c r="F764" s="64"/>
      <c r="G764" s="64"/>
      <c r="H764" s="64"/>
      <c r="I764" s="64"/>
      <c r="J764" s="64"/>
      <c r="K764" s="64"/>
      <c r="L764" s="64"/>
      <c r="M764" s="64"/>
      <c r="N764" s="64"/>
      <c r="O764" s="64"/>
      <c r="P764" s="64"/>
      <c r="Q764" s="64"/>
      <c r="R764" s="64"/>
      <c r="S764" s="64"/>
    </row>
    <row r="765" spans="1:19" x14ac:dyDescent="0.2">
      <c r="A765" s="64"/>
      <c r="B765" s="64"/>
      <c r="C765" s="64"/>
      <c r="D765" s="64"/>
      <c r="E765" s="64"/>
      <c r="F765" s="64"/>
      <c r="G765" s="64"/>
      <c r="H765" s="64"/>
      <c r="I765" s="64"/>
      <c r="J765" s="64"/>
      <c r="K765" s="64"/>
      <c r="L765" s="64"/>
      <c r="M765" s="64"/>
      <c r="N765" s="64"/>
      <c r="O765" s="64"/>
      <c r="P765" s="64"/>
      <c r="Q765" s="64"/>
      <c r="R765" s="64"/>
      <c r="S765" s="64"/>
    </row>
    <row r="766" spans="1:19" x14ac:dyDescent="0.2">
      <c r="A766" s="64"/>
      <c r="B766" s="64"/>
      <c r="C766" s="64"/>
      <c r="D766" s="64"/>
      <c r="E766" s="64"/>
      <c r="F766" s="64"/>
      <c r="G766" s="64"/>
      <c r="H766" s="64"/>
      <c r="I766" s="64"/>
      <c r="J766" s="64"/>
      <c r="K766" s="64"/>
      <c r="L766" s="64"/>
      <c r="M766" s="64"/>
      <c r="N766" s="64"/>
      <c r="O766" s="64"/>
      <c r="P766" s="64"/>
      <c r="Q766" s="64"/>
      <c r="R766" s="64"/>
      <c r="S766" s="64"/>
    </row>
    <row r="767" spans="1:19" x14ac:dyDescent="0.2">
      <c r="A767" s="64"/>
      <c r="B767" s="64"/>
      <c r="C767" s="64"/>
      <c r="D767" s="64"/>
      <c r="E767" s="64"/>
      <c r="F767" s="64"/>
      <c r="G767" s="64"/>
      <c r="H767" s="64"/>
      <c r="I767" s="64"/>
      <c r="J767" s="64"/>
      <c r="K767" s="64"/>
      <c r="L767" s="64"/>
      <c r="M767" s="64"/>
      <c r="N767" s="64"/>
      <c r="O767" s="64"/>
      <c r="P767" s="64"/>
      <c r="Q767" s="64"/>
      <c r="R767" s="64"/>
      <c r="S767" s="64"/>
    </row>
    <row r="768" spans="1:19" x14ac:dyDescent="0.2">
      <c r="A768" s="64"/>
      <c r="B768" s="64"/>
      <c r="C768" s="64"/>
      <c r="D768" s="64"/>
      <c r="E768" s="64"/>
      <c r="F768" s="64"/>
      <c r="G768" s="64"/>
      <c r="H768" s="64"/>
      <c r="I768" s="64"/>
      <c r="J768" s="64"/>
      <c r="K768" s="64"/>
      <c r="L768" s="64"/>
      <c r="M768" s="64"/>
      <c r="N768" s="64"/>
      <c r="O768" s="64"/>
      <c r="P768" s="64"/>
      <c r="Q768" s="64"/>
      <c r="R768" s="64"/>
      <c r="S768" s="64"/>
    </row>
    <row r="769" spans="1:19" x14ac:dyDescent="0.2">
      <c r="A769" s="64"/>
      <c r="B769" s="64"/>
      <c r="C769" s="64"/>
      <c r="D769" s="64"/>
      <c r="E769" s="64"/>
      <c r="F769" s="64"/>
      <c r="G769" s="64"/>
      <c r="H769" s="64"/>
      <c r="I769" s="64"/>
      <c r="J769" s="64"/>
      <c r="K769" s="64"/>
      <c r="L769" s="64"/>
      <c r="M769" s="64"/>
      <c r="N769" s="64"/>
      <c r="O769" s="64"/>
      <c r="P769" s="64"/>
      <c r="Q769" s="64"/>
      <c r="R769" s="64"/>
      <c r="S769" s="64"/>
    </row>
    <row r="770" spans="1:19" x14ac:dyDescent="0.2">
      <c r="A770" s="64"/>
      <c r="B770" s="64"/>
      <c r="C770" s="64"/>
      <c r="D770" s="64"/>
      <c r="E770" s="64"/>
      <c r="F770" s="64"/>
      <c r="G770" s="64"/>
      <c r="H770" s="64"/>
      <c r="I770" s="64"/>
      <c r="J770" s="64"/>
      <c r="K770" s="64"/>
      <c r="L770" s="64"/>
      <c r="M770" s="64"/>
      <c r="N770" s="64"/>
      <c r="O770" s="64"/>
      <c r="P770" s="64"/>
      <c r="Q770" s="64"/>
      <c r="R770" s="64"/>
      <c r="S770" s="64"/>
    </row>
    <row r="771" spans="1:19" x14ac:dyDescent="0.2">
      <c r="A771" s="64"/>
      <c r="B771" s="64"/>
      <c r="C771" s="64"/>
      <c r="D771" s="64"/>
      <c r="E771" s="64"/>
      <c r="F771" s="64"/>
      <c r="G771" s="64"/>
      <c r="H771" s="64"/>
      <c r="I771" s="64"/>
      <c r="J771" s="64"/>
      <c r="K771" s="64"/>
      <c r="L771" s="64"/>
      <c r="M771" s="64"/>
      <c r="N771" s="64"/>
      <c r="O771" s="64"/>
      <c r="P771" s="64"/>
      <c r="Q771" s="64"/>
      <c r="R771" s="64"/>
      <c r="S771" s="64"/>
    </row>
    <row r="772" spans="1:19" x14ac:dyDescent="0.2">
      <c r="A772" s="64"/>
      <c r="B772" s="64"/>
      <c r="C772" s="64"/>
      <c r="D772" s="64"/>
      <c r="E772" s="64"/>
      <c r="F772" s="64"/>
      <c r="G772" s="64"/>
      <c r="H772" s="64"/>
      <c r="I772" s="64"/>
      <c r="J772" s="64"/>
      <c r="K772" s="64"/>
      <c r="L772" s="64"/>
      <c r="M772" s="64"/>
      <c r="N772" s="64"/>
      <c r="O772" s="64"/>
      <c r="P772" s="64"/>
      <c r="Q772" s="64"/>
      <c r="R772" s="64"/>
      <c r="S772" s="64"/>
    </row>
    <row r="773" spans="1:19" x14ac:dyDescent="0.2">
      <c r="A773" s="64"/>
      <c r="B773" s="64"/>
      <c r="C773" s="64"/>
      <c r="D773" s="64"/>
      <c r="E773" s="64"/>
      <c r="F773" s="64"/>
      <c r="G773" s="64"/>
      <c r="H773" s="64"/>
      <c r="I773" s="64"/>
      <c r="J773" s="64"/>
      <c r="K773" s="64"/>
      <c r="L773" s="64"/>
      <c r="M773" s="64"/>
      <c r="N773" s="64"/>
      <c r="O773" s="64"/>
      <c r="P773" s="64"/>
      <c r="Q773" s="64"/>
      <c r="R773" s="64"/>
      <c r="S773" s="64"/>
    </row>
    <row r="774" spans="1:19" x14ac:dyDescent="0.2">
      <c r="A774" s="64"/>
      <c r="B774" s="64"/>
      <c r="C774" s="64"/>
      <c r="D774" s="64"/>
      <c r="E774" s="64"/>
      <c r="F774" s="64"/>
      <c r="G774" s="64"/>
      <c r="H774" s="64"/>
      <c r="I774" s="64"/>
      <c r="J774" s="64"/>
      <c r="K774" s="64"/>
      <c r="L774" s="64"/>
      <c r="M774" s="64"/>
      <c r="N774" s="64"/>
      <c r="O774" s="64"/>
      <c r="P774" s="64"/>
      <c r="Q774" s="64"/>
      <c r="R774" s="64"/>
      <c r="S774" s="64"/>
    </row>
    <row r="775" spans="1:19" x14ac:dyDescent="0.2">
      <c r="A775" s="64"/>
      <c r="B775" s="64"/>
      <c r="C775" s="64"/>
      <c r="D775" s="64"/>
      <c r="E775" s="64"/>
      <c r="F775" s="64"/>
      <c r="G775" s="64"/>
      <c r="H775" s="64"/>
      <c r="I775" s="64"/>
      <c r="J775" s="64"/>
      <c r="K775" s="64"/>
      <c r="L775" s="64"/>
      <c r="M775" s="64"/>
      <c r="N775" s="64"/>
      <c r="O775" s="64"/>
      <c r="P775" s="64"/>
      <c r="Q775" s="64"/>
      <c r="R775" s="64"/>
      <c r="S775" s="64"/>
    </row>
    <row r="776" spans="1:19" x14ac:dyDescent="0.2">
      <c r="A776" s="64"/>
      <c r="B776" s="64"/>
      <c r="C776" s="64"/>
      <c r="D776" s="64"/>
      <c r="E776" s="64"/>
      <c r="F776" s="64"/>
      <c r="G776" s="64"/>
      <c r="H776" s="64"/>
      <c r="I776" s="64"/>
      <c r="J776" s="64"/>
      <c r="K776" s="64"/>
      <c r="L776" s="64"/>
      <c r="M776" s="64"/>
      <c r="N776" s="64"/>
      <c r="O776" s="64"/>
      <c r="P776" s="64"/>
      <c r="Q776" s="64"/>
      <c r="R776" s="64"/>
      <c r="S776" s="64"/>
    </row>
    <row r="777" spans="1:19" x14ac:dyDescent="0.2">
      <c r="A777" s="64"/>
      <c r="B777" s="64"/>
      <c r="C777" s="64"/>
      <c r="D777" s="64"/>
      <c r="E777" s="64"/>
      <c r="F777" s="64"/>
      <c r="G777" s="64"/>
      <c r="H777" s="64"/>
      <c r="I777" s="64"/>
      <c r="J777" s="64"/>
      <c r="K777" s="64"/>
      <c r="L777" s="64"/>
      <c r="M777" s="64"/>
      <c r="N777" s="64"/>
      <c r="O777" s="64"/>
      <c r="P777" s="64"/>
      <c r="Q777" s="64"/>
      <c r="R777" s="64"/>
      <c r="S777" s="64"/>
    </row>
    <row r="778" spans="1:19" x14ac:dyDescent="0.2">
      <c r="A778" s="64"/>
      <c r="B778" s="64"/>
      <c r="C778" s="64"/>
      <c r="D778" s="64"/>
      <c r="E778" s="64"/>
      <c r="F778" s="64"/>
      <c r="G778" s="64"/>
      <c r="H778" s="64"/>
      <c r="I778" s="64"/>
      <c r="J778" s="64"/>
      <c r="K778" s="64"/>
      <c r="L778" s="64"/>
      <c r="M778" s="64"/>
      <c r="N778" s="64"/>
      <c r="O778" s="64"/>
      <c r="P778" s="64"/>
      <c r="Q778" s="64"/>
      <c r="R778" s="64"/>
      <c r="S778" s="64"/>
    </row>
    <row r="779" spans="1:19" x14ac:dyDescent="0.2">
      <c r="A779" s="64"/>
      <c r="B779" s="64"/>
      <c r="C779" s="64"/>
      <c r="D779" s="64"/>
      <c r="E779" s="64"/>
      <c r="F779" s="64"/>
      <c r="G779" s="64"/>
      <c r="H779" s="64"/>
      <c r="I779" s="64"/>
      <c r="J779" s="64"/>
      <c r="K779" s="64"/>
      <c r="L779" s="64"/>
      <c r="M779" s="64"/>
      <c r="N779" s="64"/>
      <c r="O779" s="64"/>
      <c r="P779" s="64"/>
      <c r="Q779" s="64"/>
      <c r="R779" s="64"/>
      <c r="S779" s="64"/>
    </row>
    <row r="780" spans="1:19" x14ac:dyDescent="0.2">
      <c r="A780" s="64"/>
      <c r="B780" s="64"/>
      <c r="C780" s="64"/>
      <c r="D780" s="64"/>
      <c r="E780" s="64"/>
      <c r="F780" s="64"/>
      <c r="G780" s="64"/>
      <c r="H780" s="64"/>
      <c r="I780" s="64"/>
      <c r="J780" s="64"/>
      <c r="K780" s="64"/>
      <c r="L780" s="64"/>
      <c r="M780" s="64"/>
      <c r="N780" s="64"/>
      <c r="O780" s="64"/>
      <c r="P780" s="64"/>
      <c r="Q780" s="64"/>
      <c r="R780" s="64"/>
      <c r="S780" s="64"/>
    </row>
    <row r="781" spans="1:19" x14ac:dyDescent="0.2">
      <c r="A781" s="64"/>
      <c r="B781" s="64"/>
      <c r="C781" s="64"/>
      <c r="D781" s="64"/>
      <c r="E781" s="64"/>
      <c r="F781" s="64"/>
      <c r="G781" s="64"/>
      <c r="H781" s="64"/>
      <c r="I781" s="64"/>
      <c r="J781" s="64"/>
      <c r="K781" s="64"/>
      <c r="L781" s="64"/>
      <c r="M781" s="64"/>
      <c r="N781" s="64"/>
      <c r="O781" s="64"/>
      <c r="P781" s="64"/>
      <c r="Q781" s="64"/>
      <c r="R781" s="64"/>
      <c r="S781" s="64"/>
    </row>
    <row r="782" spans="1:19" x14ac:dyDescent="0.2">
      <c r="A782" s="64"/>
      <c r="B782" s="64"/>
      <c r="C782" s="64"/>
      <c r="D782" s="64"/>
      <c r="E782" s="64"/>
      <c r="F782" s="64"/>
      <c r="G782" s="64"/>
      <c r="H782" s="64"/>
      <c r="I782" s="64"/>
      <c r="J782" s="64"/>
      <c r="K782" s="64"/>
      <c r="L782" s="64"/>
      <c r="M782" s="64"/>
      <c r="N782" s="64"/>
      <c r="O782" s="64"/>
      <c r="P782" s="64"/>
      <c r="Q782" s="64"/>
      <c r="R782" s="64"/>
      <c r="S782" s="64"/>
    </row>
    <row r="783" spans="1:19" x14ac:dyDescent="0.2">
      <c r="A783" s="64"/>
      <c r="B783" s="64"/>
      <c r="C783" s="64"/>
      <c r="D783" s="64"/>
      <c r="E783" s="64"/>
      <c r="F783" s="64"/>
      <c r="G783" s="64"/>
      <c r="H783" s="64"/>
      <c r="I783" s="64"/>
      <c r="J783" s="64"/>
      <c r="K783" s="64"/>
      <c r="L783" s="64"/>
      <c r="M783" s="64"/>
      <c r="N783" s="64"/>
      <c r="O783" s="64"/>
      <c r="P783" s="64"/>
      <c r="Q783" s="64"/>
      <c r="R783" s="64"/>
      <c r="S783" s="64"/>
    </row>
    <row r="784" spans="1:19" x14ac:dyDescent="0.2">
      <c r="A784" s="64"/>
      <c r="B784" s="64"/>
      <c r="C784" s="64"/>
      <c r="D784" s="64"/>
      <c r="E784" s="64"/>
      <c r="F784" s="64"/>
      <c r="G784" s="64"/>
      <c r="H784" s="64"/>
      <c r="I784" s="64"/>
      <c r="J784" s="64"/>
      <c r="K784" s="64"/>
      <c r="L784" s="64"/>
      <c r="M784" s="64"/>
      <c r="N784" s="64"/>
      <c r="O784" s="64"/>
      <c r="P784" s="64"/>
      <c r="Q784" s="64"/>
      <c r="R784" s="64"/>
      <c r="S784" s="64"/>
    </row>
    <row r="785" spans="1:19" x14ac:dyDescent="0.2">
      <c r="A785" s="64"/>
      <c r="B785" s="64"/>
      <c r="C785" s="64"/>
      <c r="D785" s="64"/>
      <c r="E785" s="64"/>
      <c r="F785" s="64"/>
      <c r="G785" s="64"/>
      <c r="H785" s="64"/>
      <c r="I785" s="64"/>
      <c r="J785" s="64"/>
      <c r="K785" s="64"/>
      <c r="L785" s="64"/>
      <c r="M785" s="64"/>
      <c r="N785" s="64"/>
      <c r="O785" s="64"/>
      <c r="P785" s="64"/>
      <c r="Q785" s="64"/>
      <c r="R785" s="64"/>
      <c r="S785" s="64"/>
    </row>
    <row r="786" spans="1:19" x14ac:dyDescent="0.2">
      <c r="A786" s="64"/>
      <c r="B786" s="64"/>
      <c r="C786" s="64"/>
      <c r="D786" s="64"/>
      <c r="E786" s="64"/>
      <c r="F786" s="64"/>
      <c r="G786" s="64"/>
      <c r="H786" s="64"/>
      <c r="I786" s="64"/>
      <c r="J786" s="64"/>
      <c r="K786" s="64"/>
      <c r="L786" s="64"/>
      <c r="M786" s="64"/>
      <c r="N786" s="64"/>
      <c r="O786" s="64"/>
      <c r="P786" s="64"/>
      <c r="Q786" s="64"/>
      <c r="R786" s="64"/>
      <c r="S786" s="64"/>
    </row>
    <row r="787" spans="1:19" x14ac:dyDescent="0.2">
      <c r="A787" s="64"/>
      <c r="B787" s="64"/>
      <c r="C787" s="64"/>
      <c r="D787" s="64"/>
      <c r="E787" s="64"/>
      <c r="F787" s="64"/>
      <c r="G787" s="64"/>
      <c r="H787" s="64"/>
      <c r="I787" s="64"/>
      <c r="J787" s="64"/>
      <c r="K787" s="64"/>
      <c r="L787" s="64"/>
      <c r="M787" s="64"/>
      <c r="N787" s="64"/>
      <c r="O787" s="64"/>
      <c r="P787" s="64"/>
      <c r="Q787" s="64"/>
      <c r="R787" s="64"/>
      <c r="S787" s="64"/>
    </row>
    <row r="788" spans="1:19" x14ac:dyDescent="0.2">
      <c r="A788" s="64"/>
      <c r="B788" s="64"/>
      <c r="C788" s="64"/>
      <c r="D788" s="64"/>
      <c r="E788" s="64"/>
      <c r="F788" s="64"/>
      <c r="G788" s="64"/>
      <c r="H788" s="64"/>
      <c r="I788" s="64"/>
      <c r="J788" s="64"/>
      <c r="K788" s="64"/>
      <c r="L788" s="64"/>
      <c r="M788" s="64"/>
      <c r="N788" s="64"/>
      <c r="O788" s="64"/>
      <c r="P788" s="64"/>
      <c r="Q788" s="64"/>
      <c r="R788" s="64"/>
      <c r="S788" s="64"/>
    </row>
    <row r="789" spans="1:19" x14ac:dyDescent="0.2">
      <c r="A789" s="64"/>
      <c r="B789" s="64"/>
      <c r="C789" s="64"/>
      <c r="D789" s="64"/>
      <c r="E789" s="64"/>
      <c r="F789" s="64"/>
      <c r="G789" s="64"/>
      <c r="H789" s="64"/>
      <c r="I789" s="64"/>
      <c r="J789" s="64"/>
      <c r="K789" s="64"/>
      <c r="L789" s="64"/>
      <c r="M789" s="64"/>
      <c r="N789" s="64"/>
      <c r="O789" s="64"/>
      <c r="P789" s="64"/>
      <c r="Q789" s="64"/>
      <c r="R789" s="64"/>
      <c r="S789" s="64"/>
    </row>
    <row r="790" spans="1:19" x14ac:dyDescent="0.2">
      <c r="A790" s="64"/>
      <c r="B790" s="64"/>
      <c r="C790" s="64"/>
      <c r="D790" s="64"/>
      <c r="E790" s="64"/>
      <c r="F790" s="64"/>
      <c r="G790" s="64"/>
      <c r="H790" s="64"/>
      <c r="I790" s="64"/>
      <c r="J790" s="64"/>
      <c r="K790" s="64"/>
      <c r="L790" s="64"/>
      <c r="M790" s="64"/>
      <c r="N790" s="64"/>
      <c r="O790" s="64"/>
      <c r="P790" s="64"/>
      <c r="Q790" s="64"/>
      <c r="R790" s="64"/>
      <c r="S790" s="64"/>
    </row>
    <row r="791" spans="1:19" x14ac:dyDescent="0.2">
      <c r="A791" s="64"/>
      <c r="B791" s="64"/>
      <c r="C791" s="64"/>
      <c r="D791" s="64"/>
      <c r="E791" s="64"/>
      <c r="F791" s="64"/>
      <c r="G791" s="64"/>
      <c r="H791" s="64"/>
      <c r="I791" s="64"/>
      <c r="J791" s="64"/>
      <c r="K791" s="64"/>
      <c r="L791" s="64"/>
      <c r="M791" s="64"/>
      <c r="N791" s="64"/>
      <c r="O791" s="64"/>
      <c r="P791" s="64"/>
      <c r="Q791" s="64"/>
      <c r="R791" s="64"/>
      <c r="S791" s="64"/>
    </row>
    <row r="792" spans="1:19" x14ac:dyDescent="0.2">
      <c r="A792" s="64"/>
      <c r="B792" s="64"/>
      <c r="C792" s="64"/>
      <c r="D792" s="64"/>
      <c r="E792" s="64"/>
      <c r="F792" s="64"/>
      <c r="G792" s="64"/>
      <c r="H792" s="64"/>
      <c r="I792" s="64"/>
      <c r="J792" s="64"/>
      <c r="K792" s="64"/>
      <c r="L792" s="64"/>
      <c r="M792" s="64"/>
      <c r="N792" s="64"/>
      <c r="O792" s="64"/>
      <c r="P792" s="64"/>
      <c r="Q792" s="64"/>
      <c r="R792" s="64"/>
      <c r="S792" s="64"/>
    </row>
    <row r="793" spans="1:19" x14ac:dyDescent="0.2">
      <c r="A793" s="64"/>
      <c r="B793" s="64"/>
      <c r="C793" s="64"/>
      <c r="D793" s="64"/>
      <c r="E793" s="64"/>
      <c r="F793" s="64"/>
      <c r="G793" s="64"/>
      <c r="H793" s="64"/>
      <c r="I793" s="64"/>
      <c r="J793" s="64"/>
      <c r="K793" s="64"/>
      <c r="L793" s="64"/>
      <c r="M793" s="64"/>
      <c r="N793" s="64"/>
      <c r="O793" s="64"/>
      <c r="P793" s="64"/>
      <c r="Q793" s="64"/>
      <c r="R793" s="64"/>
      <c r="S793" s="64"/>
    </row>
    <row r="794" spans="1:19" x14ac:dyDescent="0.2">
      <c r="A794" s="64"/>
      <c r="B794" s="64"/>
      <c r="C794" s="64"/>
      <c r="D794" s="64"/>
      <c r="E794" s="64"/>
      <c r="F794" s="64"/>
      <c r="G794" s="64"/>
      <c r="H794" s="64"/>
      <c r="I794" s="64"/>
      <c r="J794" s="64"/>
      <c r="K794" s="64"/>
      <c r="L794" s="64"/>
      <c r="M794" s="64"/>
      <c r="N794" s="64"/>
      <c r="O794" s="64"/>
      <c r="P794" s="64"/>
      <c r="Q794" s="64"/>
      <c r="R794" s="64"/>
      <c r="S794" s="64"/>
    </row>
    <row r="795" spans="1:19" x14ac:dyDescent="0.2">
      <c r="A795" s="64"/>
      <c r="B795" s="64"/>
      <c r="C795" s="64"/>
      <c r="D795" s="64"/>
      <c r="E795" s="64"/>
      <c r="F795" s="64"/>
      <c r="G795" s="64"/>
      <c r="H795" s="64"/>
      <c r="I795" s="64"/>
      <c r="J795" s="64"/>
      <c r="K795" s="64"/>
      <c r="L795" s="64"/>
      <c r="M795" s="64"/>
      <c r="N795" s="64"/>
      <c r="O795" s="64"/>
      <c r="P795" s="64"/>
      <c r="Q795" s="64"/>
      <c r="R795" s="64"/>
      <c r="S795" s="64"/>
    </row>
    <row r="796" spans="1:19" x14ac:dyDescent="0.2">
      <c r="A796" s="64"/>
      <c r="B796" s="64"/>
      <c r="C796" s="64"/>
      <c r="D796" s="64"/>
      <c r="E796" s="64"/>
      <c r="F796" s="64"/>
      <c r="G796" s="64"/>
      <c r="H796" s="64"/>
      <c r="I796" s="64"/>
      <c r="J796" s="64"/>
      <c r="K796" s="64"/>
      <c r="L796" s="64"/>
      <c r="M796" s="64"/>
      <c r="N796" s="64"/>
      <c r="O796" s="64"/>
      <c r="P796" s="64"/>
      <c r="Q796" s="64"/>
      <c r="R796" s="64"/>
      <c r="S796" s="64"/>
    </row>
    <row r="797" spans="1:19" x14ac:dyDescent="0.2">
      <c r="A797" s="64"/>
      <c r="B797" s="64"/>
      <c r="C797" s="64"/>
      <c r="D797" s="64"/>
      <c r="E797" s="64"/>
      <c r="F797" s="64"/>
      <c r="G797" s="64"/>
      <c r="H797" s="64"/>
      <c r="I797" s="64"/>
      <c r="J797" s="64"/>
      <c r="K797" s="64"/>
      <c r="L797" s="64"/>
      <c r="M797" s="64"/>
      <c r="N797" s="64"/>
      <c r="O797" s="64"/>
      <c r="P797" s="64"/>
      <c r="Q797" s="64"/>
      <c r="R797" s="64"/>
      <c r="S797" s="64"/>
    </row>
    <row r="798" spans="1:19" x14ac:dyDescent="0.2">
      <c r="A798" s="64"/>
      <c r="B798" s="64"/>
      <c r="C798" s="64"/>
      <c r="D798" s="64"/>
      <c r="E798" s="64"/>
      <c r="F798" s="64"/>
      <c r="G798" s="64"/>
      <c r="H798" s="64"/>
      <c r="I798" s="64"/>
      <c r="J798" s="64"/>
      <c r="K798" s="64"/>
      <c r="L798" s="64"/>
      <c r="M798" s="64"/>
      <c r="N798" s="64"/>
      <c r="O798" s="64"/>
      <c r="P798" s="64"/>
      <c r="Q798" s="64"/>
      <c r="R798" s="64"/>
      <c r="S798" s="64"/>
    </row>
    <row r="799" spans="1:19" x14ac:dyDescent="0.2">
      <c r="A799" s="64"/>
      <c r="B799" s="64"/>
      <c r="C799" s="64"/>
      <c r="D799" s="64"/>
      <c r="E799" s="64"/>
      <c r="F799" s="64"/>
      <c r="G799" s="64"/>
      <c r="H799" s="64"/>
      <c r="I799" s="64"/>
      <c r="J799" s="64"/>
      <c r="K799" s="64"/>
      <c r="L799" s="64"/>
      <c r="M799" s="64"/>
      <c r="N799" s="64"/>
      <c r="O799" s="64"/>
      <c r="P799" s="64"/>
      <c r="Q799" s="64"/>
      <c r="R799" s="64"/>
      <c r="S799" s="64"/>
    </row>
    <row r="800" spans="1:19" x14ac:dyDescent="0.2">
      <c r="A800" s="64"/>
      <c r="B800" s="64"/>
      <c r="C800" s="64"/>
      <c r="D800" s="64"/>
      <c r="E800" s="64"/>
      <c r="F800" s="64"/>
      <c r="G800" s="64"/>
      <c r="H800" s="64"/>
      <c r="I800" s="64"/>
      <c r="J800" s="64"/>
      <c r="K800" s="64"/>
      <c r="L800" s="64"/>
      <c r="M800" s="64"/>
      <c r="N800" s="64"/>
      <c r="O800" s="64"/>
      <c r="P800" s="64"/>
      <c r="Q800" s="64"/>
      <c r="R800" s="64"/>
      <c r="S800" s="64"/>
    </row>
    <row r="801" spans="1:19" x14ac:dyDescent="0.2">
      <c r="A801" s="64"/>
      <c r="B801" s="64"/>
      <c r="C801" s="64"/>
      <c r="D801" s="64"/>
      <c r="E801" s="64"/>
      <c r="F801" s="64"/>
      <c r="G801" s="64"/>
      <c r="H801" s="64"/>
      <c r="I801" s="64"/>
      <c r="J801" s="64"/>
      <c r="K801" s="64"/>
      <c r="L801" s="64"/>
      <c r="M801" s="64"/>
      <c r="N801" s="64"/>
      <c r="O801" s="64"/>
      <c r="P801" s="64"/>
      <c r="Q801" s="64"/>
      <c r="R801" s="64"/>
      <c r="S801" s="64"/>
    </row>
    <row r="802" spans="1:19" x14ac:dyDescent="0.2">
      <c r="A802" s="64"/>
      <c r="B802" s="64"/>
      <c r="C802" s="64"/>
      <c r="D802" s="64"/>
      <c r="E802" s="64"/>
      <c r="F802" s="64"/>
      <c r="G802" s="64"/>
      <c r="H802" s="64"/>
      <c r="I802" s="64"/>
      <c r="J802" s="64"/>
      <c r="K802" s="64"/>
      <c r="L802" s="64"/>
      <c r="M802" s="64"/>
      <c r="N802" s="64"/>
      <c r="O802" s="64"/>
      <c r="P802" s="64"/>
      <c r="Q802" s="64"/>
      <c r="R802" s="64"/>
      <c r="S802" s="64"/>
    </row>
    <row r="803" spans="1:19" x14ac:dyDescent="0.2">
      <c r="A803" s="64"/>
      <c r="B803" s="64"/>
      <c r="C803" s="64"/>
      <c r="D803" s="64"/>
      <c r="E803" s="64"/>
      <c r="F803" s="64"/>
      <c r="G803" s="64"/>
      <c r="H803" s="64"/>
      <c r="I803" s="64"/>
      <c r="J803" s="64"/>
      <c r="K803" s="64"/>
      <c r="L803" s="64"/>
      <c r="M803" s="64"/>
      <c r="N803" s="64"/>
      <c r="O803" s="64"/>
      <c r="P803" s="64"/>
      <c r="Q803" s="64"/>
      <c r="R803" s="64"/>
      <c r="S803" s="64"/>
    </row>
    <row r="804" spans="1:19" x14ac:dyDescent="0.2">
      <c r="A804" s="64"/>
      <c r="B804" s="64"/>
      <c r="C804" s="64"/>
      <c r="D804" s="64"/>
      <c r="E804" s="64"/>
      <c r="F804" s="64"/>
      <c r="G804" s="64"/>
      <c r="H804" s="64"/>
      <c r="I804" s="64"/>
      <c r="J804" s="64"/>
      <c r="K804" s="64"/>
      <c r="L804" s="64"/>
      <c r="M804" s="64"/>
      <c r="N804" s="64"/>
      <c r="O804" s="64"/>
      <c r="P804" s="64"/>
      <c r="Q804" s="64"/>
      <c r="R804" s="64"/>
      <c r="S804" s="64"/>
    </row>
    <row r="805" spans="1:19" x14ac:dyDescent="0.2">
      <c r="A805" s="64"/>
      <c r="B805" s="64"/>
      <c r="C805" s="64"/>
      <c r="D805" s="64"/>
      <c r="E805" s="64"/>
      <c r="F805" s="64"/>
      <c r="G805" s="64"/>
      <c r="H805" s="64"/>
      <c r="I805" s="64"/>
      <c r="J805" s="64"/>
      <c r="K805" s="64"/>
      <c r="L805" s="64"/>
      <c r="M805" s="64"/>
      <c r="N805" s="64"/>
      <c r="O805" s="64"/>
      <c r="P805" s="64"/>
      <c r="Q805" s="64"/>
      <c r="R805" s="64"/>
      <c r="S805" s="64"/>
    </row>
    <row r="806" spans="1:19" x14ac:dyDescent="0.2">
      <c r="A806" s="64"/>
      <c r="B806" s="64"/>
      <c r="C806" s="64"/>
      <c r="D806" s="64"/>
      <c r="E806" s="64"/>
      <c r="F806" s="64"/>
      <c r="G806" s="64"/>
      <c r="H806" s="64"/>
      <c r="I806" s="64"/>
      <c r="J806" s="64"/>
      <c r="K806" s="64"/>
      <c r="L806" s="64"/>
      <c r="M806" s="64"/>
      <c r="N806" s="64"/>
      <c r="O806" s="64"/>
      <c r="P806" s="64"/>
      <c r="Q806" s="64"/>
      <c r="R806" s="64"/>
      <c r="S806" s="64"/>
    </row>
    <row r="807" spans="1:19" x14ac:dyDescent="0.2">
      <c r="A807" s="64"/>
      <c r="B807" s="64"/>
      <c r="C807" s="64"/>
      <c r="D807" s="64"/>
      <c r="E807" s="64"/>
      <c r="F807" s="64"/>
      <c r="G807" s="64"/>
      <c r="H807" s="64"/>
      <c r="I807" s="64"/>
      <c r="J807" s="64"/>
      <c r="K807" s="64"/>
      <c r="L807" s="64"/>
      <c r="M807" s="64"/>
      <c r="N807" s="64"/>
      <c r="O807" s="64"/>
      <c r="P807" s="64"/>
      <c r="Q807" s="64"/>
      <c r="R807" s="64"/>
      <c r="S807" s="64"/>
    </row>
    <row r="808" spans="1:19" x14ac:dyDescent="0.2">
      <c r="A808" s="64"/>
      <c r="B808" s="64"/>
      <c r="C808" s="64"/>
      <c r="D808" s="64"/>
      <c r="E808" s="64"/>
      <c r="F808" s="64"/>
      <c r="G808" s="64"/>
      <c r="H808" s="64"/>
      <c r="I808" s="64"/>
      <c r="J808" s="64"/>
      <c r="K808" s="64"/>
      <c r="L808" s="64"/>
      <c r="M808" s="64"/>
      <c r="N808" s="64"/>
      <c r="O808" s="64"/>
      <c r="P808" s="64"/>
      <c r="Q808" s="64"/>
      <c r="R808" s="64"/>
      <c r="S808" s="64"/>
    </row>
    <row r="809" spans="1:19" x14ac:dyDescent="0.2">
      <c r="A809" s="64"/>
      <c r="B809" s="64"/>
      <c r="C809" s="64"/>
      <c r="D809" s="64"/>
      <c r="E809" s="64"/>
      <c r="F809" s="64"/>
      <c r="G809" s="64"/>
      <c r="H809" s="64"/>
      <c r="I809" s="64"/>
      <c r="J809" s="64"/>
      <c r="K809" s="64"/>
      <c r="L809" s="64"/>
      <c r="M809" s="64"/>
      <c r="N809" s="64"/>
      <c r="O809" s="64"/>
      <c r="P809" s="64"/>
      <c r="Q809" s="64"/>
      <c r="R809" s="64"/>
      <c r="S809" s="64"/>
    </row>
    <row r="810" spans="1:19" x14ac:dyDescent="0.2">
      <c r="A810" s="64"/>
      <c r="B810" s="64"/>
      <c r="C810" s="64"/>
      <c r="D810" s="64"/>
      <c r="E810" s="64"/>
      <c r="F810" s="64"/>
      <c r="G810" s="64"/>
      <c r="H810" s="64"/>
      <c r="I810" s="64"/>
      <c r="J810" s="64"/>
      <c r="K810" s="64"/>
      <c r="L810" s="64"/>
      <c r="M810" s="64"/>
      <c r="N810" s="64"/>
      <c r="O810" s="64"/>
      <c r="P810" s="64"/>
      <c r="Q810" s="64"/>
      <c r="R810" s="64"/>
      <c r="S810" s="64"/>
    </row>
    <row r="811" spans="1:19" x14ac:dyDescent="0.2">
      <c r="A811" s="64"/>
      <c r="B811" s="64"/>
      <c r="C811" s="64"/>
      <c r="D811" s="64"/>
      <c r="E811" s="64"/>
      <c r="F811" s="64"/>
      <c r="G811" s="64"/>
      <c r="H811" s="64"/>
      <c r="I811" s="64"/>
      <c r="J811" s="64"/>
      <c r="K811" s="64"/>
      <c r="L811" s="64"/>
      <c r="M811" s="64"/>
      <c r="N811" s="64"/>
      <c r="O811" s="64"/>
      <c r="P811" s="64"/>
      <c r="Q811" s="64"/>
      <c r="R811" s="64"/>
      <c r="S811" s="64"/>
    </row>
    <row r="812" spans="1:19" x14ac:dyDescent="0.2">
      <c r="A812" s="64"/>
      <c r="B812" s="64"/>
      <c r="C812" s="64"/>
      <c r="D812" s="64"/>
      <c r="E812" s="64"/>
      <c r="F812" s="64"/>
      <c r="G812" s="64"/>
      <c r="H812" s="64"/>
      <c r="I812" s="64"/>
      <c r="J812" s="64"/>
      <c r="K812" s="64"/>
      <c r="L812" s="64"/>
      <c r="M812" s="64"/>
      <c r="N812" s="64"/>
      <c r="O812" s="64"/>
      <c r="P812" s="64"/>
      <c r="Q812" s="64"/>
      <c r="R812" s="64"/>
      <c r="S812" s="64"/>
    </row>
    <row r="813" spans="1:19" x14ac:dyDescent="0.2">
      <c r="A813" s="64"/>
      <c r="B813" s="64"/>
      <c r="C813" s="64"/>
      <c r="D813" s="64"/>
      <c r="E813" s="64"/>
      <c r="F813" s="64"/>
      <c r="G813" s="64"/>
      <c r="H813" s="64"/>
      <c r="I813" s="64"/>
      <c r="J813" s="64"/>
      <c r="K813" s="64"/>
      <c r="L813" s="64"/>
      <c r="M813" s="64"/>
      <c r="N813" s="64"/>
      <c r="O813" s="64"/>
      <c r="P813" s="64"/>
      <c r="Q813" s="64"/>
      <c r="R813" s="64"/>
      <c r="S813" s="64"/>
    </row>
    <row r="814" spans="1:19" x14ac:dyDescent="0.2">
      <c r="A814" s="64"/>
      <c r="B814" s="64"/>
      <c r="C814" s="64"/>
      <c r="D814" s="64"/>
      <c r="E814" s="64"/>
      <c r="F814" s="64"/>
      <c r="G814" s="64"/>
      <c r="H814" s="64"/>
      <c r="I814" s="64"/>
      <c r="J814" s="64"/>
      <c r="K814" s="64"/>
      <c r="L814" s="64"/>
      <c r="M814" s="64"/>
      <c r="N814" s="64"/>
      <c r="O814" s="64"/>
      <c r="P814" s="64"/>
      <c r="Q814" s="64"/>
      <c r="R814" s="64"/>
      <c r="S814" s="64"/>
    </row>
    <row r="815" spans="1:19" x14ac:dyDescent="0.2">
      <c r="A815" s="64"/>
      <c r="B815" s="64"/>
      <c r="C815" s="64"/>
      <c r="D815" s="64"/>
      <c r="E815" s="64"/>
      <c r="F815" s="64"/>
      <c r="G815" s="64"/>
      <c r="H815" s="64"/>
      <c r="I815" s="64"/>
      <c r="J815" s="64"/>
      <c r="K815" s="64"/>
      <c r="L815" s="64"/>
      <c r="M815" s="64"/>
      <c r="N815" s="64"/>
      <c r="O815" s="64"/>
      <c r="P815" s="64"/>
      <c r="Q815" s="64"/>
      <c r="R815" s="64"/>
      <c r="S815" s="64"/>
    </row>
    <row r="816" spans="1:19" x14ac:dyDescent="0.2">
      <c r="A816" s="64"/>
      <c r="B816" s="64"/>
      <c r="C816" s="64"/>
      <c r="D816" s="64"/>
      <c r="E816" s="64"/>
      <c r="F816" s="64"/>
      <c r="G816" s="64"/>
      <c r="H816" s="64"/>
      <c r="I816" s="64"/>
      <c r="J816" s="64"/>
      <c r="K816" s="64"/>
      <c r="L816" s="64"/>
      <c r="M816" s="64"/>
      <c r="N816" s="64"/>
      <c r="O816" s="64"/>
      <c r="P816" s="64"/>
      <c r="Q816" s="64"/>
      <c r="R816" s="64"/>
      <c r="S816" s="64"/>
    </row>
    <row r="817" spans="1:19" x14ac:dyDescent="0.2">
      <c r="A817" s="64"/>
      <c r="B817" s="64"/>
      <c r="C817" s="64"/>
      <c r="D817" s="64"/>
      <c r="E817" s="64"/>
      <c r="F817" s="64"/>
      <c r="G817" s="64"/>
      <c r="H817" s="64"/>
      <c r="I817" s="64"/>
      <c r="J817" s="64"/>
      <c r="K817" s="64"/>
      <c r="L817" s="64"/>
      <c r="M817" s="64"/>
      <c r="N817" s="64"/>
      <c r="O817" s="64"/>
      <c r="P817" s="64"/>
      <c r="Q817" s="64"/>
      <c r="R817" s="64"/>
      <c r="S817" s="64"/>
    </row>
    <row r="818" spans="1:19" x14ac:dyDescent="0.2">
      <c r="A818" s="64"/>
      <c r="B818" s="64"/>
      <c r="C818" s="64"/>
      <c r="D818" s="64"/>
      <c r="E818" s="64"/>
      <c r="F818" s="64"/>
      <c r="G818" s="64"/>
      <c r="H818" s="64"/>
      <c r="I818" s="64"/>
      <c r="J818" s="64"/>
      <c r="K818" s="64"/>
      <c r="L818" s="64"/>
      <c r="M818" s="64"/>
      <c r="N818" s="64"/>
      <c r="O818" s="64"/>
      <c r="P818" s="64"/>
      <c r="Q818" s="64"/>
      <c r="R818" s="64"/>
      <c r="S818" s="64"/>
    </row>
    <row r="819" spans="1:19" x14ac:dyDescent="0.2">
      <c r="A819" s="64"/>
      <c r="B819" s="64"/>
      <c r="C819" s="64"/>
      <c r="D819" s="64"/>
      <c r="E819" s="64"/>
      <c r="F819" s="64"/>
      <c r="G819" s="64"/>
      <c r="H819" s="64"/>
      <c r="I819" s="64"/>
      <c r="J819" s="64"/>
      <c r="K819" s="64"/>
      <c r="L819" s="64"/>
      <c r="M819" s="64"/>
      <c r="N819" s="64"/>
      <c r="O819" s="64"/>
      <c r="P819" s="64"/>
      <c r="Q819" s="64"/>
      <c r="R819" s="64"/>
      <c r="S819" s="64"/>
    </row>
    <row r="820" spans="1:19" x14ac:dyDescent="0.2">
      <c r="A820" s="64"/>
      <c r="B820" s="64"/>
      <c r="C820" s="64"/>
      <c r="D820" s="64"/>
      <c r="E820" s="64"/>
      <c r="F820" s="64"/>
      <c r="G820" s="64"/>
      <c r="H820" s="64"/>
      <c r="I820" s="64"/>
      <c r="J820" s="64"/>
      <c r="K820" s="64"/>
      <c r="L820" s="64"/>
      <c r="M820" s="64"/>
      <c r="N820" s="64"/>
      <c r="O820" s="64"/>
      <c r="P820" s="64"/>
      <c r="Q820" s="64"/>
      <c r="R820" s="64"/>
      <c r="S820" s="64"/>
    </row>
    <row r="821" spans="1:19" x14ac:dyDescent="0.2">
      <c r="A821" s="64"/>
      <c r="B821" s="64"/>
      <c r="C821" s="64"/>
      <c r="D821" s="64"/>
      <c r="E821" s="64"/>
      <c r="F821" s="64"/>
      <c r="G821" s="64"/>
      <c r="H821" s="64"/>
      <c r="I821" s="64"/>
      <c r="J821" s="64"/>
      <c r="K821" s="64"/>
      <c r="L821" s="64"/>
      <c r="M821" s="64"/>
      <c r="N821" s="64"/>
      <c r="O821" s="64"/>
      <c r="P821" s="64"/>
      <c r="Q821" s="64"/>
      <c r="R821" s="64"/>
      <c r="S821" s="64"/>
    </row>
    <row r="822" spans="1:19" x14ac:dyDescent="0.2">
      <c r="A822" s="64"/>
      <c r="B822" s="64"/>
      <c r="C822" s="64"/>
      <c r="D822" s="64"/>
      <c r="E822" s="64"/>
      <c r="F822" s="64"/>
      <c r="G822" s="64"/>
      <c r="H822" s="64"/>
      <c r="I822" s="64"/>
      <c r="J822" s="64"/>
      <c r="K822" s="64"/>
      <c r="L822" s="64"/>
      <c r="M822" s="64"/>
      <c r="N822" s="64"/>
      <c r="O822" s="64"/>
      <c r="P822" s="64"/>
      <c r="Q822" s="64"/>
      <c r="R822" s="64"/>
      <c r="S822" s="64"/>
    </row>
    <row r="823" spans="1:19" x14ac:dyDescent="0.2">
      <c r="A823" s="64"/>
      <c r="B823" s="64"/>
      <c r="C823" s="64"/>
      <c r="D823" s="64"/>
      <c r="E823" s="64"/>
      <c r="F823" s="64"/>
      <c r="G823" s="64"/>
      <c r="H823" s="64"/>
      <c r="I823" s="64"/>
      <c r="J823" s="64"/>
      <c r="K823" s="64"/>
      <c r="L823" s="64"/>
      <c r="M823" s="64"/>
      <c r="N823" s="64"/>
      <c r="O823" s="64"/>
      <c r="P823" s="64"/>
      <c r="Q823" s="64"/>
      <c r="R823" s="64"/>
      <c r="S823" s="64"/>
    </row>
    <row r="824" spans="1:19" x14ac:dyDescent="0.2">
      <c r="A824" s="64"/>
      <c r="B824" s="64"/>
      <c r="C824" s="64"/>
      <c r="D824" s="64"/>
      <c r="E824" s="64"/>
      <c r="F824" s="64"/>
      <c r="G824" s="64"/>
      <c r="H824" s="64"/>
      <c r="I824" s="64"/>
      <c r="J824" s="64"/>
      <c r="K824" s="64"/>
      <c r="L824" s="64"/>
      <c r="M824" s="64"/>
      <c r="N824" s="64"/>
      <c r="O824" s="64"/>
      <c r="P824" s="64"/>
      <c r="Q824" s="64"/>
      <c r="R824" s="64"/>
      <c r="S824" s="64"/>
    </row>
    <row r="825" spans="1:19" x14ac:dyDescent="0.2">
      <c r="A825" s="64"/>
      <c r="B825" s="64"/>
      <c r="C825" s="64"/>
      <c r="D825" s="64"/>
      <c r="E825" s="64"/>
      <c r="F825" s="64"/>
      <c r="G825" s="64"/>
      <c r="H825" s="64"/>
      <c r="I825" s="64"/>
      <c r="J825" s="64"/>
      <c r="K825" s="64"/>
      <c r="L825" s="64"/>
      <c r="M825" s="64"/>
      <c r="N825" s="64"/>
      <c r="O825" s="64"/>
      <c r="P825" s="64"/>
      <c r="Q825" s="64"/>
      <c r="R825" s="64"/>
      <c r="S825" s="64"/>
    </row>
    <row r="826" spans="1:19" x14ac:dyDescent="0.2">
      <c r="A826" s="64"/>
      <c r="B826" s="64"/>
      <c r="C826" s="64"/>
      <c r="D826" s="64"/>
      <c r="E826" s="64"/>
      <c r="F826" s="64"/>
      <c r="G826" s="64"/>
      <c r="H826" s="64"/>
      <c r="I826" s="64"/>
      <c r="J826" s="64"/>
      <c r="K826" s="64"/>
      <c r="L826" s="64"/>
      <c r="M826" s="64"/>
      <c r="N826" s="64"/>
      <c r="O826" s="64"/>
      <c r="P826" s="64"/>
      <c r="Q826" s="64"/>
      <c r="R826" s="64"/>
      <c r="S826" s="64"/>
    </row>
    <row r="827" spans="1:19" x14ac:dyDescent="0.2">
      <c r="A827" s="64"/>
      <c r="B827" s="64"/>
      <c r="C827" s="64"/>
      <c r="D827" s="64"/>
      <c r="E827" s="64"/>
      <c r="F827" s="64"/>
      <c r="G827" s="64"/>
      <c r="H827" s="64"/>
      <c r="I827" s="64"/>
      <c r="J827" s="64"/>
      <c r="K827" s="64"/>
      <c r="L827" s="64"/>
      <c r="M827" s="64"/>
      <c r="N827" s="64"/>
      <c r="O827" s="64"/>
      <c r="P827" s="64"/>
      <c r="Q827" s="64"/>
      <c r="R827" s="64"/>
      <c r="S827" s="64"/>
    </row>
    <row r="828" spans="1:19" x14ac:dyDescent="0.2">
      <c r="A828" s="64"/>
      <c r="B828" s="64"/>
      <c r="C828" s="64"/>
      <c r="D828" s="64"/>
      <c r="E828" s="64"/>
      <c r="F828" s="64"/>
      <c r="G828" s="64"/>
      <c r="H828" s="64"/>
      <c r="I828" s="64"/>
      <c r="J828" s="64"/>
      <c r="K828" s="64"/>
      <c r="L828" s="64"/>
      <c r="M828" s="64"/>
      <c r="N828" s="64"/>
      <c r="O828" s="64"/>
      <c r="P828" s="64"/>
      <c r="Q828" s="64"/>
      <c r="R828" s="64"/>
      <c r="S828" s="64"/>
    </row>
    <row r="829" spans="1:19" x14ac:dyDescent="0.2">
      <c r="A829" s="64"/>
      <c r="B829" s="64"/>
      <c r="C829" s="64"/>
      <c r="D829" s="64"/>
      <c r="E829" s="64"/>
      <c r="F829" s="64"/>
      <c r="G829" s="64"/>
      <c r="H829" s="64"/>
      <c r="I829" s="64"/>
      <c r="J829" s="64"/>
      <c r="K829" s="64"/>
      <c r="L829" s="64"/>
      <c r="M829" s="64"/>
      <c r="N829" s="64"/>
      <c r="O829" s="64"/>
      <c r="P829" s="64"/>
      <c r="Q829" s="64"/>
      <c r="R829" s="64"/>
      <c r="S829" s="64"/>
    </row>
    <row r="830" spans="1:19" x14ac:dyDescent="0.2">
      <c r="A830" s="64"/>
      <c r="B830" s="64"/>
      <c r="C830" s="64"/>
      <c r="D830" s="64"/>
      <c r="E830" s="64"/>
      <c r="F830" s="64"/>
      <c r="G830" s="64"/>
      <c r="H830" s="64"/>
      <c r="I830" s="64"/>
      <c r="J830" s="64"/>
      <c r="K830" s="64"/>
      <c r="L830" s="64"/>
      <c r="M830" s="64"/>
      <c r="N830" s="64"/>
      <c r="O830" s="64"/>
      <c r="P830" s="64"/>
      <c r="Q830" s="64"/>
      <c r="R830" s="64"/>
      <c r="S830" s="64"/>
    </row>
    <row r="831" spans="1:19" x14ac:dyDescent="0.2">
      <c r="A831" s="64"/>
      <c r="B831" s="64"/>
      <c r="C831" s="64"/>
      <c r="D831" s="64"/>
      <c r="E831" s="64"/>
      <c r="F831" s="64"/>
      <c r="G831" s="64"/>
      <c r="H831" s="64"/>
      <c r="I831" s="64"/>
      <c r="J831" s="64"/>
      <c r="K831" s="64"/>
      <c r="L831" s="64"/>
      <c r="M831" s="64"/>
      <c r="N831" s="64"/>
      <c r="O831" s="64"/>
      <c r="P831" s="64"/>
      <c r="Q831" s="64"/>
      <c r="R831" s="64"/>
      <c r="S831" s="64"/>
    </row>
    <row r="832" spans="1:19" x14ac:dyDescent="0.2">
      <c r="A832" s="64"/>
      <c r="B832" s="64"/>
      <c r="C832" s="64"/>
      <c r="D832" s="64"/>
      <c r="E832" s="64"/>
      <c r="F832" s="64"/>
      <c r="G832" s="64"/>
      <c r="H832" s="64"/>
      <c r="I832" s="64"/>
      <c r="J832" s="64"/>
      <c r="K832" s="64"/>
      <c r="L832" s="64"/>
      <c r="M832" s="64"/>
      <c r="N832" s="64"/>
      <c r="O832" s="64"/>
      <c r="P832" s="64"/>
      <c r="Q832" s="64"/>
      <c r="R832" s="64"/>
      <c r="S832" s="64"/>
    </row>
    <row r="833" spans="1:19" x14ac:dyDescent="0.2">
      <c r="A833" s="64"/>
      <c r="B833" s="64"/>
      <c r="C833" s="64"/>
      <c r="D833" s="64"/>
      <c r="E833" s="64"/>
      <c r="F833" s="64"/>
      <c r="G833" s="64"/>
      <c r="H833" s="64"/>
      <c r="I833" s="64"/>
      <c r="J833" s="64"/>
      <c r="K833" s="64"/>
      <c r="L833" s="64"/>
      <c r="M833" s="64"/>
      <c r="N833" s="64"/>
      <c r="O833" s="64"/>
      <c r="P833" s="64"/>
      <c r="Q833" s="64"/>
      <c r="R833" s="64"/>
      <c r="S833" s="64"/>
    </row>
    <row r="834" spans="1:19" x14ac:dyDescent="0.2">
      <c r="A834" s="64"/>
      <c r="B834" s="64"/>
      <c r="C834" s="64"/>
      <c r="D834" s="64"/>
      <c r="E834" s="64"/>
      <c r="F834" s="64"/>
      <c r="G834" s="64"/>
      <c r="H834" s="64"/>
      <c r="I834" s="64"/>
      <c r="J834" s="64"/>
      <c r="K834" s="64"/>
      <c r="L834" s="64"/>
      <c r="M834" s="64"/>
      <c r="N834" s="64"/>
      <c r="O834" s="64"/>
      <c r="P834" s="64"/>
      <c r="Q834" s="64"/>
      <c r="R834" s="64"/>
      <c r="S834" s="64"/>
    </row>
    <row r="835" spans="1:19" x14ac:dyDescent="0.2">
      <c r="A835" s="64"/>
      <c r="B835" s="64"/>
      <c r="C835" s="64"/>
      <c r="D835" s="64"/>
      <c r="E835" s="64"/>
      <c r="F835" s="64"/>
      <c r="G835" s="64"/>
      <c r="H835" s="64"/>
      <c r="I835" s="64"/>
      <c r="J835" s="64"/>
      <c r="K835" s="64"/>
      <c r="L835" s="64"/>
      <c r="M835" s="64"/>
      <c r="N835" s="64"/>
      <c r="O835" s="64"/>
      <c r="P835" s="64"/>
      <c r="Q835" s="64"/>
      <c r="R835" s="64"/>
      <c r="S835" s="64"/>
    </row>
    <row r="836" spans="1:19" x14ac:dyDescent="0.2">
      <c r="A836" s="64"/>
      <c r="B836" s="64"/>
      <c r="C836" s="64"/>
      <c r="D836" s="64"/>
      <c r="E836" s="64"/>
      <c r="F836" s="64"/>
      <c r="G836" s="64"/>
      <c r="H836" s="64"/>
      <c r="I836" s="64"/>
      <c r="J836" s="64"/>
      <c r="K836" s="64"/>
      <c r="L836" s="64"/>
      <c r="M836" s="64"/>
      <c r="N836" s="64"/>
      <c r="O836" s="64"/>
      <c r="P836" s="64"/>
      <c r="Q836" s="64"/>
      <c r="R836" s="64"/>
      <c r="S836" s="64"/>
    </row>
    <row r="837" spans="1:19" x14ac:dyDescent="0.2">
      <c r="A837" s="64"/>
      <c r="B837" s="64"/>
      <c r="C837" s="64"/>
      <c r="D837" s="64"/>
      <c r="E837" s="64"/>
      <c r="F837" s="64"/>
      <c r="G837" s="64"/>
      <c r="H837" s="64"/>
      <c r="I837" s="64"/>
      <c r="J837" s="64"/>
      <c r="K837" s="64"/>
      <c r="L837" s="64"/>
      <c r="M837" s="64"/>
      <c r="N837" s="64"/>
      <c r="O837" s="64"/>
      <c r="P837" s="64"/>
      <c r="Q837" s="64"/>
      <c r="R837" s="64"/>
      <c r="S837" s="64"/>
    </row>
    <row r="838" spans="1:19" x14ac:dyDescent="0.2">
      <c r="A838" s="64"/>
      <c r="B838" s="64"/>
      <c r="C838" s="64"/>
      <c r="D838" s="64"/>
      <c r="E838" s="64"/>
      <c r="F838" s="64"/>
      <c r="G838" s="64"/>
      <c r="H838" s="64"/>
      <c r="I838" s="64"/>
      <c r="J838" s="64"/>
      <c r="K838" s="64"/>
      <c r="L838" s="64"/>
      <c r="M838" s="64"/>
      <c r="N838" s="64"/>
      <c r="O838" s="64"/>
      <c r="P838" s="64"/>
      <c r="Q838" s="64"/>
      <c r="R838" s="64"/>
      <c r="S838" s="64"/>
    </row>
    <row r="839" spans="1:19" x14ac:dyDescent="0.2">
      <c r="A839" s="64"/>
      <c r="B839" s="64"/>
      <c r="C839" s="64"/>
      <c r="D839" s="64"/>
      <c r="E839" s="64"/>
      <c r="F839" s="64"/>
      <c r="G839" s="64"/>
      <c r="H839" s="64"/>
      <c r="I839" s="64"/>
      <c r="J839" s="64"/>
      <c r="K839" s="64"/>
      <c r="L839" s="64"/>
      <c r="M839" s="64"/>
      <c r="N839" s="64"/>
      <c r="O839" s="64"/>
      <c r="P839" s="64"/>
      <c r="Q839" s="64"/>
      <c r="R839" s="64"/>
      <c r="S839" s="64"/>
    </row>
    <row r="840" spans="1:19" x14ac:dyDescent="0.2">
      <c r="A840" s="64"/>
      <c r="B840" s="64"/>
      <c r="C840" s="64"/>
      <c r="D840" s="64"/>
      <c r="E840" s="64"/>
      <c r="F840" s="64"/>
      <c r="G840" s="64"/>
      <c r="H840" s="64"/>
      <c r="I840" s="64"/>
      <c r="J840" s="64"/>
      <c r="K840" s="64"/>
      <c r="L840" s="64"/>
      <c r="M840" s="64"/>
      <c r="N840" s="64"/>
      <c r="O840" s="64"/>
      <c r="P840" s="64"/>
      <c r="Q840" s="64"/>
      <c r="R840" s="64"/>
      <c r="S840" s="64"/>
    </row>
    <row r="841" spans="1:19" x14ac:dyDescent="0.2">
      <c r="A841" s="64"/>
      <c r="B841" s="64"/>
      <c r="C841" s="64"/>
      <c r="D841" s="64"/>
      <c r="E841" s="64"/>
      <c r="F841" s="64"/>
      <c r="G841" s="64"/>
      <c r="H841" s="64"/>
      <c r="I841" s="64"/>
      <c r="J841" s="64"/>
      <c r="K841" s="64"/>
      <c r="L841" s="64"/>
      <c r="M841" s="64"/>
      <c r="N841" s="64"/>
      <c r="O841" s="64"/>
      <c r="P841" s="64"/>
      <c r="Q841" s="64"/>
      <c r="R841" s="64"/>
      <c r="S841" s="64"/>
    </row>
    <row r="842" spans="1:19" x14ac:dyDescent="0.2">
      <c r="A842" s="64"/>
      <c r="B842" s="64"/>
      <c r="C842" s="64"/>
      <c r="D842" s="64"/>
      <c r="E842" s="64"/>
      <c r="F842" s="64"/>
      <c r="G842" s="64"/>
      <c r="H842" s="64"/>
      <c r="I842" s="64"/>
      <c r="J842" s="64"/>
      <c r="K842" s="64"/>
      <c r="L842" s="64"/>
      <c r="M842" s="64"/>
      <c r="N842" s="64"/>
      <c r="O842" s="64"/>
      <c r="P842" s="64"/>
      <c r="Q842" s="64"/>
      <c r="R842" s="64"/>
      <c r="S842" s="64"/>
    </row>
    <row r="843" spans="1:19" x14ac:dyDescent="0.2">
      <c r="A843" s="64"/>
      <c r="B843" s="64"/>
      <c r="C843" s="64"/>
      <c r="D843" s="64"/>
      <c r="E843" s="64"/>
      <c r="F843" s="64"/>
      <c r="G843" s="64"/>
      <c r="H843" s="64"/>
      <c r="I843" s="64"/>
      <c r="J843" s="64"/>
      <c r="K843" s="64"/>
      <c r="L843" s="64"/>
      <c r="M843" s="64"/>
      <c r="N843" s="64"/>
      <c r="O843" s="64"/>
      <c r="P843" s="64"/>
      <c r="Q843" s="64"/>
      <c r="R843" s="64"/>
      <c r="S843" s="64"/>
    </row>
    <row r="844" spans="1:19" x14ac:dyDescent="0.2">
      <c r="A844" s="64"/>
      <c r="B844" s="64"/>
      <c r="C844" s="64"/>
      <c r="D844" s="64"/>
      <c r="E844" s="64"/>
      <c r="F844" s="64"/>
      <c r="G844" s="64"/>
      <c r="H844" s="64"/>
      <c r="I844" s="64"/>
      <c r="J844" s="64"/>
      <c r="K844" s="64"/>
      <c r="L844" s="64"/>
      <c r="M844" s="64"/>
      <c r="N844" s="64"/>
      <c r="O844" s="64"/>
      <c r="P844" s="64"/>
      <c r="Q844" s="64"/>
      <c r="R844" s="64"/>
      <c r="S844" s="64"/>
    </row>
    <row r="845" spans="1:19" x14ac:dyDescent="0.2">
      <c r="A845" s="64"/>
      <c r="B845" s="64"/>
      <c r="C845" s="64"/>
      <c r="D845" s="64"/>
      <c r="E845" s="64"/>
      <c r="F845" s="64"/>
      <c r="G845" s="64"/>
      <c r="H845" s="64"/>
      <c r="I845" s="64"/>
      <c r="J845" s="64"/>
      <c r="K845" s="64"/>
      <c r="L845" s="64"/>
      <c r="M845" s="64"/>
      <c r="N845" s="64"/>
      <c r="O845" s="64"/>
      <c r="P845" s="64"/>
      <c r="Q845" s="64"/>
      <c r="R845" s="64"/>
      <c r="S845" s="64"/>
    </row>
    <row r="846" spans="1:19" x14ac:dyDescent="0.2">
      <c r="A846" s="64"/>
      <c r="B846" s="64"/>
      <c r="C846" s="64"/>
      <c r="D846" s="64"/>
      <c r="E846" s="64"/>
      <c r="F846" s="64"/>
      <c r="G846" s="64"/>
      <c r="H846" s="64"/>
      <c r="I846" s="64"/>
      <c r="J846" s="64"/>
      <c r="K846" s="64"/>
      <c r="L846" s="64"/>
      <c r="M846" s="64"/>
      <c r="N846" s="64"/>
      <c r="O846" s="64"/>
      <c r="P846" s="64"/>
      <c r="Q846" s="64"/>
      <c r="R846" s="64"/>
      <c r="S846" s="64"/>
    </row>
    <row r="847" spans="1:19" x14ac:dyDescent="0.2">
      <c r="A847" s="64"/>
      <c r="B847" s="64"/>
      <c r="C847" s="64"/>
      <c r="D847" s="64"/>
      <c r="E847" s="64"/>
      <c r="F847" s="64"/>
      <c r="G847" s="64"/>
      <c r="H847" s="64"/>
      <c r="I847" s="64"/>
      <c r="J847" s="64"/>
      <c r="K847" s="64"/>
      <c r="L847" s="64"/>
      <c r="M847" s="64"/>
      <c r="N847" s="64"/>
      <c r="O847" s="64"/>
      <c r="P847" s="64"/>
      <c r="Q847" s="64"/>
      <c r="R847" s="64"/>
      <c r="S847" s="64"/>
    </row>
    <row r="848" spans="1:19" x14ac:dyDescent="0.2">
      <c r="A848" s="64"/>
      <c r="B848" s="64"/>
      <c r="C848" s="64"/>
      <c r="D848" s="64"/>
      <c r="E848" s="64"/>
      <c r="F848" s="64"/>
      <c r="G848" s="64"/>
      <c r="H848" s="64"/>
      <c r="I848" s="64"/>
      <c r="J848" s="64"/>
      <c r="K848" s="64"/>
      <c r="L848" s="64"/>
      <c r="M848" s="64"/>
      <c r="N848" s="64"/>
      <c r="O848" s="64"/>
      <c r="P848" s="64"/>
      <c r="Q848" s="64"/>
      <c r="R848" s="64"/>
      <c r="S848" s="64"/>
    </row>
    <row r="849" spans="1:19" x14ac:dyDescent="0.2">
      <c r="A849" s="64"/>
      <c r="B849" s="64"/>
      <c r="C849" s="64"/>
      <c r="D849" s="64"/>
      <c r="E849" s="64"/>
      <c r="F849" s="64"/>
      <c r="G849" s="64"/>
      <c r="H849" s="64"/>
      <c r="I849" s="64"/>
      <c r="J849" s="64"/>
      <c r="K849" s="64"/>
      <c r="L849" s="64"/>
      <c r="M849" s="64"/>
      <c r="N849" s="64"/>
      <c r="O849" s="64"/>
      <c r="P849" s="64"/>
      <c r="Q849" s="64"/>
      <c r="R849" s="64"/>
      <c r="S849" s="64"/>
    </row>
    <row r="850" spans="1:19" x14ac:dyDescent="0.2">
      <c r="A850" s="64"/>
      <c r="B850" s="64"/>
      <c r="C850" s="64"/>
      <c r="D850" s="64"/>
      <c r="E850" s="64"/>
      <c r="F850" s="64"/>
      <c r="G850" s="64"/>
      <c r="H850" s="64"/>
      <c r="I850" s="64"/>
      <c r="J850" s="64"/>
      <c r="K850" s="64"/>
      <c r="L850" s="64"/>
      <c r="M850" s="64"/>
      <c r="N850" s="64"/>
      <c r="O850" s="64"/>
      <c r="P850" s="64"/>
      <c r="Q850" s="64"/>
      <c r="R850" s="64"/>
      <c r="S850" s="64"/>
    </row>
    <row r="851" spans="1:19" x14ac:dyDescent="0.2">
      <c r="A851" s="64"/>
      <c r="B851" s="64"/>
      <c r="C851" s="64"/>
      <c r="D851" s="64"/>
      <c r="E851" s="64"/>
      <c r="F851" s="64"/>
      <c r="G851" s="64"/>
      <c r="H851" s="64"/>
      <c r="I851" s="64"/>
      <c r="J851" s="64"/>
      <c r="K851" s="64"/>
      <c r="L851" s="64"/>
      <c r="M851" s="64"/>
      <c r="N851" s="64"/>
      <c r="O851" s="64"/>
      <c r="P851" s="64"/>
      <c r="Q851" s="64"/>
      <c r="R851" s="64"/>
      <c r="S851" s="64"/>
    </row>
    <row r="852" spans="1:19" x14ac:dyDescent="0.2">
      <c r="A852" s="64"/>
      <c r="B852" s="64"/>
      <c r="C852" s="64"/>
      <c r="D852" s="64"/>
      <c r="E852" s="64"/>
      <c r="F852" s="64"/>
      <c r="G852" s="64"/>
      <c r="H852" s="64"/>
      <c r="I852" s="64"/>
      <c r="J852" s="64"/>
      <c r="K852" s="64"/>
      <c r="L852" s="64"/>
      <c r="M852" s="64"/>
      <c r="N852" s="64"/>
      <c r="O852" s="64"/>
      <c r="P852" s="64"/>
      <c r="Q852" s="64"/>
      <c r="R852" s="64"/>
      <c r="S852" s="64"/>
    </row>
    <row r="853" spans="1:19" x14ac:dyDescent="0.2">
      <c r="A853" s="64"/>
      <c r="B853" s="64"/>
      <c r="C853" s="64"/>
      <c r="D853" s="64"/>
      <c r="E853" s="64"/>
      <c r="F853" s="64"/>
      <c r="G853" s="64"/>
      <c r="H853" s="64"/>
      <c r="I853" s="64"/>
      <c r="J853" s="64"/>
      <c r="K853" s="64"/>
      <c r="L853" s="64"/>
      <c r="M853" s="64"/>
      <c r="N853" s="64"/>
      <c r="O853" s="64"/>
      <c r="P853" s="64"/>
      <c r="Q853" s="64"/>
      <c r="R853" s="64"/>
      <c r="S853" s="64"/>
    </row>
    <row r="854" spans="1:19" x14ac:dyDescent="0.2">
      <c r="A854" s="64"/>
      <c r="B854" s="64"/>
      <c r="C854" s="64"/>
      <c r="D854" s="64"/>
      <c r="E854" s="64"/>
      <c r="F854" s="64"/>
      <c r="G854" s="64"/>
      <c r="H854" s="64"/>
      <c r="I854" s="64"/>
      <c r="J854" s="64"/>
      <c r="K854" s="64"/>
      <c r="L854" s="64"/>
      <c r="M854" s="64"/>
      <c r="N854" s="64"/>
      <c r="O854" s="64"/>
      <c r="P854" s="64"/>
      <c r="Q854" s="64"/>
      <c r="R854" s="64"/>
      <c r="S854" s="64"/>
    </row>
    <row r="855" spans="1:19" x14ac:dyDescent="0.2">
      <c r="A855" s="64"/>
      <c r="B855" s="64"/>
      <c r="C855" s="64"/>
      <c r="D855" s="64"/>
      <c r="E855" s="64"/>
      <c r="F855" s="64"/>
      <c r="G855" s="64"/>
      <c r="H855" s="64"/>
      <c r="I855" s="64"/>
      <c r="J855" s="64"/>
      <c r="K855" s="64"/>
      <c r="L855" s="64"/>
      <c r="M855" s="64"/>
      <c r="N855" s="64"/>
      <c r="O855" s="64"/>
      <c r="P855" s="64"/>
      <c r="Q855" s="64"/>
      <c r="R855" s="64"/>
      <c r="S855" s="64"/>
    </row>
    <row r="856" spans="1:19" x14ac:dyDescent="0.2">
      <c r="A856" s="64"/>
      <c r="B856" s="64"/>
      <c r="C856" s="64"/>
      <c r="D856" s="64"/>
      <c r="E856" s="64"/>
      <c r="F856" s="64"/>
      <c r="G856" s="64"/>
      <c r="H856" s="64"/>
      <c r="I856" s="64"/>
      <c r="J856" s="64"/>
      <c r="K856" s="64"/>
      <c r="L856" s="64"/>
      <c r="M856" s="64"/>
      <c r="N856" s="64"/>
      <c r="O856" s="64"/>
      <c r="P856" s="64"/>
      <c r="Q856" s="64"/>
      <c r="R856" s="64"/>
      <c r="S856" s="64"/>
    </row>
    <row r="857" spans="1:19" x14ac:dyDescent="0.2">
      <c r="A857" s="64"/>
      <c r="B857" s="64"/>
      <c r="C857" s="64"/>
      <c r="D857" s="64"/>
      <c r="E857" s="64"/>
      <c r="F857" s="64"/>
      <c r="G857" s="64"/>
      <c r="H857" s="64"/>
      <c r="I857" s="64"/>
      <c r="J857" s="64"/>
      <c r="K857" s="64"/>
      <c r="L857" s="64"/>
      <c r="M857" s="64"/>
      <c r="N857" s="64"/>
      <c r="O857" s="64"/>
      <c r="P857" s="64"/>
      <c r="Q857" s="64"/>
      <c r="R857" s="64"/>
      <c r="S857" s="64"/>
    </row>
    <row r="858" spans="1:19" x14ac:dyDescent="0.2">
      <c r="A858" s="64"/>
      <c r="B858" s="64"/>
      <c r="C858" s="64"/>
      <c r="D858" s="64"/>
      <c r="E858" s="64"/>
      <c r="F858" s="64"/>
      <c r="G858" s="64"/>
      <c r="H858" s="64"/>
      <c r="I858" s="64"/>
      <c r="J858" s="64"/>
      <c r="K858" s="64"/>
      <c r="L858" s="64"/>
      <c r="M858" s="64"/>
      <c r="N858" s="64"/>
      <c r="O858" s="64"/>
      <c r="P858" s="64"/>
      <c r="Q858" s="64"/>
      <c r="R858" s="64"/>
      <c r="S858" s="64"/>
    </row>
    <row r="859" spans="1:19" x14ac:dyDescent="0.2">
      <c r="A859" s="64"/>
      <c r="B859" s="64"/>
      <c r="C859" s="64"/>
      <c r="D859" s="64"/>
      <c r="E859" s="64"/>
      <c r="F859" s="64"/>
      <c r="G859" s="64"/>
      <c r="H859" s="64"/>
      <c r="I859" s="64"/>
      <c r="J859" s="64"/>
      <c r="K859" s="64"/>
      <c r="L859" s="64"/>
      <c r="M859" s="64"/>
      <c r="N859" s="64"/>
      <c r="O859" s="64"/>
      <c r="P859" s="64"/>
      <c r="Q859" s="64"/>
      <c r="R859" s="64"/>
      <c r="S859" s="64"/>
    </row>
    <row r="860" spans="1:19" x14ac:dyDescent="0.2">
      <c r="A860" s="64"/>
      <c r="B860" s="64"/>
      <c r="C860" s="64"/>
      <c r="D860" s="64"/>
      <c r="E860" s="64"/>
      <c r="F860" s="64"/>
      <c r="G860" s="64"/>
      <c r="H860" s="64"/>
      <c r="I860" s="64"/>
      <c r="J860" s="64"/>
      <c r="K860" s="64"/>
      <c r="L860" s="64"/>
      <c r="M860" s="64"/>
      <c r="N860" s="64"/>
      <c r="O860" s="64"/>
      <c r="P860" s="64"/>
      <c r="Q860" s="64"/>
      <c r="R860" s="64"/>
      <c r="S860" s="64"/>
    </row>
    <row r="861" spans="1:19" x14ac:dyDescent="0.2">
      <c r="A861" s="64"/>
      <c r="B861" s="64"/>
      <c r="C861" s="64"/>
      <c r="D861" s="64"/>
      <c r="E861" s="64"/>
      <c r="F861" s="64"/>
      <c r="G861" s="64"/>
      <c r="H861" s="64"/>
      <c r="I861" s="64"/>
      <c r="J861" s="64"/>
      <c r="K861" s="64"/>
      <c r="L861" s="64"/>
      <c r="M861" s="64"/>
      <c r="N861" s="64"/>
      <c r="O861" s="64"/>
      <c r="P861" s="64"/>
      <c r="Q861" s="64"/>
      <c r="R861" s="64"/>
      <c r="S861" s="64"/>
    </row>
    <row r="862" spans="1:19" x14ac:dyDescent="0.2">
      <c r="A862" s="64"/>
      <c r="B862" s="64"/>
      <c r="C862" s="64"/>
      <c r="D862" s="64"/>
      <c r="E862" s="64"/>
      <c r="F862" s="64"/>
      <c r="G862" s="64"/>
      <c r="H862" s="64"/>
      <c r="I862" s="64"/>
      <c r="J862" s="64"/>
      <c r="K862" s="64"/>
      <c r="L862" s="64"/>
      <c r="M862" s="64"/>
      <c r="N862" s="64"/>
      <c r="O862" s="64"/>
      <c r="P862" s="64"/>
      <c r="Q862" s="64"/>
      <c r="R862" s="64"/>
      <c r="S862" s="64"/>
    </row>
    <row r="863" spans="1:19" x14ac:dyDescent="0.2">
      <c r="A863" s="64"/>
      <c r="B863" s="64"/>
      <c r="C863" s="64"/>
      <c r="D863" s="64"/>
      <c r="E863" s="64"/>
      <c r="F863" s="64"/>
      <c r="G863" s="64"/>
      <c r="H863" s="64"/>
      <c r="I863" s="64"/>
      <c r="J863" s="64"/>
      <c r="K863" s="64"/>
      <c r="L863" s="64"/>
      <c r="M863" s="64"/>
      <c r="N863" s="64"/>
      <c r="O863" s="64"/>
      <c r="P863" s="64"/>
      <c r="Q863" s="64"/>
      <c r="R863" s="64"/>
      <c r="S863" s="64"/>
    </row>
    <row r="864" spans="1:19" x14ac:dyDescent="0.2">
      <c r="A864" s="64"/>
      <c r="B864" s="64"/>
      <c r="C864" s="64"/>
      <c r="D864" s="64"/>
      <c r="E864" s="64"/>
      <c r="F864" s="64"/>
      <c r="G864" s="64"/>
      <c r="H864" s="64"/>
      <c r="I864" s="64"/>
      <c r="J864" s="64"/>
      <c r="K864" s="64"/>
      <c r="L864" s="64"/>
      <c r="M864" s="64"/>
      <c r="N864" s="64"/>
      <c r="O864" s="64"/>
      <c r="P864" s="64"/>
      <c r="Q864" s="64"/>
      <c r="R864" s="64"/>
      <c r="S864" s="64"/>
    </row>
    <row r="865" spans="1:19" x14ac:dyDescent="0.2">
      <c r="A865" s="64"/>
      <c r="B865" s="64"/>
      <c r="C865" s="64"/>
      <c r="D865" s="64"/>
      <c r="E865" s="64"/>
      <c r="F865" s="64"/>
      <c r="G865" s="64"/>
      <c r="H865" s="64"/>
      <c r="I865" s="64"/>
      <c r="J865" s="64"/>
      <c r="K865" s="64"/>
      <c r="L865" s="64"/>
      <c r="M865" s="64"/>
      <c r="N865" s="64"/>
      <c r="O865" s="64"/>
      <c r="P865" s="64"/>
      <c r="Q865" s="64"/>
      <c r="R865" s="64"/>
      <c r="S865" s="64"/>
    </row>
    <row r="866" spans="1:19" x14ac:dyDescent="0.2">
      <c r="A866" s="64"/>
      <c r="B866" s="64"/>
      <c r="C866" s="64"/>
      <c r="D866" s="64"/>
      <c r="E866" s="64"/>
      <c r="F866" s="64"/>
      <c r="G866" s="64"/>
      <c r="H866" s="64"/>
      <c r="I866" s="64"/>
      <c r="J866" s="64"/>
      <c r="K866" s="64"/>
      <c r="L866" s="64"/>
      <c r="M866" s="64"/>
      <c r="N866" s="64"/>
      <c r="O866" s="64"/>
      <c r="P866" s="64"/>
      <c r="Q866" s="64"/>
      <c r="R866" s="64"/>
      <c r="S866" s="64"/>
    </row>
    <row r="867" spans="1:19" x14ac:dyDescent="0.2">
      <c r="A867" s="64"/>
      <c r="B867" s="64"/>
      <c r="C867" s="64"/>
      <c r="D867" s="64"/>
      <c r="E867" s="64"/>
      <c r="F867" s="64"/>
      <c r="G867" s="64"/>
      <c r="H867" s="64"/>
      <c r="I867" s="64"/>
      <c r="J867" s="64"/>
      <c r="K867" s="64"/>
      <c r="L867" s="64"/>
      <c r="M867" s="64"/>
      <c r="N867" s="64"/>
      <c r="O867" s="64"/>
      <c r="P867" s="64"/>
      <c r="Q867" s="64"/>
      <c r="R867" s="64"/>
      <c r="S867" s="64"/>
    </row>
    <row r="868" spans="1:19" x14ac:dyDescent="0.2">
      <c r="A868" s="64"/>
      <c r="B868" s="64"/>
      <c r="C868" s="64"/>
      <c r="D868" s="64"/>
      <c r="E868" s="64"/>
      <c r="F868" s="64"/>
      <c r="G868" s="64"/>
      <c r="H868" s="64"/>
      <c r="I868" s="64"/>
      <c r="J868" s="64"/>
      <c r="K868" s="64"/>
      <c r="L868" s="64"/>
      <c r="M868" s="64"/>
      <c r="N868" s="64"/>
      <c r="O868" s="64"/>
      <c r="P868" s="64"/>
      <c r="Q868" s="64"/>
      <c r="R868" s="64"/>
      <c r="S868" s="64"/>
    </row>
    <row r="869" spans="1:19" x14ac:dyDescent="0.2">
      <c r="A869" s="64"/>
      <c r="B869" s="64"/>
      <c r="C869" s="64"/>
      <c r="D869" s="64"/>
      <c r="E869" s="64"/>
      <c r="F869" s="64"/>
      <c r="G869" s="64"/>
      <c r="H869" s="64"/>
      <c r="I869" s="64"/>
      <c r="J869" s="64"/>
      <c r="K869" s="64"/>
      <c r="L869" s="64"/>
      <c r="M869" s="64"/>
      <c r="N869" s="64"/>
      <c r="O869" s="64"/>
      <c r="P869" s="64"/>
      <c r="Q869" s="64"/>
      <c r="R869" s="64"/>
      <c r="S869" s="64"/>
    </row>
    <row r="870" spans="1:19" x14ac:dyDescent="0.2">
      <c r="A870" s="64"/>
      <c r="B870" s="64"/>
      <c r="C870" s="64"/>
      <c r="D870" s="64"/>
      <c r="E870" s="64"/>
      <c r="F870" s="64"/>
      <c r="G870" s="64"/>
      <c r="H870" s="64"/>
      <c r="I870" s="64"/>
      <c r="J870" s="64"/>
      <c r="K870" s="64"/>
      <c r="L870" s="64"/>
      <c r="M870" s="64"/>
      <c r="N870" s="64"/>
      <c r="O870" s="64"/>
      <c r="P870" s="64"/>
      <c r="Q870" s="64"/>
      <c r="R870" s="64"/>
      <c r="S870" s="64"/>
    </row>
    <row r="871" spans="1:19" x14ac:dyDescent="0.2">
      <c r="A871" s="64"/>
      <c r="B871" s="64"/>
      <c r="C871" s="64"/>
      <c r="D871" s="64"/>
      <c r="E871" s="64"/>
      <c r="F871" s="64"/>
      <c r="G871" s="64"/>
      <c r="H871" s="64"/>
      <c r="I871" s="64"/>
      <c r="J871" s="64"/>
      <c r="K871" s="64"/>
      <c r="L871" s="64"/>
      <c r="M871" s="64"/>
      <c r="N871" s="64"/>
      <c r="O871" s="64"/>
      <c r="P871" s="64"/>
      <c r="Q871" s="64"/>
      <c r="R871" s="64"/>
      <c r="S871" s="64"/>
    </row>
    <row r="872" spans="1:19" x14ac:dyDescent="0.2">
      <c r="A872" s="64"/>
      <c r="B872" s="64"/>
      <c r="C872" s="64"/>
      <c r="D872" s="64"/>
      <c r="E872" s="64"/>
      <c r="F872" s="64"/>
      <c r="G872" s="64"/>
      <c r="H872" s="64"/>
      <c r="I872" s="64"/>
      <c r="J872" s="64"/>
      <c r="K872" s="64"/>
      <c r="L872" s="64"/>
      <c r="M872" s="64"/>
      <c r="N872" s="64"/>
      <c r="O872" s="64"/>
      <c r="P872" s="64"/>
      <c r="Q872" s="64"/>
      <c r="R872" s="64"/>
      <c r="S872" s="64"/>
    </row>
    <row r="873" spans="1:19" x14ac:dyDescent="0.2">
      <c r="A873" s="64"/>
      <c r="B873" s="64"/>
      <c r="C873" s="64"/>
      <c r="D873" s="64"/>
      <c r="E873" s="64"/>
      <c r="F873" s="64"/>
      <c r="G873" s="64"/>
      <c r="H873" s="64"/>
      <c r="I873" s="64"/>
      <c r="J873" s="64"/>
      <c r="K873" s="64"/>
      <c r="L873" s="64"/>
      <c r="M873" s="64"/>
      <c r="N873" s="64"/>
      <c r="O873" s="64"/>
      <c r="P873" s="64"/>
      <c r="Q873" s="64"/>
      <c r="R873" s="64"/>
      <c r="S873" s="64"/>
    </row>
    <row r="874" spans="1:19" x14ac:dyDescent="0.2">
      <c r="A874" s="64"/>
      <c r="B874" s="64"/>
      <c r="C874" s="64"/>
      <c r="D874" s="64"/>
      <c r="E874" s="64"/>
      <c r="F874" s="64"/>
      <c r="G874" s="64"/>
      <c r="H874" s="64"/>
      <c r="I874" s="64"/>
      <c r="J874" s="64"/>
      <c r="K874" s="64"/>
      <c r="L874" s="64"/>
      <c r="M874" s="64"/>
      <c r="N874" s="64"/>
      <c r="O874" s="64"/>
      <c r="P874" s="64"/>
      <c r="Q874" s="64"/>
      <c r="R874" s="64"/>
      <c r="S874" s="64"/>
    </row>
    <row r="875" spans="1:19" x14ac:dyDescent="0.2">
      <c r="A875" s="64"/>
      <c r="B875" s="64"/>
      <c r="C875" s="64"/>
      <c r="D875" s="64"/>
      <c r="E875" s="64"/>
      <c r="F875" s="64"/>
      <c r="G875" s="64"/>
      <c r="H875" s="64"/>
      <c r="I875" s="64"/>
      <c r="J875" s="64"/>
      <c r="K875" s="64"/>
      <c r="L875" s="64"/>
      <c r="M875" s="64"/>
      <c r="N875" s="64"/>
      <c r="O875" s="64"/>
      <c r="P875" s="64"/>
      <c r="Q875" s="64"/>
      <c r="R875" s="64"/>
      <c r="S875" s="64"/>
    </row>
    <row r="876" spans="1:19" x14ac:dyDescent="0.2">
      <c r="A876" s="64"/>
      <c r="B876" s="64"/>
      <c r="C876" s="64"/>
      <c r="D876" s="64"/>
      <c r="E876" s="64"/>
      <c r="F876" s="64"/>
      <c r="G876" s="64"/>
      <c r="H876" s="64"/>
      <c r="I876" s="64"/>
      <c r="J876" s="64"/>
      <c r="K876" s="64"/>
      <c r="L876" s="64"/>
      <c r="M876" s="64"/>
      <c r="N876" s="64"/>
      <c r="O876" s="64"/>
      <c r="P876" s="64"/>
      <c r="Q876" s="64"/>
      <c r="R876" s="64"/>
      <c r="S876" s="64"/>
    </row>
    <row r="877" spans="1:19" x14ac:dyDescent="0.2">
      <c r="A877" s="64"/>
      <c r="B877" s="64"/>
      <c r="C877" s="64"/>
      <c r="D877" s="64"/>
      <c r="E877" s="64"/>
      <c r="F877" s="64"/>
      <c r="G877" s="64"/>
      <c r="H877" s="64"/>
      <c r="I877" s="64"/>
      <c r="J877" s="64"/>
      <c r="K877" s="64"/>
      <c r="L877" s="64"/>
      <c r="M877" s="64"/>
      <c r="N877" s="64"/>
      <c r="O877" s="64"/>
      <c r="P877" s="64"/>
      <c r="Q877" s="64"/>
      <c r="R877" s="64"/>
      <c r="S877" s="64"/>
    </row>
    <row r="878" spans="1:19" x14ac:dyDescent="0.2">
      <c r="A878" s="64"/>
      <c r="B878" s="64"/>
      <c r="C878" s="64"/>
      <c r="D878" s="64"/>
      <c r="E878" s="64"/>
      <c r="F878" s="64"/>
      <c r="G878" s="64"/>
      <c r="H878" s="64"/>
      <c r="I878" s="64"/>
      <c r="J878" s="64"/>
      <c r="K878" s="64"/>
      <c r="L878" s="64"/>
      <c r="M878" s="64"/>
      <c r="N878" s="64"/>
      <c r="O878" s="64"/>
      <c r="P878" s="64"/>
      <c r="Q878" s="64"/>
      <c r="R878" s="64"/>
      <c r="S878" s="64"/>
    </row>
    <row r="879" spans="1:19" x14ac:dyDescent="0.2">
      <c r="A879" s="64"/>
      <c r="B879" s="64"/>
      <c r="C879" s="64"/>
      <c r="D879" s="64"/>
      <c r="E879" s="64"/>
      <c r="F879" s="64"/>
      <c r="G879" s="64"/>
      <c r="H879" s="64"/>
      <c r="I879" s="64"/>
      <c r="J879" s="64"/>
      <c r="K879" s="64"/>
      <c r="L879" s="64"/>
      <c r="M879" s="64"/>
      <c r="N879" s="64"/>
      <c r="O879" s="64"/>
      <c r="P879" s="64"/>
      <c r="Q879" s="64"/>
      <c r="R879" s="64"/>
      <c r="S879" s="64"/>
    </row>
    <row r="880" spans="1:19" x14ac:dyDescent="0.2">
      <c r="A880" s="64"/>
      <c r="B880" s="64"/>
      <c r="C880" s="64"/>
      <c r="D880" s="64"/>
      <c r="E880" s="64"/>
      <c r="F880" s="64"/>
      <c r="G880" s="64"/>
      <c r="H880" s="64"/>
      <c r="I880" s="64"/>
      <c r="J880" s="64"/>
      <c r="K880" s="64"/>
      <c r="L880" s="64"/>
      <c r="M880" s="64"/>
      <c r="N880" s="64"/>
      <c r="O880" s="64"/>
      <c r="P880" s="64"/>
      <c r="Q880" s="64"/>
      <c r="R880" s="64"/>
      <c r="S880" s="64"/>
    </row>
    <row r="881" spans="1:19" x14ac:dyDescent="0.2">
      <c r="A881" s="64"/>
      <c r="B881" s="64"/>
      <c r="C881" s="64"/>
      <c r="D881" s="64"/>
      <c r="E881" s="64"/>
      <c r="F881" s="64"/>
      <c r="G881" s="64"/>
      <c r="H881" s="64"/>
      <c r="I881" s="64"/>
      <c r="J881" s="64"/>
      <c r="K881" s="64"/>
      <c r="L881" s="64"/>
      <c r="M881" s="64"/>
      <c r="N881" s="64"/>
      <c r="O881" s="64"/>
      <c r="P881" s="64"/>
      <c r="Q881" s="64"/>
      <c r="R881" s="64"/>
      <c r="S881" s="64"/>
    </row>
    <row r="882" spans="1:19" x14ac:dyDescent="0.2">
      <c r="A882" s="64"/>
      <c r="B882" s="64"/>
      <c r="C882" s="64"/>
      <c r="D882" s="64"/>
      <c r="E882" s="64"/>
      <c r="F882" s="64"/>
      <c r="G882" s="64"/>
      <c r="H882" s="64"/>
      <c r="I882" s="64"/>
      <c r="J882" s="64"/>
      <c r="K882" s="64"/>
      <c r="L882" s="64"/>
      <c r="M882" s="64"/>
      <c r="N882" s="64"/>
      <c r="O882" s="64"/>
      <c r="P882" s="64"/>
      <c r="Q882" s="64"/>
      <c r="R882" s="64"/>
      <c r="S882" s="64"/>
    </row>
    <row r="883" spans="1:19" x14ac:dyDescent="0.2">
      <c r="A883" s="64"/>
      <c r="B883" s="64"/>
      <c r="C883" s="64"/>
      <c r="D883" s="64"/>
      <c r="E883" s="64"/>
      <c r="F883" s="64"/>
      <c r="G883" s="64"/>
      <c r="H883" s="64"/>
      <c r="I883" s="64"/>
      <c r="J883" s="64"/>
      <c r="K883" s="64"/>
      <c r="L883" s="64"/>
      <c r="M883" s="64"/>
      <c r="N883" s="64"/>
      <c r="O883" s="64"/>
      <c r="P883" s="64"/>
      <c r="Q883" s="64"/>
      <c r="R883" s="64"/>
      <c r="S883" s="64"/>
    </row>
    <row r="884" spans="1:19" x14ac:dyDescent="0.2">
      <c r="A884" s="64"/>
      <c r="B884" s="64"/>
      <c r="C884" s="64"/>
      <c r="D884" s="64"/>
      <c r="E884" s="64"/>
      <c r="F884" s="64"/>
      <c r="G884" s="64"/>
      <c r="H884" s="64"/>
      <c r="I884" s="64"/>
      <c r="J884" s="64"/>
      <c r="K884" s="64"/>
      <c r="L884" s="64"/>
      <c r="M884" s="64"/>
      <c r="N884" s="64"/>
      <c r="O884" s="64"/>
      <c r="P884" s="64"/>
      <c r="Q884" s="64"/>
      <c r="R884" s="64"/>
      <c r="S884" s="64"/>
    </row>
    <row r="885" spans="1:19" x14ac:dyDescent="0.2">
      <c r="A885" s="64"/>
      <c r="B885" s="64"/>
      <c r="C885" s="64"/>
      <c r="D885" s="64"/>
      <c r="E885" s="64"/>
      <c r="F885" s="64"/>
      <c r="G885" s="64"/>
      <c r="H885" s="64"/>
      <c r="I885" s="64"/>
      <c r="J885" s="64"/>
      <c r="K885" s="64"/>
      <c r="L885" s="64"/>
      <c r="M885" s="64"/>
      <c r="N885" s="64"/>
      <c r="O885" s="64"/>
      <c r="P885" s="64"/>
      <c r="Q885" s="64"/>
      <c r="R885" s="64"/>
      <c r="S885" s="64"/>
    </row>
    <row r="886" spans="1:19" x14ac:dyDescent="0.2">
      <c r="A886" s="64"/>
      <c r="B886" s="64"/>
      <c r="C886" s="64"/>
      <c r="D886" s="64"/>
      <c r="E886" s="64"/>
      <c r="F886" s="64"/>
      <c r="G886" s="64"/>
      <c r="H886" s="64"/>
      <c r="I886" s="64"/>
      <c r="J886" s="64"/>
      <c r="K886" s="64"/>
      <c r="L886" s="64"/>
      <c r="M886" s="64"/>
      <c r="N886" s="64"/>
      <c r="O886" s="64"/>
      <c r="P886" s="64"/>
      <c r="Q886" s="64"/>
      <c r="R886" s="64"/>
      <c r="S886" s="64"/>
    </row>
    <row r="887" spans="1:19" x14ac:dyDescent="0.2">
      <c r="A887" s="64"/>
      <c r="B887" s="64"/>
      <c r="C887" s="64"/>
      <c r="D887" s="64"/>
      <c r="E887" s="64"/>
      <c r="F887" s="64"/>
      <c r="G887" s="64"/>
      <c r="H887" s="64"/>
      <c r="I887" s="64"/>
      <c r="J887" s="64"/>
      <c r="K887" s="64"/>
      <c r="L887" s="64"/>
      <c r="M887" s="64"/>
      <c r="N887" s="64"/>
      <c r="O887" s="64"/>
      <c r="P887" s="64"/>
      <c r="Q887" s="64"/>
      <c r="R887" s="64"/>
      <c r="S887" s="64"/>
    </row>
    <row r="888" spans="1:19" x14ac:dyDescent="0.2">
      <c r="A888" s="64"/>
      <c r="B888" s="64"/>
      <c r="C888" s="64"/>
      <c r="D888" s="64"/>
      <c r="E888" s="64"/>
      <c r="F888" s="64"/>
      <c r="G888" s="64"/>
      <c r="H888" s="64"/>
      <c r="I888" s="64"/>
      <c r="J888" s="64"/>
      <c r="K888" s="64"/>
      <c r="L888" s="64"/>
      <c r="M888" s="64"/>
      <c r="N888" s="64"/>
      <c r="O888" s="64"/>
      <c r="P888" s="64"/>
      <c r="Q888" s="64"/>
      <c r="R888" s="64"/>
      <c r="S888" s="64"/>
    </row>
    <row r="889" spans="1:19" x14ac:dyDescent="0.2">
      <c r="A889" s="64"/>
      <c r="B889" s="64"/>
      <c r="C889" s="64"/>
      <c r="D889" s="64"/>
      <c r="E889" s="64"/>
      <c r="F889" s="64"/>
      <c r="G889" s="64"/>
      <c r="H889" s="64"/>
      <c r="I889" s="64"/>
      <c r="J889" s="64"/>
      <c r="K889" s="64"/>
      <c r="L889" s="64"/>
      <c r="M889" s="64"/>
      <c r="N889" s="64"/>
      <c r="O889" s="64"/>
      <c r="P889" s="64"/>
      <c r="Q889" s="64"/>
      <c r="R889" s="64"/>
      <c r="S889" s="64"/>
    </row>
    <row r="890" spans="1:19" x14ac:dyDescent="0.2">
      <c r="A890" s="64"/>
      <c r="B890" s="64"/>
      <c r="C890" s="64"/>
      <c r="D890" s="64"/>
      <c r="E890" s="64"/>
      <c r="F890" s="64"/>
      <c r="G890" s="64"/>
      <c r="H890" s="64"/>
      <c r="I890" s="64"/>
      <c r="J890" s="64"/>
      <c r="K890" s="64"/>
      <c r="L890" s="64"/>
      <c r="M890" s="64"/>
      <c r="N890" s="64"/>
      <c r="O890" s="64"/>
      <c r="P890" s="64"/>
      <c r="Q890" s="64"/>
      <c r="R890" s="64"/>
      <c r="S890" s="64"/>
    </row>
    <row r="891" spans="1:19" x14ac:dyDescent="0.2">
      <c r="A891" s="64"/>
      <c r="B891" s="64"/>
      <c r="C891" s="64"/>
      <c r="D891" s="64"/>
      <c r="E891" s="64"/>
      <c r="F891" s="64"/>
      <c r="G891" s="64"/>
      <c r="H891" s="64"/>
      <c r="I891" s="64"/>
      <c r="J891" s="64"/>
      <c r="K891" s="64"/>
      <c r="L891" s="64"/>
      <c r="M891" s="64"/>
      <c r="N891" s="64"/>
      <c r="O891" s="64"/>
      <c r="P891" s="64"/>
      <c r="Q891" s="64"/>
      <c r="R891" s="64"/>
      <c r="S891" s="64"/>
    </row>
    <row r="892" spans="1:19" x14ac:dyDescent="0.2">
      <c r="A892" s="64"/>
      <c r="B892" s="64"/>
      <c r="C892" s="64"/>
      <c r="D892" s="64"/>
      <c r="E892" s="64"/>
      <c r="F892" s="64"/>
      <c r="G892" s="64"/>
      <c r="H892" s="64"/>
      <c r="I892" s="64"/>
      <c r="J892" s="64"/>
      <c r="K892" s="64"/>
      <c r="L892" s="64"/>
      <c r="M892" s="64"/>
      <c r="N892" s="64"/>
      <c r="O892" s="64"/>
      <c r="P892" s="64"/>
      <c r="Q892" s="64"/>
      <c r="R892" s="64"/>
      <c r="S892" s="64"/>
    </row>
    <row r="893" spans="1:19" x14ac:dyDescent="0.2">
      <c r="A893" s="64"/>
      <c r="B893" s="64"/>
      <c r="C893" s="64"/>
      <c r="D893" s="64"/>
      <c r="E893" s="64"/>
      <c r="F893" s="64"/>
      <c r="G893" s="64"/>
      <c r="H893" s="64"/>
      <c r="I893" s="64"/>
      <c r="J893" s="64"/>
      <c r="K893" s="64"/>
      <c r="L893" s="64"/>
      <c r="M893" s="64"/>
      <c r="N893" s="64"/>
      <c r="O893" s="64"/>
      <c r="P893" s="64"/>
      <c r="Q893" s="64"/>
      <c r="R893" s="64"/>
      <c r="S893" s="64"/>
    </row>
    <row r="894" spans="1:19" x14ac:dyDescent="0.2">
      <c r="A894" s="64"/>
      <c r="B894" s="64"/>
      <c r="C894" s="64"/>
      <c r="D894" s="64"/>
      <c r="E894" s="64"/>
      <c r="F894" s="64"/>
      <c r="G894" s="64"/>
      <c r="H894" s="64"/>
      <c r="I894" s="64"/>
      <c r="J894" s="64"/>
      <c r="K894" s="64"/>
      <c r="L894" s="64"/>
      <c r="M894" s="64"/>
      <c r="N894" s="64"/>
      <c r="O894" s="64"/>
      <c r="P894" s="64"/>
      <c r="Q894" s="64"/>
      <c r="R894" s="64"/>
      <c r="S894" s="64"/>
    </row>
    <row r="895" spans="1:19" x14ac:dyDescent="0.2">
      <c r="A895" s="64"/>
      <c r="B895" s="64"/>
      <c r="C895" s="64"/>
      <c r="D895" s="64"/>
      <c r="E895" s="64"/>
      <c r="F895" s="64"/>
      <c r="G895" s="64"/>
      <c r="H895" s="64"/>
      <c r="I895" s="64"/>
      <c r="J895" s="64"/>
      <c r="K895" s="64"/>
      <c r="L895" s="64"/>
      <c r="M895" s="64"/>
      <c r="N895" s="64"/>
      <c r="O895" s="64"/>
      <c r="P895" s="64"/>
      <c r="Q895" s="64"/>
      <c r="R895" s="64"/>
      <c r="S895" s="64"/>
    </row>
    <row r="896" spans="1:19" x14ac:dyDescent="0.2">
      <c r="A896" s="64"/>
      <c r="B896" s="64"/>
      <c r="C896" s="64"/>
      <c r="D896" s="64"/>
      <c r="E896" s="64"/>
      <c r="F896" s="64"/>
      <c r="G896" s="64"/>
      <c r="H896" s="64"/>
      <c r="I896" s="64"/>
      <c r="J896" s="64"/>
      <c r="K896" s="64"/>
      <c r="L896" s="64"/>
      <c r="M896" s="64"/>
      <c r="N896" s="64"/>
      <c r="O896" s="64"/>
      <c r="P896" s="64"/>
      <c r="Q896" s="64"/>
      <c r="R896" s="64"/>
      <c r="S896" s="64"/>
    </row>
    <row r="897" spans="1:19" x14ac:dyDescent="0.2">
      <c r="A897" s="64"/>
      <c r="B897" s="64"/>
      <c r="C897" s="64"/>
      <c r="D897" s="64"/>
      <c r="E897" s="64"/>
      <c r="F897" s="64"/>
      <c r="G897" s="64"/>
      <c r="H897" s="64"/>
      <c r="I897" s="64"/>
      <c r="J897" s="64"/>
      <c r="K897" s="64"/>
      <c r="L897" s="64"/>
      <c r="M897" s="64"/>
      <c r="N897" s="64"/>
      <c r="O897" s="64"/>
      <c r="P897" s="64"/>
      <c r="Q897" s="64"/>
      <c r="R897" s="64"/>
      <c r="S897" s="64"/>
    </row>
    <row r="898" spans="1:19" x14ac:dyDescent="0.2">
      <c r="A898" s="64"/>
      <c r="B898" s="64"/>
      <c r="C898" s="64"/>
      <c r="D898" s="64"/>
      <c r="E898" s="64"/>
      <c r="F898" s="64"/>
      <c r="G898" s="64"/>
      <c r="H898" s="64"/>
      <c r="I898" s="64"/>
      <c r="J898" s="64"/>
      <c r="K898" s="64"/>
      <c r="L898" s="64"/>
      <c r="M898" s="64"/>
      <c r="N898" s="64"/>
      <c r="O898" s="64"/>
      <c r="P898" s="64"/>
      <c r="Q898" s="64"/>
      <c r="R898" s="64"/>
      <c r="S898" s="64"/>
    </row>
    <row r="899" spans="1:19" x14ac:dyDescent="0.2">
      <c r="A899" s="64"/>
      <c r="B899" s="64"/>
      <c r="C899" s="64"/>
      <c r="D899" s="64"/>
      <c r="E899" s="64"/>
      <c r="F899" s="64"/>
      <c r="G899" s="64"/>
      <c r="H899" s="64"/>
      <c r="I899" s="64"/>
      <c r="J899" s="64"/>
      <c r="K899" s="64"/>
      <c r="L899" s="64"/>
      <c r="M899" s="64"/>
      <c r="N899" s="64"/>
      <c r="O899" s="64"/>
      <c r="P899" s="64"/>
      <c r="Q899" s="64"/>
      <c r="R899" s="64"/>
      <c r="S899" s="64"/>
    </row>
    <row r="900" spans="1:19" x14ac:dyDescent="0.2">
      <c r="A900" s="64"/>
      <c r="B900" s="64"/>
      <c r="C900" s="64"/>
      <c r="D900" s="64"/>
      <c r="E900" s="64"/>
      <c r="F900" s="64"/>
      <c r="G900" s="64"/>
      <c r="H900" s="64"/>
      <c r="I900" s="64"/>
      <c r="J900" s="64"/>
      <c r="K900" s="64"/>
      <c r="L900" s="64"/>
      <c r="M900" s="64"/>
      <c r="N900" s="64"/>
      <c r="O900" s="64"/>
      <c r="P900" s="64"/>
      <c r="Q900" s="64"/>
      <c r="R900" s="64"/>
      <c r="S900" s="64"/>
    </row>
    <row r="901" spans="1:19" x14ac:dyDescent="0.2">
      <c r="A901" s="64"/>
      <c r="B901" s="64"/>
      <c r="C901" s="64"/>
      <c r="D901" s="64"/>
      <c r="E901" s="64"/>
      <c r="F901" s="64"/>
      <c r="G901" s="64"/>
      <c r="H901" s="64"/>
      <c r="I901" s="64"/>
      <c r="J901" s="64"/>
      <c r="K901" s="64"/>
      <c r="L901" s="64"/>
      <c r="M901" s="64"/>
      <c r="N901" s="64"/>
      <c r="O901" s="64"/>
      <c r="P901" s="64"/>
      <c r="Q901" s="64"/>
      <c r="R901" s="64"/>
      <c r="S901" s="64"/>
    </row>
    <row r="902" spans="1:19" x14ac:dyDescent="0.2">
      <c r="A902" s="64"/>
      <c r="B902" s="64"/>
      <c r="C902" s="64"/>
      <c r="D902" s="64"/>
      <c r="E902" s="64"/>
      <c r="F902" s="64"/>
      <c r="G902" s="64"/>
      <c r="H902" s="64"/>
      <c r="I902" s="64"/>
      <c r="J902" s="64"/>
      <c r="K902" s="64"/>
      <c r="L902" s="64"/>
      <c r="M902" s="64"/>
      <c r="N902" s="64"/>
      <c r="O902" s="64"/>
      <c r="P902" s="64"/>
      <c r="Q902" s="64"/>
      <c r="R902" s="64"/>
      <c r="S902" s="64"/>
    </row>
    <row r="903" spans="1:19" x14ac:dyDescent="0.2">
      <c r="A903" s="64"/>
      <c r="B903" s="64"/>
      <c r="C903" s="64"/>
      <c r="D903" s="64"/>
      <c r="E903" s="64"/>
      <c r="F903" s="64"/>
      <c r="G903" s="64"/>
      <c r="H903" s="64"/>
      <c r="I903" s="64"/>
      <c r="J903" s="64"/>
      <c r="K903" s="64"/>
      <c r="L903" s="64"/>
      <c r="M903" s="64"/>
      <c r="N903" s="64"/>
      <c r="O903" s="64"/>
      <c r="P903" s="64"/>
      <c r="Q903" s="64"/>
      <c r="R903" s="64"/>
      <c r="S903" s="64"/>
    </row>
    <row r="904" spans="1:19" x14ac:dyDescent="0.2">
      <c r="A904" s="64"/>
      <c r="B904" s="64"/>
      <c r="C904" s="64"/>
      <c r="D904" s="64"/>
      <c r="E904" s="64"/>
      <c r="F904" s="64"/>
      <c r="G904" s="64"/>
      <c r="H904" s="64"/>
      <c r="I904" s="64"/>
      <c r="J904" s="64"/>
      <c r="K904" s="64"/>
      <c r="L904" s="64"/>
      <c r="M904" s="64"/>
      <c r="N904" s="64"/>
      <c r="O904" s="64"/>
      <c r="P904" s="64"/>
      <c r="Q904" s="64"/>
      <c r="R904" s="64"/>
      <c r="S904" s="64"/>
    </row>
    <row r="905" spans="1:19" x14ac:dyDescent="0.2">
      <c r="A905" s="64"/>
      <c r="B905" s="64"/>
      <c r="C905" s="64"/>
      <c r="D905" s="64"/>
      <c r="E905" s="64"/>
      <c r="F905" s="64"/>
      <c r="G905" s="64"/>
      <c r="H905" s="64"/>
      <c r="I905" s="64"/>
      <c r="J905" s="64"/>
      <c r="K905" s="64"/>
      <c r="L905" s="64"/>
      <c r="M905" s="64"/>
      <c r="N905" s="64"/>
      <c r="O905" s="64"/>
      <c r="P905" s="64"/>
      <c r="Q905" s="64"/>
      <c r="R905" s="64"/>
      <c r="S905" s="64"/>
    </row>
    <row r="906" spans="1:19" x14ac:dyDescent="0.2">
      <c r="A906" s="64"/>
      <c r="B906" s="64"/>
      <c r="C906" s="64"/>
      <c r="D906" s="64"/>
      <c r="E906" s="64"/>
      <c r="F906" s="64"/>
      <c r="G906" s="64"/>
      <c r="H906" s="64"/>
      <c r="I906" s="64"/>
      <c r="J906" s="64"/>
      <c r="K906" s="64"/>
      <c r="L906" s="64"/>
      <c r="M906" s="64"/>
      <c r="N906" s="64"/>
      <c r="O906" s="64"/>
      <c r="P906" s="64"/>
      <c r="Q906" s="64"/>
      <c r="R906" s="64"/>
      <c r="S906" s="64"/>
    </row>
    <row r="907" spans="1:19" x14ac:dyDescent="0.2">
      <c r="A907" s="64"/>
      <c r="B907" s="64"/>
      <c r="C907" s="64"/>
      <c r="D907" s="64"/>
      <c r="E907" s="64"/>
      <c r="F907" s="64"/>
      <c r="G907" s="64"/>
      <c r="H907" s="64"/>
      <c r="I907" s="64"/>
      <c r="J907" s="64"/>
      <c r="K907" s="64"/>
      <c r="L907" s="64"/>
      <c r="M907" s="64"/>
      <c r="N907" s="64"/>
      <c r="O907" s="64"/>
      <c r="P907" s="64"/>
      <c r="Q907" s="64"/>
      <c r="R907" s="64"/>
      <c r="S907" s="64"/>
    </row>
    <row r="908" spans="1:19" x14ac:dyDescent="0.2">
      <c r="A908" s="64"/>
      <c r="B908" s="64"/>
      <c r="C908" s="64"/>
      <c r="D908" s="64"/>
      <c r="E908" s="64"/>
      <c r="F908" s="64"/>
      <c r="G908" s="64"/>
      <c r="H908" s="64"/>
      <c r="I908" s="64"/>
      <c r="J908" s="64"/>
      <c r="K908" s="64"/>
      <c r="L908" s="64"/>
      <c r="M908" s="64"/>
      <c r="N908" s="64"/>
      <c r="O908" s="64"/>
      <c r="P908" s="64"/>
      <c r="Q908" s="64"/>
      <c r="R908" s="64"/>
      <c r="S908" s="64"/>
    </row>
    <row r="909" spans="1:19" x14ac:dyDescent="0.2">
      <c r="A909" s="64"/>
      <c r="B909" s="64"/>
      <c r="C909" s="64"/>
      <c r="D909" s="64"/>
      <c r="E909" s="64"/>
      <c r="F909" s="64"/>
      <c r="G909" s="64"/>
      <c r="H909" s="64"/>
      <c r="I909" s="64"/>
      <c r="J909" s="64"/>
      <c r="K909" s="64"/>
      <c r="L909" s="64"/>
      <c r="M909" s="64"/>
      <c r="N909" s="64"/>
      <c r="O909" s="64"/>
      <c r="P909" s="64"/>
      <c r="Q909" s="64"/>
      <c r="R909" s="64"/>
      <c r="S909" s="64"/>
    </row>
    <row r="910" spans="1:19" x14ac:dyDescent="0.2">
      <c r="A910" s="64"/>
      <c r="B910" s="64"/>
      <c r="C910" s="64"/>
      <c r="D910" s="64"/>
      <c r="E910" s="64"/>
      <c r="F910" s="64"/>
      <c r="G910" s="64"/>
      <c r="H910" s="64"/>
      <c r="I910" s="64"/>
      <c r="J910" s="64"/>
      <c r="K910" s="64"/>
      <c r="L910" s="64"/>
      <c r="M910" s="64"/>
      <c r="N910" s="64"/>
      <c r="O910" s="64"/>
      <c r="P910" s="64"/>
      <c r="Q910" s="64"/>
      <c r="R910" s="64"/>
      <c r="S910" s="64"/>
    </row>
    <row r="911" spans="1:19" x14ac:dyDescent="0.2">
      <c r="A911" s="64"/>
      <c r="B911" s="64"/>
      <c r="C911" s="64"/>
      <c r="D911" s="64"/>
      <c r="E911" s="64"/>
      <c r="F911" s="64"/>
      <c r="G911" s="64"/>
      <c r="H911" s="64"/>
      <c r="I911" s="64"/>
      <c r="J911" s="64"/>
      <c r="K911" s="64"/>
      <c r="L911" s="64"/>
      <c r="M911" s="64"/>
      <c r="N911" s="64"/>
      <c r="O911" s="64"/>
      <c r="P911" s="64"/>
      <c r="Q911" s="64"/>
      <c r="R911" s="64"/>
      <c r="S911" s="64"/>
    </row>
    <row r="912" spans="1:19" x14ac:dyDescent="0.2">
      <c r="A912" s="64"/>
      <c r="B912" s="64"/>
      <c r="C912" s="64"/>
      <c r="D912" s="64"/>
      <c r="E912" s="64"/>
      <c r="F912" s="64"/>
      <c r="G912" s="64"/>
      <c r="H912" s="64"/>
      <c r="I912" s="64"/>
      <c r="J912" s="64"/>
      <c r="K912" s="64"/>
      <c r="L912" s="64"/>
      <c r="M912" s="64"/>
      <c r="N912" s="64"/>
      <c r="O912" s="64"/>
      <c r="P912" s="64"/>
      <c r="Q912" s="64"/>
      <c r="R912" s="64"/>
      <c r="S912" s="64"/>
    </row>
    <row r="913" spans="1:19" x14ac:dyDescent="0.2">
      <c r="A913" s="64"/>
      <c r="B913" s="64"/>
      <c r="C913" s="64"/>
      <c r="D913" s="64"/>
      <c r="E913" s="64"/>
      <c r="F913" s="64"/>
      <c r="G913" s="64"/>
      <c r="H913" s="64"/>
      <c r="I913" s="64"/>
      <c r="J913" s="64"/>
      <c r="K913" s="64"/>
      <c r="L913" s="64"/>
      <c r="M913" s="64"/>
      <c r="N913" s="64"/>
      <c r="O913" s="64"/>
      <c r="P913" s="64"/>
      <c r="Q913" s="64"/>
      <c r="R913" s="64"/>
      <c r="S913" s="64"/>
    </row>
    <row r="914" spans="1:19" x14ac:dyDescent="0.2">
      <c r="A914" s="64"/>
      <c r="B914" s="64"/>
      <c r="C914" s="64"/>
      <c r="D914" s="64"/>
      <c r="E914" s="64"/>
      <c r="F914" s="64"/>
      <c r="G914" s="64"/>
      <c r="H914" s="64"/>
      <c r="I914" s="64"/>
      <c r="J914" s="64"/>
      <c r="K914" s="64"/>
      <c r="L914" s="64"/>
      <c r="M914" s="64"/>
      <c r="N914" s="64"/>
      <c r="O914" s="64"/>
      <c r="P914" s="64"/>
      <c r="Q914" s="64"/>
      <c r="R914" s="64"/>
      <c r="S914" s="64"/>
    </row>
    <row r="915" spans="1:19" x14ac:dyDescent="0.2">
      <c r="A915" s="64"/>
      <c r="B915" s="64"/>
      <c r="C915" s="64"/>
      <c r="D915" s="64"/>
      <c r="E915" s="64"/>
      <c r="F915" s="64"/>
      <c r="G915" s="64"/>
      <c r="H915" s="64"/>
      <c r="I915" s="64"/>
      <c r="J915" s="64"/>
      <c r="K915" s="64"/>
      <c r="L915" s="64"/>
      <c r="M915" s="64"/>
      <c r="N915" s="64"/>
      <c r="O915" s="64"/>
      <c r="P915" s="64"/>
      <c r="Q915" s="64"/>
      <c r="R915" s="64"/>
      <c r="S915" s="64"/>
    </row>
    <row r="916" spans="1:19" x14ac:dyDescent="0.2">
      <c r="A916" s="64"/>
      <c r="B916" s="64"/>
      <c r="C916" s="64"/>
      <c r="D916" s="64"/>
      <c r="E916" s="64"/>
      <c r="F916" s="64"/>
      <c r="G916" s="64"/>
      <c r="H916" s="64"/>
      <c r="I916" s="64"/>
      <c r="J916" s="64"/>
      <c r="K916" s="64"/>
      <c r="L916" s="64"/>
      <c r="M916" s="64"/>
      <c r="N916" s="64"/>
      <c r="O916" s="64"/>
      <c r="P916" s="64"/>
      <c r="Q916" s="64"/>
      <c r="R916" s="64"/>
      <c r="S916" s="64"/>
    </row>
    <row r="917" spans="1:19" x14ac:dyDescent="0.2">
      <c r="A917" s="64"/>
      <c r="B917" s="64"/>
      <c r="C917" s="64"/>
      <c r="D917" s="64"/>
      <c r="E917" s="64"/>
      <c r="F917" s="64"/>
      <c r="G917" s="64"/>
      <c r="H917" s="64"/>
      <c r="I917" s="64"/>
      <c r="J917" s="64"/>
      <c r="K917" s="64"/>
      <c r="L917" s="64"/>
      <c r="M917" s="64"/>
      <c r="N917" s="64"/>
      <c r="O917" s="64"/>
      <c r="P917" s="64"/>
      <c r="Q917" s="64"/>
      <c r="R917" s="64"/>
      <c r="S917" s="64"/>
    </row>
    <row r="918" spans="1:19" x14ac:dyDescent="0.2">
      <c r="A918" s="64"/>
      <c r="B918" s="64"/>
      <c r="C918" s="64"/>
      <c r="D918" s="64"/>
      <c r="E918" s="64"/>
      <c r="F918" s="64"/>
      <c r="G918" s="64"/>
      <c r="H918" s="64"/>
      <c r="I918" s="64"/>
      <c r="J918" s="64"/>
      <c r="K918" s="64"/>
      <c r="L918" s="64"/>
      <c r="M918" s="64"/>
      <c r="N918" s="64"/>
      <c r="O918" s="64"/>
      <c r="P918" s="64"/>
      <c r="Q918" s="64"/>
      <c r="R918" s="64"/>
      <c r="S918" s="64"/>
    </row>
    <row r="919" spans="1:19" x14ac:dyDescent="0.2">
      <c r="A919" s="64"/>
      <c r="B919" s="64"/>
      <c r="C919" s="64"/>
      <c r="D919" s="64"/>
      <c r="E919" s="64"/>
      <c r="F919" s="64"/>
      <c r="G919" s="64"/>
      <c r="H919" s="64"/>
      <c r="I919" s="64"/>
      <c r="J919" s="64"/>
      <c r="K919" s="64"/>
      <c r="L919" s="64"/>
      <c r="M919" s="64"/>
      <c r="N919" s="64"/>
      <c r="O919" s="64"/>
      <c r="P919" s="64"/>
      <c r="Q919" s="64"/>
      <c r="R919" s="64"/>
      <c r="S919" s="64"/>
    </row>
    <row r="920" spans="1:19" x14ac:dyDescent="0.2">
      <c r="A920" s="64"/>
      <c r="B920" s="64"/>
      <c r="C920" s="64"/>
      <c r="D920" s="64"/>
      <c r="E920" s="64"/>
      <c r="F920" s="64"/>
      <c r="G920" s="64"/>
      <c r="H920" s="64"/>
      <c r="I920" s="64"/>
      <c r="J920" s="64"/>
      <c r="K920" s="64"/>
      <c r="L920" s="64"/>
      <c r="M920" s="64"/>
      <c r="N920" s="64"/>
      <c r="O920" s="64"/>
      <c r="P920" s="64"/>
      <c r="Q920" s="64"/>
      <c r="R920" s="64"/>
      <c r="S920" s="64"/>
    </row>
    <row r="921" spans="1:19" x14ac:dyDescent="0.2">
      <c r="A921" s="64"/>
      <c r="B921" s="64"/>
      <c r="C921" s="64"/>
      <c r="D921" s="64"/>
      <c r="E921" s="64"/>
      <c r="F921" s="64"/>
      <c r="G921" s="64"/>
      <c r="H921" s="64"/>
      <c r="I921" s="64"/>
      <c r="J921" s="64"/>
      <c r="K921" s="64"/>
      <c r="L921" s="64"/>
      <c r="M921" s="64"/>
      <c r="N921" s="64"/>
      <c r="O921" s="64"/>
      <c r="P921" s="64"/>
      <c r="Q921" s="64"/>
      <c r="R921" s="64"/>
      <c r="S921" s="64"/>
    </row>
    <row r="922" spans="1:19" x14ac:dyDescent="0.2">
      <c r="A922" s="64"/>
      <c r="B922" s="64"/>
      <c r="C922" s="64"/>
      <c r="D922" s="64"/>
      <c r="E922" s="64"/>
      <c r="F922" s="64"/>
      <c r="G922" s="64"/>
      <c r="H922" s="64"/>
      <c r="I922" s="64"/>
      <c r="J922" s="64"/>
      <c r="K922" s="64"/>
      <c r="L922" s="64"/>
      <c r="M922" s="64"/>
      <c r="N922" s="64"/>
      <c r="O922" s="64"/>
      <c r="P922" s="64"/>
      <c r="Q922" s="64"/>
      <c r="R922" s="64"/>
      <c r="S922" s="64"/>
    </row>
    <row r="923" spans="1:19" x14ac:dyDescent="0.2">
      <c r="A923" s="64"/>
      <c r="B923" s="64"/>
      <c r="C923" s="64"/>
      <c r="D923" s="64"/>
      <c r="E923" s="64"/>
      <c r="F923" s="64"/>
      <c r="G923" s="64"/>
      <c r="H923" s="64"/>
      <c r="I923" s="64"/>
      <c r="J923" s="64"/>
      <c r="K923" s="64"/>
      <c r="L923" s="64"/>
      <c r="M923" s="64"/>
      <c r="N923" s="64"/>
      <c r="O923" s="64"/>
      <c r="P923" s="64"/>
      <c r="Q923" s="64"/>
      <c r="R923" s="64"/>
      <c r="S923" s="64"/>
    </row>
    <row r="924" spans="1:19" x14ac:dyDescent="0.2">
      <c r="A924" s="64"/>
      <c r="B924" s="64"/>
      <c r="C924" s="64"/>
      <c r="D924" s="64"/>
      <c r="E924" s="64"/>
      <c r="F924" s="64"/>
      <c r="G924" s="64"/>
      <c r="H924" s="64"/>
      <c r="I924" s="64"/>
      <c r="J924" s="64"/>
      <c r="K924" s="64"/>
      <c r="L924" s="64"/>
      <c r="M924" s="64"/>
      <c r="N924" s="64"/>
      <c r="O924" s="64"/>
      <c r="P924" s="64"/>
      <c r="Q924" s="64"/>
      <c r="R924" s="64"/>
      <c r="S924" s="64"/>
    </row>
    <row r="925" spans="1:19" x14ac:dyDescent="0.2">
      <c r="A925" s="64"/>
      <c r="B925" s="64"/>
      <c r="C925" s="64"/>
      <c r="D925" s="64"/>
      <c r="E925" s="64"/>
      <c r="F925" s="64"/>
      <c r="G925" s="64"/>
      <c r="H925" s="64"/>
      <c r="I925" s="64"/>
      <c r="J925" s="64"/>
      <c r="K925" s="64"/>
      <c r="L925" s="64"/>
      <c r="M925" s="64"/>
      <c r="N925" s="64"/>
      <c r="O925" s="64"/>
      <c r="P925" s="64"/>
      <c r="Q925" s="64"/>
      <c r="R925" s="64"/>
      <c r="S925" s="64"/>
    </row>
    <row r="926" spans="1:19" x14ac:dyDescent="0.2">
      <c r="A926" s="64"/>
      <c r="B926" s="64"/>
      <c r="C926" s="64"/>
      <c r="D926" s="64"/>
      <c r="E926" s="64"/>
      <c r="F926" s="64"/>
      <c r="G926" s="64"/>
      <c r="H926" s="64"/>
      <c r="I926" s="64"/>
      <c r="J926" s="64"/>
      <c r="K926" s="64"/>
      <c r="L926" s="64"/>
      <c r="M926" s="64"/>
      <c r="N926" s="64"/>
      <c r="O926" s="64"/>
      <c r="P926" s="64"/>
      <c r="Q926" s="64"/>
      <c r="R926" s="64"/>
      <c r="S926" s="64"/>
    </row>
    <row r="927" spans="1:19" x14ac:dyDescent="0.2">
      <c r="A927" s="64"/>
      <c r="B927" s="64"/>
      <c r="C927" s="64"/>
      <c r="D927" s="64"/>
      <c r="E927" s="64"/>
      <c r="F927" s="64"/>
      <c r="G927" s="64"/>
      <c r="H927" s="64"/>
      <c r="I927" s="64"/>
      <c r="J927" s="64"/>
      <c r="K927" s="64"/>
      <c r="L927" s="64"/>
      <c r="M927" s="64"/>
      <c r="N927" s="64"/>
      <c r="O927" s="64"/>
      <c r="P927" s="64"/>
      <c r="Q927" s="64"/>
      <c r="R927" s="64"/>
      <c r="S927" s="64"/>
    </row>
    <row r="928" spans="1:19" x14ac:dyDescent="0.2">
      <c r="A928" s="64"/>
      <c r="B928" s="64"/>
      <c r="C928" s="64"/>
      <c r="D928" s="64"/>
      <c r="E928" s="64"/>
      <c r="F928" s="64"/>
      <c r="G928" s="64"/>
      <c r="H928" s="64"/>
      <c r="I928" s="64"/>
      <c r="J928" s="64"/>
      <c r="K928" s="64"/>
      <c r="L928" s="64"/>
      <c r="M928" s="64"/>
      <c r="N928" s="64"/>
      <c r="O928" s="64"/>
      <c r="P928" s="64"/>
      <c r="Q928" s="64"/>
      <c r="R928" s="64"/>
      <c r="S928" s="64"/>
    </row>
    <row r="929" spans="1:19" x14ac:dyDescent="0.2">
      <c r="A929" s="64"/>
      <c r="B929" s="64"/>
      <c r="C929" s="64"/>
      <c r="D929" s="64"/>
      <c r="E929" s="64"/>
      <c r="F929" s="64"/>
      <c r="G929" s="64"/>
      <c r="H929" s="64"/>
      <c r="I929" s="64"/>
      <c r="J929" s="64"/>
      <c r="K929" s="64"/>
      <c r="L929" s="64"/>
      <c r="M929" s="64"/>
      <c r="N929" s="64"/>
      <c r="O929" s="64"/>
      <c r="P929" s="64"/>
      <c r="Q929" s="64"/>
      <c r="R929" s="64"/>
      <c r="S929" s="64"/>
    </row>
    <row r="930" spans="1:19" x14ac:dyDescent="0.2">
      <c r="A930" s="64"/>
      <c r="B930" s="64"/>
      <c r="C930" s="64"/>
      <c r="D930" s="64"/>
      <c r="E930" s="64"/>
      <c r="F930" s="64"/>
      <c r="G930" s="64"/>
      <c r="H930" s="64"/>
      <c r="I930" s="64"/>
      <c r="J930" s="64"/>
      <c r="K930" s="64"/>
      <c r="L930" s="64"/>
      <c r="M930" s="64"/>
      <c r="N930" s="64"/>
      <c r="O930" s="64"/>
      <c r="P930" s="64"/>
      <c r="Q930" s="64"/>
      <c r="R930" s="64"/>
      <c r="S930" s="64"/>
    </row>
    <row r="931" spans="1:19" x14ac:dyDescent="0.2">
      <c r="A931" s="64"/>
      <c r="B931" s="64"/>
      <c r="C931" s="64"/>
      <c r="D931" s="64"/>
      <c r="E931" s="64"/>
      <c r="F931" s="64"/>
      <c r="G931" s="64"/>
      <c r="H931" s="64"/>
      <c r="I931" s="64"/>
      <c r="J931" s="64"/>
      <c r="K931" s="64"/>
      <c r="L931" s="64"/>
      <c r="M931" s="64"/>
      <c r="N931" s="64"/>
      <c r="O931" s="64"/>
      <c r="P931" s="64"/>
      <c r="Q931" s="64"/>
      <c r="R931" s="64"/>
      <c r="S931" s="64"/>
    </row>
  </sheetData>
  <protectedRanges>
    <protectedRange password="E1A2" sqref="AA3:AA312" name="Range1_1_1"/>
    <protectedRange password="E1A2" sqref="N2:O2" name="Range1_5_1_1"/>
    <protectedRange password="E1A2" sqref="AA2" name="Range1_1_2_2"/>
    <protectedRange password="E1A2" sqref="N3:O3" name="Range1_2_1_1_1"/>
    <protectedRange password="E1A2" sqref="N4:O4" name="Range1_4_1_1"/>
    <protectedRange password="E1A2" sqref="V2" name="Range1_1"/>
    <protectedRange password="E1A2" sqref="P5:P6" name="Range1"/>
    <protectedRange password="E1A2" sqref="O5" name="Range1_1_2"/>
  </protectedRanges>
  <autoFilter ref="A2:AH313" xr:uid="{00000000-0001-0000-0300-000000000000}"/>
  <mergeCells count="124">
    <mergeCell ref="P28:P29"/>
    <mergeCell ref="P30:P31"/>
    <mergeCell ref="P32:P33"/>
    <mergeCell ref="P22:P23"/>
    <mergeCell ref="P24:P25"/>
    <mergeCell ref="P26:P27"/>
    <mergeCell ref="P52:P53"/>
    <mergeCell ref="P3:P4"/>
    <mergeCell ref="P7:P8"/>
    <mergeCell ref="P9:P10"/>
    <mergeCell ref="P11:P13"/>
    <mergeCell ref="P14:P15"/>
    <mergeCell ref="P16:P17"/>
    <mergeCell ref="P18:P19"/>
    <mergeCell ref="P20:P21"/>
    <mergeCell ref="P34:P35"/>
    <mergeCell ref="P46:P47"/>
    <mergeCell ref="P48:P49"/>
    <mergeCell ref="P50:P51"/>
    <mergeCell ref="P40:P41"/>
    <mergeCell ref="P42:P43"/>
    <mergeCell ref="P44:P45"/>
    <mergeCell ref="P70:P71"/>
    <mergeCell ref="P36:P37"/>
    <mergeCell ref="P38:P39"/>
    <mergeCell ref="P72:P73"/>
    <mergeCell ref="P64:P65"/>
    <mergeCell ref="P66:P67"/>
    <mergeCell ref="P68:P69"/>
    <mergeCell ref="P58:P59"/>
    <mergeCell ref="P60:P61"/>
    <mergeCell ref="P62:P63"/>
    <mergeCell ref="P90:P91"/>
    <mergeCell ref="P74:P75"/>
    <mergeCell ref="P76:P79"/>
    <mergeCell ref="P92:P93"/>
    <mergeCell ref="P82:P83"/>
    <mergeCell ref="P80:P81"/>
    <mergeCell ref="P106:P107"/>
    <mergeCell ref="P108:P109"/>
    <mergeCell ref="P110:P111"/>
    <mergeCell ref="P100:P101"/>
    <mergeCell ref="P102:P103"/>
    <mergeCell ref="P104:P105"/>
    <mergeCell ref="P96:P97"/>
    <mergeCell ref="P98:P99"/>
    <mergeCell ref="P124:P125"/>
    <mergeCell ref="P126:P127"/>
    <mergeCell ref="P128:P129"/>
    <mergeCell ref="P118:P119"/>
    <mergeCell ref="P120:P121"/>
    <mergeCell ref="P122:P123"/>
    <mergeCell ref="P112:P113"/>
    <mergeCell ref="P114:P115"/>
    <mergeCell ref="P116:P117"/>
    <mergeCell ref="P142:P143"/>
    <mergeCell ref="P144:P145"/>
    <mergeCell ref="P136:P137"/>
    <mergeCell ref="P138:P139"/>
    <mergeCell ref="P140:P141"/>
    <mergeCell ref="P130:P131"/>
    <mergeCell ref="P132:P133"/>
    <mergeCell ref="P134:P135"/>
    <mergeCell ref="P159:P160"/>
    <mergeCell ref="P161:P162"/>
    <mergeCell ref="P163:P164"/>
    <mergeCell ref="P153:P154"/>
    <mergeCell ref="P155:P156"/>
    <mergeCell ref="P157:P158"/>
    <mergeCell ref="P147:P148"/>
    <mergeCell ref="P149:P150"/>
    <mergeCell ref="P151:P152"/>
    <mergeCell ref="P191:P192"/>
    <mergeCell ref="P193:P194"/>
    <mergeCell ref="P183:P186"/>
    <mergeCell ref="P187:P188"/>
    <mergeCell ref="P189:P190"/>
    <mergeCell ref="P181:P182"/>
    <mergeCell ref="P171:P172"/>
    <mergeCell ref="P165:P166"/>
    <mergeCell ref="P167:P168"/>
    <mergeCell ref="P169:P170"/>
    <mergeCell ref="P218:P219"/>
    <mergeCell ref="P222:P223"/>
    <mergeCell ref="P212:P213"/>
    <mergeCell ref="P214:P215"/>
    <mergeCell ref="P216:P217"/>
    <mergeCell ref="P205:P206"/>
    <mergeCell ref="P207:P209"/>
    <mergeCell ref="P210:P211"/>
    <mergeCell ref="P197:P198"/>
    <mergeCell ref="P199:P200"/>
    <mergeCell ref="P201:P202"/>
    <mergeCell ref="P247:P248"/>
    <mergeCell ref="P249:P250"/>
    <mergeCell ref="P251:P252"/>
    <mergeCell ref="P237:P238"/>
    <mergeCell ref="P245:P246"/>
    <mergeCell ref="P230:P231"/>
    <mergeCell ref="P232:P233"/>
    <mergeCell ref="P235:P236"/>
    <mergeCell ref="P224:P225"/>
    <mergeCell ref="P226:P227"/>
    <mergeCell ref="P282:P283"/>
    <mergeCell ref="P284:P285"/>
    <mergeCell ref="P277:P278"/>
    <mergeCell ref="P279:P280"/>
    <mergeCell ref="P271:P272"/>
    <mergeCell ref="P273:P274"/>
    <mergeCell ref="P275:P276"/>
    <mergeCell ref="P253:P254"/>
    <mergeCell ref="P255:P256"/>
    <mergeCell ref="P257:P270"/>
    <mergeCell ref="P303:P304"/>
    <mergeCell ref="P305:P306"/>
    <mergeCell ref="P307:P308"/>
    <mergeCell ref="P309:P311"/>
    <mergeCell ref="P300:P301"/>
    <mergeCell ref="P292:P293"/>
    <mergeCell ref="P294:P295"/>
    <mergeCell ref="P296:P299"/>
    <mergeCell ref="P286:P287"/>
    <mergeCell ref="P288:P289"/>
    <mergeCell ref="P290:P291"/>
  </mergeCells>
  <phoneticPr fontId="35" type="noConversion"/>
  <conditionalFormatting sqref="N3:N312">
    <cfRule type="expression" dxfId="3" priority="928">
      <formula>ISERROR(AA3)</formula>
    </cfRule>
  </conditionalFormatting>
  <conditionalFormatting sqref="J3:J312">
    <cfRule type="cellIs" dxfId="2" priority="1" operator="equal">
      <formula>"Info"</formula>
    </cfRule>
    <cfRule type="cellIs" dxfId="1" priority="2" operator="equal">
      <formula>"Fail"</formula>
    </cfRule>
    <cfRule type="cellIs" dxfId="0" priority="3" operator="equal">
      <formula>"Pass"</formula>
    </cfRule>
  </conditionalFormatting>
  <dataValidations count="6">
    <dataValidation type="list" allowBlank="1" showInputMessage="1" showErrorMessage="1" sqref="J314:J1048576 J2:J312" xr:uid="{00000000-0002-0000-0300-000000000000}">
      <formula1>$I$317:$I$320</formula1>
    </dataValidation>
    <dataValidation type="list" allowBlank="1" showInputMessage="1" showErrorMessage="1" sqref="JI5:JI6 TE5:TE6 ADA5:ADA6 AMW5:AMW6 AWS5:AWS6 BGO5:BGO6 BQK5:BQK6 CAG5:CAG6 CKC5:CKC6 CTY5:CTY6 DDU5:DDU6 DNQ5:DNQ6 DXM5:DXM6 EHI5:EHI6 ERE5:ERE6 FBA5:FBA6 FKW5:FKW6 FUS5:FUS6 GEO5:GEO6 GOK5:GOK6 GYG5:GYG6 HIC5:HIC6 HRY5:HRY6 IBU5:IBU6 ILQ5:ILQ6 IVM5:IVM6 JFI5:JFI6 JPE5:JPE6 JZA5:JZA6 KIW5:KIW6 KSS5:KSS6 LCO5:LCO6 LMK5:LMK6 LWG5:LWG6 MGC5:MGC6 MPY5:MPY6 MZU5:MZU6 NJQ5:NJQ6 NTM5:NTM6 ODI5:ODI6 ONE5:ONE6 OXA5:OXA6 PGW5:PGW6 PQS5:PQS6 QAO5:QAO6 QKK5:QKK6 QUG5:QUG6 REC5:REC6 RNY5:RNY6 RXU5:RXU6 SHQ5:SHQ6 SRM5:SRM6 TBI5:TBI6 TLE5:TLE6 TVA5:TVA6 UEW5:UEW6 UOS5:UOS6 UYO5:UYO6 VIK5:VIK6 VSG5:VSG6 WCC5:WCC6 WLY5:WLY6 WVU5:WVU6" xr:uid="{E3E5A627-F7B9-494C-AB66-150D96701148}">
      <formula1>$H$47:$H$50</formula1>
    </dataValidation>
    <dataValidation type="list" allowBlank="1" showInputMessage="1" showErrorMessage="1" sqref="N228 N244 N242 N265:N269 N310 N184:N185 N195 N203 N234 N239:N240" xr:uid="{509D7E30-CC60-4A91-8094-811B6C037CA6}">
      <formula1>$F$361:$F$364</formula1>
    </dataValidation>
    <dataValidation type="list" allowBlank="1" showInputMessage="1" showErrorMessage="1" sqref="M3:M312" xr:uid="{5B20E670-5B17-40A6-9583-A48474E89E9D}">
      <formula1>$I$323:$I$326</formula1>
    </dataValidation>
    <dataValidation type="list" allowBlank="1" showInputMessage="1" showErrorMessage="1" sqref="N12 N54 N56 N85 N95 N174:N180 N220" xr:uid="{C4F5A326-A17E-4980-A8AC-8B49E3AFFE38}">
      <formula1>$H$307:$H$310</formula1>
    </dataValidation>
    <dataValidation type="list" allowBlank="1" showInputMessage="1" showErrorMessage="1" sqref="JF5:JF6 WVR5:WVR6 WLV5:WLV6 WBZ5:WBZ6 VSD5:VSD6 VIH5:VIH6 UYL5:UYL6 UOP5:UOP6 UET5:UET6 TUX5:TUX6 TLB5:TLB6 TBF5:TBF6 SRJ5:SRJ6 SHN5:SHN6 RXR5:RXR6 RNV5:RNV6 RDZ5:RDZ6 QUD5:QUD6 QKH5:QKH6 QAL5:QAL6 PQP5:PQP6 PGT5:PGT6 OWX5:OWX6 ONB5:ONB6 ODF5:ODF6 NTJ5:NTJ6 NJN5:NJN6 MZR5:MZR6 MPV5:MPV6 MFZ5:MFZ6 LWD5:LWD6 LMH5:LMH6 LCL5:LCL6 KSP5:KSP6 KIT5:KIT6 JYX5:JYX6 JPB5:JPB6 JFF5:JFF6 IVJ5:IVJ6 ILN5:ILN6 IBR5:IBR6 HRV5:HRV6 HHZ5:HHZ6 GYD5:GYD6 GOH5:GOH6 GEL5:GEL6 FUP5:FUP6 FKT5:FKT6 FAX5:FAX6 ERB5:ERB6 EHF5:EHF6 DXJ5:DXJ6 DNN5:DNN6 DDR5:DDR6 CTV5:CTV6 CJZ5:CJZ6 CAD5:CAD6 BQH5:BQH6 BGL5:BGL6 AWP5:AWP6 AMT5:AMT6 ACX5:ACX6 TB5:TB6" xr:uid="{CB8619D6-B6CA-435D-968E-766168304541}">
      <formula1>$I$76:$I$80</formula1>
    </dataValidation>
  </dataValidations>
  <printOptions headings="1"/>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N27"/>
  <sheetViews>
    <sheetView showGridLines="0" showRuler="0" zoomScale="80" zoomScaleNormal="80" workbookViewId="0">
      <pane ySplit="1" topLeftCell="A2" activePane="bottomLeft" state="frozen"/>
      <selection activeCell="K2" sqref="K2:K256"/>
      <selection pane="bottomLeft" activeCell="AB27" sqref="AB27"/>
    </sheetView>
  </sheetViews>
  <sheetFormatPr defaultColWidth="9.140625" defaultRowHeight="12.75" x14ac:dyDescent="0.2"/>
  <cols>
    <col min="14" max="14" width="10.140625" customWidth="1"/>
  </cols>
  <sheetData>
    <row r="1" spans="1:14" x14ac:dyDescent="0.2">
      <c r="A1" s="93" t="s">
        <v>3508</v>
      </c>
      <c r="B1" s="94"/>
      <c r="C1" s="94"/>
      <c r="D1" s="94"/>
      <c r="E1" s="94"/>
      <c r="F1" s="94"/>
      <c r="G1" s="94"/>
      <c r="H1" s="94"/>
      <c r="I1" s="94"/>
      <c r="J1" s="94"/>
      <c r="K1" s="94"/>
      <c r="L1" s="94"/>
      <c r="M1" s="94"/>
      <c r="N1" s="95"/>
    </row>
    <row r="2" spans="1:14" ht="12.75" customHeight="1" x14ac:dyDescent="0.2">
      <c r="A2" s="141" t="s">
        <v>3509</v>
      </c>
      <c r="B2" s="142"/>
      <c r="C2" s="142"/>
      <c r="D2" s="142"/>
      <c r="E2" s="142"/>
      <c r="F2" s="142"/>
      <c r="G2" s="142"/>
      <c r="H2" s="142"/>
      <c r="I2" s="142"/>
      <c r="J2" s="142"/>
      <c r="K2" s="142"/>
      <c r="L2" s="142"/>
      <c r="M2" s="142"/>
      <c r="N2" s="143"/>
    </row>
    <row r="3" spans="1:14" ht="12.75" customHeight="1" x14ac:dyDescent="0.2">
      <c r="A3" s="144" t="s">
        <v>3510</v>
      </c>
      <c r="B3" s="203"/>
      <c r="C3" s="203"/>
      <c r="D3" s="203"/>
      <c r="E3" s="203"/>
      <c r="F3" s="203"/>
      <c r="G3" s="203"/>
      <c r="H3" s="203"/>
      <c r="I3" s="203"/>
      <c r="J3" s="203"/>
      <c r="K3" s="203"/>
      <c r="L3" s="203"/>
      <c r="M3" s="203"/>
      <c r="N3" s="204"/>
    </row>
    <row r="4" spans="1:14" x14ac:dyDescent="0.2">
      <c r="A4" s="2" t="s">
        <v>3511</v>
      </c>
      <c r="B4" s="3"/>
      <c r="C4" s="3"/>
      <c r="D4" s="3"/>
      <c r="E4" s="3"/>
      <c r="F4" s="3"/>
      <c r="G4" s="3"/>
      <c r="H4" s="3"/>
      <c r="I4" s="3"/>
      <c r="J4" s="3"/>
      <c r="K4" s="3"/>
      <c r="L4" s="3"/>
      <c r="M4" s="3"/>
      <c r="N4" s="99"/>
    </row>
    <row r="5" spans="1:14" x14ac:dyDescent="0.2">
      <c r="A5" s="2" t="s">
        <v>3512</v>
      </c>
      <c r="B5" s="3"/>
      <c r="C5" s="3"/>
      <c r="D5" s="3"/>
      <c r="E5" s="3"/>
      <c r="F5" s="3"/>
      <c r="G5" s="3"/>
      <c r="H5" s="3"/>
      <c r="I5" s="3"/>
      <c r="J5" s="3"/>
      <c r="K5" s="3"/>
      <c r="L5" s="3"/>
      <c r="M5" s="3"/>
      <c r="N5" s="99"/>
    </row>
    <row r="6" spans="1:14" x14ac:dyDescent="0.2">
      <c r="A6" s="2" t="s">
        <v>3513</v>
      </c>
      <c r="B6" s="3"/>
      <c r="C6" s="3"/>
      <c r="D6" s="3"/>
      <c r="E6" s="3"/>
      <c r="F6" s="3"/>
      <c r="G6" s="3"/>
      <c r="H6" s="3"/>
      <c r="I6" s="3"/>
      <c r="J6" s="3"/>
      <c r="K6" s="3"/>
      <c r="L6" s="3"/>
      <c r="M6" s="3"/>
      <c r="N6" s="99"/>
    </row>
    <row r="7" spans="1:14" x14ac:dyDescent="0.2">
      <c r="A7" s="205"/>
      <c r="B7" s="101"/>
      <c r="C7" s="101"/>
      <c r="D7" s="101"/>
      <c r="E7" s="101"/>
      <c r="F7" s="101"/>
      <c r="G7" s="101"/>
      <c r="H7" s="101"/>
      <c r="I7" s="101"/>
      <c r="J7" s="101"/>
      <c r="K7" s="101"/>
      <c r="L7" s="101"/>
      <c r="M7" s="101"/>
      <c r="N7" s="102"/>
    </row>
    <row r="9" spans="1:14" ht="12.75" customHeight="1" x14ac:dyDescent="0.2">
      <c r="A9" s="206" t="s">
        <v>3514</v>
      </c>
      <c r="B9" s="207"/>
      <c r="C9" s="207"/>
      <c r="D9" s="207"/>
      <c r="E9" s="207"/>
      <c r="F9" s="207"/>
      <c r="G9" s="207"/>
      <c r="H9" s="207"/>
      <c r="I9" s="207"/>
      <c r="J9" s="207"/>
      <c r="K9" s="207"/>
      <c r="L9" s="207"/>
      <c r="M9" s="207"/>
      <c r="N9" s="208"/>
    </row>
    <row r="10" spans="1:14" ht="12.75" customHeight="1" x14ac:dyDescent="0.2">
      <c r="A10" s="209" t="s">
        <v>3515</v>
      </c>
      <c r="B10" s="210"/>
      <c r="C10" s="210"/>
      <c r="D10" s="210"/>
      <c r="E10" s="210"/>
      <c r="F10" s="210"/>
      <c r="G10" s="210"/>
      <c r="H10" s="210"/>
      <c r="I10" s="210"/>
      <c r="J10" s="210"/>
      <c r="K10" s="210"/>
      <c r="L10" s="210"/>
      <c r="M10" s="210"/>
      <c r="N10" s="211"/>
    </row>
    <row r="11" spans="1:14" ht="12.75" customHeight="1" x14ac:dyDescent="0.2">
      <c r="A11" s="144" t="s">
        <v>3516</v>
      </c>
      <c r="B11" s="203"/>
      <c r="C11" s="203"/>
      <c r="D11" s="203"/>
      <c r="E11" s="203"/>
      <c r="F11" s="203"/>
      <c r="G11" s="203"/>
      <c r="H11" s="203"/>
      <c r="I11" s="203"/>
      <c r="J11" s="203"/>
      <c r="K11" s="203"/>
      <c r="L11" s="203"/>
      <c r="M11" s="203"/>
      <c r="N11" s="204"/>
    </row>
    <row r="12" spans="1:14" x14ac:dyDescent="0.2">
      <c r="A12" s="2" t="s">
        <v>3517</v>
      </c>
      <c r="B12" s="3"/>
      <c r="C12" s="3"/>
      <c r="D12" s="3"/>
      <c r="E12" s="3"/>
      <c r="F12" s="3"/>
      <c r="G12" s="3"/>
      <c r="H12" s="3"/>
      <c r="I12" s="3"/>
      <c r="J12" s="3"/>
      <c r="K12" s="3"/>
      <c r="L12" s="3"/>
      <c r="M12" s="3"/>
      <c r="N12" s="99"/>
    </row>
    <row r="13" spans="1:14" x14ac:dyDescent="0.2">
      <c r="A13" s="205" t="s">
        <v>3518</v>
      </c>
      <c r="B13" s="101"/>
      <c r="C13" s="101"/>
      <c r="D13" s="101"/>
      <c r="E13" s="101"/>
      <c r="F13" s="101"/>
      <c r="G13" s="101"/>
      <c r="H13" s="101"/>
      <c r="I13" s="101"/>
      <c r="J13" s="101"/>
      <c r="K13" s="101"/>
      <c r="L13" s="101"/>
      <c r="M13" s="101"/>
      <c r="N13" s="102"/>
    </row>
    <row r="15" spans="1:14" ht="12.75" customHeight="1" x14ac:dyDescent="0.2">
      <c r="A15" s="206" t="s">
        <v>3519</v>
      </c>
      <c r="B15" s="207"/>
      <c r="C15" s="207"/>
      <c r="D15" s="207"/>
      <c r="E15" s="207"/>
      <c r="F15" s="207"/>
      <c r="G15" s="207"/>
      <c r="H15" s="207"/>
      <c r="I15" s="207"/>
      <c r="J15" s="207"/>
      <c r="K15" s="207"/>
      <c r="L15" s="207"/>
      <c r="M15" s="207"/>
      <c r="N15" s="208"/>
    </row>
    <row r="16" spans="1:14" ht="12.75" customHeight="1" x14ac:dyDescent="0.2">
      <c r="A16" s="209" t="s">
        <v>3520</v>
      </c>
      <c r="B16" s="210"/>
      <c r="C16" s="210"/>
      <c r="D16" s="210"/>
      <c r="E16" s="210"/>
      <c r="F16" s="210"/>
      <c r="G16" s="210"/>
      <c r="H16" s="210"/>
      <c r="I16" s="210"/>
      <c r="J16" s="210"/>
      <c r="K16" s="210"/>
      <c r="L16" s="210"/>
      <c r="M16" s="210"/>
      <c r="N16" s="211"/>
    </row>
    <row r="17" spans="1:14" ht="12.75" customHeight="1" x14ac:dyDescent="0.2">
      <c r="A17" s="144" t="s">
        <v>3521</v>
      </c>
      <c r="B17" s="203"/>
      <c r="C17" s="203"/>
      <c r="D17" s="203"/>
      <c r="E17" s="203"/>
      <c r="F17" s="203"/>
      <c r="G17" s="203"/>
      <c r="H17" s="203"/>
      <c r="I17" s="203"/>
      <c r="J17" s="203"/>
      <c r="K17" s="203"/>
      <c r="L17" s="203"/>
      <c r="M17" s="203"/>
      <c r="N17" s="204"/>
    </row>
    <row r="18" spans="1:14" x14ac:dyDescent="0.2">
      <c r="A18" s="2" t="s">
        <v>3522</v>
      </c>
      <c r="B18" s="3"/>
      <c r="C18" s="3"/>
      <c r="D18" s="3"/>
      <c r="E18" s="3"/>
      <c r="F18" s="3"/>
      <c r="G18" s="3"/>
      <c r="H18" s="3"/>
      <c r="I18" s="3"/>
      <c r="J18" s="3"/>
      <c r="K18" s="3"/>
      <c r="L18" s="3"/>
      <c r="M18" s="3"/>
      <c r="N18" s="99"/>
    </row>
    <row r="19" spans="1:14" x14ac:dyDescent="0.2">
      <c r="A19" s="2" t="s">
        <v>3523</v>
      </c>
      <c r="B19" s="3"/>
      <c r="C19" s="3"/>
      <c r="D19" s="3"/>
      <c r="E19" s="3"/>
      <c r="F19" s="3"/>
      <c r="G19" s="3"/>
      <c r="H19" s="3"/>
      <c r="I19" s="3"/>
      <c r="J19" s="3"/>
      <c r="K19" s="3"/>
      <c r="L19" s="3"/>
      <c r="M19" s="3"/>
      <c r="N19" s="99"/>
    </row>
    <row r="20" spans="1:14" x14ac:dyDescent="0.2">
      <c r="A20" s="2" t="s">
        <v>3524</v>
      </c>
      <c r="B20" s="3"/>
      <c r="C20" s="3"/>
      <c r="D20" s="3"/>
      <c r="E20" s="3"/>
      <c r="F20" s="3"/>
      <c r="G20" s="3"/>
      <c r="H20" s="3"/>
      <c r="I20" s="3"/>
      <c r="J20" s="3"/>
      <c r="K20" s="3"/>
      <c r="L20" s="3"/>
      <c r="M20" s="3"/>
      <c r="N20" s="99"/>
    </row>
    <row r="21" spans="1:14" x14ac:dyDescent="0.2">
      <c r="A21" s="205"/>
      <c r="B21" s="101"/>
      <c r="C21" s="101"/>
      <c r="D21" s="101"/>
      <c r="E21" s="101"/>
      <c r="F21" s="101"/>
      <c r="G21" s="101"/>
      <c r="H21" s="101"/>
      <c r="I21" s="101"/>
      <c r="J21" s="101"/>
      <c r="K21" s="101"/>
      <c r="L21" s="101"/>
      <c r="M21" s="101"/>
      <c r="N21" s="102"/>
    </row>
    <row r="23" spans="1:14" ht="12.75" customHeight="1" x14ac:dyDescent="0.2">
      <c r="A23" s="206" t="s">
        <v>3525</v>
      </c>
      <c r="B23" s="207"/>
      <c r="C23" s="207"/>
      <c r="D23" s="207"/>
      <c r="E23" s="207"/>
      <c r="F23" s="207"/>
      <c r="G23" s="207"/>
      <c r="H23" s="207"/>
      <c r="I23" s="207"/>
      <c r="J23" s="207"/>
      <c r="K23" s="207"/>
      <c r="L23" s="207"/>
      <c r="M23" s="207"/>
      <c r="N23" s="208"/>
    </row>
    <row r="24" spans="1:14" ht="12.75" customHeight="1" x14ac:dyDescent="0.2">
      <c r="A24" s="209" t="s">
        <v>3526</v>
      </c>
      <c r="B24" s="210"/>
      <c r="C24" s="210"/>
      <c r="D24" s="210"/>
      <c r="E24" s="210"/>
      <c r="F24" s="210"/>
      <c r="G24" s="210"/>
      <c r="H24" s="210"/>
      <c r="I24" s="210"/>
      <c r="J24" s="210"/>
      <c r="K24" s="210"/>
      <c r="L24" s="210"/>
      <c r="M24" s="210"/>
      <c r="N24" s="211"/>
    </row>
    <row r="25" spans="1:14" ht="12.75" customHeight="1" x14ac:dyDescent="0.2">
      <c r="A25" s="144" t="s">
        <v>3527</v>
      </c>
      <c r="B25" s="203"/>
      <c r="C25" s="203"/>
      <c r="D25" s="203"/>
      <c r="E25" s="203"/>
      <c r="F25" s="203"/>
      <c r="G25" s="203"/>
      <c r="H25" s="203"/>
      <c r="I25" s="203"/>
      <c r="J25" s="203"/>
      <c r="K25" s="203"/>
      <c r="L25" s="203"/>
      <c r="M25" s="203"/>
      <c r="N25" s="204"/>
    </row>
    <row r="26" spans="1:14" x14ac:dyDescent="0.2">
      <c r="A26" s="2" t="s">
        <v>3528</v>
      </c>
      <c r="B26" s="3"/>
      <c r="C26" s="3"/>
      <c r="D26" s="3"/>
      <c r="E26" s="3"/>
      <c r="F26" s="3"/>
      <c r="G26" s="3"/>
      <c r="H26" s="3"/>
      <c r="I26" s="3"/>
      <c r="J26" s="3"/>
      <c r="K26" s="3"/>
      <c r="L26" s="3"/>
      <c r="M26" s="3"/>
      <c r="N26" s="99"/>
    </row>
    <row r="27" spans="1:14" x14ac:dyDescent="0.2">
      <c r="A27" s="205"/>
      <c r="B27" s="101"/>
      <c r="C27" s="101"/>
      <c r="D27" s="101"/>
      <c r="E27" s="101"/>
      <c r="F27" s="101"/>
      <c r="G27" s="101"/>
      <c r="H27" s="101"/>
      <c r="I27" s="101"/>
      <c r="J27" s="101"/>
      <c r="K27" s="101"/>
      <c r="L27" s="101"/>
      <c r="M27" s="101"/>
      <c r="N27" s="102"/>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5"/>
  <sheetViews>
    <sheetView showGridLines="0" showRuler="0" zoomScale="90" zoomScaleNormal="90" workbookViewId="0">
      <pane ySplit="1" topLeftCell="A2" activePane="bottomLeft" state="frozen"/>
      <selection pane="bottomLeft" activeCell="C7" sqref="C7"/>
    </sheetView>
  </sheetViews>
  <sheetFormatPr defaultColWidth="8.7109375" defaultRowHeight="12.75" x14ac:dyDescent="0.2"/>
  <cols>
    <col min="2" max="2" width="13.140625" customWidth="1"/>
    <col min="3" max="3" width="56.28515625" customWidth="1"/>
    <col min="4" max="4" width="31.85546875" customWidth="1"/>
    <col min="19" max="19" width="0" hidden="1" customWidth="1"/>
  </cols>
  <sheetData>
    <row r="1" spans="1:19" x14ac:dyDescent="0.2">
      <c r="A1" s="43" t="s">
        <v>3529</v>
      </c>
      <c r="B1" s="43"/>
      <c r="C1" s="43"/>
      <c r="D1" s="43"/>
    </row>
    <row r="2" spans="1:19" ht="12.75" customHeight="1" x14ac:dyDescent="0.2">
      <c r="A2" s="44" t="s">
        <v>3530</v>
      </c>
      <c r="B2" s="44" t="s">
        <v>3531</v>
      </c>
      <c r="C2" s="44" t="s">
        <v>3532</v>
      </c>
      <c r="D2" s="44" t="s">
        <v>3533</v>
      </c>
    </row>
    <row r="3" spans="1:19" ht="25.5" x14ac:dyDescent="0.2">
      <c r="A3" s="61">
        <v>1</v>
      </c>
      <c r="B3" s="60">
        <v>44651</v>
      </c>
      <c r="C3" s="50" t="s">
        <v>3534</v>
      </c>
      <c r="D3" s="217" t="s">
        <v>3535</v>
      </c>
      <c r="S3" t="s">
        <v>3536</v>
      </c>
    </row>
    <row r="4" spans="1:19" x14ac:dyDescent="0.2">
      <c r="A4" s="61">
        <v>1.1000000000000001</v>
      </c>
      <c r="B4" s="243" t="s">
        <v>3537</v>
      </c>
      <c r="C4" s="50" t="s">
        <v>3538</v>
      </c>
      <c r="D4" s="217" t="s">
        <v>3535</v>
      </c>
    </row>
    <row r="5" spans="1:19" s="66" customFormat="1" ht="12.75" customHeight="1" x14ac:dyDescent="0.2">
      <c r="A5" s="215">
        <v>1.2</v>
      </c>
      <c r="B5" s="268">
        <v>45174</v>
      </c>
      <c r="C5" s="216" t="s">
        <v>3539</v>
      </c>
      <c r="D5" s="217" t="s">
        <v>3535</v>
      </c>
    </row>
    <row r="6" spans="1:19" x14ac:dyDescent="0.2">
      <c r="A6" s="215">
        <v>1.3</v>
      </c>
      <c r="B6" s="60">
        <v>45199</v>
      </c>
      <c r="C6" s="50" t="s">
        <v>3540</v>
      </c>
      <c r="D6" s="50" t="s">
        <v>3535</v>
      </c>
    </row>
    <row r="7" spans="1:19" ht="25.5" x14ac:dyDescent="0.2">
      <c r="A7" s="276">
        <v>1.4</v>
      </c>
      <c r="B7" s="277">
        <v>45336</v>
      </c>
      <c r="C7" s="62" t="s">
        <v>4579</v>
      </c>
      <c r="D7" s="50" t="s">
        <v>3535</v>
      </c>
    </row>
    <row r="8" spans="1:19" ht="18" customHeight="1" x14ac:dyDescent="0.2">
      <c r="A8" s="62"/>
      <c r="B8" s="62"/>
      <c r="C8" s="62"/>
      <c r="D8" s="62"/>
    </row>
    <row r="9" spans="1:19" ht="18" customHeight="1" x14ac:dyDescent="0.2">
      <c r="A9" s="62"/>
      <c r="B9" s="62"/>
      <c r="C9" s="62"/>
      <c r="D9" s="62"/>
    </row>
    <row r="10" spans="1:19" ht="18" customHeight="1" x14ac:dyDescent="0.2">
      <c r="A10" s="62"/>
      <c r="B10" s="62"/>
      <c r="C10" s="62"/>
      <c r="D10" s="62"/>
    </row>
    <row r="11" spans="1:19" ht="18" customHeight="1" x14ac:dyDescent="0.2">
      <c r="A11" s="62"/>
      <c r="B11" s="62"/>
      <c r="C11" s="62"/>
      <c r="D11" s="62"/>
    </row>
    <row r="12" spans="1:19" ht="18" customHeight="1" x14ac:dyDescent="0.2">
      <c r="A12" s="62"/>
      <c r="B12" s="62"/>
      <c r="C12" s="62"/>
      <c r="D12" s="62"/>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24" spans="2:2" x14ac:dyDescent="0.2">
      <c r="B24" s="1"/>
    </row>
    <row r="25" spans="2:2" x14ac:dyDescent="0.2">
      <c r="B25" s="1"/>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32CFE-129B-4D24-AFB4-1BD85E0D3BFE}">
  <sheetPr>
    <pageSetUpPr fitToPage="1"/>
  </sheetPr>
  <dimension ref="A1:D7"/>
  <sheetViews>
    <sheetView showGridLines="0" zoomScale="80" zoomScaleNormal="80" workbookViewId="0">
      <pane ySplit="1" topLeftCell="A2" activePane="bottomLeft" state="frozen"/>
      <selection pane="bottomLeft" activeCell="C4" sqref="C4"/>
    </sheetView>
  </sheetViews>
  <sheetFormatPr defaultColWidth="8.7109375" defaultRowHeight="12.75" x14ac:dyDescent="0.2"/>
  <cols>
    <col min="1" max="1" width="8.85546875" style="263" customWidth="1"/>
    <col min="2" max="2" width="18.5703125" style="263" customWidth="1"/>
    <col min="3" max="3" width="103.42578125" style="263" customWidth="1"/>
    <col min="4" max="4" width="22.42578125" style="263" customWidth="1"/>
    <col min="5" max="16384" width="8.7109375" style="263"/>
  </cols>
  <sheetData>
    <row r="1" spans="1:4" x14ac:dyDescent="0.2">
      <c r="A1" s="261" t="s">
        <v>3529</v>
      </c>
      <c r="B1" s="262"/>
      <c r="C1" s="262"/>
      <c r="D1" s="262"/>
    </row>
    <row r="2" spans="1:4" ht="12.75" customHeight="1" x14ac:dyDescent="0.2">
      <c r="A2" s="264" t="s">
        <v>3530</v>
      </c>
      <c r="B2" s="264" t="s">
        <v>3541</v>
      </c>
      <c r="C2" s="264" t="s">
        <v>3532</v>
      </c>
      <c r="D2" s="264" t="s">
        <v>3542</v>
      </c>
    </row>
    <row r="3" spans="1:4" ht="54.75" customHeight="1" x14ac:dyDescent="0.2">
      <c r="A3" s="265">
        <v>1.4</v>
      </c>
      <c r="B3" s="266" t="s">
        <v>4589</v>
      </c>
      <c r="C3" s="62" t="s">
        <v>4588</v>
      </c>
      <c r="D3" s="267">
        <v>45336</v>
      </c>
    </row>
    <row r="4" spans="1:4" x14ac:dyDescent="0.2">
      <c r="A4" s="265"/>
      <c r="B4" s="266"/>
      <c r="C4" s="266"/>
      <c r="D4" s="267"/>
    </row>
    <row r="5" spans="1:4" x14ac:dyDescent="0.2">
      <c r="A5" s="265"/>
      <c r="B5" s="266"/>
      <c r="C5" s="266"/>
      <c r="D5" s="267"/>
    </row>
    <row r="6" spans="1:4" x14ac:dyDescent="0.2">
      <c r="A6" s="265"/>
      <c r="B6" s="266"/>
      <c r="C6" s="266"/>
      <c r="D6" s="267"/>
    </row>
    <row r="7" spans="1:4" x14ac:dyDescent="0.2">
      <c r="A7" s="265"/>
      <c r="B7" s="266"/>
      <c r="C7" s="266"/>
      <c r="D7" s="267"/>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U548"/>
  <sheetViews>
    <sheetView zoomScale="80" zoomScaleNormal="80" workbookViewId="0">
      <pane ySplit="1" topLeftCell="A30" activePane="bottomLeft" state="frozen"/>
      <selection pane="bottomLeft" sqref="A1:D1048576"/>
    </sheetView>
  </sheetViews>
  <sheetFormatPr defaultRowHeight="12.75" x14ac:dyDescent="0.2"/>
  <cols>
    <col min="1" max="1" width="10.5703125" customWidth="1"/>
    <col min="2" max="2" width="69.5703125" customWidth="1"/>
    <col min="3" max="3" width="9.28515625" customWidth="1"/>
    <col min="4" max="4" width="38" customWidth="1"/>
    <col min="5" max="21" width="9.140625" style="56"/>
    <col min="22" max="256" width="9.140625" style="57"/>
    <col min="257" max="257" width="12.42578125" style="57" customWidth="1"/>
    <col min="258" max="258" width="94.85546875" style="57" bestFit="1" customWidth="1"/>
    <col min="259" max="259" width="12.5703125" style="57" customWidth="1"/>
    <col min="260" max="260" width="9.7109375" style="57" bestFit="1" customWidth="1"/>
    <col min="261" max="512" width="9.140625" style="57"/>
    <col min="513" max="513" width="12.42578125" style="57" customWidth="1"/>
    <col min="514" max="514" width="94.85546875" style="57" bestFit="1" customWidth="1"/>
    <col min="515" max="515" width="12.5703125" style="57" customWidth="1"/>
    <col min="516" max="516" width="9.7109375" style="57" bestFit="1" customWidth="1"/>
    <col min="517" max="768" width="9.140625" style="57"/>
    <col min="769" max="769" width="12.42578125" style="57" customWidth="1"/>
    <col min="770" max="770" width="94.85546875" style="57" bestFit="1" customWidth="1"/>
    <col min="771" max="771" width="12.5703125" style="57" customWidth="1"/>
    <col min="772" max="772" width="9.7109375" style="57" bestFit="1" customWidth="1"/>
    <col min="773" max="1024" width="9.140625" style="57"/>
    <col min="1025" max="1025" width="12.42578125" style="57" customWidth="1"/>
    <col min="1026" max="1026" width="94.85546875" style="57" bestFit="1" customWidth="1"/>
    <col min="1027" max="1027" width="12.5703125" style="57" customWidth="1"/>
    <col min="1028" max="1028" width="9.7109375" style="57" bestFit="1" customWidth="1"/>
    <col min="1029" max="1280" width="9.140625" style="57"/>
    <col min="1281" max="1281" width="12.42578125" style="57" customWidth="1"/>
    <col min="1282" max="1282" width="94.85546875" style="57" bestFit="1" customWidth="1"/>
    <col min="1283" max="1283" width="12.5703125" style="57" customWidth="1"/>
    <col min="1284" max="1284" width="9.7109375" style="57" bestFit="1" customWidth="1"/>
    <col min="1285" max="1536" width="9.140625" style="57"/>
    <col min="1537" max="1537" width="12.42578125" style="57" customWidth="1"/>
    <col min="1538" max="1538" width="94.85546875" style="57" bestFit="1" customWidth="1"/>
    <col min="1539" max="1539" width="12.5703125" style="57" customWidth="1"/>
    <col min="1540" max="1540" width="9.7109375" style="57" bestFit="1" customWidth="1"/>
    <col min="1541" max="1792" width="9.140625" style="57"/>
    <col min="1793" max="1793" width="12.42578125" style="57" customWidth="1"/>
    <col min="1794" max="1794" width="94.85546875" style="57" bestFit="1" customWidth="1"/>
    <col min="1795" max="1795" width="12.5703125" style="57" customWidth="1"/>
    <col min="1796" max="1796" width="9.7109375" style="57" bestFit="1" customWidth="1"/>
    <col min="1797" max="2048" width="9.140625" style="57"/>
    <col min="2049" max="2049" width="12.42578125" style="57" customWidth="1"/>
    <col min="2050" max="2050" width="94.85546875" style="57" bestFit="1" customWidth="1"/>
    <col min="2051" max="2051" width="12.5703125" style="57" customWidth="1"/>
    <col min="2052" max="2052" width="9.7109375" style="57" bestFit="1" customWidth="1"/>
    <col min="2053" max="2304" width="9.140625" style="57"/>
    <col min="2305" max="2305" width="12.42578125" style="57" customWidth="1"/>
    <col min="2306" max="2306" width="94.85546875" style="57" bestFit="1" customWidth="1"/>
    <col min="2307" max="2307" width="12.5703125" style="57" customWidth="1"/>
    <col min="2308" max="2308" width="9.7109375" style="57" bestFit="1" customWidth="1"/>
    <col min="2309" max="2560" width="9.140625" style="57"/>
    <col min="2561" max="2561" width="12.42578125" style="57" customWidth="1"/>
    <col min="2562" max="2562" width="94.85546875" style="57" bestFit="1" customWidth="1"/>
    <col min="2563" max="2563" width="12.5703125" style="57" customWidth="1"/>
    <col min="2564" max="2564" width="9.7109375" style="57" bestFit="1" customWidth="1"/>
    <col min="2565" max="2816" width="9.140625" style="57"/>
    <col min="2817" max="2817" width="12.42578125" style="57" customWidth="1"/>
    <col min="2818" max="2818" width="94.85546875" style="57" bestFit="1" customWidth="1"/>
    <col min="2819" max="2819" width="12.5703125" style="57" customWidth="1"/>
    <col min="2820" max="2820" width="9.7109375" style="57" bestFit="1" customWidth="1"/>
    <col min="2821" max="3072" width="9.140625" style="57"/>
    <col min="3073" max="3073" width="12.42578125" style="57" customWidth="1"/>
    <col min="3074" max="3074" width="94.85546875" style="57" bestFit="1" customWidth="1"/>
    <col min="3075" max="3075" width="12.5703125" style="57" customWidth="1"/>
    <col min="3076" max="3076" width="9.7109375" style="57" bestFit="1" customWidth="1"/>
    <col min="3077" max="3328" width="9.140625" style="57"/>
    <col min="3329" max="3329" width="12.42578125" style="57" customWidth="1"/>
    <col min="3330" max="3330" width="94.85546875" style="57" bestFit="1" customWidth="1"/>
    <col min="3331" max="3331" width="12.5703125" style="57" customWidth="1"/>
    <col min="3332" max="3332" width="9.7109375" style="57" bestFit="1" customWidth="1"/>
    <col min="3333" max="3584" width="9.140625" style="57"/>
    <col min="3585" max="3585" width="12.42578125" style="57" customWidth="1"/>
    <col min="3586" max="3586" width="94.85546875" style="57" bestFit="1" customWidth="1"/>
    <col min="3587" max="3587" width="12.5703125" style="57" customWidth="1"/>
    <col min="3588" max="3588" width="9.7109375" style="57" bestFit="1" customWidth="1"/>
    <col min="3589" max="3840" width="9.140625" style="57"/>
    <col min="3841" max="3841" width="12.42578125" style="57" customWidth="1"/>
    <col min="3842" max="3842" width="94.85546875" style="57" bestFit="1" customWidth="1"/>
    <col min="3843" max="3843" width="12.5703125" style="57" customWidth="1"/>
    <col min="3844" max="3844" width="9.7109375" style="57" bestFit="1" customWidth="1"/>
    <col min="3845" max="4096" width="9.140625" style="57"/>
    <col min="4097" max="4097" width="12.42578125" style="57" customWidth="1"/>
    <col min="4098" max="4098" width="94.85546875" style="57" bestFit="1" customWidth="1"/>
    <col min="4099" max="4099" width="12.5703125" style="57" customWidth="1"/>
    <col min="4100" max="4100" width="9.7109375" style="57" bestFit="1" customWidth="1"/>
    <col min="4101" max="4352" width="9.140625" style="57"/>
    <col min="4353" max="4353" width="12.42578125" style="57" customWidth="1"/>
    <col min="4354" max="4354" width="94.85546875" style="57" bestFit="1" customWidth="1"/>
    <col min="4355" max="4355" width="12.5703125" style="57" customWidth="1"/>
    <col min="4356" max="4356" width="9.7109375" style="57" bestFit="1" customWidth="1"/>
    <col min="4357" max="4608" width="9.140625" style="57"/>
    <col min="4609" max="4609" width="12.42578125" style="57" customWidth="1"/>
    <col min="4610" max="4610" width="94.85546875" style="57" bestFit="1" customWidth="1"/>
    <col min="4611" max="4611" width="12.5703125" style="57" customWidth="1"/>
    <col min="4612" max="4612" width="9.7109375" style="57" bestFit="1" customWidth="1"/>
    <col min="4613" max="4864" width="9.140625" style="57"/>
    <col min="4865" max="4865" width="12.42578125" style="57" customWidth="1"/>
    <col min="4866" max="4866" width="94.85546875" style="57" bestFit="1" customWidth="1"/>
    <col min="4867" max="4867" width="12.5703125" style="57" customWidth="1"/>
    <col min="4868" max="4868" width="9.7109375" style="57" bestFit="1" customWidth="1"/>
    <col min="4869" max="5120" width="9.140625" style="57"/>
    <col min="5121" max="5121" width="12.42578125" style="57" customWidth="1"/>
    <col min="5122" max="5122" width="94.85546875" style="57" bestFit="1" customWidth="1"/>
    <col min="5123" max="5123" width="12.5703125" style="57" customWidth="1"/>
    <col min="5124" max="5124" width="9.7109375" style="57" bestFit="1" customWidth="1"/>
    <col min="5125" max="5376" width="9.140625" style="57"/>
    <col min="5377" max="5377" width="12.42578125" style="57" customWidth="1"/>
    <col min="5378" max="5378" width="94.85546875" style="57" bestFit="1" customWidth="1"/>
    <col min="5379" max="5379" width="12.5703125" style="57" customWidth="1"/>
    <col min="5380" max="5380" width="9.7109375" style="57" bestFit="1" customWidth="1"/>
    <col min="5381" max="5632" width="9.140625" style="57"/>
    <col min="5633" max="5633" width="12.42578125" style="57" customWidth="1"/>
    <col min="5634" max="5634" width="94.85546875" style="57" bestFit="1" customWidth="1"/>
    <col min="5635" max="5635" width="12.5703125" style="57" customWidth="1"/>
    <col min="5636" max="5636" width="9.7109375" style="57" bestFit="1" customWidth="1"/>
    <col min="5637" max="5888" width="9.140625" style="57"/>
    <col min="5889" max="5889" width="12.42578125" style="57" customWidth="1"/>
    <col min="5890" max="5890" width="94.85546875" style="57" bestFit="1" customWidth="1"/>
    <col min="5891" max="5891" width="12.5703125" style="57" customWidth="1"/>
    <col min="5892" max="5892" width="9.7109375" style="57" bestFit="1" customWidth="1"/>
    <col min="5893" max="6144" width="9.140625" style="57"/>
    <col min="6145" max="6145" width="12.42578125" style="57" customWidth="1"/>
    <col min="6146" max="6146" width="94.85546875" style="57" bestFit="1" customWidth="1"/>
    <col min="6147" max="6147" width="12.5703125" style="57" customWidth="1"/>
    <col min="6148" max="6148" width="9.7109375" style="57" bestFit="1" customWidth="1"/>
    <col min="6149" max="6400" width="9.140625" style="57"/>
    <col min="6401" max="6401" width="12.42578125" style="57" customWidth="1"/>
    <col min="6402" max="6402" width="94.85546875" style="57" bestFit="1" customWidth="1"/>
    <col min="6403" max="6403" width="12.5703125" style="57" customWidth="1"/>
    <col min="6404" max="6404" width="9.7109375" style="57" bestFit="1" customWidth="1"/>
    <col min="6405" max="6656" width="9.140625" style="57"/>
    <col min="6657" max="6657" width="12.42578125" style="57" customWidth="1"/>
    <col min="6658" max="6658" width="94.85546875" style="57" bestFit="1" customWidth="1"/>
    <col min="6659" max="6659" width="12.5703125" style="57" customWidth="1"/>
    <col min="6660" max="6660" width="9.7109375" style="57" bestFit="1" customWidth="1"/>
    <col min="6661" max="6912" width="9.140625" style="57"/>
    <col min="6913" max="6913" width="12.42578125" style="57" customWidth="1"/>
    <col min="6914" max="6914" width="94.85546875" style="57" bestFit="1" customWidth="1"/>
    <col min="6915" max="6915" width="12.5703125" style="57" customWidth="1"/>
    <col min="6916" max="6916" width="9.7109375" style="57" bestFit="1" customWidth="1"/>
    <col min="6917" max="7168" width="9.140625" style="57"/>
    <col min="7169" max="7169" width="12.42578125" style="57" customWidth="1"/>
    <col min="7170" max="7170" width="94.85546875" style="57" bestFit="1" customWidth="1"/>
    <col min="7171" max="7171" width="12.5703125" style="57" customWidth="1"/>
    <col min="7172" max="7172" width="9.7109375" style="57" bestFit="1" customWidth="1"/>
    <col min="7173" max="7424" width="9.140625" style="57"/>
    <col min="7425" max="7425" width="12.42578125" style="57" customWidth="1"/>
    <col min="7426" max="7426" width="94.85546875" style="57" bestFit="1" customWidth="1"/>
    <col min="7427" max="7427" width="12.5703125" style="57" customWidth="1"/>
    <col min="7428" max="7428" width="9.7109375" style="57" bestFit="1" customWidth="1"/>
    <col min="7429" max="7680" width="9.140625" style="57"/>
    <col min="7681" max="7681" width="12.42578125" style="57" customWidth="1"/>
    <col min="7682" max="7682" width="94.85546875" style="57" bestFit="1" customWidth="1"/>
    <col min="7683" max="7683" width="12.5703125" style="57" customWidth="1"/>
    <col min="7684" max="7684" width="9.7109375" style="57" bestFit="1" customWidth="1"/>
    <col min="7685" max="7936" width="9.140625" style="57"/>
    <col min="7937" max="7937" width="12.42578125" style="57" customWidth="1"/>
    <col min="7938" max="7938" width="94.85546875" style="57" bestFit="1" customWidth="1"/>
    <col min="7939" max="7939" width="12.5703125" style="57" customWidth="1"/>
    <col min="7940" max="7940" width="9.7109375" style="57" bestFit="1" customWidth="1"/>
    <col min="7941" max="8192" width="9.140625" style="57"/>
    <col min="8193" max="8193" width="12.42578125" style="57" customWidth="1"/>
    <col min="8194" max="8194" width="94.85546875" style="57" bestFit="1" customWidth="1"/>
    <col min="8195" max="8195" width="12.5703125" style="57" customWidth="1"/>
    <col min="8196" max="8196" width="9.7109375" style="57" bestFit="1" customWidth="1"/>
    <col min="8197" max="8448" width="9.140625" style="57"/>
    <col min="8449" max="8449" width="12.42578125" style="57" customWidth="1"/>
    <col min="8450" max="8450" width="94.85546875" style="57" bestFit="1" customWidth="1"/>
    <col min="8451" max="8451" width="12.5703125" style="57" customWidth="1"/>
    <col min="8452" max="8452" width="9.7109375" style="57" bestFit="1" customWidth="1"/>
    <col min="8453" max="8704" width="9.140625" style="57"/>
    <col min="8705" max="8705" width="12.42578125" style="57" customWidth="1"/>
    <col min="8706" max="8706" width="94.85546875" style="57" bestFit="1" customWidth="1"/>
    <col min="8707" max="8707" width="12.5703125" style="57" customWidth="1"/>
    <col min="8708" max="8708" width="9.7109375" style="57" bestFit="1" customWidth="1"/>
    <col min="8709" max="8960" width="9.140625" style="57"/>
    <col min="8961" max="8961" width="12.42578125" style="57" customWidth="1"/>
    <col min="8962" max="8962" width="94.85546875" style="57" bestFit="1" customWidth="1"/>
    <col min="8963" max="8963" width="12.5703125" style="57" customWidth="1"/>
    <col min="8964" max="8964" width="9.7109375" style="57" bestFit="1" customWidth="1"/>
    <col min="8965" max="9216" width="9.140625" style="57"/>
    <col min="9217" max="9217" width="12.42578125" style="57" customWidth="1"/>
    <col min="9218" max="9218" width="94.85546875" style="57" bestFit="1" customWidth="1"/>
    <col min="9219" max="9219" width="12.5703125" style="57" customWidth="1"/>
    <col min="9220" max="9220" width="9.7109375" style="57" bestFit="1" customWidth="1"/>
    <col min="9221" max="9472" width="9.140625" style="57"/>
    <col min="9473" max="9473" width="12.42578125" style="57" customWidth="1"/>
    <col min="9474" max="9474" width="94.85546875" style="57" bestFit="1" customWidth="1"/>
    <col min="9475" max="9475" width="12.5703125" style="57" customWidth="1"/>
    <col min="9476" max="9476" width="9.7109375" style="57" bestFit="1" customWidth="1"/>
    <col min="9477" max="9728" width="9.140625" style="57"/>
    <col min="9729" max="9729" width="12.42578125" style="57" customWidth="1"/>
    <col min="9730" max="9730" width="94.85546875" style="57" bestFit="1" customWidth="1"/>
    <col min="9731" max="9731" width="12.5703125" style="57" customWidth="1"/>
    <col min="9732" max="9732" width="9.7109375" style="57" bestFit="1" customWidth="1"/>
    <col min="9733" max="9984" width="9.140625" style="57"/>
    <col min="9985" max="9985" width="12.42578125" style="57" customWidth="1"/>
    <col min="9986" max="9986" width="94.85546875" style="57" bestFit="1" customWidth="1"/>
    <col min="9987" max="9987" width="12.5703125" style="57" customWidth="1"/>
    <col min="9988" max="9988" width="9.7109375" style="57" bestFit="1" customWidth="1"/>
    <col min="9989" max="10240" width="9.140625" style="57"/>
    <col min="10241" max="10241" width="12.42578125" style="57" customWidth="1"/>
    <col min="10242" max="10242" width="94.85546875" style="57" bestFit="1" customWidth="1"/>
    <col min="10243" max="10243" width="12.5703125" style="57" customWidth="1"/>
    <col min="10244" max="10244" width="9.7109375" style="57" bestFit="1" customWidth="1"/>
    <col min="10245" max="10496" width="9.140625" style="57"/>
    <col min="10497" max="10497" width="12.42578125" style="57" customWidth="1"/>
    <col min="10498" max="10498" width="94.85546875" style="57" bestFit="1" customWidth="1"/>
    <col min="10499" max="10499" width="12.5703125" style="57" customWidth="1"/>
    <col min="10500" max="10500" width="9.7109375" style="57" bestFit="1" customWidth="1"/>
    <col min="10501" max="10752" width="9.140625" style="57"/>
    <col min="10753" max="10753" width="12.42578125" style="57" customWidth="1"/>
    <col min="10754" max="10754" width="94.85546875" style="57" bestFit="1" customWidth="1"/>
    <col min="10755" max="10755" width="12.5703125" style="57" customWidth="1"/>
    <col min="10756" max="10756" width="9.7109375" style="57" bestFit="1" customWidth="1"/>
    <col min="10757" max="11008" width="9.140625" style="57"/>
    <col min="11009" max="11009" width="12.42578125" style="57" customWidth="1"/>
    <col min="11010" max="11010" width="94.85546875" style="57" bestFit="1" customWidth="1"/>
    <col min="11011" max="11011" width="12.5703125" style="57" customWidth="1"/>
    <col min="11012" max="11012" width="9.7109375" style="57" bestFit="1" customWidth="1"/>
    <col min="11013" max="11264" width="9.140625" style="57"/>
    <col min="11265" max="11265" width="12.42578125" style="57" customWidth="1"/>
    <col min="11266" max="11266" width="94.85546875" style="57" bestFit="1" customWidth="1"/>
    <col min="11267" max="11267" width="12.5703125" style="57" customWidth="1"/>
    <col min="11268" max="11268" width="9.7109375" style="57" bestFit="1" customWidth="1"/>
    <col min="11269" max="11520" width="9.140625" style="57"/>
    <col min="11521" max="11521" width="12.42578125" style="57" customWidth="1"/>
    <col min="11522" max="11522" width="94.85546875" style="57" bestFit="1" customWidth="1"/>
    <col min="11523" max="11523" width="12.5703125" style="57" customWidth="1"/>
    <col min="11524" max="11524" width="9.7109375" style="57" bestFit="1" customWidth="1"/>
    <col min="11525" max="11776" width="9.140625" style="57"/>
    <col min="11777" max="11777" width="12.42578125" style="57" customWidth="1"/>
    <col min="11778" max="11778" width="94.85546875" style="57" bestFit="1" customWidth="1"/>
    <col min="11779" max="11779" width="12.5703125" style="57" customWidth="1"/>
    <col min="11780" max="11780" width="9.7109375" style="57" bestFit="1" customWidth="1"/>
    <col min="11781" max="12032" width="9.140625" style="57"/>
    <col min="12033" max="12033" width="12.42578125" style="57" customWidth="1"/>
    <col min="12034" max="12034" width="94.85546875" style="57" bestFit="1" customWidth="1"/>
    <col min="12035" max="12035" width="12.5703125" style="57" customWidth="1"/>
    <col min="12036" max="12036" width="9.7109375" style="57" bestFit="1" customWidth="1"/>
    <col min="12037" max="12288" width="9.140625" style="57"/>
    <col min="12289" max="12289" width="12.42578125" style="57" customWidth="1"/>
    <col min="12290" max="12290" width="94.85546875" style="57" bestFit="1" customWidth="1"/>
    <col min="12291" max="12291" width="12.5703125" style="57" customWidth="1"/>
    <col min="12292" max="12292" width="9.7109375" style="57" bestFit="1" customWidth="1"/>
    <col min="12293" max="12544" width="9.140625" style="57"/>
    <col min="12545" max="12545" width="12.42578125" style="57" customWidth="1"/>
    <col min="12546" max="12546" width="94.85546875" style="57" bestFit="1" customWidth="1"/>
    <col min="12547" max="12547" width="12.5703125" style="57" customWidth="1"/>
    <col min="12548" max="12548" width="9.7109375" style="57" bestFit="1" customWidth="1"/>
    <col min="12549" max="12800" width="9.140625" style="57"/>
    <col min="12801" max="12801" width="12.42578125" style="57" customWidth="1"/>
    <col min="12802" max="12802" width="94.85546875" style="57" bestFit="1" customWidth="1"/>
    <col min="12803" max="12803" width="12.5703125" style="57" customWidth="1"/>
    <col min="12804" max="12804" width="9.7109375" style="57" bestFit="1" customWidth="1"/>
    <col min="12805" max="13056" width="9.140625" style="57"/>
    <col min="13057" max="13057" width="12.42578125" style="57" customWidth="1"/>
    <col min="13058" max="13058" width="94.85546875" style="57" bestFit="1" customWidth="1"/>
    <col min="13059" max="13059" width="12.5703125" style="57" customWidth="1"/>
    <col min="13060" max="13060" width="9.7109375" style="57" bestFit="1" customWidth="1"/>
    <col min="13061" max="13312" width="9.140625" style="57"/>
    <col min="13313" max="13313" width="12.42578125" style="57" customWidth="1"/>
    <col min="13314" max="13314" width="94.85546875" style="57" bestFit="1" customWidth="1"/>
    <col min="13315" max="13315" width="12.5703125" style="57" customWidth="1"/>
    <col min="13316" max="13316" width="9.7109375" style="57" bestFit="1" customWidth="1"/>
    <col min="13317" max="13568" width="9.140625" style="57"/>
    <col min="13569" max="13569" width="12.42578125" style="57" customWidth="1"/>
    <col min="13570" max="13570" width="94.85546875" style="57" bestFit="1" customWidth="1"/>
    <col min="13571" max="13571" width="12.5703125" style="57" customWidth="1"/>
    <col min="13572" max="13572" width="9.7109375" style="57" bestFit="1" customWidth="1"/>
    <col min="13573" max="13824" width="9.140625" style="57"/>
    <col min="13825" max="13825" width="12.42578125" style="57" customWidth="1"/>
    <col min="13826" max="13826" width="94.85546875" style="57" bestFit="1" customWidth="1"/>
    <col min="13827" max="13827" width="12.5703125" style="57" customWidth="1"/>
    <col min="13828" max="13828" width="9.7109375" style="57" bestFit="1" customWidth="1"/>
    <col min="13829" max="14080" width="9.140625" style="57"/>
    <col min="14081" max="14081" width="12.42578125" style="57" customWidth="1"/>
    <col min="14082" max="14082" width="94.85546875" style="57" bestFit="1" customWidth="1"/>
    <col min="14083" max="14083" width="12.5703125" style="57" customWidth="1"/>
    <col min="14084" max="14084" width="9.7109375" style="57" bestFit="1" customWidth="1"/>
    <col min="14085" max="14336" width="9.140625" style="57"/>
    <col min="14337" max="14337" width="12.42578125" style="57" customWidth="1"/>
    <col min="14338" max="14338" width="94.85546875" style="57" bestFit="1" customWidth="1"/>
    <col min="14339" max="14339" width="12.5703125" style="57" customWidth="1"/>
    <col min="14340" max="14340" width="9.7109375" style="57" bestFit="1" customWidth="1"/>
    <col min="14341" max="14592" width="9.140625" style="57"/>
    <col min="14593" max="14593" width="12.42578125" style="57" customWidth="1"/>
    <col min="14594" max="14594" width="94.85546875" style="57" bestFit="1" customWidth="1"/>
    <col min="14595" max="14595" width="12.5703125" style="57" customWidth="1"/>
    <col min="14596" max="14596" width="9.7109375" style="57" bestFit="1" customWidth="1"/>
    <col min="14597" max="14848" width="9.140625" style="57"/>
    <col min="14849" max="14849" width="12.42578125" style="57" customWidth="1"/>
    <col min="14850" max="14850" width="94.85546875" style="57" bestFit="1" customWidth="1"/>
    <col min="14851" max="14851" width="12.5703125" style="57" customWidth="1"/>
    <col min="14852" max="14852" width="9.7109375" style="57" bestFit="1" customWidth="1"/>
    <col min="14853" max="15104" width="9.140625" style="57"/>
    <col min="15105" max="15105" width="12.42578125" style="57" customWidth="1"/>
    <col min="15106" max="15106" width="94.85546875" style="57" bestFit="1" customWidth="1"/>
    <col min="15107" max="15107" width="12.5703125" style="57" customWidth="1"/>
    <col min="15108" max="15108" width="9.7109375" style="57" bestFit="1" customWidth="1"/>
    <col min="15109" max="15360" width="9.140625" style="57"/>
    <col min="15361" max="15361" width="12.42578125" style="57" customWidth="1"/>
    <col min="15362" max="15362" width="94.85546875" style="57" bestFit="1" customWidth="1"/>
    <col min="15363" max="15363" width="12.5703125" style="57" customWidth="1"/>
    <col min="15364" max="15364" width="9.7109375" style="57" bestFit="1" customWidth="1"/>
    <col min="15365" max="15616" width="9.140625" style="57"/>
    <col min="15617" max="15617" width="12.42578125" style="57" customWidth="1"/>
    <col min="15618" max="15618" width="94.85546875" style="57" bestFit="1" customWidth="1"/>
    <col min="15619" max="15619" width="12.5703125" style="57" customWidth="1"/>
    <col min="15620" max="15620" width="9.7109375" style="57" bestFit="1" customWidth="1"/>
    <col min="15621" max="15872" width="9.140625" style="57"/>
    <col min="15873" max="15873" width="12.42578125" style="57" customWidth="1"/>
    <col min="15874" max="15874" width="94.85546875" style="57" bestFit="1" customWidth="1"/>
    <col min="15875" max="15875" width="12.5703125" style="57" customWidth="1"/>
    <col min="15876" max="15876" width="9.7109375" style="57" bestFit="1" customWidth="1"/>
    <col min="15877" max="16128" width="9.140625" style="57"/>
    <col min="16129" max="16129" width="12.42578125" style="57" customWidth="1"/>
    <col min="16130" max="16130" width="94.85546875" style="57" bestFit="1" customWidth="1"/>
    <col min="16131" max="16131" width="12.5703125" style="57" customWidth="1"/>
    <col min="16132" max="16132" width="9.7109375" style="57" bestFit="1" customWidth="1"/>
    <col min="16133" max="16384" width="9.140625" style="57"/>
  </cols>
  <sheetData>
    <row r="1" spans="1:4" ht="15" x14ac:dyDescent="0.25">
      <c r="A1" s="55" t="s">
        <v>152</v>
      </c>
      <c r="B1" s="55" t="s">
        <v>144</v>
      </c>
      <c r="C1" s="55" t="s">
        <v>59</v>
      </c>
      <c r="D1" s="1">
        <v>45199</v>
      </c>
    </row>
    <row r="2" spans="1:4" ht="15.75" x14ac:dyDescent="0.25">
      <c r="A2" s="58" t="s">
        <v>3543</v>
      </c>
      <c r="B2" s="58" t="s">
        <v>3544</v>
      </c>
      <c r="C2" s="59">
        <v>6</v>
      </c>
    </row>
    <row r="3" spans="1:4" ht="31.5" x14ac:dyDescent="0.25">
      <c r="A3" s="58" t="s">
        <v>320</v>
      </c>
      <c r="B3" s="58" t="s">
        <v>3545</v>
      </c>
      <c r="C3" s="59">
        <v>4</v>
      </c>
    </row>
    <row r="4" spans="1:4" ht="15.75" x14ac:dyDescent="0.25">
      <c r="A4" s="58" t="s">
        <v>3546</v>
      </c>
      <c r="B4" s="58" t="s">
        <v>3547</v>
      </c>
      <c r="C4" s="59">
        <v>1</v>
      </c>
    </row>
    <row r="5" spans="1:4" ht="15.75" x14ac:dyDescent="0.25">
      <c r="A5" s="58" t="s">
        <v>3548</v>
      </c>
      <c r="B5" s="58" t="s">
        <v>3549</v>
      </c>
      <c r="C5" s="59">
        <v>2</v>
      </c>
    </row>
    <row r="6" spans="1:4" ht="15.75" x14ac:dyDescent="0.25">
      <c r="A6" s="58" t="s">
        <v>3550</v>
      </c>
      <c r="B6" s="58" t="s">
        <v>3551</v>
      </c>
      <c r="C6" s="59">
        <v>2</v>
      </c>
    </row>
    <row r="7" spans="1:4" ht="15.75" x14ac:dyDescent="0.25">
      <c r="A7" s="58" t="s">
        <v>3552</v>
      </c>
      <c r="B7" s="58" t="s">
        <v>3553</v>
      </c>
      <c r="C7" s="59">
        <v>4</v>
      </c>
    </row>
    <row r="8" spans="1:4" ht="15.75" x14ac:dyDescent="0.25">
      <c r="A8" s="58" t="s">
        <v>3554</v>
      </c>
      <c r="B8" s="58" t="s">
        <v>3555</v>
      </c>
      <c r="C8" s="59">
        <v>2</v>
      </c>
    </row>
    <row r="9" spans="1:4" ht="15.75" x14ac:dyDescent="0.25">
      <c r="A9" s="58" t="s">
        <v>3556</v>
      </c>
      <c r="B9" s="58" t="s">
        <v>3557</v>
      </c>
      <c r="C9" s="59">
        <v>5</v>
      </c>
    </row>
    <row r="10" spans="1:4" ht="15.75" x14ac:dyDescent="0.25">
      <c r="A10" s="58" t="s">
        <v>3558</v>
      </c>
      <c r="B10" s="58" t="s">
        <v>3559</v>
      </c>
      <c r="C10" s="59">
        <v>5</v>
      </c>
    </row>
    <row r="11" spans="1:4" ht="15.75" x14ac:dyDescent="0.25">
      <c r="A11" s="58" t="s">
        <v>3560</v>
      </c>
      <c r="B11" s="58" t="s">
        <v>3561</v>
      </c>
      <c r="C11" s="59">
        <v>5</v>
      </c>
    </row>
    <row r="12" spans="1:4" ht="15.75" x14ac:dyDescent="0.25">
      <c r="A12" s="58" t="s">
        <v>3562</v>
      </c>
      <c r="B12" s="58" t="s">
        <v>3563</v>
      </c>
      <c r="C12" s="59">
        <v>2</v>
      </c>
    </row>
    <row r="13" spans="1:4" ht="15.75" x14ac:dyDescent="0.25">
      <c r="A13" s="58" t="s">
        <v>358</v>
      </c>
      <c r="B13" s="58" t="s">
        <v>3564</v>
      </c>
      <c r="C13" s="59">
        <v>5</v>
      </c>
    </row>
    <row r="14" spans="1:4" ht="15.75" x14ac:dyDescent="0.25">
      <c r="A14" s="58" t="s">
        <v>3565</v>
      </c>
      <c r="B14" s="58" t="s">
        <v>3566</v>
      </c>
      <c r="C14" s="59">
        <v>4</v>
      </c>
    </row>
    <row r="15" spans="1:4" ht="15.75" x14ac:dyDescent="0.25">
      <c r="A15" s="58" t="s">
        <v>3567</v>
      </c>
      <c r="B15" s="58" t="s">
        <v>3568</v>
      </c>
      <c r="C15" s="59">
        <v>4</v>
      </c>
    </row>
    <row r="16" spans="1:4" ht="15.75" x14ac:dyDescent="0.25">
      <c r="A16" s="58" t="s">
        <v>3569</v>
      </c>
      <c r="B16" s="58" t="s">
        <v>3570</v>
      </c>
      <c r="C16" s="59">
        <v>1</v>
      </c>
    </row>
    <row r="17" spans="1:3" ht="15.75" x14ac:dyDescent="0.25">
      <c r="A17" s="58" t="s">
        <v>334</v>
      </c>
      <c r="B17" s="58" t="s">
        <v>3571</v>
      </c>
      <c r="C17" s="59">
        <v>5</v>
      </c>
    </row>
    <row r="18" spans="1:3" ht="15.75" x14ac:dyDescent="0.25">
      <c r="A18" s="58" t="s">
        <v>3572</v>
      </c>
      <c r="B18" s="58" t="s">
        <v>3573</v>
      </c>
      <c r="C18" s="59">
        <v>8</v>
      </c>
    </row>
    <row r="19" spans="1:3" ht="15.75" x14ac:dyDescent="0.25">
      <c r="A19" s="58" t="s">
        <v>3574</v>
      </c>
      <c r="B19" s="58" t="s">
        <v>3575</v>
      </c>
      <c r="C19" s="59">
        <v>1</v>
      </c>
    </row>
    <row r="20" spans="1:3" ht="15.75" x14ac:dyDescent="0.25">
      <c r="A20" s="58" t="s">
        <v>3576</v>
      </c>
      <c r="B20" s="58" t="s">
        <v>3577</v>
      </c>
      <c r="C20" s="59">
        <v>8</v>
      </c>
    </row>
    <row r="21" spans="1:3" ht="15.75" x14ac:dyDescent="0.25">
      <c r="A21" s="58" t="s">
        <v>3578</v>
      </c>
      <c r="B21" s="58" t="s">
        <v>3579</v>
      </c>
      <c r="C21" s="59">
        <v>6</v>
      </c>
    </row>
    <row r="22" spans="1:3" ht="15.75" x14ac:dyDescent="0.25">
      <c r="A22" s="58" t="s">
        <v>3580</v>
      </c>
      <c r="B22" s="58" t="s">
        <v>3581</v>
      </c>
      <c r="C22" s="59">
        <v>7</v>
      </c>
    </row>
    <row r="23" spans="1:3" ht="15.75" x14ac:dyDescent="0.25">
      <c r="A23" s="58" t="s">
        <v>3582</v>
      </c>
      <c r="B23" s="58" t="s">
        <v>3583</v>
      </c>
      <c r="C23" s="59">
        <v>7</v>
      </c>
    </row>
    <row r="24" spans="1:3" ht="31.5" x14ac:dyDescent="0.25">
      <c r="A24" s="58" t="s">
        <v>3584</v>
      </c>
      <c r="B24" s="58" t="s">
        <v>3585</v>
      </c>
      <c r="C24" s="59">
        <v>7</v>
      </c>
    </row>
    <row r="25" spans="1:3" ht="15.75" x14ac:dyDescent="0.25">
      <c r="A25" s="58" t="s">
        <v>3586</v>
      </c>
      <c r="B25" s="58" t="s">
        <v>3587</v>
      </c>
      <c r="C25" s="59">
        <v>5</v>
      </c>
    </row>
    <row r="26" spans="1:3" ht="15.75" x14ac:dyDescent="0.25">
      <c r="A26" s="58" t="s">
        <v>3588</v>
      </c>
      <c r="B26" s="58" t="s">
        <v>3589</v>
      </c>
      <c r="C26" s="59">
        <v>5</v>
      </c>
    </row>
    <row r="27" spans="1:3" ht="15.75" x14ac:dyDescent="0.25">
      <c r="A27" s="58" t="s">
        <v>3590</v>
      </c>
      <c r="B27" s="58" t="s">
        <v>3591</v>
      </c>
      <c r="C27" s="59">
        <v>5</v>
      </c>
    </row>
    <row r="28" spans="1:3" ht="15.75" x14ac:dyDescent="0.25">
      <c r="A28" s="58" t="s">
        <v>3592</v>
      </c>
      <c r="B28" s="58" t="s">
        <v>3593</v>
      </c>
      <c r="C28" s="59">
        <v>6</v>
      </c>
    </row>
    <row r="29" spans="1:3" ht="15.75" x14ac:dyDescent="0.25">
      <c r="A29" s="58" t="s">
        <v>723</v>
      </c>
      <c r="B29" s="58" t="s">
        <v>3594</v>
      </c>
      <c r="C29" s="59">
        <v>6</v>
      </c>
    </row>
    <row r="30" spans="1:3" ht="15.75" x14ac:dyDescent="0.25">
      <c r="A30" s="58" t="s">
        <v>3595</v>
      </c>
      <c r="B30" s="58" t="s">
        <v>3596</v>
      </c>
      <c r="C30" s="59">
        <v>4</v>
      </c>
    </row>
    <row r="31" spans="1:3" ht="31.5" x14ac:dyDescent="0.25">
      <c r="A31" s="58" t="s">
        <v>2110</v>
      </c>
      <c r="B31" s="58" t="s">
        <v>3597</v>
      </c>
      <c r="C31" s="59">
        <v>7</v>
      </c>
    </row>
    <row r="32" spans="1:3" ht="15.75" x14ac:dyDescent="0.25">
      <c r="A32" s="58" t="s">
        <v>3598</v>
      </c>
      <c r="B32" s="58" t="s">
        <v>3599</v>
      </c>
      <c r="C32" s="59">
        <v>5</v>
      </c>
    </row>
    <row r="33" spans="1:3" ht="31.5" x14ac:dyDescent="0.25">
      <c r="A33" s="58" t="s">
        <v>3600</v>
      </c>
      <c r="B33" s="58" t="s">
        <v>3601</v>
      </c>
      <c r="C33" s="59">
        <v>5</v>
      </c>
    </row>
    <row r="34" spans="1:3" ht="15.75" x14ac:dyDescent="0.25">
      <c r="A34" s="58" t="s">
        <v>3602</v>
      </c>
      <c r="B34" s="58" t="s">
        <v>3603</v>
      </c>
      <c r="C34" s="59">
        <v>8</v>
      </c>
    </row>
    <row r="35" spans="1:3" ht="15.75" x14ac:dyDescent="0.25">
      <c r="A35" s="58" t="s">
        <v>3604</v>
      </c>
      <c r="B35" s="58" t="s">
        <v>3605</v>
      </c>
      <c r="C35" s="59">
        <v>1</v>
      </c>
    </row>
    <row r="36" spans="1:3" ht="15.75" x14ac:dyDescent="0.25">
      <c r="A36" s="58" t="s">
        <v>3606</v>
      </c>
      <c r="B36" s="58" t="s">
        <v>3607</v>
      </c>
      <c r="C36" s="59">
        <v>5</v>
      </c>
    </row>
    <row r="37" spans="1:3" ht="15.75" x14ac:dyDescent="0.25">
      <c r="A37" s="58" t="s">
        <v>3608</v>
      </c>
      <c r="B37" s="58" t="s">
        <v>3609</v>
      </c>
      <c r="C37" s="59">
        <v>8</v>
      </c>
    </row>
    <row r="38" spans="1:3" ht="15.75" x14ac:dyDescent="0.25">
      <c r="A38" s="58" t="s">
        <v>3610</v>
      </c>
      <c r="B38" s="58" t="s">
        <v>3611</v>
      </c>
      <c r="C38" s="59">
        <v>5</v>
      </c>
    </row>
    <row r="39" spans="1:3" ht="15.75" x14ac:dyDescent="0.25">
      <c r="A39" s="58" t="s">
        <v>3612</v>
      </c>
      <c r="B39" s="58" t="s">
        <v>3613</v>
      </c>
      <c r="C39" s="59">
        <v>5</v>
      </c>
    </row>
    <row r="40" spans="1:3" ht="15.75" x14ac:dyDescent="0.25">
      <c r="A40" s="58" t="s">
        <v>3614</v>
      </c>
      <c r="B40" s="58" t="s">
        <v>3615</v>
      </c>
      <c r="C40" s="59">
        <v>2</v>
      </c>
    </row>
    <row r="41" spans="1:3" ht="15.75" x14ac:dyDescent="0.25">
      <c r="A41" s="58" t="s">
        <v>3616</v>
      </c>
      <c r="B41" s="58" t="s">
        <v>3617</v>
      </c>
      <c r="C41" s="59">
        <v>4</v>
      </c>
    </row>
    <row r="42" spans="1:3" ht="15.75" x14ac:dyDescent="0.25">
      <c r="A42" s="58" t="s">
        <v>3618</v>
      </c>
      <c r="B42" s="58" t="s">
        <v>3619</v>
      </c>
      <c r="C42" s="59">
        <v>5</v>
      </c>
    </row>
    <row r="43" spans="1:3" ht="15.75" x14ac:dyDescent="0.25">
      <c r="A43" s="58" t="s">
        <v>3620</v>
      </c>
      <c r="B43" s="58" t="s">
        <v>3621</v>
      </c>
      <c r="C43" s="59">
        <v>5</v>
      </c>
    </row>
    <row r="44" spans="1:3" ht="15.75" x14ac:dyDescent="0.25">
      <c r="A44" s="58" t="s">
        <v>3622</v>
      </c>
      <c r="B44" s="58" t="s">
        <v>3623</v>
      </c>
      <c r="C44" s="59">
        <v>6</v>
      </c>
    </row>
    <row r="45" spans="1:3" ht="15.75" x14ac:dyDescent="0.25">
      <c r="A45" s="58" t="s">
        <v>3624</v>
      </c>
      <c r="B45" s="58" t="s">
        <v>3625</v>
      </c>
      <c r="C45" s="59">
        <v>5</v>
      </c>
    </row>
    <row r="46" spans="1:3" ht="15.75" x14ac:dyDescent="0.25">
      <c r="A46" s="58" t="s">
        <v>3626</v>
      </c>
      <c r="B46" s="58" t="s">
        <v>3627</v>
      </c>
      <c r="C46" s="59">
        <v>4</v>
      </c>
    </row>
    <row r="47" spans="1:3" ht="15.75" x14ac:dyDescent="0.25">
      <c r="A47" s="58" t="s">
        <v>3628</v>
      </c>
      <c r="B47" s="58" t="s">
        <v>3629</v>
      </c>
      <c r="C47" s="59">
        <v>5</v>
      </c>
    </row>
    <row r="48" spans="1:3" ht="15.75" x14ac:dyDescent="0.25">
      <c r="A48" s="58" t="s">
        <v>3630</v>
      </c>
      <c r="B48" s="58" t="s">
        <v>3631</v>
      </c>
      <c r="C48" s="59">
        <v>6</v>
      </c>
    </row>
    <row r="49" spans="1:3" ht="31.5" x14ac:dyDescent="0.25">
      <c r="A49" s="58" t="s">
        <v>305</v>
      </c>
      <c r="B49" s="58" t="s">
        <v>3632</v>
      </c>
      <c r="C49" s="59">
        <v>7</v>
      </c>
    </row>
    <row r="50" spans="1:3" ht="15.75" x14ac:dyDescent="0.25">
      <c r="A50" s="58" t="s">
        <v>3633</v>
      </c>
      <c r="B50" s="58" t="s">
        <v>3634</v>
      </c>
      <c r="C50" s="59">
        <v>3</v>
      </c>
    </row>
    <row r="51" spans="1:3" ht="15.75" x14ac:dyDescent="0.25">
      <c r="A51" s="58" t="s">
        <v>3635</v>
      </c>
      <c r="B51" s="58" t="s">
        <v>3636</v>
      </c>
      <c r="C51" s="59">
        <v>6</v>
      </c>
    </row>
    <row r="52" spans="1:3" ht="15.75" x14ac:dyDescent="0.25">
      <c r="A52" s="58" t="s">
        <v>3637</v>
      </c>
      <c r="B52" s="58" t="s">
        <v>3638</v>
      </c>
      <c r="C52" s="59">
        <v>4</v>
      </c>
    </row>
    <row r="53" spans="1:3" ht="15.75" x14ac:dyDescent="0.25">
      <c r="A53" s="58" t="s">
        <v>3639</v>
      </c>
      <c r="B53" s="58" t="s">
        <v>3640</v>
      </c>
      <c r="C53" s="59">
        <v>5</v>
      </c>
    </row>
    <row r="54" spans="1:3" ht="15.75" x14ac:dyDescent="0.25">
      <c r="A54" s="58" t="s">
        <v>3641</v>
      </c>
      <c r="B54" s="58" t="s">
        <v>3642</v>
      </c>
      <c r="C54" s="59">
        <v>2</v>
      </c>
    </row>
    <row r="55" spans="1:3" ht="15.75" x14ac:dyDescent="0.25">
      <c r="A55" s="58" t="s">
        <v>3643</v>
      </c>
      <c r="B55" s="58" t="s">
        <v>3644</v>
      </c>
      <c r="C55" s="59">
        <v>2</v>
      </c>
    </row>
    <row r="56" spans="1:3" ht="15.75" x14ac:dyDescent="0.25">
      <c r="A56" s="58" t="s">
        <v>3645</v>
      </c>
      <c r="B56" s="58" t="s">
        <v>3646</v>
      </c>
      <c r="C56" s="59">
        <v>5</v>
      </c>
    </row>
    <row r="57" spans="1:3" ht="15.75" x14ac:dyDescent="0.25">
      <c r="A57" s="58" t="s">
        <v>3647</v>
      </c>
      <c r="B57" s="58" t="s">
        <v>3648</v>
      </c>
      <c r="C57" s="59">
        <v>5</v>
      </c>
    </row>
    <row r="58" spans="1:3" ht="31.5" x14ac:dyDescent="0.25">
      <c r="A58" s="58" t="s">
        <v>3649</v>
      </c>
      <c r="B58" s="58" t="s">
        <v>3650</v>
      </c>
      <c r="C58" s="59">
        <v>5</v>
      </c>
    </row>
    <row r="59" spans="1:3" ht="15.75" x14ac:dyDescent="0.25">
      <c r="A59" s="58" t="s">
        <v>3651</v>
      </c>
      <c r="B59" s="58" t="s">
        <v>3652</v>
      </c>
      <c r="C59" s="59">
        <v>5</v>
      </c>
    </row>
    <row r="60" spans="1:3" ht="15.75" x14ac:dyDescent="0.25">
      <c r="A60" s="58" t="s">
        <v>3653</v>
      </c>
      <c r="B60" s="58" t="s">
        <v>3654</v>
      </c>
      <c r="C60" s="59">
        <v>3</v>
      </c>
    </row>
    <row r="61" spans="1:3" ht="15.75" x14ac:dyDescent="0.25">
      <c r="A61" s="58" t="s">
        <v>512</v>
      </c>
      <c r="B61" s="58" t="s">
        <v>3655</v>
      </c>
      <c r="C61" s="59">
        <v>6</v>
      </c>
    </row>
    <row r="62" spans="1:3" ht="15.75" x14ac:dyDescent="0.25">
      <c r="A62" s="58" t="s">
        <v>3656</v>
      </c>
      <c r="B62" s="58" t="s">
        <v>3657</v>
      </c>
      <c r="C62" s="59">
        <v>3</v>
      </c>
    </row>
    <row r="63" spans="1:3" ht="15.75" x14ac:dyDescent="0.25">
      <c r="A63" s="58" t="s">
        <v>393</v>
      </c>
      <c r="B63" s="58" t="s">
        <v>3658</v>
      </c>
      <c r="C63" s="59">
        <v>4</v>
      </c>
    </row>
    <row r="64" spans="1:3" ht="31.5" x14ac:dyDescent="0.25">
      <c r="A64" s="58" t="s">
        <v>1444</v>
      </c>
      <c r="B64" s="58" t="s">
        <v>3659</v>
      </c>
      <c r="C64" s="59">
        <v>3</v>
      </c>
    </row>
    <row r="65" spans="1:3" ht="15.75" x14ac:dyDescent="0.25">
      <c r="A65" s="58" t="s">
        <v>3660</v>
      </c>
      <c r="B65" s="58" t="s">
        <v>3661</v>
      </c>
      <c r="C65" s="59">
        <v>3</v>
      </c>
    </row>
    <row r="66" spans="1:3" ht="31.5" x14ac:dyDescent="0.25">
      <c r="A66" s="58" t="s">
        <v>3662</v>
      </c>
      <c r="B66" s="58" t="s">
        <v>3663</v>
      </c>
      <c r="C66" s="59">
        <v>6</v>
      </c>
    </row>
    <row r="67" spans="1:3" ht="31.5" x14ac:dyDescent="0.25">
      <c r="A67" s="58" t="s">
        <v>3664</v>
      </c>
      <c r="B67" s="58" t="s">
        <v>3665</v>
      </c>
      <c r="C67" s="59">
        <v>6</v>
      </c>
    </row>
    <row r="68" spans="1:3" ht="31.5" x14ac:dyDescent="0.25">
      <c r="A68" s="58" t="s">
        <v>3666</v>
      </c>
      <c r="B68" s="58" t="s">
        <v>3667</v>
      </c>
      <c r="C68" s="59">
        <v>5</v>
      </c>
    </row>
    <row r="69" spans="1:3" ht="15.75" x14ac:dyDescent="0.25">
      <c r="A69" s="58" t="s">
        <v>3668</v>
      </c>
      <c r="B69" s="58" t="s">
        <v>3669</v>
      </c>
      <c r="C69" s="59">
        <v>3</v>
      </c>
    </row>
    <row r="70" spans="1:3" ht="15.75" x14ac:dyDescent="0.25">
      <c r="A70" s="58" t="s">
        <v>3670</v>
      </c>
      <c r="B70" s="58" t="s">
        <v>3563</v>
      </c>
      <c r="C70" s="59">
        <v>2</v>
      </c>
    </row>
    <row r="71" spans="1:3" ht="15.75" x14ac:dyDescent="0.25">
      <c r="A71" s="58" t="s">
        <v>3671</v>
      </c>
      <c r="B71" s="58" t="s">
        <v>3672</v>
      </c>
      <c r="C71" s="59">
        <v>3</v>
      </c>
    </row>
    <row r="72" spans="1:3" ht="15.75" x14ac:dyDescent="0.25">
      <c r="A72" s="58" t="s">
        <v>3673</v>
      </c>
      <c r="B72" s="58" t="s">
        <v>3674</v>
      </c>
      <c r="C72" s="59">
        <v>3</v>
      </c>
    </row>
    <row r="73" spans="1:3" ht="15.75" x14ac:dyDescent="0.25">
      <c r="A73" s="58" t="s">
        <v>3675</v>
      </c>
      <c r="B73" s="58" t="s">
        <v>3676</v>
      </c>
      <c r="C73" s="59">
        <v>3</v>
      </c>
    </row>
    <row r="74" spans="1:3" ht="15.75" x14ac:dyDescent="0.25">
      <c r="A74" s="58" t="s">
        <v>2154</v>
      </c>
      <c r="B74" s="58" t="s">
        <v>3677</v>
      </c>
      <c r="C74" s="59">
        <v>5</v>
      </c>
    </row>
    <row r="75" spans="1:3" ht="15.75" x14ac:dyDescent="0.25">
      <c r="A75" s="58" t="s">
        <v>3678</v>
      </c>
      <c r="B75" s="58" t="s">
        <v>3679</v>
      </c>
      <c r="C75" s="59">
        <v>3</v>
      </c>
    </row>
    <row r="76" spans="1:3" ht="15.75" x14ac:dyDescent="0.25">
      <c r="A76" s="58" t="s">
        <v>3680</v>
      </c>
      <c r="B76" s="58" t="s">
        <v>3681</v>
      </c>
      <c r="C76" s="59">
        <v>6</v>
      </c>
    </row>
    <row r="77" spans="1:3" ht="15.75" x14ac:dyDescent="0.25">
      <c r="A77" s="58" t="s">
        <v>3682</v>
      </c>
      <c r="B77" s="58" t="s">
        <v>3683</v>
      </c>
      <c r="C77" s="59">
        <v>5</v>
      </c>
    </row>
    <row r="78" spans="1:3" ht="15.75" x14ac:dyDescent="0.25">
      <c r="A78" s="58" t="s">
        <v>739</v>
      </c>
      <c r="B78" s="58" t="s">
        <v>3684</v>
      </c>
      <c r="C78" s="59">
        <v>4</v>
      </c>
    </row>
    <row r="79" spans="1:3" ht="15.75" x14ac:dyDescent="0.25">
      <c r="A79" s="58" t="s">
        <v>3685</v>
      </c>
      <c r="B79" s="58" t="s">
        <v>3686</v>
      </c>
      <c r="C79" s="59">
        <v>4</v>
      </c>
    </row>
    <row r="80" spans="1:3" ht="15.75" x14ac:dyDescent="0.25">
      <c r="A80" s="58" t="s">
        <v>3687</v>
      </c>
      <c r="B80" s="58" t="s">
        <v>3688</v>
      </c>
      <c r="C80" s="59">
        <v>4</v>
      </c>
    </row>
    <row r="81" spans="1:3" ht="15.75" x14ac:dyDescent="0.25">
      <c r="A81" s="58" t="s">
        <v>3689</v>
      </c>
      <c r="B81" s="58" t="s">
        <v>3690</v>
      </c>
      <c r="C81" s="59">
        <v>7</v>
      </c>
    </row>
    <row r="82" spans="1:3" ht="15.75" x14ac:dyDescent="0.25">
      <c r="A82" s="58" t="s">
        <v>3691</v>
      </c>
      <c r="B82" s="58" t="s">
        <v>3692</v>
      </c>
      <c r="C82" s="59">
        <v>6</v>
      </c>
    </row>
    <row r="83" spans="1:3" ht="15.75" x14ac:dyDescent="0.25">
      <c r="A83" s="58" t="s">
        <v>3693</v>
      </c>
      <c r="B83" s="58" t="s">
        <v>3694</v>
      </c>
      <c r="C83" s="59">
        <v>5</v>
      </c>
    </row>
    <row r="84" spans="1:3" ht="15.75" x14ac:dyDescent="0.25">
      <c r="A84" s="58" t="s">
        <v>3695</v>
      </c>
      <c r="B84" s="58" t="s">
        <v>3696</v>
      </c>
      <c r="C84" s="59">
        <v>3</v>
      </c>
    </row>
    <row r="85" spans="1:3" ht="15.75" x14ac:dyDescent="0.25">
      <c r="A85" s="58" t="s">
        <v>3697</v>
      </c>
      <c r="B85" s="58" t="s">
        <v>3698</v>
      </c>
      <c r="C85" s="59">
        <v>5</v>
      </c>
    </row>
    <row r="86" spans="1:3" ht="15.75" x14ac:dyDescent="0.25">
      <c r="A86" s="58" t="s">
        <v>1704</v>
      </c>
      <c r="B86" s="58" t="s">
        <v>3699</v>
      </c>
      <c r="C86" s="59">
        <v>4</v>
      </c>
    </row>
    <row r="87" spans="1:3" ht="15.75" x14ac:dyDescent="0.25">
      <c r="A87" s="58" t="s">
        <v>3700</v>
      </c>
      <c r="B87" s="58" t="s">
        <v>3701</v>
      </c>
      <c r="C87" s="59">
        <v>2</v>
      </c>
    </row>
    <row r="88" spans="1:3" ht="15.75" x14ac:dyDescent="0.25">
      <c r="A88" s="58" t="s">
        <v>3702</v>
      </c>
      <c r="B88" s="58" t="s">
        <v>3703</v>
      </c>
      <c r="C88" s="59">
        <v>4</v>
      </c>
    </row>
    <row r="89" spans="1:3" ht="15.75" x14ac:dyDescent="0.25">
      <c r="A89" s="58" t="s">
        <v>3704</v>
      </c>
      <c r="B89" s="58" t="s">
        <v>3705</v>
      </c>
      <c r="C89" s="59">
        <v>4</v>
      </c>
    </row>
    <row r="90" spans="1:3" ht="15.75" x14ac:dyDescent="0.25">
      <c r="A90" s="58" t="s">
        <v>3706</v>
      </c>
      <c r="B90" s="58" t="s">
        <v>3707</v>
      </c>
      <c r="C90" s="59">
        <v>4</v>
      </c>
    </row>
    <row r="91" spans="1:3" ht="15.75" x14ac:dyDescent="0.25">
      <c r="A91" s="58" t="s">
        <v>3708</v>
      </c>
      <c r="B91" s="58" t="s">
        <v>3563</v>
      </c>
      <c r="C91" s="59">
        <v>2</v>
      </c>
    </row>
    <row r="92" spans="1:3" ht="15.75" x14ac:dyDescent="0.25">
      <c r="A92" s="58" t="s">
        <v>3709</v>
      </c>
      <c r="B92" s="58" t="s">
        <v>3710</v>
      </c>
      <c r="C92" s="59">
        <v>3</v>
      </c>
    </row>
    <row r="93" spans="1:3" ht="15.75" x14ac:dyDescent="0.25">
      <c r="A93" s="58" t="s">
        <v>3711</v>
      </c>
      <c r="B93" s="58" t="s">
        <v>3712</v>
      </c>
      <c r="C93" s="59">
        <v>6</v>
      </c>
    </row>
    <row r="94" spans="1:3" ht="15.75" x14ac:dyDescent="0.25">
      <c r="A94" s="58" t="s">
        <v>3713</v>
      </c>
      <c r="B94" s="58" t="s">
        <v>3714</v>
      </c>
      <c r="C94" s="59">
        <v>3</v>
      </c>
    </row>
    <row r="95" spans="1:3" ht="15.75" x14ac:dyDescent="0.25">
      <c r="A95" s="58" t="s">
        <v>3715</v>
      </c>
      <c r="B95" s="58" t="s">
        <v>3716</v>
      </c>
      <c r="C95" s="59">
        <v>6</v>
      </c>
    </row>
    <row r="96" spans="1:3" ht="15.75" x14ac:dyDescent="0.25">
      <c r="A96" s="58" t="s">
        <v>3717</v>
      </c>
      <c r="B96" s="58" t="s">
        <v>3718</v>
      </c>
      <c r="C96" s="59">
        <v>5</v>
      </c>
    </row>
    <row r="97" spans="1:3" ht="15.75" x14ac:dyDescent="0.25">
      <c r="A97" s="58" t="s">
        <v>3719</v>
      </c>
      <c r="B97" s="58" t="s">
        <v>3720</v>
      </c>
      <c r="C97" s="59">
        <v>5</v>
      </c>
    </row>
    <row r="98" spans="1:3" ht="15.75" x14ac:dyDescent="0.25">
      <c r="A98" s="58" t="s">
        <v>795</v>
      </c>
      <c r="B98" s="58" t="s">
        <v>3721</v>
      </c>
      <c r="C98" s="59">
        <v>5</v>
      </c>
    </row>
    <row r="99" spans="1:3" ht="15.75" x14ac:dyDescent="0.25">
      <c r="A99" s="58" t="s">
        <v>3722</v>
      </c>
      <c r="B99" s="58" t="s">
        <v>3723</v>
      </c>
      <c r="C99" s="59">
        <v>3</v>
      </c>
    </row>
    <row r="100" spans="1:3" ht="15.75" x14ac:dyDescent="0.25">
      <c r="A100" s="58" t="s">
        <v>3724</v>
      </c>
      <c r="B100" s="58" t="s">
        <v>3725</v>
      </c>
      <c r="C100" s="59">
        <v>5</v>
      </c>
    </row>
    <row r="101" spans="1:3" ht="15.75" x14ac:dyDescent="0.25">
      <c r="A101" s="58" t="s">
        <v>3726</v>
      </c>
      <c r="B101" s="58" t="s">
        <v>3727</v>
      </c>
      <c r="C101" s="59">
        <v>2</v>
      </c>
    </row>
    <row r="102" spans="1:3" ht="15.75" x14ac:dyDescent="0.25">
      <c r="A102" s="58" t="s">
        <v>1691</v>
      </c>
      <c r="B102" s="58" t="s">
        <v>3728</v>
      </c>
      <c r="C102" s="59">
        <v>5</v>
      </c>
    </row>
    <row r="103" spans="1:3" ht="15.75" x14ac:dyDescent="0.25">
      <c r="A103" s="58" t="s">
        <v>2315</v>
      </c>
      <c r="B103" s="58" t="s">
        <v>3729</v>
      </c>
      <c r="C103" s="59">
        <v>4</v>
      </c>
    </row>
    <row r="104" spans="1:3" ht="15.75" x14ac:dyDescent="0.25">
      <c r="A104" s="58" t="s">
        <v>2807</v>
      </c>
      <c r="B104" s="58" t="s">
        <v>3730</v>
      </c>
      <c r="C104" s="59">
        <v>2</v>
      </c>
    </row>
    <row r="105" spans="1:3" ht="15.75" x14ac:dyDescent="0.25">
      <c r="A105" s="58" t="s">
        <v>2188</v>
      </c>
      <c r="B105" s="58" t="s">
        <v>3731</v>
      </c>
      <c r="C105" s="59">
        <v>2</v>
      </c>
    </row>
    <row r="106" spans="1:3" ht="15.75" x14ac:dyDescent="0.25">
      <c r="A106" s="58" t="s">
        <v>810</v>
      </c>
      <c r="B106" s="58" t="s">
        <v>3732</v>
      </c>
      <c r="C106" s="59">
        <v>4</v>
      </c>
    </row>
    <row r="107" spans="1:3" ht="31.5" x14ac:dyDescent="0.25">
      <c r="A107" s="58" t="s">
        <v>3733</v>
      </c>
      <c r="B107" s="58" t="s">
        <v>3734</v>
      </c>
      <c r="C107" s="59">
        <v>5</v>
      </c>
    </row>
    <row r="108" spans="1:3" ht="15.75" x14ac:dyDescent="0.25">
      <c r="A108" s="58" t="s">
        <v>3735</v>
      </c>
      <c r="B108" s="58" t="s">
        <v>3736</v>
      </c>
      <c r="C108" s="59">
        <v>4</v>
      </c>
    </row>
    <row r="109" spans="1:3" ht="15.75" x14ac:dyDescent="0.25">
      <c r="A109" s="58" t="s">
        <v>3737</v>
      </c>
      <c r="B109" s="58" t="s">
        <v>3738</v>
      </c>
      <c r="C109" s="59">
        <v>4</v>
      </c>
    </row>
    <row r="110" spans="1:3" ht="15.75" x14ac:dyDescent="0.25">
      <c r="A110" s="58" t="s">
        <v>3739</v>
      </c>
      <c r="B110" s="58" t="s">
        <v>3563</v>
      </c>
      <c r="C110" s="59">
        <v>2</v>
      </c>
    </row>
    <row r="111" spans="1:3" ht="15.75" x14ac:dyDescent="0.25">
      <c r="A111" s="58" t="s">
        <v>3740</v>
      </c>
      <c r="B111" s="58" t="s">
        <v>3741</v>
      </c>
      <c r="C111" s="59">
        <v>4</v>
      </c>
    </row>
    <row r="112" spans="1:3" ht="15.75" x14ac:dyDescent="0.25">
      <c r="A112" s="58" t="s">
        <v>3742</v>
      </c>
      <c r="B112" s="58" t="s">
        <v>3743</v>
      </c>
      <c r="C112" s="59">
        <v>5</v>
      </c>
    </row>
    <row r="113" spans="1:3" ht="15.75" x14ac:dyDescent="0.25">
      <c r="A113" s="58" t="s">
        <v>3744</v>
      </c>
      <c r="B113" s="58" t="s">
        <v>3745</v>
      </c>
      <c r="C113" s="59">
        <v>2</v>
      </c>
    </row>
    <row r="114" spans="1:3" ht="15.75" x14ac:dyDescent="0.25">
      <c r="A114" s="58" t="s">
        <v>3746</v>
      </c>
      <c r="B114" s="58" t="s">
        <v>3747</v>
      </c>
      <c r="C114" s="59">
        <v>5</v>
      </c>
    </row>
    <row r="115" spans="1:3" ht="15.75" x14ac:dyDescent="0.25">
      <c r="A115" s="58" t="s">
        <v>3748</v>
      </c>
      <c r="B115" s="58" t="s">
        <v>3749</v>
      </c>
      <c r="C115" s="59">
        <v>6</v>
      </c>
    </row>
    <row r="116" spans="1:3" ht="15.75" x14ac:dyDescent="0.25">
      <c r="A116" s="58" t="s">
        <v>3750</v>
      </c>
      <c r="B116" s="58" t="s">
        <v>3751</v>
      </c>
      <c r="C116" s="59">
        <v>4</v>
      </c>
    </row>
    <row r="117" spans="1:3" ht="15.75" x14ac:dyDescent="0.25">
      <c r="A117" s="58" t="s">
        <v>3752</v>
      </c>
      <c r="B117" s="58" t="s">
        <v>3753</v>
      </c>
      <c r="C117" s="59">
        <v>5</v>
      </c>
    </row>
    <row r="118" spans="1:3" ht="15.75" x14ac:dyDescent="0.25">
      <c r="A118" s="58" t="s">
        <v>3754</v>
      </c>
      <c r="B118" s="58" t="s">
        <v>3755</v>
      </c>
      <c r="C118" s="59">
        <v>4</v>
      </c>
    </row>
    <row r="119" spans="1:3" ht="15.75" x14ac:dyDescent="0.25">
      <c r="A119" s="58" t="s">
        <v>3756</v>
      </c>
      <c r="B119" s="58" t="s">
        <v>3757</v>
      </c>
      <c r="C119" s="59">
        <v>2</v>
      </c>
    </row>
    <row r="120" spans="1:3" ht="15.75" x14ac:dyDescent="0.25">
      <c r="A120" s="58" t="s">
        <v>3758</v>
      </c>
      <c r="B120" s="58" t="s">
        <v>3759</v>
      </c>
      <c r="C120" s="59">
        <v>2</v>
      </c>
    </row>
    <row r="121" spans="1:3" ht="15.75" x14ac:dyDescent="0.25">
      <c r="A121" s="58" t="s">
        <v>3760</v>
      </c>
      <c r="B121" s="58" t="s">
        <v>3761</v>
      </c>
      <c r="C121" s="59">
        <v>3</v>
      </c>
    </row>
    <row r="122" spans="1:3" ht="15.75" x14ac:dyDescent="0.25">
      <c r="A122" s="58" t="s">
        <v>3762</v>
      </c>
      <c r="B122" s="58" t="s">
        <v>3763</v>
      </c>
      <c r="C122" s="59">
        <v>3</v>
      </c>
    </row>
    <row r="123" spans="1:3" ht="15.75" x14ac:dyDescent="0.25">
      <c r="A123" s="58" t="s">
        <v>3764</v>
      </c>
      <c r="B123" s="58" t="s">
        <v>3765</v>
      </c>
      <c r="C123" s="59">
        <v>5</v>
      </c>
    </row>
    <row r="124" spans="1:3" ht="15.75" x14ac:dyDescent="0.25">
      <c r="A124" s="58" t="s">
        <v>3766</v>
      </c>
      <c r="B124" s="58" t="s">
        <v>3767</v>
      </c>
      <c r="C124" s="59">
        <v>4</v>
      </c>
    </row>
    <row r="125" spans="1:3" ht="15.75" x14ac:dyDescent="0.25">
      <c r="A125" s="58" t="s">
        <v>3768</v>
      </c>
      <c r="B125" s="58" t="s">
        <v>3769</v>
      </c>
      <c r="C125" s="59">
        <v>6</v>
      </c>
    </row>
    <row r="126" spans="1:3" ht="15.75" x14ac:dyDescent="0.25">
      <c r="A126" s="58" t="s">
        <v>3770</v>
      </c>
      <c r="B126" s="58" t="s">
        <v>3771</v>
      </c>
      <c r="C126" s="59">
        <v>6</v>
      </c>
    </row>
    <row r="127" spans="1:3" ht="31.5" x14ac:dyDescent="0.25">
      <c r="A127" s="58" t="s">
        <v>3772</v>
      </c>
      <c r="B127" s="58" t="s">
        <v>3773</v>
      </c>
      <c r="C127" s="59">
        <v>6</v>
      </c>
    </row>
    <row r="128" spans="1:3" ht="31.5" x14ac:dyDescent="0.25">
      <c r="A128" s="58" t="s">
        <v>3774</v>
      </c>
      <c r="B128" s="58" t="s">
        <v>3775</v>
      </c>
      <c r="C128" s="59">
        <v>5</v>
      </c>
    </row>
    <row r="129" spans="1:3" ht="15.75" x14ac:dyDescent="0.25">
      <c r="A129" s="58" t="s">
        <v>3776</v>
      </c>
      <c r="B129" s="58" t="s">
        <v>3777</v>
      </c>
      <c r="C129" s="59">
        <v>5</v>
      </c>
    </row>
    <row r="130" spans="1:3" ht="15.75" x14ac:dyDescent="0.25">
      <c r="A130" s="58" t="s">
        <v>3778</v>
      </c>
      <c r="B130" s="58" t="s">
        <v>3779</v>
      </c>
      <c r="C130" s="59">
        <v>3</v>
      </c>
    </row>
    <row r="131" spans="1:3" ht="15.75" x14ac:dyDescent="0.25">
      <c r="A131" s="58" t="s">
        <v>2039</v>
      </c>
      <c r="B131" s="58" t="s">
        <v>3780</v>
      </c>
      <c r="C131" s="59">
        <v>5</v>
      </c>
    </row>
    <row r="132" spans="1:3" ht="15.75" x14ac:dyDescent="0.25">
      <c r="A132" s="58" t="s">
        <v>3781</v>
      </c>
      <c r="B132" s="58" t="s">
        <v>3563</v>
      </c>
      <c r="C132" s="59">
        <v>2</v>
      </c>
    </row>
    <row r="133" spans="1:3" ht="15.75" x14ac:dyDescent="0.25">
      <c r="A133" s="58" t="s">
        <v>3782</v>
      </c>
      <c r="B133" s="58" t="s">
        <v>3783</v>
      </c>
      <c r="C133" s="59">
        <v>4</v>
      </c>
    </row>
    <row r="134" spans="1:3" ht="15.75" x14ac:dyDescent="0.25">
      <c r="A134" s="58" t="s">
        <v>3784</v>
      </c>
      <c r="B134" s="58" t="s">
        <v>3785</v>
      </c>
      <c r="C134" s="59">
        <v>1</v>
      </c>
    </row>
    <row r="135" spans="1:3" ht="15.75" x14ac:dyDescent="0.25">
      <c r="A135" s="58" t="s">
        <v>3786</v>
      </c>
      <c r="B135" s="58" t="s">
        <v>3787</v>
      </c>
      <c r="C135" s="59">
        <v>6</v>
      </c>
    </row>
    <row r="136" spans="1:3" ht="15.75" x14ac:dyDescent="0.25">
      <c r="A136" s="58" t="s">
        <v>3788</v>
      </c>
      <c r="B136" s="58" t="s">
        <v>3789</v>
      </c>
      <c r="C136" s="59">
        <v>5</v>
      </c>
    </row>
    <row r="137" spans="1:3" ht="15.75" x14ac:dyDescent="0.25">
      <c r="A137" s="58" t="s">
        <v>3790</v>
      </c>
      <c r="B137" s="58" t="s">
        <v>3791</v>
      </c>
      <c r="C137" s="59">
        <v>3</v>
      </c>
    </row>
    <row r="138" spans="1:3" ht="15.75" x14ac:dyDescent="0.25">
      <c r="A138" s="58" t="s">
        <v>3792</v>
      </c>
      <c r="B138" s="58" t="s">
        <v>3793</v>
      </c>
      <c r="C138" s="59">
        <v>3</v>
      </c>
    </row>
    <row r="139" spans="1:3" ht="15.75" x14ac:dyDescent="0.25">
      <c r="A139" s="58" t="s">
        <v>3794</v>
      </c>
      <c r="B139" s="58" t="s">
        <v>3795</v>
      </c>
      <c r="C139" s="59">
        <v>4</v>
      </c>
    </row>
    <row r="140" spans="1:3" ht="15.75" x14ac:dyDescent="0.25">
      <c r="A140" s="58" t="s">
        <v>3796</v>
      </c>
      <c r="B140" s="58" t="s">
        <v>3797</v>
      </c>
      <c r="C140" s="59">
        <v>4</v>
      </c>
    </row>
    <row r="141" spans="1:3" ht="15.75" x14ac:dyDescent="0.25">
      <c r="A141" s="58" t="s">
        <v>3798</v>
      </c>
      <c r="B141" s="58" t="s">
        <v>3799</v>
      </c>
      <c r="C141" s="59">
        <v>6</v>
      </c>
    </row>
    <row r="142" spans="1:3" ht="15.75" x14ac:dyDescent="0.25">
      <c r="A142" s="58" t="s">
        <v>3800</v>
      </c>
      <c r="B142" s="58" t="s">
        <v>3801</v>
      </c>
      <c r="C142" s="59">
        <v>3</v>
      </c>
    </row>
    <row r="143" spans="1:3" ht="31.5" x14ac:dyDescent="0.25">
      <c r="A143" s="58" t="s">
        <v>3802</v>
      </c>
      <c r="B143" s="58" t="s">
        <v>3803</v>
      </c>
      <c r="C143" s="59">
        <v>5</v>
      </c>
    </row>
    <row r="144" spans="1:3" ht="15.75" x14ac:dyDescent="0.25">
      <c r="A144" s="58" t="s">
        <v>3804</v>
      </c>
      <c r="B144" s="58" t="s">
        <v>3805</v>
      </c>
      <c r="C144" s="59">
        <v>6</v>
      </c>
    </row>
    <row r="145" spans="1:3" ht="15.75" x14ac:dyDescent="0.25">
      <c r="A145" s="58" t="s">
        <v>3806</v>
      </c>
      <c r="B145" s="58" t="s">
        <v>3807</v>
      </c>
      <c r="C145" s="59">
        <v>4</v>
      </c>
    </row>
    <row r="146" spans="1:3" ht="15.75" x14ac:dyDescent="0.25">
      <c r="A146" s="58" t="s">
        <v>3808</v>
      </c>
      <c r="B146" s="58" t="s">
        <v>3809</v>
      </c>
      <c r="C146" s="59">
        <v>5</v>
      </c>
    </row>
    <row r="147" spans="1:3" ht="15.75" x14ac:dyDescent="0.25">
      <c r="A147" s="58" t="s">
        <v>3810</v>
      </c>
      <c r="B147" s="58" t="s">
        <v>3811</v>
      </c>
      <c r="C147" s="59">
        <v>4</v>
      </c>
    </row>
    <row r="148" spans="1:3" ht="15.75" x14ac:dyDescent="0.25">
      <c r="A148" s="58" t="s">
        <v>3812</v>
      </c>
      <c r="B148" s="58" t="s">
        <v>3813</v>
      </c>
      <c r="C148" s="59">
        <v>4</v>
      </c>
    </row>
    <row r="149" spans="1:3" ht="15.75" x14ac:dyDescent="0.25">
      <c r="A149" s="58" t="s">
        <v>3814</v>
      </c>
      <c r="B149" s="58" t="s">
        <v>3815</v>
      </c>
      <c r="C149" s="59">
        <v>4</v>
      </c>
    </row>
    <row r="150" spans="1:3" ht="15.75" x14ac:dyDescent="0.25">
      <c r="A150" s="58" t="s">
        <v>3816</v>
      </c>
      <c r="B150" s="58" t="s">
        <v>3817</v>
      </c>
      <c r="C150" s="59">
        <v>5</v>
      </c>
    </row>
    <row r="151" spans="1:3" ht="15.75" x14ac:dyDescent="0.25">
      <c r="A151" s="58" t="s">
        <v>3818</v>
      </c>
      <c r="B151" s="58" t="s">
        <v>3819</v>
      </c>
      <c r="C151" s="59">
        <v>6</v>
      </c>
    </row>
    <row r="152" spans="1:3" ht="31.5" x14ac:dyDescent="0.25">
      <c r="A152" s="58" t="s">
        <v>3820</v>
      </c>
      <c r="B152" s="58" t="s">
        <v>3821</v>
      </c>
      <c r="C152" s="59">
        <v>5</v>
      </c>
    </row>
    <row r="153" spans="1:3" ht="15.75" x14ac:dyDescent="0.25">
      <c r="A153" s="58" t="s">
        <v>3822</v>
      </c>
      <c r="B153" s="58" t="s">
        <v>3823</v>
      </c>
      <c r="C153" s="59">
        <v>7</v>
      </c>
    </row>
    <row r="154" spans="1:3" ht="15.75" x14ac:dyDescent="0.25">
      <c r="A154" s="58" t="s">
        <v>3824</v>
      </c>
      <c r="B154" s="58" t="s">
        <v>3825</v>
      </c>
      <c r="C154" s="59">
        <v>6</v>
      </c>
    </row>
    <row r="155" spans="1:3" ht="15.75" x14ac:dyDescent="0.25">
      <c r="A155" s="58" t="s">
        <v>3826</v>
      </c>
      <c r="B155" s="58" t="s">
        <v>3827</v>
      </c>
      <c r="C155" s="59">
        <v>1</v>
      </c>
    </row>
    <row r="156" spans="1:3" ht="15.75" x14ac:dyDescent="0.25">
      <c r="A156" s="58" t="s">
        <v>3828</v>
      </c>
      <c r="B156" s="58" t="s">
        <v>3829</v>
      </c>
      <c r="C156" s="59">
        <v>6</v>
      </c>
    </row>
    <row r="157" spans="1:3" ht="31.5" x14ac:dyDescent="0.25">
      <c r="A157" s="58" t="s">
        <v>3830</v>
      </c>
      <c r="B157" s="58" t="s">
        <v>3831</v>
      </c>
      <c r="C157" s="59">
        <v>6</v>
      </c>
    </row>
    <row r="158" spans="1:3" ht="31.5" x14ac:dyDescent="0.25">
      <c r="A158" s="58" t="s">
        <v>3832</v>
      </c>
      <c r="B158" s="58" t="s">
        <v>3833</v>
      </c>
      <c r="C158" s="59">
        <v>6</v>
      </c>
    </row>
    <row r="159" spans="1:3" ht="15.75" x14ac:dyDescent="0.25">
      <c r="A159" s="58" t="s">
        <v>3834</v>
      </c>
      <c r="B159" s="58" t="s">
        <v>3835</v>
      </c>
      <c r="C159" s="59">
        <v>4</v>
      </c>
    </row>
    <row r="160" spans="1:3" ht="15.75" x14ac:dyDescent="0.25">
      <c r="A160" s="58" t="s">
        <v>3836</v>
      </c>
      <c r="B160" s="58" t="s">
        <v>3837</v>
      </c>
      <c r="C160" s="59">
        <v>6</v>
      </c>
    </row>
    <row r="161" spans="1:3" ht="15.75" x14ac:dyDescent="0.25">
      <c r="A161" s="58" t="s">
        <v>3838</v>
      </c>
      <c r="B161" s="58" t="s">
        <v>3839</v>
      </c>
      <c r="C161" s="59">
        <v>3</v>
      </c>
    </row>
    <row r="162" spans="1:3" ht="15.75" x14ac:dyDescent="0.25">
      <c r="A162" s="58" t="s">
        <v>3840</v>
      </c>
      <c r="B162" s="58" t="s">
        <v>3841</v>
      </c>
      <c r="C162" s="59">
        <v>4</v>
      </c>
    </row>
    <row r="163" spans="1:3" ht="15.75" x14ac:dyDescent="0.25">
      <c r="A163" s="58" t="s">
        <v>3842</v>
      </c>
      <c r="B163" s="58" t="s">
        <v>3843</v>
      </c>
      <c r="C163" s="59">
        <v>5</v>
      </c>
    </row>
    <row r="164" spans="1:3" ht="31.5" x14ac:dyDescent="0.25">
      <c r="A164" s="58" t="s">
        <v>3844</v>
      </c>
      <c r="B164" s="58" t="s">
        <v>3845</v>
      </c>
      <c r="C164" s="59">
        <v>3</v>
      </c>
    </row>
    <row r="165" spans="1:3" ht="15.75" x14ac:dyDescent="0.25">
      <c r="A165" s="58" t="s">
        <v>3846</v>
      </c>
      <c r="B165" s="58" t="s">
        <v>3847</v>
      </c>
      <c r="C165" s="59">
        <v>5</v>
      </c>
    </row>
    <row r="166" spans="1:3" ht="15.75" x14ac:dyDescent="0.25">
      <c r="A166" s="58" t="s">
        <v>3848</v>
      </c>
      <c r="B166" s="58" t="s">
        <v>3849</v>
      </c>
      <c r="C166" s="59">
        <v>5</v>
      </c>
    </row>
    <row r="167" spans="1:3" ht="15.75" x14ac:dyDescent="0.25">
      <c r="A167" s="58" t="s">
        <v>3850</v>
      </c>
      <c r="B167" s="58" t="s">
        <v>3851</v>
      </c>
      <c r="C167" s="59">
        <v>5</v>
      </c>
    </row>
    <row r="168" spans="1:3" ht="15.75" x14ac:dyDescent="0.25">
      <c r="A168" s="58" t="s">
        <v>3852</v>
      </c>
      <c r="B168" s="58" t="s">
        <v>3853</v>
      </c>
      <c r="C168" s="59">
        <v>5</v>
      </c>
    </row>
    <row r="169" spans="1:3" ht="15.75" x14ac:dyDescent="0.25">
      <c r="A169" s="58" t="s">
        <v>3854</v>
      </c>
      <c r="B169" s="58" t="s">
        <v>3855</v>
      </c>
      <c r="C169" s="59">
        <v>5</v>
      </c>
    </row>
    <row r="170" spans="1:3" ht="15.75" x14ac:dyDescent="0.25">
      <c r="A170" s="58" t="s">
        <v>293</v>
      </c>
      <c r="B170" s="58" t="s">
        <v>3856</v>
      </c>
      <c r="C170" s="59">
        <v>5</v>
      </c>
    </row>
    <row r="171" spans="1:3" ht="15.75" x14ac:dyDescent="0.25">
      <c r="A171" s="58" t="s">
        <v>3857</v>
      </c>
      <c r="B171" s="58" t="s">
        <v>3858</v>
      </c>
      <c r="C171" s="59">
        <v>6</v>
      </c>
    </row>
    <row r="172" spans="1:3" ht="15.75" x14ac:dyDescent="0.25">
      <c r="A172" s="58" t="s">
        <v>3859</v>
      </c>
      <c r="B172" s="58" t="s">
        <v>3860</v>
      </c>
      <c r="C172" s="59">
        <v>4</v>
      </c>
    </row>
    <row r="173" spans="1:3" ht="15.75" x14ac:dyDescent="0.25">
      <c r="A173" s="58" t="s">
        <v>1430</v>
      </c>
      <c r="B173" s="58" t="s">
        <v>3861</v>
      </c>
      <c r="C173" s="59">
        <v>3</v>
      </c>
    </row>
    <row r="174" spans="1:3" ht="15.75" x14ac:dyDescent="0.25">
      <c r="A174" s="58" t="s">
        <v>3862</v>
      </c>
      <c r="B174" s="58" t="s">
        <v>3863</v>
      </c>
      <c r="C174" s="59">
        <v>4</v>
      </c>
    </row>
    <row r="175" spans="1:3" ht="15.75" x14ac:dyDescent="0.25">
      <c r="A175" s="58" t="s">
        <v>3864</v>
      </c>
      <c r="B175" s="58" t="s">
        <v>3865</v>
      </c>
      <c r="C175" s="59">
        <v>6</v>
      </c>
    </row>
    <row r="176" spans="1:3" ht="31.5" x14ac:dyDescent="0.25">
      <c r="A176" s="58" t="s">
        <v>3866</v>
      </c>
      <c r="B176" s="58" t="s">
        <v>3867</v>
      </c>
      <c r="C176" s="59">
        <v>5</v>
      </c>
    </row>
    <row r="177" spans="1:3" ht="15.75" x14ac:dyDescent="0.25">
      <c r="A177" s="58" t="s">
        <v>3868</v>
      </c>
      <c r="B177" s="58" t="s">
        <v>3869</v>
      </c>
      <c r="C177" s="59">
        <v>3</v>
      </c>
    </row>
    <row r="178" spans="1:3" ht="15.75" x14ac:dyDescent="0.25">
      <c r="A178" s="58" t="s">
        <v>3870</v>
      </c>
      <c r="B178" s="58" t="s">
        <v>3871</v>
      </c>
      <c r="C178" s="59">
        <v>5</v>
      </c>
    </row>
    <row r="179" spans="1:3" ht="15.75" x14ac:dyDescent="0.25">
      <c r="A179" s="58" t="s">
        <v>3872</v>
      </c>
      <c r="B179" s="58" t="s">
        <v>3873</v>
      </c>
      <c r="C179" s="59">
        <v>5</v>
      </c>
    </row>
    <row r="180" spans="1:3" ht="15.75" x14ac:dyDescent="0.25">
      <c r="A180" s="58" t="s">
        <v>3874</v>
      </c>
      <c r="B180" s="58" t="s">
        <v>3875</v>
      </c>
      <c r="C180" s="59">
        <v>4</v>
      </c>
    </row>
    <row r="181" spans="1:3" ht="15.75" x14ac:dyDescent="0.25">
      <c r="A181" s="58" t="s">
        <v>3876</v>
      </c>
      <c r="B181" s="58" t="s">
        <v>3563</v>
      </c>
      <c r="C181" s="59">
        <v>2</v>
      </c>
    </row>
    <row r="182" spans="1:3" ht="15.75" x14ac:dyDescent="0.25">
      <c r="A182" s="58" t="s">
        <v>3877</v>
      </c>
      <c r="B182" s="58" t="s">
        <v>3878</v>
      </c>
      <c r="C182" s="59">
        <v>3</v>
      </c>
    </row>
    <row r="183" spans="1:3" ht="15.75" x14ac:dyDescent="0.25">
      <c r="A183" s="58" t="s">
        <v>3879</v>
      </c>
      <c r="B183" s="58" t="s">
        <v>3880</v>
      </c>
      <c r="C183" s="59">
        <v>3</v>
      </c>
    </row>
    <row r="184" spans="1:3" ht="15.75" x14ac:dyDescent="0.25">
      <c r="A184" s="58" t="s">
        <v>3881</v>
      </c>
      <c r="B184" s="58" t="s">
        <v>3882</v>
      </c>
      <c r="C184" s="59">
        <v>5</v>
      </c>
    </row>
    <row r="185" spans="1:3" ht="15.75" x14ac:dyDescent="0.25">
      <c r="A185" s="58" t="s">
        <v>3883</v>
      </c>
      <c r="B185" s="58" t="s">
        <v>3884</v>
      </c>
      <c r="C185" s="59">
        <v>5</v>
      </c>
    </row>
    <row r="186" spans="1:3" ht="15.75" x14ac:dyDescent="0.25">
      <c r="A186" s="58" t="s">
        <v>3885</v>
      </c>
      <c r="B186" s="58" t="s">
        <v>3886</v>
      </c>
      <c r="C186" s="59">
        <v>2</v>
      </c>
    </row>
    <row r="187" spans="1:3" ht="15.75" x14ac:dyDescent="0.25">
      <c r="A187" s="58" t="s">
        <v>3887</v>
      </c>
      <c r="B187" s="58" t="s">
        <v>3888</v>
      </c>
      <c r="C187" s="59">
        <v>3</v>
      </c>
    </row>
    <row r="188" spans="1:3" ht="15.75" x14ac:dyDescent="0.25">
      <c r="A188" s="58" t="s">
        <v>3889</v>
      </c>
      <c r="B188" s="58" t="s">
        <v>3890</v>
      </c>
      <c r="C188" s="59">
        <v>4</v>
      </c>
    </row>
    <row r="189" spans="1:3" ht="15.75" x14ac:dyDescent="0.25">
      <c r="A189" s="58" t="s">
        <v>3891</v>
      </c>
      <c r="B189" s="58" t="s">
        <v>3892</v>
      </c>
      <c r="C189" s="59">
        <v>2</v>
      </c>
    </row>
    <row r="190" spans="1:3" ht="15.75" x14ac:dyDescent="0.25">
      <c r="A190" s="58" t="s">
        <v>3893</v>
      </c>
      <c r="B190" s="58" t="s">
        <v>3894</v>
      </c>
      <c r="C190" s="59">
        <v>2</v>
      </c>
    </row>
    <row r="191" spans="1:3" ht="15.75" x14ac:dyDescent="0.25">
      <c r="A191" s="58" t="s">
        <v>3895</v>
      </c>
      <c r="B191" s="58" t="s">
        <v>3896</v>
      </c>
      <c r="C191" s="59">
        <v>5</v>
      </c>
    </row>
    <row r="192" spans="1:3" ht="15.75" x14ac:dyDescent="0.25">
      <c r="A192" s="58" t="s">
        <v>3897</v>
      </c>
      <c r="B192" s="58" t="s">
        <v>3563</v>
      </c>
      <c r="C192" s="59">
        <v>2</v>
      </c>
    </row>
    <row r="193" spans="1:3" ht="15.75" x14ac:dyDescent="0.25">
      <c r="A193" s="58" t="s">
        <v>3898</v>
      </c>
      <c r="B193" s="58" t="s">
        <v>3899</v>
      </c>
      <c r="C193" s="59">
        <v>3</v>
      </c>
    </row>
    <row r="194" spans="1:3" ht="31.5" x14ac:dyDescent="0.25">
      <c r="A194" s="58" t="s">
        <v>3900</v>
      </c>
      <c r="B194" s="58" t="s">
        <v>3901</v>
      </c>
      <c r="C194" s="59">
        <v>3</v>
      </c>
    </row>
    <row r="195" spans="1:3" ht="31.5" x14ac:dyDescent="0.25">
      <c r="A195" s="58" t="s">
        <v>3902</v>
      </c>
      <c r="B195" s="58" t="s">
        <v>3903</v>
      </c>
      <c r="C195" s="59">
        <v>3</v>
      </c>
    </row>
    <row r="196" spans="1:3" ht="15.75" x14ac:dyDescent="0.25">
      <c r="A196" s="58" t="s">
        <v>3904</v>
      </c>
      <c r="B196" s="58" t="s">
        <v>3905</v>
      </c>
      <c r="C196" s="59">
        <v>5</v>
      </c>
    </row>
    <row r="197" spans="1:3" ht="15.75" x14ac:dyDescent="0.25">
      <c r="A197" s="58" t="s">
        <v>3906</v>
      </c>
      <c r="B197" s="58" t="s">
        <v>3907</v>
      </c>
      <c r="C197" s="59">
        <v>4</v>
      </c>
    </row>
    <row r="198" spans="1:3" ht="15.75" x14ac:dyDescent="0.25">
      <c r="A198" s="58" t="s">
        <v>3908</v>
      </c>
      <c r="B198" s="58" t="s">
        <v>3563</v>
      </c>
      <c r="C198" s="59">
        <v>2</v>
      </c>
    </row>
    <row r="199" spans="1:3" ht="15.75" x14ac:dyDescent="0.25">
      <c r="A199" s="58" t="s">
        <v>3909</v>
      </c>
      <c r="B199" s="58" t="s">
        <v>3910</v>
      </c>
      <c r="C199" s="59">
        <v>1</v>
      </c>
    </row>
    <row r="200" spans="1:3" ht="15.75" x14ac:dyDescent="0.25">
      <c r="A200" s="58" t="s">
        <v>3911</v>
      </c>
      <c r="B200" s="58" t="s">
        <v>3912</v>
      </c>
      <c r="C200" s="59">
        <v>4</v>
      </c>
    </row>
    <row r="201" spans="1:3" ht="15.75" x14ac:dyDescent="0.25">
      <c r="A201" s="58" t="s">
        <v>3913</v>
      </c>
      <c r="B201" s="58" t="s">
        <v>3914</v>
      </c>
      <c r="C201" s="59">
        <v>3</v>
      </c>
    </row>
    <row r="202" spans="1:3" ht="15.75" x14ac:dyDescent="0.25">
      <c r="A202" s="58" t="s">
        <v>3915</v>
      </c>
      <c r="B202" s="58" t="s">
        <v>3916</v>
      </c>
      <c r="C202" s="59">
        <v>4</v>
      </c>
    </row>
    <row r="203" spans="1:3" ht="15.75" x14ac:dyDescent="0.25">
      <c r="A203" s="58" t="s">
        <v>3917</v>
      </c>
      <c r="B203" s="58" t="s">
        <v>3918</v>
      </c>
      <c r="C203" s="59">
        <v>4</v>
      </c>
    </row>
    <row r="204" spans="1:3" ht="15.75" x14ac:dyDescent="0.25">
      <c r="A204" s="58" t="s">
        <v>3919</v>
      </c>
      <c r="B204" s="58" t="s">
        <v>3920</v>
      </c>
      <c r="C204" s="59">
        <v>4</v>
      </c>
    </row>
    <row r="205" spans="1:3" ht="15.75" x14ac:dyDescent="0.25">
      <c r="A205" s="58" t="s">
        <v>3921</v>
      </c>
      <c r="B205" s="58" t="s">
        <v>3922</v>
      </c>
      <c r="C205" s="59">
        <v>2</v>
      </c>
    </row>
    <row r="206" spans="1:3" ht="15.75" x14ac:dyDescent="0.25">
      <c r="A206" s="58" t="s">
        <v>3923</v>
      </c>
      <c r="B206" s="58" t="s">
        <v>3924</v>
      </c>
      <c r="C206" s="59">
        <v>3</v>
      </c>
    </row>
    <row r="207" spans="1:3" ht="15.75" x14ac:dyDescent="0.25">
      <c r="A207" s="58" t="s">
        <v>3925</v>
      </c>
      <c r="B207" s="58" t="s">
        <v>3926</v>
      </c>
      <c r="C207" s="59">
        <v>4</v>
      </c>
    </row>
    <row r="208" spans="1:3" ht="15.75" x14ac:dyDescent="0.25">
      <c r="A208" s="58" t="s">
        <v>3927</v>
      </c>
      <c r="B208" s="58" t="s">
        <v>3928</v>
      </c>
      <c r="C208" s="59">
        <v>2</v>
      </c>
    </row>
    <row r="209" spans="1:3" ht="15.75" x14ac:dyDescent="0.25">
      <c r="A209" s="58" t="s">
        <v>3929</v>
      </c>
      <c r="B209" s="58" t="s">
        <v>3930</v>
      </c>
      <c r="C209" s="59">
        <v>4</v>
      </c>
    </row>
    <row r="210" spans="1:3" ht="15.75" x14ac:dyDescent="0.25">
      <c r="A210" s="58" t="s">
        <v>3931</v>
      </c>
      <c r="B210" s="58" t="s">
        <v>3932</v>
      </c>
      <c r="C210" s="59">
        <v>4</v>
      </c>
    </row>
    <row r="211" spans="1:3" ht="15.75" x14ac:dyDescent="0.25">
      <c r="A211" s="58" t="s">
        <v>3933</v>
      </c>
      <c r="B211" s="58" t="s">
        <v>3934</v>
      </c>
      <c r="C211" s="59">
        <v>4</v>
      </c>
    </row>
    <row r="212" spans="1:3" ht="15.75" x14ac:dyDescent="0.25">
      <c r="A212" s="58" t="s">
        <v>3935</v>
      </c>
      <c r="B212" s="58" t="s">
        <v>3936</v>
      </c>
      <c r="C212" s="59">
        <v>3</v>
      </c>
    </row>
    <row r="213" spans="1:3" ht="15.75" x14ac:dyDescent="0.25">
      <c r="A213" s="58" t="s">
        <v>3937</v>
      </c>
      <c r="B213" s="58" t="s">
        <v>3563</v>
      </c>
      <c r="C213" s="59">
        <v>2</v>
      </c>
    </row>
    <row r="214" spans="1:3" ht="15.75" x14ac:dyDescent="0.25">
      <c r="A214" s="58" t="s">
        <v>3938</v>
      </c>
      <c r="B214" s="58" t="s">
        <v>3939</v>
      </c>
      <c r="C214" s="59">
        <v>1</v>
      </c>
    </row>
    <row r="215" spans="1:3" ht="15.75" x14ac:dyDescent="0.25">
      <c r="A215" s="58" t="s">
        <v>3940</v>
      </c>
      <c r="B215" s="58" t="s">
        <v>3941</v>
      </c>
      <c r="C215" s="59">
        <v>4</v>
      </c>
    </row>
    <row r="216" spans="1:3" ht="15.75" x14ac:dyDescent="0.25">
      <c r="A216" s="58" t="s">
        <v>3942</v>
      </c>
      <c r="B216" s="58" t="s">
        <v>3943</v>
      </c>
      <c r="C216" s="59">
        <v>4</v>
      </c>
    </row>
    <row r="217" spans="1:3" ht="15.75" x14ac:dyDescent="0.25">
      <c r="A217" s="58" t="s">
        <v>3944</v>
      </c>
      <c r="B217" s="58" t="s">
        <v>3945</v>
      </c>
      <c r="C217" s="59">
        <v>4</v>
      </c>
    </row>
    <row r="218" spans="1:3" ht="31.5" x14ac:dyDescent="0.25">
      <c r="A218" s="58" t="s">
        <v>3946</v>
      </c>
      <c r="B218" s="58" t="s">
        <v>3947</v>
      </c>
      <c r="C218" s="59">
        <v>4</v>
      </c>
    </row>
    <row r="219" spans="1:3" ht="15.75" x14ac:dyDescent="0.25">
      <c r="A219" s="58" t="s">
        <v>3948</v>
      </c>
      <c r="B219" s="58" t="s">
        <v>3949</v>
      </c>
      <c r="C219" s="59">
        <v>2</v>
      </c>
    </row>
    <row r="220" spans="1:3" ht="15.75" x14ac:dyDescent="0.25">
      <c r="A220" s="58" t="s">
        <v>3950</v>
      </c>
      <c r="B220" s="58" t="s">
        <v>3951</v>
      </c>
      <c r="C220" s="59">
        <v>1</v>
      </c>
    </row>
    <row r="221" spans="1:3" ht="15.75" x14ac:dyDescent="0.25">
      <c r="A221" s="58" t="s">
        <v>3952</v>
      </c>
      <c r="B221" s="58" t="s">
        <v>3953</v>
      </c>
      <c r="C221" s="59">
        <v>1</v>
      </c>
    </row>
    <row r="222" spans="1:3" ht="31.5" x14ac:dyDescent="0.25">
      <c r="A222" s="58" t="s">
        <v>3954</v>
      </c>
      <c r="B222" s="58" t="s">
        <v>3955</v>
      </c>
      <c r="C222" s="59">
        <v>4</v>
      </c>
    </row>
    <row r="223" spans="1:3" ht="15.75" x14ac:dyDescent="0.25">
      <c r="A223" s="58" t="s">
        <v>3956</v>
      </c>
      <c r="B223" s="58" t="s">
        <v>3957</v>
      </c>
      <c r="C223" s="59">
        <v>7</v>
      </c>
    </row>
    <row r="224" spans="1:3" ht="15.75" x14ac:dyDescent="0.25">
      <c r="A224" s="58" t="s">
        <v>240</v>
      </c>
      <c r="B224" s="58" t="s">
        <v>3958</v>
      </c>
      <c r="C224" s="59">
        <v>5</v>
      </c>
    </row>
    <row r="225" spans="1:3" ht="15.75" x14ac:dyDescent="0.25">
      <c r="A225" s="58" t="s">
        <v>266</v>
      </c>
      <c r="B225" s="58" t="s">
        <v>3959</v>
      </c>
      <c r="C225" s="59">
        <v>6</v>
      </c>
    </row>
    <row r="226" spans="1:3" ht="15.75" x14ac:dyDescent="0.25">
      <c r="A226" s="58" t="s">
        <v>253</v>
      </c>
      <c r="B226" s="58" t="s">
        <v>3960</v>
      </c>
      <c r="C226" s="59">
        <v>5</v>
      </c>
    </row>
    <row r="227" spans="1:3" ht="15.75" x14ac:dyDescent="0.25">
      <c r="A227" s="58" t="s">
        <v>3961</v>
      </c>
      <c r="B227" s="58" t="s">
        <v>3962</v>
      </c>
      <c r="C227" s="59">
        <v>2</v>
      </c>
    </row>
    <row r="228" spans="1:3" ht="15.75" x14ac:dyDescent="0.25">
      <c r="A228" s="58" t="s">
        <v>228</v>
      </c>
      <c r="B228" s="58" t="s">
        <v>3963</v>
      </c>
      <c r="C228" s="59">
        <v>3</v>
      </c>
    </row>
    <row r="229" spans="1:3" ht="15.75" x14ac:dyDescent="0.25">
      <c r="A229" s="58" t="s">
        <v>975</v>
      </c>
      <c r="B229" s="58" t="s">
        <v>3964</v>
      </c>
      <c r="C229" s="59">
        <v>1</v>
      </c>
    </row>
    <row r="230" spans="1:3" ht="15.75" x14ac:dyDescent="0.25">
      <c r="A230" s="58" t="s">
        <v>2693</v>
      </c>
      <c r="B230" s="58" t="s">
        <v>3965</v>
      </c>
      <c r="C230" s="59">
        <v>7</v>
      </c>
    </row>
    <row r="231" spans="1:3" ht="15.75" x14ac:dyDescent="0.25">
      <c r="A231" s="58" t="s">
        <v>3966</v>
      </c>
      <c r="B231" s="58" t="s">
        <v>3967</v>
      </c>
      <c r="C231" s="59">
        <v>2</v>
      </c>
    </row>
    <row r="232" spans="1:3" ht="15.75" x14ac:dyDescent="0.25">
      <c r="A232" s="58" t="s">
        <v>3055</v>
      </c>
      <c r="B232" s="58" t="s">
        <v>3968</v>
      </c>
      <c r="C232" s="59">
        <v>5</v>
      </c>
    </row>
    <row r="233" spans="1:3" ht="15.75" x14ac:dyDescent="0.25">
      <c r="A233" s="58" t="s">
        <v>3969</v>
      </c>
      <c r="B233" s="58" t="s">
        <v>3563</v>
      </c>
      <c r="C233" s="59">
        <v>2</v>
      </c>
    </row>
    <row r="234" spans="1:3" ht="15.75" x14ac:dyDescent="0.25">
      <c r="A234" s="58" t="s">
        <v>845</v>
      </c>
      <c r="B234" s="58" t="s">
        <v>3970</v>
      </c>
      <c r="C234" s="59">
        <v>6</v>
      </c>
    </row>
    <row r="235" spans="1:3" ht="15.75" x14ac:dyDescent="0.25">
      <c r="A235" s="58" t="s">
        <v>278</v>
      </c>
      <c r="B235" s="58" t="s">
        <v>3971</v>
      </c>
      <c r="C235" s="59">
        <v>4</v>
      </c>
    </row>
    <row r="236" spans="1:3" ht="15.75" x14ac:dyDescent="0.25">
      <c r="A236" s="58" t="s">
        <v>3972</v>
      </c>
      <c r="B236" s="58" t="s">
        <v>3973</v>
      </c>
      <c r="C236" s="59">
        <v>6</v>
      </c>
    </row>
    <row r="237" spans="1:3" ht="15.75" x14ac:dyDescent="0.25">
      <c r="A237" s="58" t="s">
        <v>3974</v>
      </c>
      <c r="B237" s="58" t="s">
        <v>3975</v>
      </c>
      <c r="C237" s="59">
        <v>4</v>
      </c>
    </row>
    <row r="238" spans="1:3" ht="15.75" x14ac:dyDescent="0.25">
      <c r="A238" s="58" t="s">
        <v>3976</v>
      </c>
      <c r="B238" s="58" t="s">
        <v>3977</v>
      </c>
      <c r="C238" s="59">
        <v>6</v>
      </c>
    </row>
    <row r="239" spans="1:3" ht="15.75" x14ac:dyDescent="0.25">
      <c r="A239" s="58" t="s">
        <v>3978</v>
      </c>
      <c r="B239" s="58" t="s">
        <v>3979</v>
      </c>
      <c r="C239" s="59">
        <v>4</v>
      </c>
    </row>
    <row r="240" spans="1:3" ht="15.75" x14ac:dyDescent="0.25">
      <c r="A240" s="58" t="s">
        <v>3980</v>
      </c>
      <c r="B240" s="58" t="s">
        <v>3981</v>
      </c>
      <c r="C240" s="59">
        <v>7</v>
      </c>
    </row>
    <row r="241" spans="1:3" ht="15.75" x14ac:dyDescent="0.25">
      <c r="A241" s="58" t="s">
        <v>3982</v>
      </c>
      <c r="B241" s="58" t="s">
        <v>3983</v>
      </c>
      <c r="C241" s="59">
        <v>8</v>
      </c>
    </row>
    <row r="242" spans="1:3" ht="15.75" x14ac:dyDescent="0.25">
      <c r="A242" s="58" t="s">
        <v>3984</v>
      </c>
      <c r="B242" s="58" t="s">
        <v>3985</v>
      </c>
      <c r="C242" s="59">
        <v>6</v>
      </c>
    </row>
    <row r="243" spans="1:3" ht="15.75" x14ac:dyDescent="0.25">
      <c r="A243" s="58" t="s">
        <v>3986</v>
      </c>
      <c r="B243" s="58" t="s">
        <v>3987</v>
      </c>
      <c r="C243" s="59">
        <v>5</v>
      </c>
    </row>
    <row r="244" spans="1:3" ht="15.75" x14ac:dyDescent="0.25">
      <c r="A244" s="58" t="s">
        <v>2097</v>
      </c>
      <c r="B244" s="58" t="s">
        <v>3988</v>
      </c>
      <c r="C244" s="59">
        <v>6</v>
      </c>
    </row>
    <row r="245" spans="1:3" ht="31.5" x14ac:dyDescent="0.25">
      <c r="A245" s="58" t="s">
        <v>3989</v>
      </c>
      <c r="B245" s="58" t="s">
        <v>3990</v>
      </c>
      <c r="C245" s="59">
        <v>1</v>
      </c>
    </row>
    <row r="246" spans="1:3" ht="15.75" x14ac:dyDescent="0.25">
      <c r="A246" s="58" t="s">
        <v>3991</v>
      </c>
      <c r="B246" s="58" t="s">
        <v>3992</v>
      </c>
      <c r="C246" s="59">
        <v>4</v>
      </c>
    </row>
    <row r="247" spans="1:3" ht="15.75" x14ac:dyDescent="0.25">
      <c r="A247" s="58" t="s">
        <v>3993</v>
      </c>
      <c r="B247" s="58" t="s">
        <v>3994</v>
      </c>
      <c r="C247" s="59">
        <v>5</v>
      </c>
    </row>
    <row r="248" spans="1:3" ht="15.75" x14ac:dyDescent="0.25">
      <c r="A248" s="58" t="s">
        <v>3995</v>
      </c>
      <c r="B248" s="58" t="s">
        <v>3563</v>
      </c>
      <c r="C248" s="59">
        <v>2</v>
      </c>
    </row>
    <row r="249" spans="1:3" ht="15.75" x14ac:dyDescent="0.25">
      <c r="A249" s="58" t="s">
        <v>3996</v>
      </c>
      <c r="B249" s="58" t="s">
        <v>3997</v>
      </c>
      <c r="C249" s="59">
        <v>8</v>
      </c>
    </row>
    <row r="250" spans="1:3" ht="15.75" x14ac:dyDescent="0.25">
      <c r="A250" s="58" t="s">
        <v>3998</v>
      </c>
      <c r="B250" s="58" t="s">
        <v>3999</v>
      </c>
      <c r="C250" s="59">
        <v>8</v>
      </c>
    </row>
    <row r="251" spans="1:3" ht="31.5" x14ac:dyDescent="0.25">
      <c r="A251" s="58" t="s">
        <v>4000</v>
      </c>
      <c r="B251" s="58" t="s">
        <v>4001</v>
      </c>
      <c r="C251" s="59">
        <v>7</v>
      </c>
    </row>
    <row r="252" spans="1:3" ht="15.75" x14ac:dyDescent="0.25">
      <c r="A252" s="58" t="s">
        <v>4002</v>
      </c>
      <c r="B252" s="58" t="s">
        <v>4003</v>
      </c>
      <c r="C252" s="59">
        <v>5</v>
      </c>
    </row>
    <row r="253" spans="1:3" ht="15.75" x14ac:dyDescent="0.25">
      <c r="A253" s="58" t="s">
        <v>4004</v>
      </c>
      <c r="B253" s="58" t="s">
        <v>4005</v>
      </c>
      <c r="C253" s="59">
        <v>7</v>
      </c>
    </row>
    <row r="254" spans="1:3" ht="31.5" x14ac:dyDescent="0.25">
      <c r="A254" s="58" t="s">
        <v>4006</v>
      </c>
      <c r="B254" s="58" t="s">
        <v>4007</v>
      </c>
      <c r="C254" s="59">
        <v>4</v>
      </c>
    </row>
    <row r="255" spans="1:3" ht="15.75" x14ac:dyDescent="0.25">
      <c r="A255" s="58" t="s">
        <v>4008</v>
      </c>
      <c r="B255" s="58" t="s">
        <v>4009</v>
      </c>
      <c r="C255" s="59">
        <v>4</v>
      </c>
    </row>
    <row r="256" spans="1:3" ht="15.75" x14ac:dyDescent="0.25">
      <c r="A256" s="58" t="s">
        <v>4010</v>
      </c>
      <c r="B256" s="58" t="s">
        <v>4011</v>
      </c>
      <c r="C256" s="59">
        <v>5</v>
      </c>
    </row>
    <row r="257" spans="1:3" ht="31.5" x14ac:dyDescent="0.25">
      <c r="A257" s="58" t="s">
        <v>4012</v>
      </c>
      <c r="B257" s="58" t="s">
        <v>4013</v>
      </c>
      <c r="C257" s="59">
        <v>8</v>
      </c>
    </row>
    <row r="258" spans="1:3" ht="15.75" x14ac:dyDescent="0.25">
      <c r="A258" s="58" t="s">
        <v>4014</v>
      </c>
      <c r="B258" s="58" t="s">
        <v>4015</v>
      </c>
      <c r="C258" s="59">
        <v>4</v>
      </c>
    </row>
    <row r="259" spans="1:3" ht="15.75" x14ac:dyDescent="0.25">
      <c r="A259" s="58" t="s">
        <v>4016</v>
      </c>
      <c r="B259" s="58" t="s">
        <v>3563</v>
      </c>
      <c r="C259" s="59">
        <v>3</v>
      </c>
    </row>
    <row r="260" spans="1:3" ht="15.75" x14ac:dyDescent="0.25">
      <c r="A260" s="58" t="s">
        <v>4017</v>
      </c>
      <c r="B260" s="58" t="s">
        <v>4018</v>
      </c>
      <c r="C260" s="59">
        <v>5</v>
      </c>
    </row>
    <row r="261" spans="1:3" ht="31.5" x14ac:dyDescent="0.25">
      <c r="A261" s="58" t="s">
        <v>4019</v>
      </c>
      <c r="B261" s="58" t="s">
        <v>4020</v>
      </c>
      <c r="C261" s="59">
        <v>8</v>
      </c>
    </row>
    <row r="262" spans="1:3" ht="15.75" x14ac:dyDescent="0.25">
      <c r="A262" s="58" t="s">
        <v>4021</v>
      </c>
      <c r="B262" s="58" t="s">
        <v>4022</v>
      </c>
      <c r="C262" s="59">
        <v>5</v>
      </c>
    </row>
    <row r="263" spans="1:3" ht="15.75" x14ac:dyDescent="0.25">
      <c r="A263" s="58" t="s">
        <v>4023</v>
      </c>
      <c r="B263" s="58" t="s">
        <v>4024</v>
      </c>
      <c r="C263" s="59">
        <v>4</v>
      </c>
    </row>
    <row r="264" spans="1:3" ht="31.5" x14ac:dyDescent="0.25">
      <c r="A264" s="58" t="s">
        <v>4025</v>
      </c>
      <c r="B264" s="58" t="s">
        <v>4026</v>
      </c>
      <c r="C264" s="59">
        <v>4</v>
      </c>
    </row>
    <row r="265" spans="1:3" ht="15.75" x14ac:dyDescent="0.25">
      <c r="A265" s="58" t="s">
        <v>4027</v>
      </c>
      <c r="B265" s="58" t="s">
        <v>4028</v>
      </c>
      <c r="C265" s="59">
        <v>5</v>
      </c>
    </row>
    <row r="266" spans="1:3" ht="15.75" x14ac:dyDescent="0.25">
      <c r="A266" s="58" t="s">
        <v>4029</v>
      </c>
      <c r="B266" s="58" t="s">
        <v>4030</v>
      </c>
      <c r="C266" s="59">
        <v>6</v>
      </c>
    </row>
    <row r="267" spans="1:3" ht="15.75" x14ac:dyDescent="0.25">
      <c r="A267" s="58" t="s">
        <v>4031</v>
      </c>
      <c r="B267" s="58" t="s">
        <v>4032</v>
      </c>
      <c r="C267" s="59">
        <v>5</v>
      </c>
    </row>
    <row r="268" spans="1:3" ht="15.75" x14ac:dyDescent="0.25">
      <c r="A268" s="58" t="s">
        <v>4033</v>
      </c>
      <c r="B268" s="58" t="s">
        <v>4034</v>
      </c>
      <c r="C268" s="59">
        <v>6</v>
      </c>
    </row>
    <row r="269" spans="1:3" ht="31.5" x14ac:dyDescent="0.25">
      <c r="A269" s="58" t="s">
        <v>4035</v>
      </c>
      <c r="B269" s="58" t="s">
        <v>4036</v>
      </c>
      <c r="C269" s="59">
        <v>8</v>
      </c>
    </row>
    <row r="270" spans="1:3" ht="31.5" x14ac:dyDescent="0.25">
      <c r="A270" s="58" t="s">
        <v>4037</v>
      </c>
      <c r="B270" s="58" t="s">
        <v>4038</v>
      </c>
      <c r="C270" s="59">
        <v>7</v>
      </c>
    </row>
    <row r="271" spans="1:3" ht="15.75" x14ac:dyDescent="0.25">
      <c r="A271" s="58" t="s">
        <v>4039</v>
      </c>
      <c r="B271" s="58" t="s">
        <v>4040</v>
      </c>
      <c r="C271" s="59">
        <v>6</v>
      </c>
    </row>
    <row r="272" spans="1:3" ht="15.75" x14ac:dyDescent="0.25">
      <c r="A272" s="58" t="s">
        <v>4041</v>
      </c>
      <c r="B272" s="58" t="s">
        <v>4042</v>
      </c>
      <c r="C272" s="59">
        <v>8</v>
      </c>
    </row>
    <row r="273" spans="1:3" ht="31.5" x14ac:dyDescent="0.25">
      <c r="A273" s="58" t="s">
        <v>1040</v>
      </c>
      <c r="B273" s="58" t="s">
        <v>4043</v>
      </c>
      <c r="C273" s="59">
        <v>4</v>
      </c>
    </row>
    <row r="274" spans="1:3" ht="15.75" x14ac:dyDescent="0.25">
      <c r="A274" s="58" t="s">
        <v>4044</v>
      </c>
      <c r="B274" s="58" t="s">
        <v>4045</v>
      </c>
      <c r="C274" s="59">
        <v>8</v>
      </c>
    </row>
    <row r="275" spans="1:3" ht="15.75" x14ac:dyDescent="0.25">
      <c r="A275" s="58" t="s">
        <v>2558</v>
      </c>
      <c r="B275" s="58" t="s">
        <v>4046</v>
      </c>
      <c r="C275" s="59">
        <v>6</v>
      </c>
    </row>
    <row r="276" spans="1:3" ht="15.75" x14ac:dyDescent="0.25">
      <c r="A276" s="58" t="s">
        <v>4047</v>
      </c>
      <c r="B276" s="58" t="s">
        <v>4048</v>
      </c>
      <c r="C276" s="59">
        <v>6</v>
      </c>
    </row>
    <row r="277" spans="1:3" ht="15.75" x14ac:dyDescent="0.25">
      <c r="A277" s="58" t="s">
        <v>4049</v>
      </c>
      <c r="B277" s="58" t="s">
        <v>4050</v>
      </c>
      <c r="C277" s="59">
        <v>6</v>
      </c>
    </row>
    <row r="278" spans="1:3" ht="15.75" x14ac:dyDescent="0.25">
      <c r="A278" s="58" t="s">
        <v>4051</v>
      </c>
      <c r="B278" s="58" t="s">
        <v>4052</v>
      </c>
      <c r="C278" s="59">
        <v>4</v>
      </c>
    </row>
    <row r="279" spans="1:3" ht="15.75" x14ac:dyDescent="0.25">
      <c r="A279" s="58" t="s">
        <v>4053</v>
      </c>
      <c r="B279" s="58" t="s">
        <v>3563</v>
      </c>
      <c r="C279" s="59">
        <v>2</v>
      </c>
    </row>
    <row r="280" spans="1:3" ht="15.75" x14ac:dyDescent="0.25">
      <c r="A280" s="58" t="s">
        <v>4054</v>
      </c>
      <c r="B280" s="58" t="s">
        <v>4055</v>
      </c>
      <c r="C280" s="59">
        <v>2</v>
      </c>
    </row>
    <row r="281" spans="1:3" ht="15.75" x14ac:dyDescent="0.25">
      <c r="A281" s="58" t="s">
        <v>4056</v>
      </c>
      <c r="B281" s="58" t="s">
        <v>4057</v>
      </c>
      <c r="C281" s="59">
        <v>5</v>
      </c>
    </row>
    <row r="282" spans="1:3" ht="15.75" x14ac:dyDescent="0.25">
      <c r="A282" s="58" t="s">
        <v>1386</v>
      </c>
      <c r="B282" s="58" t="s">
        <v>4058</v>
      </c>
      <c r="C282" s="59">
        <v>5</v>
      </c>
    </row>
    <row r="283" spans="1:3" ht="15.75" x14ac:dyDescent="0.25">
      <c r="A283" s="58" t="s">
        <v>4059</v>
      </c>
      <c r="B283" s="58" t="s">
        <v>4060</v>
      </c>
      <c r="C283" s="59">
        <v>4</v>
      </c>
    </row>
    <row r="284" spans="1:3" ht="31.5" x14ac:dyDescent="0.25">
      <c r="A284" s="58" t="s">
        <v>4061</v>
      </c>
      <c r="B284" s="58" t="s">
        <v>4062</v>
      </c>
      <c r="C284" s="59">
        <v>4</v>
      </c>
    </row>
    <row r="285" spans="1:3" ht="15.75" x14ac:dyDescent="0.25">
      <c r="A285" s="58" t="s">
        <v>4063</v>
      </c>
      <c r="B285" s="58" t="s">
        <v>4064</v>
      </c>
      <c r="C285" s="59">
        <v>8</v>
      </c>
    </row>
    <row r="286" spans="1:3" ht="31.5" x14ac:dyDescent="0.25">
      <c r="A286" s="58" t="s">
        <v>4065</v>
      </c>
      <c r="B286" s="58" t="s">
        <v>4066</v>
      </c>
      <c r="C286" s="59">
        <v>7</v>
      </c>
    </row>
    <row r="287" spans="1:3" ht="31.5" x14ac:dyDescent="0.25">
      <c r="A287" s="58" t="s">
        <v>4067</v>
      </c>
      <c r="B287" s="58" t="s">
        <v>4068</v>
      </c>
      <c r="C287" s="59">
        <v>6</v>
      </c>
    </row>
    <row r="288" spans="1:3" ht="31.5" x14ac:dyDescent="0.25">
      <c r="A288" s="58" t="s">
        <v>4069</v>
      </c>
      <c r="B288" s="58" t="s">
        <v>4070</v>
      </c>
      <c r="C288" s="59">
        <v>8</v>
      </c>
    </row>
    <row r="289" spans="1:3" ht="31.5" x14ac:dyDescent="0.25">
      <c r="A289" s="58" t="s">
        <v>4071</v>
      </c>
      <c r="B289" s="58" t="s">
        <v>4072</v>
      </c>
      <c r="C289" s="59">
        <v>7</v>
      </c>
    </row>
    <row r="290" spans="1:3" ht="15.75" x14ac:dyDescent="0.25">
      <c r="A290" s="58" t="s">
        <v>4073</v>
      </c>
      <c r="B290" s="58" t="s">
        <v>4074</v>
      </c>
      <c r="C290" s="59">
        <v>6</v>
      </c>
    </row>
    <row r="291" spans="1:3" ht="31.5" x14ac:dyDescent="0.25">
      <c r="A291" s="58" t="s">
        <v>4075</v>
      </c>
      <c r="B291" s="58" t="s">
        <v>4076</v>
      </c>
      <c r="C291" s="59">
        <v>4</v>
      </c>
    </row>
    <row r="292" spans="1:3" ht="15.75" x14ac:dyDescent="0.25">
      <c r="A292" s="58" t="s">
        <v>4077</v>
      </c>
      <c r="B292" s="58" t="s">
        <v>4078</v>
      </c>
      <c r="C292" s="59">
        <v>4</v>
      </c>
    </row>
    <row r="293" spans="1:3" ht="15.75" x14ac:dyDescent="0.25">
      <c r="A293" s="58" t="s">
        <v>4079</v>
      </c>
      <c r="B293" s="58" t="s">
        <v>4080</v>
      </c>
      <c r="C293" s="59">
        <v>5</v>
      </c>
    </row>
    <row r="294" spans="1:3" ht="15.75" x14ac:dyDescent="0.25">
      <c r="A294" s="58" t="s">
        <v>4081</v>
      </c>
      <c r="B294" s="58" t="s">
        <v>4082</v>
      </c>
      <c r="C294" s="59">
        <v>1</v>
      </c>
    </row>
    <row r="295" spans="1:3" ht="15.75" x14ac:dyDescent="0.25">
      <c r="A295" s="58" t="s">
        <v>4083</v>
      </c>
      <c r="B295" s="58" t="s">
        <v>4084</v>
      </c>
      <c r="C295" s="59">
        <v>4</v>
      </c>
    </row>
    <row r="296" spans="1:3" ht="15.75" x14ac:dyDescent="0.25">
      <c r="A296" s="58" t="s">
        <v>4085</v>
      </c>
      <c r="B296" s="58" t="s">
        <v>4086</v>
      </c>
      <c r="C296" s="59">
        <v>7</v>
      </c>
    </row>
    <row r="297" spans="1:3" ht="15.75" x14ac:dyDescent="0.25">
      <c r="A297" s="58" t="s">
        <v>4087</v>
      </c>
      <c r="B297" s="58" t="s">
        <v>4088</v>
      </c>
      <c r="C297" s="59">
        <v>6</v>
      </c>
    </row>
    <row r="298" spans="1:3" ht="15.75" x14ac:dyDescent="0.25">
      <c r="A298" s="58" t="s">
        <v>4089</v>
      </c>
      <c r="B298" s="58" t="s">
        <v>4090</v>
      </c>
      <c r="C298" s="59">
        <v>5</v>
      </c>
    </row>
    <row r="299" spans="1:3" ht="15.75" x14ac:dyDescent="0.25">
      <c r="A299" s="58" t="s">
        <v>4091</v>
      </c>
      <c r="B299" s="58" t="s">
        <v>4092</v>
      </c>
      <c r="C299" s="59">
        <v>5</v>
      </c>
    </row>
    <row r="300" spans="1:3" ht="15.75" x14ac:dyDescent="0.25">
      <c r="A300" s="58" t="s">
        <v>4093</v>
      </c>
      <c r="B300" s="58" t="s">
        <v>4094</v>
      </c>
      <c r="C300" s="59">
        <v>3</v>
      </c>
    </row>
    <row r="301" spans="1:3" ht="15.75" x14ac:dyDescent="0.25">
      <c r="A301" s="58" t="s">
        <v>4095</v>
      </c>
      <c r="B301" s="58" t="s">
        <v>4096</v>
      </c>
      <c r="C301" s="59">
        <v>6</v>
      </c>
    </row>
    <row r="302" spans="1:3" ht="15.75" x14ac:dyDescent="0.25">
      <c r="A302" s="58" t="s">
        <v>4097</v>
      </c>
      <c r="B302" s="58" t="s">
        <v>4098</v>
      </c>
      <c r="C302" s="59">
        <v>5</v>
      </c>
    </row>
    <row r="303" spans="1:3" ht="15.75" x14ac:dyDescent="0.25">
      <c r="A303" s="58" t="s">
        <v>4099</v>
      </c>
      <c r="B303" s="58" t="s">
        <v>4100</v>
      </c>
      <c r="C303" s="59">
        <v>5</v>
      </c>
    </row>
    <row r="304" spans="1:3" ht="15.75" x14ac:dyDescent="0.25">
      <c r="A304" s="58" t="s">
        <v>4101</v>
      </c>
      <c r="B304" s="58" t="s">
        <v>4102</v>
      </c>
      <c r="C304" s="59">
        <v>6</v>
      </c>
    </row>
    <row r="305" spans="1:3" ht="15.75" x14ac:dyDescent="0.25">
      <c r="A305" s="58" t="s">
        <v>4103</v>
      </c>
      <c r="B305" s="58" t="s">
        <v>4104</v>
      </c>
      <c r="C305" s="59">
        <v>5</v>
      </c>
    </row>
    <row r="306" spans="1:3" ht="15.75" x14ac:dyDescent="0.25">
      <c r="A306" s="58" t="s">
        <v>4105</v>
      </c>
      <c r="B306" s="58" t="s">
        <v>4106</v>
      </c>
      <c r="C306" s="59">
        <v>5</v>
      </c>
    </row>
    <row r="307" spans="1:3" ht="15.75" x14ac:dyDescent="0.25">
      <c r="A307" s="58" t="s">
        <v>4107</v>
      </c>
      <c r="B307" s="58" t="s">
        <v>3563</v>
      </c>
      <c r="C307" s="59">
        <v>2</v>
      </c>
    </row>
    <row r="308" spans="1:3" ht="31.5" x14ac:dyDescent="0.25">
      <c r="A308" s="58" t="s">
        <v>4108</v>
      </c>
      <c r="B308" s="58" t="s">
        <v>4109</v>
      </c>
      <c r="C308" s="59">
        <v>1</v>
      </c>
    </row>
    <row r="309" spans="1:3" ht="15.75" x14ac:dyDescent="0.25">
      <c r="A309" s="58" t="s">
        <v>4110</v>
      </c>
      <c r="B309" s="58" t="s">
        <v>4111</v>
      </c>
      <c r="C309" s="59">
        <v>4</v>
      </c>
    </row>
    <row r="310" spans="1:3" ht="15.75" x14ac:dyDescent="0.25">
      <c r="A310" s="58" t="s">
        <v>4112</v>
      </c>
      <c r="B310" s="58" t="s">
        <v>4113</v>
      </c>
      <c r="C310" s="59">
        <v>5</v>
      </c>
    </row>
    <row r="311" spans="1:3" ht="15.75" x14ac:dyDescent="0.25">
      <c r="A311" s="58" t="s">
        <v>4114</v>
      </c>
      <c r="B311" s="58" t="s">
        <v>4115</v>
      </c>
      <c r="C311" s="59">
        <v>3</v>
      </c>
    </row>
    <row r="312" spans="1:3" ht="15.75" x14ac:dyDescent="0.25">
      <c r="A312" s="58" t="s">
        <v>4116</v>
      </c>
      <c r="B312" s="58" t="s">
        <v>4117</v>
      </c>
      <c r="C312" s="59">
        <v>6</v>
      </c>
    </row>
    <row r="313" spans="1:3" ht="15.75" x14ac:dyDescent="0.25">
      <c r="A313" s="58" t="s">
        <v>4118</v>
      </c>
      <c r="B313" s="58" t="s">
        <v>4119</v>
      </c>
      <c r="C313" s="59">
        <v>4</v>
      </c>
    </row>
    <row r="314" spans="1:3" ht="15.75" x14ac:dyDescent="0.25">
      <c r="A314" s="58" t="s">
        <v>4120</v>
      </c>
      <c r="B314" s="58" t="s">
        <v>4121</v>
      </c>
      <c r="C314" s="59">
        <v>5</v>
      </c>
    </row>
    <row r="315" spans="1:3" ht="15.75" x14ac:dyDescent="0.25">
      <c r="A315" s="58" t="s">
        <v>4122</v>
      </c>
      <c r="B315" s="58" t="s">
        <v>4123</v>
      </c>
      <c r="C315" s="59">
        <v>4</v>
      </c>
    </row>
    <row r="316" spans="1:3" ht="15.75" x14ac:dyDescent="0.25">
      <c r="A316" s="58" t="s">
        <v>4124</v>
      </c>
      <c r="B316" s="58" t="s">
        <v>4125</v>
      </c>
      <c r="C316" s="59">
        <v>6</v>
      </c>
    </row>
    <row r="317" spans="1:3" ht="15.75" x14ac:dyDescent="0.25">
      <c r="A317" s="58" t="s">
        <v>4126</v>
      </c>
      <c r="B317" s="58" t="s">
        <v>4127</v>
      </c>
      <c r="C317" s="59">
        <v>6</v>
      </c>
    </row>
    <row r="318" spans="1:3" ht="15.75" x14ac:dyDescent="0.25">
      <c r="A318" s="58" t="s">
        <v>4128</v>
      </c>
      <c r="B318" s="58" t="s">
        <v>4129</v>
      </c>
      <c r="C318" s="59">
        <v>4</v>
      </c>
    </row>
    <row r="319" spans="1:3" ht="15.75" x14ac:dyDescent="0.25">
      <c r="A319" s="58" t="s">
        <v>4130</v>
      </c>
      <c r="B319" s="58" t="s">
        <v>4131</v>
      </c>
      <c r="C319" s="59">
        <v>6</v>
      </c>
    </row>
    <row r="320" spans="1:3" ht="15.75" x14ac:dyDescent="0.25">
      <c r="A320" s="58" t="s">
        <v>4132</v>
      </c>
      <c r="B320" s="58" t="s">
        <v>4133</v>
      </c>
      <c r="C320" s="59">
        <v>3</v>
      </c>
    </row>
    <row r="321" spans="1:3" ht="15.75" x14ac:dyDescent="0.25">
      <c r="A321" s="58" t="s">
        <v>4134</v>
      </c>
      <c r="B321" s="58" t="s">
        <v>4135</v>
      </c>
      <c r="C321" s="59">
        <v>5</v>
      </c>
    </row>
    <row r="322" spans="1:3" ht="15.75" x14ac:dyDescent="0.25">
      <c r="A322" s="58" t="s">
        <v>4136</v>
      </c>
      <c r="B322" s="58" t="s">
        <v>4137</v>
      </c>
      <c r="C322" s="59">
        <v>4</v>
      </c>
    </row>
    <row r="323" spans="1:3" ht="15.75" x14ac:dyDescent="0.25">
      <c r="A323" s="58" t="s">
        <v>4138</v>
      </c>
      <c r="B323" s="58" t="s">
        <v>4139</v>
      </c>
      <c r="C323" s="59">
        <v>3</v>
      </c>
    </row>
    <row r="324" spans="1:3" ht="15.75" x14ac:dyDescent="0.25">
      <c r="A324" s="58" t="s">
        <v>4140</v>
      </c>
      <c r="B324" s="58" t="s">
        <v>4141</v>
      </c>
      <c r="C324" s="59">
        <v>4</v>
      </c>
    </row>
    <row r="325" spans="1:3" ht="15.75" x14ac:dyDescent="0.25">
      <c r="A325" s="58" t="s">
        <v>4142</v>
      </c>
      <c r="B325" s="58" t="s">
        <v>4143</v>
      </c>
      <c r="C325" s="59">
        <v>5</v>
      </c>
    </row>
    <row r="326" spans="1:3" ht="15.75" x14ac:dyDescent="0.25">
      <c r="A326" s="58" t="s">
        <v>4144</v>
      </c>
      <c r="B326" s="58" t="s">
        <v>4145</v>
      </c>
      <c r="C326" s="59">
        <v>4</v>
      </c>
    </row>
    <row r="327" spans="1:3" ht="15.75" x14ac:dyDescent="0.25">
      <c r="A327" s="58" t="s">
        <v>4146</v>
      </c>
      <c r="B327" s="58" t="s">
        <v>4147</v>
      </c>
      <c r="C327" s="59">
        <v>5</v>
      </c>
    </row>
    <row r="328" spans="1:3" ht="15.75" x14ac:dyDescent="0.25">
      <c r="A328" s="58" t="s">
        <v>4148</v>
      </c>
      <c r="B328" s="58" t="s">
        <v>4149</v>
      </c>
      <c r="C328" s="59">
        <v>4</v>
      </c>
    </row>
    <row r="329" spans="1:3" ht="15.75" x14ac:dyDescent="0.25">
      <c r="A329" s="58" t="s">
        <v>4150</v>
      </c>
      <c r="B329" s="58" t="s">
        <v>4151</v>
      </c>
      <c r="C329" s="59">
        <v>4</v>
      </c>
    </row>
    <row r="330" spans="1:3" ht="15.75" x14ac:dyDescent="0.25">
      <c r="A330" s="58" t="s">
        <v>4152</v>
      </c>
      <c r="B330" s="58" t="s">
        <v>4153</v>
      </c>
      <c r="C330" s="59">
        <v>5</v>
      </c>
    </row>
    <row r="331" spans="1:3" ht="31.5" x14ac:dyDescent="0.25">
      <c r="A331" s="58" t="s">
        <v>4154</v>
      </c>
      <c r="B331" s="58" t="s">
        <v>4155</v>
      </c>
      <c r="C331" s="59">
        <v>6</v>
      </c>
    </row>
    <row r="332" spans="1:3" ht="15.75" x14ac:dyDescent="0.25">
      <c r="A332" s="58" t="s">
        <v>4156</v>
      </c>
      <c r="B332" s="58" t="s">
        <v>4157</v>
      </c>
      <c r="C332" s="59">
        <v>5</v>
      </c>
    </row>
    <row r="333" spans="1:3" ht="15.75" x14ac:dyDescent="0.25">
      <c r="A333" s="58" t="s">
        <v>4158</v>
      </c>
      <c r="B333" s="58" t="s">
        <v>4159</v>
      </c>
      <c r="C333" s="59">
        <v>5</v>
      </c>
    </row>
    <row r="334" spans="1:3" ht="15.75" x14ac:dyDescent="0.25">
      <c r="A334" s="58" t="s">
        <v>4160</v>
      </c>
      <c r="B334" s="58" t="s">
        <v>4161</v>
      </c>
      <c r="C334" s="59">
        <v>6</v>
      </c>
    </row>
    <row r="335" spans="1:3" ht="15.75" x14ac:dyDescent="0.25">
      <c r="A335" s="58" t="s">
        <v>4162</v>
      </c>
      <c r="B335" s="58" t="s">
        <v>4163</v>
      </c>
      <c r="C335" s="59">
        <v>5</v>
      </c>
    </row>
    <row r="336" spans="1:3" ht="15.75" x14ac:dyDescent="0.25">
      <c r="A336" s="58" t="s">
        <v>4164</v>
      </c>
      <c r="B336" s="58" t="s">
        <v>4165</v>
      </c>
      <c r="C336" s="59">
        <v>5</v>
      </c>
    </row>
    <row r="337" spans="1:3" ht="15.75" x14ac:dyDescent="0.25">
      <c r="A337" s="58" t="s">
        <v>4166</v>
      </c>
      <c r="B337" s="58" t="s">
        <v>4167</v>
      </c>
      <c r="C337" s="59">
        <v>6</v>
      </c>
    </row>
    <row r="338" spans="1:3" ht="15.75" x14ac:dyDescent="0.25">
      <c r="A338" s="58" t="s">
        <v>4168</v>
      </c>
      <c r="B338" s="58" t="s">
        <v>4169</v>
      </c>
      <c r="C338" s="59">
        <v>6</v>
      </c>
    </row>
    <row r="339" spans="1:3" ht="15.75" x14ac:dyDescent="0.25">
      <c r="A339" s="58" t="s">
        <v>214</v>
      </c>
      <c r="B339" s="58" t="s">
        <v>213</v>
      </c>
      <c r="C339" s="59">
        <v>6</v>
      </c>
    </row>
    <row r="340" spans="1:3" ht="31.5" x14ac:dyDescent="0.25">
      <c r="A340" s="58" t="s">
        <v>4170</v>
      </c>
      <c r="B340" s="58" t="s">
        <v>4171</v>
      </c>
      <c r="C340" s="59">
        <v>6</v>
      </c>
    </row>
    <row r="341" spans="1:3" ht="15.75" x14ac:dyDescent="0.25">
      <c r="A341" s="58" t="s">
        <v>4172</v>
      </c>
      <c r="B341" s="58" t="s">
        <v>4173</v>
      </c>
      <c r="C341" s="59">
        <v>6</v>
      </c>
    </row>
    <row r="342" spans="1:3" ht="15.75" x14ac:dyDescent="0.25">
      <c r="A342" s="58" t="s">
        <v>4174</v>
      </c>
      <c r="B342" s="58" t="s">
        <v>4175</v>
      </c>
      <c r="C342" s="59">
        <v>5</v>
      </c>
    </row>
    <row r="343" spans="1:3" ht="15.75" x14ac:dyDescent="0.25">
      <c r="A343" s="58" t="s">
        <v>2609</v>
      </c>
      <c r="B343" s="58" t="s">
        <v>4176</v>
      </c>
      <c r="C343" s="59">
        <v>6</v>
      </c>
    </row>
    <row r="344" spans="1:3" ht="15.75" x14ac:dyDescent="0.25">
      <c r="A344" s="58" t="s">
        <v>4177</v>
      </c>
      <c r="B344" s="58" t="s">
        <v>4178</v>
      </c>
      <c r="C344" s="59">
        <v>5</v>
      </c>
    </row>
    <row r="345" spans="1:3" ht="15.75" x14ac:dyDescent="0.25">
      <c r="A345" s="58" t="s">
        <v>4179</v>
      </c>
      <c r="B345" s="58" t="s">
        <v>4180</v>
      </c>
      <c r="C345" s="59">
        <v>6</v>
      </c>
    </row>
    <row r="346" spans="1:3" ht="15.75" x14ac:dyDescent="0.25">
      <c r="A346" s="58" t="s">
        <v>4181</v>
      </c>
      <c r="B346" s="58" t="s">
        <v>4182</v>
      </c>
      <c r="C346" s="59">
        <v>6</v>
      </c>
    </row>
    <row r="347" spans="1:3" ht="15.75" x14ac:dyDescent="0.25">
      <c r="A347" s="58" t="s">
        <v>4183</v>
      </c>
      <c r="B347" s="58" t="s">
        <v>4184</v>
      </c>
      <c r="C347" s="59">
        <v>4</v>
      </c>
    </row>
    <row r="348" spans="1:3" ht="15.75" x14ac:dyDescent="0.25">
      <c r="A348" s="58" t="s">
        <v>4185</v>
      </c>
      <c r="B348" s="58" t="s">
        <v>4186</v>
      </c>
      <c r="C348" s="59">
        <v>5</v>
      </c>
    </row>
    <row r="349" spans="1:3" ht="15.75" x14ac:dyDescent="0.25">
      <c r="A349" s="58" t="s">
        <v>3490</v>
      </c>
      <c r="B349" s="58" t="s">
        <v>4187</v>
      </c>
      <c r="C349" s="59">
        <v>4</v>
      </c>
    </row>
    <row r="350" spans="1:3" ht="15.75" x14ac:dyDescent="0.25">
      <c r="A350" s="58" t="s">
        <v>4188</v>
      </c>
      <c r="B350" s="58" t="s">
        <v>4189</v>
      </c>
      <c r="C350" s="59">
        <v>3</v>
      </c>
    </row>
    <row r="351" spans="1:3" ht="15.75" x14ac:dyDescent="0.25">
      <c r="A351" s="58" t="s">
        <v>4190</v>
      </c>
      <c r="B351" s="58" t="s">
        <v>4191</v>
      </c>
      <c r="C351" s="59">
        <v>2</v>
      </c>
    </row>
    <row r="352" spans="1:3" ht="15.75" x14ac:dyDescent="0.25">
      <c r="A352" s="58" t="s">
        <v>4192</v>
      </c>
      <c r="B352" s="58" t="s">
        <v>4193</v>
      </c>
      <c r="C352" s="59">
        <v>3</v>
      </c>
    </row>
    <row r="353" spans="1:3" ht="15.75" x14ac:dyDescent="0.25">
      <c r="A353" s="58" t="s">
        <v>4194</v>
      </c>
      <c r="B353" s="58" t="s">
        <v>3563</v>
      </c>
      <c r="C353" s="59">
        <v>2</v>
      </c>
    </row>
    <row r="354" spans="1:3" ht="15.75" x14ac:dyDescent="0.25">
      <c r="A354" s="58" t="s">
        <v>4195</v>
      </c>
      <c r="B354" s="58" t="s">
        <v>4196</v>
      </c>
      <c r="C354" s="59">
        <v>7</v>
      </c>
    </row>
    <row r="355" spans="1:3" ht="15.75" x14ac:dyDescent="0.25">
      <c r="A355" s="58" t="s">
        <v>4197</v>
      </c>
      <c r="B355" s="58" t="s">
        <v>4198</v>
      </c>
      <c r="C355" s="59">
        <v>6</v>
      </c>
    </row>
    <row r="356" spans="1:3" ht="15.75" x14ac:dyDescent="0.25">
      <c r="A356" s="58" t="s">
        <v>4199</v>
      </c>
      <c r="B356" s="58" t="s">
        <v>4200</v>
      </c>
      <c r="C356" s="59">
        <v>7</v>
      </c>
    </row>
    <row r="357" spans="1:3" ht="15.75" x14ac:dyDescent="0.25">
      <c r="A357" s="58" t="s">
        <v>2382</v>
      </c>
      <c r="B357" s="58" t="s">
        <v>4201</v>
      </c>
      <c r="C357" s="59">
        <v>5</v>
      </c>
    </row>
    <row r="358" spans="1:3" ht="15.75" x14ac:dyDescent="0.25">
      <c r="A358" s="58" t="s">
        <v>4202</v>
      </c>
      <c r="B358" s="58" t="s">
        <v>4203</v>
      </c>
      <c r="C358" s="59">
        <v>5</v>
      </c>
    </row>
    <row r="359" spans="1:3" ht="15.75" x14ac:dyDescent="0.25">
      <c r="A359" s="58" t="s">
        <v>4204</v>
      </c>
      <c r="B359" s="58" t="s">
        <v>4205</v>
      </c>
      <c r="C359" s="59">
        <v>6</v>
      </c>
    </row>
    <row r="360" spans="1:3" ht="15.75" x14ac:dyDescent="0.25">
      <c r="A360" s="58" t="s">
        <v>2369</v>
      </c>
      <c r="B360" s="58" t="s">
        <v>4206</v>
      </c>
      <c r="C360" s="59">
        <v>5</v>
      </c>
    </row>
    <row r="361" spans="1:3" ht="15.75" x14ac:dyDescent="0.25">
      <c r="A361" s="58" t="s">
        <v>4207</v>
      </c>
      <c r="B361" s="58" t="s">
        <v>4208</v>
      </c>
      <c r="C361" s="59">
        <v>4</v>
      </c>
    </row>
    <row r="362" spans="1:3" ht="15.75" x14ac:dyDescent="0.25">
      <c r="A362" s="58" t="s">
        <v>4209</v>
      </c>
      <c r="B362" s="58" t="s">
        <v>4210</v>
      </c>
      <c r="C362" s="59">
        <v>2</v>
      </c>
    </row>
    <row r="363" spans="1:3" ht="15.75" x14ac:dyDescent="0.25">
      <c r="A363" s="58" t="s">
        <v>4211</v>
      </c>
      <c r="B363" s="58" t="s">
        <v>4212</v>
      </c>
      <c r="C363" s="59">
        <v>4</v>
      </c>
    </row>
    <row r="364" spans="1:3" ht="15.75" x14ac:dyDescent="0.25">
      <c r="A364" s="58" t="s">
        <v>4213</v>
      </c>
      <c r="B364" s="58" t="s">
        <v>4214</v>
      </c>
      <c r="C364" s="59">
        <v>4</v>
      </c>
    </row>
    <row r="365" spans="1:3" ht="15.75" x14ac:dyDescent="0.25">
      <c r="A365" s="58" t="s">
        <v>2870</v>
      </c>
      <c r="B365" s="58" t="s">
        <v>4215</v>
      </c>
      <c r="C365" s="59">
        <v>5</v>
      </c>
    </row>
    <row r="366" spans="1:3" ht="15.75" x14ac:dyDescent="0.25">
      <c r="A366" s="58" t="s">
        <v>4216</v>
      </c>
      <c r="B366" s="58" t="s">
        <v>4217</v>
      </c>
      <c r="C366" s="59">
        <v>2</v>
      </c>
    </row>
    <row r="367" spans="1:3" ht="15.75" x14ac:dyDescent="0.25">
      <c r="A367" s="58" t="s">
        <v>4218</v>
      </c>
      <c r="B367" s="58" t="s">
        <v>4219</v>
      </c>
      <c r="C367" s="59">
        <v>4</v>
      </c>
    </row>
    <row r="368" spans="1:3" ht="15.75" x14ac:dyDescent="0.25">
      <c r="A368" s="58" t="s">
        <v>4220</v>
      </c>
      <c r="B368" s="58" t="s">
        <v>4221</v>
      </c>
      <c r="C368" s="59">
        <v>4</v>
      </c>
    </row>
    <row r="369" spans="1:3" ht="15.75" x14ac:dyDescent="0.25">
      <c r="A369" s="58" t="s">
        <v>4222</v>
      </c>
      <c r="B369" s="58" t="s">
        <v>4223</v>
      </c>
      <c r="C369" s="59">
        <v>5</v>
      </c>
    </row>
    <row r="370" spans="1:3" ht="15.75" x14ac:dyDescent="0.25">
      <c r="A370" s="58" t="s">
        <v>4224</v>
      </c>
      <c r="B370" s="58" t="s">
        <v>4225</v>
      </c>
      <c r="C370" s="59">
        <v>8</v>
      </c>
    </row>
    <row r="371" spans="1:3" ht="15.75" x14ac:dyDescent="0.25">
      <c r="A371" s="58" t="s">
        <v>4226</v>
      </c>
      <c r="B371" s="58" t="s">
        <v>4227</v>
      </c>
      <c r="C371" s="59">
        <v>3</v>
      </c>
    </row>
    <row r="372" spans="1:3" ht="15.75" x14ac:dyDescent="0.25">
      <c r="A372" s="58" t="s">
        <v>4228</v>
      </c>
      <c r="B372" s="58" t="s">
        <v>4229</v>
      </c>
      <c r="C372" s="59">
        <v>4</v>
      </c>
    </row>
    <row r="373" spans="1:3" ht="15.75" x14ac:dyDescent="0.25">
      <c r="A373" s="58" t="s">
        <v>4230</v>
      </c>
      <c r="B373" s="58" t="s">
        <v>4231</v>
      </c>
      <c r="C373" s="59">
        <v>4</v>
      </c>
    </row>
    <row r="374" spans="1:3" ht="31.5" x14ac:dyDescent="0.25">
      <c r="A374" s="58" t="s">
        <v>4232</v>
      </c>
      <c r="B374" s="58" t="s">
        <v>4233</v>
      </c>
      <c r="C374" s="59">
        <v>4</v>
      </c>
    </row>
    <row r="375" spans="1:3" ht="15.75" x14ac:dyDescent="0.25">
      <c r="A375" s="58" t="s">
        <v>4234</v>
      </c>
      <c r="B375" s="58" t="s">
        <v>4235</v>
      </c>
      <c r="C375" s="59">
        <v>5</v>
      </c>
    </row>
    <row r="376" spans="1:3" ht="15.75" x14ac:dyDescent="0.25">
      <c r="A376" s="58" t="s">
        <v>4236</v>
      </c>
      <c r="B376" s="58" t="s">
        <v>4237</v>
      </c>
      <c r="C376" s="59">
        <v>5</v>
      </c>
    </row>
    <row r="377" spans="1:3" ht="15.75" x14ac:dyDescent="0.25">
      <c r="A377" s="58" t="s">
        <v>4238</v>
      </c>
      <c r="B377" s="58" t="s">
        <v>4239</v>
      </c>
      <c r="C377" s="59">
        <v>5</v>
      </c>
    </row>
    <row r="378" spans="1:3" ht="15.75" x14ac:dyDescent="0.25">
      <c r="A378" s="58" t="s">
        <v>4240</v>
      </c>
      <c r="B378" s="58" t="s">
        <v>4241</v>
      </c>
      <c r="C378" s="59">
        <v>4</v>
      </c>
    </row>
    <row r="379" spans="1:3" ht="15.75" x14ac:dyDescent="0.25">
      <c r="A379" s="58" t="s">
        <v>4242</v>
      </c>
      <c r="B379" s="58" t="s">
        <v>4243</v>
      </c>
      <c r="C379" s="59">
        <v>6</v>
      </c>
    </row>
    <row r="380" spans="1:3" ht="15.75" x14ac:dyDescent="0.25">
      <c r="A380" s="58" t="s">
        <v>4244</v>
      </c>
      <c r="B380" s="58" t="s">
        <v>4245</v>
      </c>
      <c r="C380" s="59">
        <v>4</v>
      </c>
    </row>
    <row r="381" spans="1:3" ht="15.75" x14ac:dyDescent="0.25">
      <c r="A381" s="58" t="s">
        <v>4246</v>
      </c>
      <c r="B381" s="58" t="s">
        <v>3563</v>
      </c>
      <c r="C381" s="59">
        <v>2</v>
      </c>
    </row>
    <row r="382" spans="1:3" ht="15.75" x14ac:dyDescent="0.25">
      <c r="A382" s="58" t="s">
        <v>4247</v>
      </c>
      <c r="B382" s="58" t="s">
        <v>4248</v>
      </c>
      <c r="C382" s="59">
        <v>4</v>
      </c>
    </row>
    <row r="383" spans="1:3" ht="15.75" x14ac:dyDescent="0.25">
      <c r="A383" s="58" t="s">
        <v>4249</v>
      </c>
      <c r="B383" s="58" t="s">
        <v>4250</v>
      </c>
      <c r="C383" s="59">
        <v>1</v>
      </c>
    </row>
    <row r="384" spans="1:3" ht="15.75" x14ac:dyDescent="0.25">
      <c r="A384" s="58" t="s">
        <v>4251</v>
      </c>
      <c r="B384" s="58" t="s">
        <v>4252</v>
      </c>
      <c r="C384" s="59">
        <v>4</v>
      </c>
    </row>
    <row r="385" spans="1:3" ht="15.75" x14ac:dyDescent="0.25">
      <c r="A385" s="58" t="s">
        <v>4253</v>
      </c>
      <c r="B385" s="58" t="s">
        <v>4254</v>
      </c>
      <c r="C385" s="59">
        <v>3</v>
      </c>
    </row>
    <row r="386" spans="1:3" ht="15.75" x14ac:dyDescent="0.25">
      <c r="A386" s="58" t="s">
        <v>4255</v>
      </c>
      <c r="B386" s="58" t="s">
        <v>4256</v>
      </c>
      <c r="C386" s="59">
        <v>5</v>
      </c>
    </row>
    <row r="387" spans="1:3" ht="15.75" x14ac:dyDescent="0.25">
      <c r="A387" s="58" t="s">
        <v>4257</v>
      </c>
      <c r="B387" s="58" t="s">
        <v>4258</v>
      </c>
      <c r="C387" s="59">
        <v>4</v>
      </c>
    </row>
    <row r="388" spans="1:3" ht="15.75" x14ac:dyDescent="0.25">
      <c r="A388" s="58" t="s">
        <v>4259</v>
      </c>
      <c r="B388" s="58" t="s">
        <v>4260</v>
      </c>
      <c r="C388" s="59">
        <v>4</v>
      </c>
    </row>
    <row r="389" spans="1:3" ht="15.75" x14ac:dyDescent="0.25">
      <c r="A389" s="58" t="s">
        <v>4261</v>
      </c>
      <c r="B389" s="58" t="s">
        <v>4262</v>
      </c>
      <c r="C389" s="59">
        <v>5</v>
      </c>
    </row>
    <row r="390" spans="1:3" ht="15.75" x14ac:dyDescent="0.25">
      <c r="A390" s="58" t="s">
        <v>4263</v>
      </c>
      <c r="B390" s="58" t="s">
        <v>4264</v>
      </c>
      <c r="C390" s="59">
        <v>1</v>
      </c>
    </row>
    <row r="391" spans="1:3" ht="15.75" x14ac:dyDescent="0.25">
      <c r="A391" s="58" t="s">
        <v>4265</v>
      </c>
      <c r="B391" s="58" t="s">
        <v>4266</v>
      </c>
      <c r="C391" s="59">
        <v>1</v>
      </c>
    </row>
    <row r="392" spans="1:3" ht="15.75" x14ac:dyDescent="0.25">
      <c r="A392" s="58" t="s">
        <v>4267</v>
      </c>
      <c r="B392" s="58" t="s">
        <v>3563</v>
      </c>
      <c r="C392" s="59">
        <v>2</v>
      </c>
    </row>
    <row r="393" spans="1:3" ht="15.75" x14ac:dyDescent="0.25">
      <c r="A393" s="58" t="s">
        <v>4268</v>
      </c>
      <c r="B393" s="58" t="s">
        <v>4269</v>
      </c>
      <c r="C393" s="59">
        <v>1</v>
      </c>
    </row>
    <row r="394" spans="1:3" ht="15.75" x14ac:dyDescent="0.25">
      <c r="A394" s="58" t="s">
        <v>4270</v>
      </c>
      <c r="B394" s="58" t="s">
        <v>4271</v>
      </c>
      <c r="C394" s="59">
        <v>1</v>
      </c>
    </row>
    <row r="395" spans="1:3" ht="15.75" x14ac:dyDescent="0.25">
      <c r="A395" s="58" t="s">
        <v>4272</v>
      </c>
      <c r="B395" s="58" t="s">
        <v>4273</v>
      </c>
      <c r="C395" s="59">
        <v>1</v>
      </c>
    </row>
    <row r="396" spans="1:3" ht="15.75" x14ac:dyDescent="0.25">
      <c r="A396" s="58" t="s">
        <v>4274</v>
      </c>
      <c r="B396" s="58" t="s">
        <v>4275</v>
      </c>
      <c r="C396" s="59">
        <v>1</v>
      </c>
    </row>
    <row r="397" spans="1:3" ht="15.75" x14ac:dyDescent="0.25">
      <c r="A397" s="58" t="s">
        <v>4276</v>
      </c>
      <c r="B397" s="58" t="s">
        <v>4277</v>
      </c>
      <c r="C397" s="59">
        <v>1</v>
      </c>
    </row>
    <row r="398" spans="1:3" ht="15.75" x14ac:dyDescent="0.25">
      <c r="A398" s="58" t="s">
        <v>4278</v>
      </c>
      <c r="B398" s="58" t="s">
        <v>4279</v>
      </c>
      <c r="C398" s="59">
        <v>1</v>
      </c>
    </row>
    <row r="399" spans="1:3" ht="15.75" x14ac:dyDescent="0.25">
      <c r="A399" s="58" t="s">
        <v>4280</v>
      </c>
      <c r="B399" s="58" t="s">
        <v>4281</v>
      </c>
      <c r="C399" s="59">
        <v>1</v>
      </c>
    </row>
    <row r="400" spans="1:3" ht="15.75" x14ac:dyDescent="0.25">
      <c r="A400" s="58" t="s">
        <v>4282</v>
      </c>
      <c r="B400" s="58" t="s">
        <v>4283</v>
      </c>
      <c r="C400" s="59">
        <v>1</v>
      </c>
    </row>
    <row r="401" spans="1:3" ht="15.75" x14ac:dyDescent="0.25">
      <c r="A401" s="58" t="s">
        <v>4284</v>
      </c>
      <c r="B401" s="58" t="s">
        <v>4285</v>
      </c>
      <c r="C401" s="59">
        <v>1</v>
      </c>
    </row>
    <row r="402" spans="1:3" ht="15.75" x14ac:dyDescent="0.25">
      <c r="A402" s="58" t="s">
        <v>4286</v>
      </c>
      <c r="B402" s="58" t="s">
        <v>4287</v>
      </c>
      <c r="C402" s="59">
        <v>1</v>
      </c>
    </row>
    <row r="403" spans="1:3" ht="15.75" x14ac:dyDescent="0.25">
      <c r="A403" s="58" t="s">
        <v>4288</v>
      </c>
      <c r="B403" s="58" t="s">
        <v>4289</v>
      </c>
      <c r="C403" s="59">
        <v>1</v>
      </c>
    </row>
    <row r="404" spans="1:3" ht="15.75" x14ac:dyDescent="0.25">
      <c r="A404" s="58" t="s">
        <v>4290</v>
      </c>
      <c r="B404" s="58" t="s">
        <v>4291</v>
      </c>
      <c r="C404" s="59">
        <v>1</v>
      </c>
    </row>
    <row r="405" spans="1:3" ht="15.75" x14ac:dyDescent="0.25">
      <c r="A405" s="58" t="s">
        <v>4292</v>
      </c>
      <c r="B405" s="58" t="s">
        <v>4293</v>
      </c>
      <c r="C405" s="59">
        <v>1</v>
      </c>
    </row>
    <row r="406" spans="1:3" ht="15.75" x14ac:dyDescent="0.25">
      <c r="A406" s="58" t="s">
        <v>4294</v>
      </c>
      <c r="B406" s="58" t="s">
        <v>4295</v>
      </c>
      <c r="C406" s="59">
        <v>1</v>
      </c>
    </row>
    <row r="407" spans="1:3" ht="15.75" x14ac:dyDescent="0.25">
      <c r="A407" s="58" t="s">
        <v>4296</v>
      </c>
      <c r="B407" s="58" t="s">
        <v>4297</v>
      </c>
      <c r="C407" s="59">
        <v>1</v>
      </c>
    </row>
    <row r="408" spans="1:3" ht="15.75" x14ac:dyDescent="0.25">
      <c r="A408" s="58" t="s">
        <v>4298</v>
      </c>
      <c r="B408" s="58" t="s">
        <v>4299</v>
      </c>
      <c r="C408" s="59">
        <v>1</v>
      </c>
    </row>
    <row r="409" spans="1:3" ht="31.5" x14ac:dyDescent="0.25">
      <c r="A409" s="58" t="s">
        <v>4300</v>
      </c>
      <c r="B409" s="58" t="s">
        <v>4301</v>
      </c>
      <c r="C409" s="59">
        <v>1</v>
      </c>
    </row>
    <row r="410" spans="1:3" ht="31.5" x14ac:dyDescent="0.25">
      <c r="A410" s="58" t="s">
        <v>4302</v>
      </c>
      <c r="B410" s="58" t="s">
        <v>4303</v>
      </c>
      <c r="C410" s="59">
        <v>1</v>
      </c>
    </row>
    <row r="411" spans="1:3" ht="15.75" x14ac:dyDescent="0.25">
      <c r="A411" s="58" t="s">
        <v>4304</v>
      </c>
      <c r="B411" s="58" t="s">
        <v>4305</v>
      </c>
      <c r="C411" s="59">
        <v>1</v>
      </c>
    </row>
    <row r="412" spans="1:3" ht="15.75" x14ac:dyDescent="0.25">
      <c r="A412" s="58" t="s">
        <v>4306</v>
      </c>
      <c r="B412" s="58" t="s">
        <v>4307</v>
      </c>
      <c r="C412" s="59">
        <v>1</v>
      </c>
    </row>
    <row r="413" spans="1:3" ht="15.75" x14ac:dyDescent="0.25">
      <c r="A413" s="58" t="s">
        <v>4308</v>
      </c>
      <c r="B413" s="58" t="s">
        <v>4309</v>
      </c>
      <c r="C413" s="59">
        <v>1</v>
      </c>
    </row>
    <row r="414" spans="1:3" ht="15.75" x14ac:dyDescent="0.25">
      <c r="A414" s="58" t="s">
        <v>4310</v>
      </c>
      <c r="B414" s="58" t="s">
        <v>4311</v>
      </c>
      <c r="C414" s="59">
        <v>1</v>
      </c>
    </row>
    <row r="415" spans="1:3" ht="15.75" x14ac:dyDescent="0.25">
      <c r="A415" s="58" t="s">
        <v>4312</v>
      </c>
      <c r="B415" s="58" t="s">
        <v>4313</v>
      </c>
      <c r="C415" s="59">
        <v>1</v>
      </c>
    </row>
    <row r="416" spans="1:3" ht="15.75" x14ac:dyDescent="0.25">
      <c r="A416" s="58" t="s">
        <v>4314</v>
      </c>
      <c r="B416" s="58" t="s">
        <v>4315</v>
      </c>
      <c r="C416" s="59">
        <v>1</v>
      </c>
    </row>
    <row r="417" spans="1:3" ht="15.75" x14ac:dyDescent="0.25">
      <c r="A417" s="58" t="s">
        <v>4316</v>
      </c>
      <c r="B417" s="58" t="s">
        <v>4317</v>
      </c>
      <c r="C417" s="59">
        <v>1</v>
      </c>
    </row>
    <row r="418" spans="1:3" ht="15.75" x14ac:dyDescent="0.25">
      <c r="A418" s="58" t="s">
        <v>4318</v>
      </c>
      <c r="B418" s="58" t="s">
        <v>4319</v>
      </c>
      <c r="C418" s="59">
        <v>1</v>
      </c>
    </row>
    <row r="419" spans="1:3" ht="15.75" x14ac:dyDescent="0.25">
      <c r="A419" s="58" t="s">
        <v>4320</v>
      </c>
      <c r="B419" s="58" t="s">
        <v>4321</v>
      </c>
      <c r="C419" s="59">
        <v>1</v>
      </c>
    </row>
    <row r="420" spans="1:3" ht="15.75" x14ac:dyDescent="0.25">
      <c r="A420" s="58" t="s">
        <v>4322</v>
      </c>
      <c r="B420" s="58" t="s">
        <v>4323</v>
      </c>
      <c r="C420" s="59">
        <v>1</v>
      </c>
    </row>
    <row r="421" spans="1:3" ht="15.75" x14ac:dyDescent="0.25">
      <c r="A421" s="58" t="s">
        <v>4324</v>
      </c>
      <c r="B421" s="58" t="s">
        <v>4325</v>
      </c>
      <c r="C421" s="59">
        <v>1</v>
      </c>
    </row>
    <row r="422" spans="1:3" ht="15.75" x14ac:dyDescent="0.25">
      <c r="A422" s="58" t="s">
        <v>4326</v>
      </c>
      <c r="B422" s="58" t="s">
        <v>4327</v>
      </c>
      <c r="C422" s="59">
        <v>1</v>
      </c>
    </row>
    <row r="423" spans="1:3" ht="15.75" x14ac:dyDescent="0.25">
      <c r="A423" s="58" t="s">
        <v>4328</v>
      </c>
      <c r="B423" s="58" t="s">
        <v>4329</v>
      </c>
      <c r="C423" s="59">
        <v>1</v>
      </c>
    </row>
    <row r="424" spans="1:3" ht="15.75" x14ac:dyDescent="0.25">
      <c r="A424" s="58" t="s">
        <v>4330</v>
      </c>
      <c r="B424" s="58" t="s">
        <v>4331</v>
      </c>
      <c r="C424" s="59">
        <v>1</v>
      </c>
    </row>
    <row r="425" spans="1:3" ht="15.75" x14ac:dyDescent="0.25">
      <c r="A425" s="58" t="s">
        <v>4332</v>
      </c>
      <c r="B425" s="58" t="s">
        <v>4333</v>
      </c>
      <c r="C425" s="59">
        <v>1</v>
      </c>
    </row>
    <row r="426" spans="1:3" ht="15.75" x14ac:dyDescent="0.25">
      <c r="A426" s="58" t="s">
        <v>4334</v>
      </c>
      <c r="B426" s="58" t="s">
        <v>4335</v>
      </c>
      <c r="C426" s="59">
        <v>1</v>
      </c>
    </row>
    <row r="427" spans="1:3" ht="15.75" x14ac:dyDescent="0.25">
      <c r="A427" s="58" t="s">
        <v>4336</v>
      </c>
      <c r="B427" s="58" t="s">
        <v>4337</v>
      </c>
      <c r="C427" s="59">
        <v>1</v>
      </c>
    </row>
    <row r="428" spans="1:3" ht="15.75" x14ac:dyDescent="0.25">
      <c r="A428" s="58" t="s">
        <v>4338</v>
      </c>
      <c r="B428" s="58" t="s">
        <v>4339</v>
      </c>
      <c r="C428" s="59">
        <v>1</v>
      </c>
    </row>
    <row r="429" spans="1:3" ht="15.75" x14ac:dyDescent="0.25">
      <c r="A429" s="58" t="s">
        <v>4340</v>
      </c>
      <c r="B429" s="58" t="s">
        <v>4327</v>
      </c>
      <c r="C429" s="59">
        <v>1</v>
      </c>
    </row>
    <row r="430" spans="1:3" ht="15.75" x14ac:dyDescent="0.25">
      <c r="A430" s="58" t="s">
        <v>4341</v>
      </c>
      <c r="B430" s="58" t="s">
        <v>4342</v>
      </c>
      <c r="C430" s="59">
        <v>1</v>
      </c>
    </row>
    <row r="431" spans="1:3" ht="15.75" x14ac:dyDescent="0.25">
      <c r="A431" s="58" t="s">
        <v>4343</v>
      </c>
      <c r="B431" s="58" t="s">
        <v>4344</v>
      </c>
      <c r="C431" s="59">
        <v>1</v>
      </c>
    </row>
    <row r="432" spans="1:3" ht="15.75" x14ac:dyDescent="0.25">
      <c r="A432" s="58" t="s">
        <v>4345</v>
      </c>
      <c r="B432" s="58" t="s">
        <v>4346</v>
      </c>
      <c r="C432" s="59">
        <v>1</v>
      </c>
    </row>
    <row r="433" spans="1:3" ht="15.75" x14ac:dyDescent="0.25">
      <c r="A433" s="58" t="s">
        <v>4347</v>
      </c>
      <c r="B433" s="58" t="s">
        <v>4348</v>
      </c>
      <c r="C433" s="59">
        <v>1</v>
      </c>
    </row>
    <row r="434" spans="1:3" ht="15.75" x14ac:dyDescent="0.25">
      <c r="A434" s="58" t="s">
        <v>4349</v>
      </c>
      <c r="B434" s="58" t="s">
        <v>4350</v>
      </c>
      <c r="C434" s="59">
        <v>1</v>
      </c>
    </row>
    <row r="435" spans="1:3" ht="15.75" x14ac:dyDescent="0.25">
      <c r="A435" s="58" t="s">
        <v>4351</v>
      </c>
      <c r="B435" s="58" t="s">
        <v>4352</v>
      </c>
      <c r="C435" s="59">
        <v>1</v>
      </c>
    </row>
    <row r="436" spans="1:3" ht="15.75" x14ac:dyDescent="0.25">
      <c r="A436" s="58" t="s">
        <v>4353</v>
      </c>
      <c r="B436" s="58" t="s">
        <v>4354</v>
      </c>
      <c r="C436" s="59">
        <v>1</v>
      </c>
    </row>
    <row r="437" spans="1:3" ht="15.75" x14ac:dyDescent="0.25">
      <c r="A437" s="58" t="s">
        <v>4355</v>
      </c>
      <c r="B437" s="58" t="s">
        <v>4356</v>
      </c>
      <c r="C437" s="59">
        <v>1</v>
      </c>
    </row>
    <row r="438" spans="1:3" ht="15.75" x14ac:dyDescent="0.25">
      <c r="A438" s="58" t="s">
        <v>4357</v>
      </c>
      <c r="B438" s="58" t="s">
        <v>4358</v>
      </c>
      <c r="C438" s="59">
        <v>1</v>
      </c>
    </row>
    <row r="439" spans="1:3" ht="15.75" x14ac:dyDescent="0.25">
      <c r="A439" s="58" t="s">
        <v>4359</v>
      </c>
      <c r="B439" s="58" t="s">
        <v>4360</v>
      </c>
      <c r="C439" s="59">
        <v>1</v>
      </c>
    </row>
    <row r="440" spans="1:3" ht="15.75" x14ac:dyDescent="0.25">
      <c r="A440" s="58" t="s">
        <v>4361</v>
      </c>
      <c r="B440" s="58" t="s">
        <v>4362</v>
      </c>
      <c r="C440" s="59">
        <v>1</v>
      </c>
    </row>
    <row r="441" spans="1:3" ht="15.75" x14ac:dyDescent="0.25">
      <c r="A441" s="58" t="s">
        <v>4363</v>
      </c>
      <c r="B441" s="58" t="s">
        <v>4364</v>
      </c>
      <c r="C441" s="59">
        <v>1</v>
      </c>
    </row>
    <row r="442" spans="1:3" ht="15.75" x14ac:dyDescent="0.25">
      <c r="A442" s="58" t="s">
        <v>4365</v>
      </c>
      <c r="B442" s="58" t="s">
        <v>4366</v>
      </c>
      <c r="C442" s="59">
        <v>1</v>
      </c>
    </row>
    <row r="443" spans="1:3" ht="15.75" x14ac:dyDescent="0.25">
      <c r="A443" s="58" t="s">
        <v>4367</v>
      </c>
      <c r="B443" s="58" t="s">
        <v>4368</v>
      </c>
      <c r="C443" s="59">
        <v>1</v>
      </c>
    </row>
    <row r="444" spans="1:3" ht="15.75" x14ac:dyDescent="0.25">
      <c r="A444" s="58" t="s">
        <v>4369</v>
      </c>
      <c r="B444" s="58" t="s">
        <v>4370</v>
      </c>
      <c r="C444" s="59">
        <v>1</v>
      </c>
    </row>
    <row r="445" spans="1:3" ht="15.75" x14ac:dyDescent="0.25">
      <c r="A445" s="58" t="s">
        <v>4371</v>
      </c>
      <c r="B445" s="58" t="s">
        <v>4372</v>
      </c>
      <c r="C445" s="59">
        <v>1</v>
      </c>
    </row>
    <row r="446" spans="1:3" ht="15.75" x14ac:dyDescent="0.25">
      <c r="A446" s="58" t="s">
        <v>4373</v>
      </c>
      <c r="B446" s="58" t="s">
        <v>4374</v>
      </c>
      <c r="C446" s="59">
        <v>1</v>
      </c>
    </row>
    <row r="447" spans="1:3" ht="15.75" x14ac:dyDescent="0.25">
      <c r="A447" s="58" t="s">
        <v>4375</v>
      </c>
      <c r="B447" s="58" t="s">
        <v>4376</v>
      </c>
      <c r="C447" s="59">
        <v>1</v>
      </c>
    </row>
    <row r="448" spans="1:3" ht="15.75" x14ac:dyDescent="0.25">
      <c r="A448" s="58" t="s">
        <v>4377</v>
      </c>
      <c r="B448" s="58" t="s">
        <v>4378</v>
      </c>
      <c r="C448" s="59">
        <v>1</v>
      </c>
    </row>
    <row r="449" spans="1:3" ht="15.75" x14ac:dyDescent="0.25">
      <c r="A449" s="58" t="s">
        <v>4379</v>
      </c>
      <c r="B449" s="58" t="s">
        <v>4380</v>
      </c>
      <c r="C449" s="59">
        <v>1</v>
      </c>
    </row>
    <row r="450" spans="1:3" ht="15.75" x14ac:dyDescent="0.25">
      <c r="A450" s="58" t="s">
        <v>4381</v>
      </c>
      <c r="B450" s="58" t="s">
        <v>4382</v>
      </c>
      <c r="C450" s="59">
        <v>1</v>
      </c>
    </row>
    <row r="451" spans="1:3" ht="15.75" x14ac:dyDescent="0.25">
      <c r="A451" s="58" t="s">
        <v>4383</v>
      </c>
      <c r="B451" s="58" t="s">
        <v>4384</v>
      </c>
      <c r="C451" s="59">
        <v>1</v>
      </c>
    </row>
    <row r="452" spans="1:3" ht="15.75" x14ac:dyDescent="0.25">
      <c r="A452" s="58" t="s">
        <v>4385</v>
      </c>
      <c r="B452" s="58" t="s">
        <v>4386</v>
      </c>
      <c r="C452" s="59">
        <v>1</v>
      </c>
    </row>
    <row r="453" spans="1:3" ht="15.75" x14ac:dyDescent="0.25">
      <c r="A453" s="58" t="s">
        <v>4387</v>
      </c>
      <c r="B453" s="58" t="s">
        <v>4388</v>
      </c>
      <c r="C453" s="59">
        <v>1</v>
      </c>
    </row>
    <row r="454" spans="1:3" ht="15.75" x14ac:dyDescent="0.25">
      <c r="A454" s="58" t="s">
        <v>4389</v>
      </c>
      <c r="B454" s="58" t="s">
        <v>4390</v>
      </c>
      <c r="C454" s="59">
        <v>1</v>
      </c>
    </row>
    <row r="455" spans="1:3" ht="15.75" x14ac:dyDescent="0.25">
      <c r="A455" s="58" t="s">
        <v>4391</v>
      </c>
      <c r="B455" s="58" t="s">
        <v>4392</v>
      </c>
      <c r="C455" s="59">
        <v>1</v>
      </c>
    </row>
    <row r="456" spans="1:3" ht="15.75" x14ac:dyDescent="0.25">
      <c r="A456" s="58" t="s">
        <v>4393</v>
      </c>
      <c r="B456" s="58" t="s">
        <v>4394</v>
      </c>
      <c r="C456" s="59">
        <v>1</v>
      </c>
    </row>
    <row r="457" spans="1:3" ht="15.75" x14ac:dyDescent="0.25">
      <c r="A457" s="58" t="s">
        <v>4395</v>
      </c>
      <c r="B457" s="58" t="s">
        <v>4396</v>
      </c>
      <c r="C457" s="59">
        <v>1</v>
      </c>
    </row>
    <row r="458" spans="1:3" ht="15.75" x14ac:dyDescent="0.25">
      <c r="A458" s="58" t="s">
        <v>4397</v>
      </c>
      <c r="B458" s="58" t="s">
        <v>4398</v>
      </c>
      <c r="C458" s="59">
        <v>1</v>
      </c>
    </row>
    <row r="459" spans="1:3" ht="15.75" x14ac:dyDescent="0.25">
      <c r="A459" s="58" t="s">
        <v>4399</v>
      </c>
      <c r="B459" s="58" t="s">
        <v>4400</v>
      </c>
      <c r="C459" s="59">
        <v>1</v>
      </c>
    </row>
    <row r="460" spans="1:3" ht="15.75" x14ac:dyDescent="0.25">
      <c r="A460" s="58" t="s">
        <v>4401</v>
      </c>
      <c r="B460" s="58" t="s">
        <v>4402</v>
      </c>
      <c r="C460" s="59">
        <v>1</v>
      </c>
    </row>
    <row r="461" spans="1:3" ht="15.75" x14ac:dyDescent="0.25">
      <c r="A461" s="58" t="s">
        <v>4403</v>
      </c>
      <c r="B461" s="58" t="s">
        <v>4404</v>
      </c>
      <c r="C461" s="59">
        <v>1</v>
      </c>
    </row>
    <row r="462" spans="1:3" ht="15.75" x14ac:dyDescent="0.25">
      <c r="A462" s="58" t="s">
        <v>4405</v>
      </c>
      <c r="B462" s="58" t="s">
        <v>4406</v>
      </c>
      <c r="C462" s="59">
        <v>1</v>
      </c>
    </row>
    <row r="463" spans="1:3" ht="15.75" x14ac:dyDescent="0.25">
      <c r="A463" s="58" t="s">
        <v>4407</v>
      </c>
      <c r="B463" s="58" t="s">
        <v>4408</v>
      </c>
      <c r="C463" s="59">
        <v>1</v>
      </c>
    </row>
    <row r="464" spans="1:3" ht="15.75" x14ac:dyDescent="0.25">
      <c r="A464" s="58" t="s">
        <v>4409</v>
      </c>
      <c r="B464" s="58" t="s">
        <v>4410</v>
      </c>
      <c r="C464" s="59">
        <v>1</v>
      </c>
    </row>
    <row r="465" spans="1:3" ht="15.75" x14ac:dyDescent="0.25">
      <c r="A465" s="58" t="s">
        <v>4411</v>
      </c>
      <c r="B465" s="58" t="s">
        <v>4412</v>
      </c>
      <c r="C465" s="59">
        <v>1</v>
      </c>
    </row>
    <row r="466" spans="1:3" ht="15.75" x14ac:dyDescent="0.25">
      <c r="A466" s="58" t="s">
        <v>4413</v>
      </c>
      <c r="B466" s="58" t="s">
        <v>4414</v>
      </c>
      <c r="C466" s="59">
        <v>1</v>
      </c>
    </row>
    <row r="467" spans="1:3" ht="15.75" x14ac:dyDescent="0.25">
      <c r="A467" s="58" t="s">
        <v>4415</v>
      </c>
      <c r="B467" s="58" t="s">
        <v>4416</v>
      </c>
      <c r="C467" s="59">
        <v>1</v>
      </c>
    </row>
    <row r="468" spans="1:3" ht="15.75" x14ac:dyDescent="0.25">
      <c r="A468" s="58" t="s">
        <v>4417</v>
      </c>
      <c r="B468" s="58" t="s">
        <v>4418</v>
      </c>
      <c r="C468" s="59">
        <v>1</v>
      </c>
    </row>
    <row r="469" spans="1:3" ht="15.75" x14ac:dyDescent="0.25">
      <c r="A469" s="58" t="s">
        <v>4419</v>
      </c>
      <c r="B469" s="58" t="s">
        <v>4420</v>
      </c>
      <c r="C469" s="59">
        <v>1</v>
      </c>
    </row>
    <row r="470" spans="1:3" ht="15.75" x14ac:dyDescent="0.25">
      <c r="A470" s="58" t="s">
        <v>4421</v>
      </c>
      <c r="B470" s="58" t="s">
        <v>4422</v>
      </c>
      <c r="C470" s="59">
        <v>1</v>
      </c>
    </row>
    <row r="471" spans="1:3" ht="15.75" x14ac:dyDescent="0.25">
      <c r="A471" s="58" t="s">
        <v>4423</v>
      </c>
      <c r="B471" s="58" t="s">
        <v>4424</v>
      </c>
      <c r="C471" s="59">
        <v>1</v>
      </c>
    </row>
    <row r="472" spans="1:3" ht="15.75" x14ac:dyDescent="0.25">
      <c r="A472" s="58" t="s">
        <v>4425</v>
      </c>
      <c r="B472" s="58" t="s">
        <v>4426</v>
      </c>
      <c r="C472" s="59">
        <v>1</v>
      </c>
    </row>
    <row r="473" spans="1:3" ht="15.75" x14ac:dyDescent="0.25">
      <c r="A473" s="58" t="s">
        <v>4427</v>
      </c>
      <c r="B473" s="58" t="s">
        <v>4428</v>
      </c>
      <c r="C473" s="59">
        <v>1</v>
      </c>
    </row>
    <row r="474" spans="1:3" ht="15.75" x14ac:dyDescent="0.25">
      <c r="A474" s="58" t="s">
        <v>4429</v>
      </c>
      <c r="B474" s="58" t="s">
        <v>4430</v>
      </c>
      <c r="C474" s="59">
        <v>1</v>
      </c>
    </row>
    <row r="475" spans="1:3" ht="15.75" x14ac:dyDescent="0.25">
      <c r="A475" s="58" t="s">
        <v>4431</v>
      </c>
      <c r="B475" s="58" t="s">
        <v>4432</v>
      </c>
      <c r="C475" s="59">
        <v>5</v>
      </c>
    </row>
    <row r="476" spans="1:3" ht="15.75" x14ac:dyDescent="0.25">
      <c r="A476" s="58" t="s">
        <v>4433</v>
      </c>
      <c r="B476" s="58" t="s">
        <v>4434</v>
      </c>
      <c r="C476" s="59">
        <v>4</v>
      </c>
    </row>
    <row r="477" spans="1:3" ht="15.75" x14ac:dyDescent="0.25">
      <c r="A477" s="58" t="s">
        <v>4435</v>
      </c>
      <c r="B477" s="58" t="s">
        <v>4436</v>
      </c>
      <c r="C477" s="59">
        <v>1</v>
      </c>
    </row>
    <row r="478" spans="1:3" ht="15.75" x14ac:dyDescent="0.25">
      <c r="A478" s="58" t="s">
        <v>4437</v>
      </c>
      <c r="B478" s="58" t="s">
        <v>4438</v>
      </c>
      <c r="C478" s="59">
        <v>1</v>
      </c>
    </row>
    <row r="479" spans="1:3" ht="15.75" x14ac:dyDescent="0.25">
      <c r="A479" s="58" t="s">
        <v>4439</v>
      </c>
      <c r="B479" s="58" t="s">
        <v>4440</v>
      </c>
      <c r="C479" s="59">
        <v>1</v>
      </c>
    </row>
    <row r="480" spans="1:3" ht="15.75" x14ac:dyDescent="0.25">
      <c r="A480" s="58" t="s">
        <v>4441</v>
      </c>
      <c r="B480" s="58" t="s">
        <v>4442</v>
      </c>
      <c r="C480" s="59">
        <v>1</v>
      </c>
    </row>
    <row r="481" spans="1:3" ht="15.75" x14ac:dyDescent="0.25">
      <c r="A481" s="58" t="s">
        <v>4443</v>
      </c>
      <c r="B481" s="58" t="s">
        <v>4444</v>
      </c>
      <c r="C481" s="59">
        <v>1</v>
      </c>
    </row>
    <row r="482" spans="1:3" ht="15.75" x14ac:dyDescent="0.25">
      <c r="A482" s="58" t="s">
        <v>4445</v>
      </c>
      <c r="B482" s="58" t="s">
        <v>4446</v>
      </c>
      <c r="C482" s="59">
        <v>1</v>
      </c>
    </row>
    <row r="483" spans="1:3" ht="31.5" x14ac:dyDescent="0.25">
      <c r="A483" s="58" t="s">
        <v>4447</v>
      </c>
      <c r="B483" s="58" t="s">
        <v>4448</v>
      </c>
      <c r="C483" s="59">
        <v>1</v>
      </c>
    </row>
    <row r="484" spans="1:3" ht="31.5" x14ac:dyDescent="0.25">
      <c r="A484" s="58" t="s">
        <v>4449</v>
      </c>
      <c r="B484" s="58" t="s">
        <v>4450</v>
      </c>
      <c r="C484" s="59">
        <v>1</v>
      </c>
    </row>
    <row r="485" spans="1:3" ht="15.75" x14ac:dyDescent="0.25">
      <c r="A485" s="58" t="s">
        <v>4451</v>
      </c>
      <c r="B485" s="58" t="s">
        <v>4452</v>
      </c>
      <c r="C485" s="59">
        <v>1</v>
      </c>
    </row>
    <row r="486" spans="1:3" ht="15.75" x14ac:dyDescent="0.25">
      <c r="A486" s="58" t="s">
        <v>4453</v>
      </c>
      <c r="B486" s="58" t="s">
        <v>4454</v>
      </c>
      <c r="C486" s="59">
        <v>1</v>
      </c>
    </row>
    <row r="487" spans="1:3" ht="15.75" x14ac:dyDescent="0.25">
      <c r="A487" s="58" t="s">
        <v>4455</v>
      </c>
      <c r="B487" s="58" t="s">
        <v>4456</v>
      </c>
      <c r="C487" s="59">
        <v>1</v>
      </c>
    </row>
    <row r="488" spans="1:3" ht="15.75" x14ac:dyDescent="0.25">
      <c r="A488" s="58" t="s">
        <v>4457</v>
      </c>
      <c r="B488" s="58" t="s">
        <v>4458</v>
      </c>
      <c r="C488" s="59">
        <v>1</v>
      </c>
    </row>
    <row r="489" spans="1:3" ht="15.75" x14ac:dyDescent="0.25">
      <c r="A489" s="58" t="s">
        <v>4459</v>
      </c>
      <c r="B489" s="58" t="s">
        <v>4460</v>
      </c>
      <c r="C489" s="59">
        <v>1</v>
      </c>
    </row>
    <row r="490" spans="1:3" ht="15.75" x14ac:dyDescent="0.25">
      <c r="A490" s="58" t="s">
        <v>4461</v>
      </c>
      <c r="B490" s="58" t="s">
        <v>4462</v>
      </c>
      <c r="C490" s="59">
        <v>8</v>
      </c>
    </row>
    <row r="491" spans="1:3" ht="15.75" x14ac:dyDescent="0.25">
      <c r="A491" s="58" t="s">
        <v>4463</v>
      </c>
      <c r="B491" s="58" t="s">
        <v>4464</v>
      </c>
      <c r="C491" s="59">
        <v>1</v>
      </c>
    </row>
    <row r="492" spans="1:3" ht="15.75" x14ac:dyDescent="0.25">
      <c r="A492" s="58" t="s">
        <v>4465</v>
      </c>
      <c r="B492" s="58" t="s">
        <v>4466</v>
      </c>
      <c r="C492" s="59">
        <v>1</v>
      </c>
    </row>
    <row r="493" spans="1:3" ht="15.75" x14ac:dyDescent="0.25">
      <c r="A493" s="58" t="s">
        <v>4467</v>
      </c>
      <c r="B493" s="58" t="s">
        <v>4468</v>
      </c>
      <c r="C493" s="59">
        <v>1</v>
      </c>
    </row>
    <row r="494" spans="1:3" ht="15.75" x14ac:dyDescent="0.25">
      <c r="A494" s="58" t="s">
        <v>4469</v>
      </c>
      <c r="B494" s="58" t="s">
        <v>4470</v>
      </c>
      <c r="C494" s="59">
        <v>1</v>
      </c>
    </row>
    <row r="495" spans="1:3" ht="15.75" x14ac:dyDescent="0.25">
      <c r="A495" s="58" t="s">
        <v>4471</v>
      </c>
      <c r="B495" s="58" t="s">
        <v>4472</v>
      </c>
      <c r="C495" s="59">
        <v>1</v>
      </c>
    </row>
    <row r="496" spans="1:3" ht="15.75" x14ac:dyDescent="0.25">
      <c r="A496" s="58" t="s">
        <v>4473</v>
      </c>
      <c r="B496" s="58" t="s">
        <v>4474</v>
      </c>
      <c r="C496" s="59">
        <v>1</v>
      </c>
    </row>
    <row r="497" spans="1:3" ht="15.75" x14ac:dyDescent="0.25">
      <c r="A497" s="58" t="s">
        <v>4475</v>
      </c>
      <c r="B497" s="58" t="s">
        <v>4476</v>
      </c>
      <c r="C497" s="59">
        <v>1</v>
      </c>
    </row>
    <row r="498" spans="1:3" ht="15.75" x14ac:dyDescent="0.25">
      <c r="A498" s="58" t="s">
        <v>4477</v>
      </c>
      <c r="B498" s="58" t="s">
        <v>4478</v>
      </c>
      <c r="C498" s="59">
        <v>1</v>
      </c>
    </row>
    <row r="499" spans="1:3" ht="15.75" x14ac:dyDescent="0.25">
      <c r="A499" s="58" t="s">
        <v>4479</v>
      </c>
      <c r="B499" s="58" t="s">
        <v>4480</v>
      </c>
      <c r="C499" s="59">
        <v>1</v>
      </c>
    </row>
    <row r="500" spans="1:3" ht="15.75" x14ac:dyDescent="0.25">
      <c r="A500" s="58" t="s">
        <v>4481</v>
      </c>
      <c r="B500" s="58" t="s">
        <v>4482</v>
      </c>
      <c r="C500" s="59">
        <v>1</v>
      </c>
    </row>
    <row r="501" spans="1:3" ht="15.75" x14ac:dyDescent="0.25">
      <c r="A501" s="58" t="s">
        <v>4483</v>
      </c>
      <c r="B501" s="58" t="s">
        <v>4484</v>
      </c>
      <c r="C501" s="59">
        <v>1</v>
      </c>
    </row>
    <row r="502" spans="1:3" ht="15.75" x14ac:dyDescent="0.25">
      <c r="A502" s="58" t="s">
        <v>4485</v>
      </c>
      <c r="B502" s="58" t="s">
        <v>4486</v>
      </c>
      <c r="C502" s="59">
        <v>1</v>
      </c>
    </row>
    <row r="503" spans="1:3" ht="15.75" x14ac:dyDescent="0.25">
      <c r="A503" s="58" t="s">
        <v>4487</v>
      </c>
      <c r="B503" s="58" t="s">
        <v>4488</v>
      </c>
      <c r="C503" s="59">
        <v>1</v>
      </c>
    </row>
    <row r="504" spans="1:3" ht="15.75" x14ac:dyDescent="0.25">
      <c r="A504" s="58" t="s">
        <v>4489</v>
      </c>
      <c r="B504" s="58" t="s">
        <v>4490</v>
      </c>
      <c r="C504" s="59">
        <v>1</v>
      </c>
    </row>
    <row r="505" spans="1:3" ht="15.75" x14ac:dyDescent="0.25">
      <c r="A505" s="58" t="s">
        <v>4491</v>
      </c>
      <c r="B505" s="58" t="s">
        <v>4492</v>
      </c>
      <c r="C505" s="59">
        <v>1</v>
      </c>
    </row>
    <row r="506" spans="1:3" ht="15.75" x14ac:dyDescent="0.25">
      <c r="A506" s="58" t="s">
        <v>4493</v>
      </c>
      <c r="B506" s="58" t="s">
        <v>4494</v>
      </c>
      <c r="C506" s="59">
        <v>1</v>
      </c>
    </row>
    <row r="507" spans="1:3" ht="15.75" x14ac:dyDescent="0.25">
      <c r="A507" s="58" t="s">
        <v>4495</v>
      </c>
      <c r="B507" s="58" t="s">
        <v>4496</v>
      </c>
      <c r="C507" s="59">
        <v>1</v>
      </c>
    </row>
    <row r="508" spans="1:3" ht="15.75" x14ac:dyDescent="0.25">
      <c r="A508" s="58" t="s">
        <v>4497</v>
      </c>
      <c r="B508" s="58" t="s">
        <v>4498</v>
      </c>
      <c r="C508" s="59">
        <v>1</v>
      </c>
    </row>
    <row r="509" spans="1:3" ht="15.75" x14ac:dyDescent="0.25">
      <c r="A509" s="58" t="s">
        <v>4499</v>
      </c>
      <c r="B509" s="58" t="s">
        <v>4500</v>
      </c>
      <c r="C509" s="59">
        <v>1</v>
      </c>
    </row>
    <row r="510" spans="1:3" ht="15.75" x14ac:dyDescent="0.25">
      <c r="A510" s="58" t="s">
        <v>4501</v>
      </c>
      <c r="B510" s="58" t="s">
        <v>4502</v>
      </c>
      <c r="C510" s="59">
        <v>1</v>
      </c>
    </row>
    <row r="511" spans="1:3" ht="15.75" x14ac:dyDescent="0.25">
      <c r="A511" s="58" t="s">
        <v>4503</v>
      </c>
      <c r="B511" s="58" t="s">
        <v>4504</v>
      </c>
      <c r="C511" s="59">
        <v>1</v>
      </c>
    </row>
    <row r="512" spans="1:3" ht="15.75" x14ac:dyDescent="0.25">
      <c r="A512" s="58" t="s">
        <v>4505</v>
      </c>
      <c r="B512" s="58" t="s">
        <v>4506</v>
      </c>
      <c r="C512" s="59">
        <v>1</v>
      </c>
    </row>
    <row r="513" spans="1:3" ht="15.75" x14ac:dyDescent="0.25">
      <c r="A513" s="58" t="s">
        <v>4507</v>
      </c>
      <c r="B513" s="58" t="s">
        <v>4508</v>
      </c>
      <c r="C513" s="59">
        <v>1</v>
      </c>
    </row>
    <row r="514" spans="1:3" ht="15.75" x14ac:dyDescent="0.25">
      <c r="A514" s="58" t="s">
        <v>4509</v>
      </c>
      <c r="B514" s="58" t="s">
        <v>4510</v>
      </c>
      <c r="C514" s="59">
        <v>1</v>
      </c>
    </row>
    <row r="515" spans="1:3" ht="15.75" x14ac:dyDescent="0.25">
      <c r="A515" s="58" t="s">
        <v>4511</v>
      </c>
      <c r="B515" s="58" t="s">
        <v>4512</v>
      </c>
      <c r="C515" s="59">
        <v>1</v>
      </c>
    </row>
    <row r="516" spans="1:3" ht="15.75" x14ac:dyDescent="0.25">
      <c r="A516" s="58" t="s">
        <v>4513</v>
      </c>
      <c r="B516" s="58" t="s">
        <v>4514</v>
      </c>
      <c r="C516" s="59">
        <v>1</v>
      </c>
    </row>
    <row r="517" spans="1:3" ht="15.75" x14ac:dyDescent="0.25">
      <c r="A517" s="58" t="s">
        <v>4515</v>
      </c>
      <c r="B517" s="58" t="s">
        <v>4516</v>
      </c>
      <c r="C517" s="59">
        <v>1</v>
      </c>
    </row>
    <row r="518" spans="1:3" ht="15.75" x14ac:dyDescent="0.25">
      <c r="A518" s="58" t="s">
        <v>4517</v>
      </c>
      <c r="B518" s="58" t="s">
        <v>4518</v>
      </c>
      <c r="C518" s="59">
        <v>1</v>
      </c>
    </row>
    <row r="519" spans="1:3" ht="15.75" x14ac:dyDescent="0.25">
      <c r="A519" s="58" t="s">
        <v>4519</v>
      </c>
      <c r="B519" s="58" t="s">
        <v>4520</v>
      </c>
      <c r="C519" s="59">
        <v>1</v>
      </c>
    </row>
    <row r="520" spans="1:3" ht="15.75" x14ac:dyDescent="0.25">
      <c r="A520" s="58" t="s">
        <v>4521</v>
      </c>
      <c r="B520" s="58" t="s">
        <v>4522</v>
      </c>
      <c r="C520" s="59">
        <v>1</v>
      </c>
    </row>
    <row r="521" spans="1:3" ht="15.75" x14ac:dyDescent="0.25">
      <c r="A521" s="58" t="s">
        <v>4523</v>
      </c>
      <c r="B521" s="58" t="s">
        <v>4524</v>
      </c>
      <c r="C521" s="59">
        <v>1</v>
      </c>
    </row>
    <row r="522" spans="1:3" ht="15.75" x14ac:dyDescent="0.25">
      <c r="A522" s="58" t="s">
        <v>4525</v>
      </c>
      <c r="B522" s="58" t="s">
        <v>4526</v>
      </c>
      <c r="C522" s="59">
        <v>1</v>
      </c>
    </row>
    <row r="523" spans="1:3" ht="15.75" x14ac:dyDescent="0.25">
      <c r="A523" s="58" t="s">
        <v>4527</v>
      </c>
      <c r="B523" s="58" t="s">
        <v>4528</v>
      </c>
      <c r="C523" s="59">
        <v>1</v>
      </c>
    </row>
    <row r="524" spans="1:3" ht="15.75" x14ac:dyDescent="0.25">
      <c r="A524" s="58" t="s">
        <v>4529</v>
      </c>
      <c r="B524" s="58" t="s">
        <v>4530</v>
      </c>
      <c r="C524" s="59">
        <v>1</v>
      </c>
    </row>
    <row r="525" spans="1:3" ht="15.75" x14ac:dyDescent="0.25">
      <c r="A525" s="58" t="s">
        <v>4531</v>
      </c>
      <c r="B525" s="58" t="s">
        <v>4532</v>
      </c>
      <c r="C525" s="59">
        <v>1</v>
      </c>
    </row>
    <row r="526" spans="1:3" ht="15.75" x14ac:dyDescent="0.25">
      <c r="A526" s="58" t="s">
        <v>4533</v>
      </c>
      <c r="B526" s="58" t="s">
        <v>4534</v>
      </c>
      <c r="C526" s="59">
        <v>1</v>
      </c>
    </row>
    <row r="527" spans="1:3" ht="15.75" x14ac:dyDescent="0.25">
      <c r="A527" s="58" t="s">
        <v>4535</v>
      </c>
      <c r="B527" s="58" t="s">
        <v>4536</v>
      </c>
      <c r="C527" s="59">
        <v>1</v>
      </c>
    </row>
    <row r="528" spans="1:3" ht="15.75" x14ac:dyDescent="0.25">
      <c r="A528" s="58" t="s">
        <v>4537</v>
      </c>
      <c r="B528" s="58" t="s">
        <v>4538</v>
      </c>
      <c r="C528" s="59">
        <v>1</v>
      </c>
    </row>
    <row r="529" spans="1:3" ht="15.75" x14ac:dyDescent="0.25">
      <c r="A529" s="58" t="s">
        <v>4539</v>
      </c>
      <c r="B529" s="58" t="s">
        <v>4540</v>
      </c>
      <c r="C529" s="59">
        <v>1</v>
      </c>
    </row>
    <row r="530" spans="1:3" ht="15.75" x14ac:dyDescent="0.25">
      <c r="A530" s="58" t="s">
        <v>4541</v>
      </c>
      <c r="B530" s="58" t="s">
        <v>4542</v>
      </c>
      <c r="C530" s="59">
        <v>1</v>
      </c>
    </row>
    <row r="531" spans="1:3" ht="15.75" x14ac:dyDescent="0.25">
      <c r="A531" s="58" t="s">
        <v>4543</v>
      </c>
      <c r="B531" s="58" t="s">
        <v>4544</v>
      </c>
      <c r="C531" s="59">
        <v>1</v>
      </c>
    </row>
    <row r="532" spans="1:3" ht="15.75" x14ac:dyDescent="0.25">
      <c r="A532" s="58" t="s">
        <v>4545</v>
      </c>
      <c r="B532" s="58" t="s">
        <v>4546</v>
      </c>
      <c r="C532" s="59">
        <v>1</v>
      </c>
    </row>
    <row r="533" spans="1:3" ht="15.75" x14ac:dyDescent="0.25">
      <c r="A533" s="58" t="s">
        <v>4547</v>
      </c>
      <c r="B533" s="58" t="s">
        <v>4548</v>
      </c>
      <c r="C533" s="59">
        <v>1</v>
      </c>
    </row>
    <row r="534" spans="1:3" ht="31.5" x14ac:dyDescent="0.25">
      <c r="A534" s="58" t="s">
        <v>4549</v>
      </c>
      <c r="B534" s="58" t="s">
        <v>4550</v>
      </c>
      <c r="C534" s="59">
        <v>1</v>
      </c>
    </row>
    <row r="535" spans="1:3" ht="31.5" x14ac:dyDescent="0.25">
      <c r="A535" s="58" t="s">
        <v>4551</v>
      </c>
      <c r="B535" s="58" t="s">
        <v>4552</v>
      </c>
      <c r="C535" s="59">
        <v>1</v>
      </c>
    </row>
    <row r="536" spans="1:3" ht="15.75" x14ac:dyDescent="0.25">
      <c r="A536" s="58" t="s">
        <v>4553</v>
      </c>
      <c r="B536" s="58" t="s">
        <v>4554</v>
      </c>
      <c r="C536" s="59">
        <v>1</v>
      </c>
    </row>
    <row r="537" spans="1:3" ht="15.75" x14ac:dyDescent="0.25">
      <c r="A537" s="58" t="s">
        <v>4555</v>
      </c>
      <c r="B537" s="58" t="s">
        <v>4556</v>
      </c>
      <c r="C537" s="59">
        <v>1</v>
      </c>
    </row>
    <row r="538" spans="1:3" ht="15.75" x14ac:dyDescent="0.25">
      <c r="A538" s="58" t="s">
        <v>4557</v>
      </c>
      <c r="B538" s="58" t="s">
        <v>4558</v>
      </c>
      <c r="C538" s="59">
        <v>1</v>
      </c>
    </row>
    <row r="539" spans="1:3" ht="15.75" x14ac:dyDescent="0.25">
      <c r="A539" s="58" t="s">
        <v>4559</v>
      </c>
      <c r="B539" s="58" t="s">
        <v>4560</v>
      </c>
      <c r="C539" s="59">
        <v>1</v>
      </c>
    </row>
    <row r="540" spans="1:3" ht="15.75" x14ac:dyDescent="0.25">
      <c r="A540" s="58" t="s">
        <v>4561</v>
      </c>
      <c r="B540" s="58" t="s">
        <v>4562</v>
      </c>
      <c r="C540" s="59">
        <v>1</v>
      </c>
    </row>
    <row r="541" spans="1:3" ht="15.75" x14ac:dyDescent="0.25">
      <c r="A541" s="58" t="s">
        <v>4563</v>
      </c>
      <c r="B541" s="58" t="s">
        <v>4564</v>
      </c>
      <c r="C541" s="59">
        <v>1</v>
      </c>
    </row>
    <row r="542" spans="1:3" ht="15.75" x14ac:dyDescent="0.25">
      <c r="A542" s="58" t="s">
        <v>4565</v>
      </c>
      <c r="B542" s="58" t="s">
        <v>4566</v>
      </c>
      <c r="C542" s="59">
        <v>1</v>
      </c>
    </row>
    <row r="543" spans="1:3" ht="15.75" x14ac:dyDescent="0.25">
      <c r="A543" s="58" t="s">
        <v>4567</v>
      </c>
      <c r="B543" s="58" t="s">
        <v>4568</v>
      </c>
      <c r="C543" s="59">
        <v>1</v>
      </c>
    </row>
    <row r="544" spans="1:3" ht="15.75" x14ac:dyDescent="0.25">
      <c r="A544" s="58" t="s">
        <v>4569</v>
      </c>
      <c r="B544" s="58" t="s">
        <v>4570</v>
      </c>
      <c r="C544" s="59">
        <v>1</v>
      </c>
    </row>
    <row r="545" spans="1:3" ht="15.75" x14ac:dyDescent="0.25">
      <c r="A545" s="58" t="s">
        <v>4571</v>
      </c>
      <c r="B545" s="58" t="s">
        <v>4572</v>
      </c>
      <c r="C545" s="59">
        <v>1</v>
      </c>
    </row>
    <row r="546" spans="1:3" ht="15.75" x14ac:dyDescent="0.25">
      <c r="A546" s="58" t="s">
        <v>4573</v>
      </c>
      <c r="B546" s="58" t="s">
        <v>4574</v>
      </c>
      <c r="C546" s="59">
        <v>1</v>
      </c>
    </row>
    <row r="547" spans="1:3" ht="15.75" x14ac:dyDescent="0.25">
      <c r="A547" s="58" t="s">
        <v>4575</v>
      </c>
      <c r="B547" s="58" t="s">
        <v>4576</v>
      </c>
      <c r="C547" s="59">
        <v>1</v>
      </c>
    </row>
    <row r="548" spans="1:3" ht="15.75" x14ac:dyDescent="0.25">
      <c r="A548" s="58" t="s">
        <v>4577</v>
      </c>
      <c r="B548" s="58" t="s">
        <v>4578</v>
      </c>
      <c r="C548" s="59">
        <v>1</v>
      </c>
    </row>
  </sheetData>
  <autoFilter ref="A1:U502" xr:uid="{03AC57DE-1E8A-4032-9097-3D36B88082A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C72CF6CE6A484C8F6593FC8D62322D" ma:contentTypeVersion="4" ma:contentTypeDescription="Create a new document." ma:contentTypeScope="" ma:versionID="1b605271850c45ffb1bf7ae4c179433a">
  <xsd:schema xmlns:xsd="http://www.w3.org/2001/XMLSchema" xmlns:xs="http://www.w3.org/2001/XMLSchema" xmlns:p="http://schemas.microsoft.com/office/2006/metadata/properties" xmlns:ns2="aa89fb9d-8013-4eb7-a517-ee8066ce73c4" targetNamespace="http://schemas.microsoft.com/office/2006/metadata/properties" ma:root="true" ma:fieldsID="d5274f77eecb9daa170ce87922fd4e38" ns2:_="">
    <xsd:import namespace="aa89fb9d-8013-4eb7-a517-ee8066ce73c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89fb9d-8013-4eb7-a517-ee8066ce7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53A11C-A441-491E-848A-244FD83AA49C}">
  <ds:schemaRefs>
    <ds:schemaRef ds:uri="http://schemas.microsoft.com/sharepoint/v3/contenttype/forms"/>
  </ds:schemaRefs>
</ds:datastoreItem>
</file>

<file path=customXml/itemProps2.xml><?xml version="1.0" encoding="utf-8"?>
<ds:datastoreItem xmlns:ds="http://schemas.openxmlformats.org/officeDocument/2006/customXml" ds:itemID="{8D80BF9F-8DA0-49F6-9608-9F1D0C224C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89fb9d-8013-4eb7-a517-ee8066ce73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4C9BD3-B83A-487C-BA23-7CD6A5000FBE}">
  <ds:schemaRefs>
    <ds:schemaRef ds:uri="2c75e67c-ed2d-4c91-baba-8aa4949e551e"/>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elements/1.1/"/>
    <ds:schemaRef ds:uri="33874043-1092-46f2-b7ed-3863b0441e79"/>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Dashboard</vt:lpstr>
      <vt:lpstr>Results</vt:lpstr>
      <vt:lpstr>Instructions</vt:lpstr>
      <vt:lpstr>Test Cases Server 2022</vt:lpstr>
      <vt:lpstr>Appendix</vt:lpstr>
      <vt:lpstr>Change Log</vt:lpstr>
      <vt:lpstr>New Release Changes</vt:lpstr>
      <vt:lpstr>Issue Code Table</vt:lpstr>
      <vt:lpstr>Appendix!Print_Area</vt:lpstr>
      <vt:lpstr>'Change Log'!Print_Area</vt:lpstr>
      <vt:lpstr>Dashboard!Print_Area</vt:lpstr>
      <vt:lpstr>Instructions!Print_Area</vt:lpstr>
      <vt:lpstr>'New Release Changes'!Print_Area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Hayes James D</cp:lastModifiedBy>
  <cp:revision/>
  <dcterms:created xsi:type="dcterms:W3CDTF">2012-09-21T14:43:24Z</dcterms:created>
  <dcterms:modified xsi:type="dcterms:W3CDTF">2024-03-01T14:03:30Z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