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5"/>
  <workbookPr defaultThemeVersion="166925"/>
  <mc:AlternateContent xmlns:mc="http://schemas.openxmlformats.org/markup-compatibility/2006">
    <mc:Choice Requires="x15">
      <x15ac:absPath xmlns:x15ac="http://schemas.microsoft.com/office/spreadsheetml/2010/11/ac" url="https://usdoe-my.sharepoint.com/personal/kerryann_turner_hq_doe_gov/Documents/Desktop/"/>
    </mc:Choice>
  </mc:AlternateContent>
  <xr:revisionPtr revIDLastSave="55" documentId="8_{B9BF127E-4280-46B7-9453-4E552779DBE4}" xr6:coauthVersionLast="47" xr6:coauthVersionMax="47" xr10:uidLastSave="{B38F87DF-A51A-4DDB-A54E-EF3DF981B62E}"/>
  <bookViews>
    <workbookView xWindow="-110" yWindow="-110" windowWidth="19420" windowHeight="10420" firstSheet="2" activeTab="2" xr2:uid="{7D37CB59-E6D9-4910-8F40-E7893D3CF24F}"/>
  </bookViews>
  <sheets>
    <sheet name="Requirements" sheetId="15" r:id="rId1"/>
    <sheet name="C3 Template Input" sheetId="8" r:id="rId2"/>
    <sheet name="C3 Template Example" sheetId="1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6" l="1"/>
  <c r="B19" i="16"/>
  <c r="B15" i="16"/>
  <c r="B11" i="16"/>
  <c r="B15" i="8"/>
  <c r="B22" i="16"/>
  <c r="B11" i="8"/>
  <c r="B19" i="8" l="1"/>
  <c r="B22" i="8"/>
  <c r="B23" i="8"/>
  <c r="B24" i="8" s="1"/>
  <c r="B26" i="8" s="1"/>
  <c r="B23" i="16" l="1"/>
  <c r="B26" i="16" s="1"/>
</calcChain>
</file>

<file path=xl/sharedStrings.xml><?xml version="1.0" encoding="utf-8"?>
<sst xmlns="http://schemas.openxmlformats.org/spreadsheetml/2006/main" count="68" uniqueCount="40">
  <si>
    <t>PLEASE READ THIS TAB IN ITS ENTIRETY BEFORE INPUTTING ANY DATA ON THE FOLLOWING TABS.</t>
  </si>
  <si>
    <t>Category 3 Benefits Sharing Statement Template</t>
  </si>
  <si>
    <t>Requirements</t>
  </si>
  <si>
    <t>This excel file provides a template to assist the applicant in preparing a Benefits Sharing Statement Template outlined in § 1.48E(h)-1(e)(6) for a Category 3 application. This template contains four main calculations:</t>
  </si>
  <si>
    <t>Initial Application</t>
  </si>
  <si>
    <r>
      <t xml:space="preserve">Applicants to Category 3 must create and submit </t>
    </r>
    <r>
      <rPr>
        <b/>
        <u/>
        <sz val="11"/>
        <color theme="1"/>
        <rFont val="Calibri"/>
        <family val="2"/>
        <scheme val="minor"/>
      </rPr>
      <t>a draft</t>
    </r>
    <r>
      <rPr>
        <sz val="11"/>
        <color theme="1"/>
        <rFont val="Calibri"/>
        <family val="2"/>
        <scheme val="minor"/>
      </rPr>
      <t xml:space="preserve"> Benefits Sharing Statement that includes the information described under § 1.48E(h)-1(e)(6):
(i) A calculation of the facility’s gross financial value
(ii) A calculation of the facility’s net financial value
(iii) A calculation of the financial value required to be distributed to building occupants
(v) A description of the means through which the required financial value will be distributed to building occupants, and which entity will be responsible for the distribution of benefits to the occupants.</t>
    </r>
  </si>
  <si>
    <t>Placed in Service</t>
  </si>
  <si>
    <r>
      <t xml:space="preserve">For Category 3 Facilities, </t>
    </r>
    <r>
      <rPr>
        <b/>
        <u/>
        <sz val="11"/>
        <color theme="1"/>
        <rFont val="Calibri"/>
        <family val="2"/>
        <scheme val="minor"/>
      </rPr>
      <t>a final</t>
    </r>
    <r>
      <rPr>
        <sz val="11"/>
        <color theme="1"/>
        <rFont val="Calibri"/>
        <family val="2"/>
        <scheme val="minor"/>
      </rPr>
      <t xml:space="preserve"> Benefits Sharing Statement as described in § 1.48E(h)-1(e)(6) demonstrating that the financial benefits requirements will be met based on the expected annual energy produced by the as-built facility at placed in service. The final statement should clarify differences, if any, from the draft benefits statement provided during the application process and should include the same requirements as above. </t>
    </r>
  </si>
  <si>
    <t>Benefits Sharing Statement Template</t>
  </si>
  <si>
    <t>Instructions</t>
  </si>
  <si>
    <t>Input by applicant - please provide explanatory note in Column C</t>
  </si>
  <si>
    <t>Calculated value - do not edit cell</t>
  </si>
  <si>
    <t>1. Calculation of Gross Financial Value of Annual Energy Produced by the Facility - § 1.48E(h)-1(e)(4)</t>
  </si>
  <si>
    <t>Explanatory Notes</t>
  </si>
  <si>
    <t>a. Self-Consumed Kilowatt-hours Produced by the Applicable Facility (kWh):</t>
  </si>
  <si>
    <t>b. Building’s Metered Volumetric Price of Electricity ($/kWh)</t>
  </si>
  <si>
    <t>c. Exported Kilowatt-hours Produced by the Applicable Facility (kWh)</t>
  </si>
  <si>
    <t>d. Volumetric Export Compensation Rate ($/kWh):</t>
  </si>
  <si>
    <t>e. Sale of Attributes associated with the applicable facility's production (including, for example, any Federal, State, Tribal, or utility incentives or renewable energy certificates), if separate from metered price of electricity or export Compensation Rate ($)</t>
  </si>
  <si>
    <r>
      <t xml:space="preserve">f. Gross Financial Value (GFV) ($): </t>
    </r>
    <r>
      <rPr>
        <b/>
        <sz val="11"/>
        <color theme="1"/>
        <rFont val="Calibri"/>
        <family val="2"/>
        <scheme val="minor"/>
      </rPr>
      <t>[Calculated: (1.a * 1.b) + (1.c * 1.d) + 1.e]</t>
    </r>
  </si>
  <si>
    <t>2A. Calculation of Net Financial Value of Annual Energy Produced by the Energy Property – Common Ownership - § 1.48E(h)-1(e)(5)(i)</t>
  </si>
  <si>
    <t>a. Annual Average (Levelized) Operating Costs ($)</t>
  </si>
  <si>
    <r>
      <t xml:space="preserve">b. Net Financial Value (NFV) ($): </t>
    </r>
    <r>
      <rPr>
        <b/>
        <sz val="11"/>
        <color theme="1"/>
        <rFont val="Calibri"/>
        <family val="2"/>
        <scheme val="minor"/>
      </rPr>
      <t>[Calculated: 1.f  - 2A.a]</t>
    </r>
  </si>
  <si>
    <t>2B. Calculation of Net Financial Value of Annual Energy Produced by the Energy Property – Third-party ownership (PPA, lease, or other contract) - § 1.48E(h)-1(e)(5)(ii)</t>
  </si>
  <si>
    <t>a. Payments made by the building owner and/or building occupants ($):</t>
  </si>
  <si>
    <r>
      <t xml:space="preserve">b. Net Financial Value (NFV) ($): </t>
    </r>
    <r>
      <rPr>
        <b/>
        <sz val="11"/>
        <color theme="1"/>
        <rFont val="Calibri"/>
        <family val="2"/>
        <scheme val="minor"/>
      </rPr>
      <t>[Calculated: 1.f  - 2B.a]</t>
    </r>
  </si>
  <si>
    <t xml:space="preserve"> </t>
  </si>
  <si>
    <t>3. Planned Calculation of Financial Value Required to be Distributed to Building Occupants - § 1.48E(h)-1(e)(3)</t>
  </si>
  <si>
    <r>
      <t>a. 25% of Gross Financial Value :</t>
    </r>
    <r>
      <rPr>
        <b/>
        <sz val="11"/>
        <color theme="1"/>
        <rFont val="Calibri"/>
        <family val="2"/>
        <scheme val="minor"/>
      </rPr>
      <t xml:space="preserve"> [Calculated: 1.f * .25]</t>
    </r>
  </si>
  <si>
    <r>
      <t xml:space="preserve">b. Net Financial Value (NFV) ($) : </t>
    </r>
    <r>
      <rPr>
        <b/>
        <sz val="11"/>
        <color theme="1"/>
        <rFont val="Calibri"/>
        <family val="2"/>
        <scheme val="minor"/>
      </rPr>
      <t>[2A.b or 2B.b as applicable]</t>
    </r>
  </si>
  <si>
    <r>
      <t>c. Total Financial Value of Electricity Produced by the Facility:</t>
    </r>
    <r>
      <rPr>
        <b/>
        <sz val="11"/>
        <color theme="1"/>
        <rFont val="Calibri"/>
        <family val="2"/>
        <scheme val="minor"/>
      </rPr>
      <t xml:space="preserve"> [Higher financial value of
 3.a and 3.b]</t>
    </r>
  </si>
  <si>
    <t>d. % of Value to be Distributed (must be at least 50%)</t>
  </si>
  <si>
    <r>
      <t xml:space="preserve">e. Required Value to be Distributed ($): </t>
    </r>
    <r>
      <rPr>
        <b/>
        <sz val="11"/>
        <color theme="1"/>
        <rFont val="Calibri"/>
        <family val="2"/>
        <scheme val="minor"/>
      </rPr>
      <t>[Calculated: 3.c* 3.d]</t>
    </r>
  </si>
  <si>
    <t>Description of Means for Distributing the Required Financial Value to Building Occupants - § 1.48E(h)-1(e)(5)(iii)</t>
  </si>
  <si>
    <t>If the financial value will not be distributed via utility bill savings, the applicable facility owner must comply with current or future HUD guidance that is applicable to their facility and published by the Office of Multifamily Housing, Office of Public and Indian Housing, and Office of Native American Programs, other HUD notices, or other guidance or notices from the Federal agency that oversees the applicable housing program identified in section 48E(h)(2)(B).</t>
  </si>
  <si>
    <t>Estimated 2/3 of annual production will be consumed by building.</t>
  </si>
  <si>
    <t>Estimated 1/3 of production will be exported.</t>
  </si>
  <si>
    <t>Utility has lower compensation rate for exported electricity.</t>
  </si>
  <si>
    <t>e. Sale of Attributes associated with the applicable facility's production, if Separate from Metered Price of Electricity or Export Compensation Rate ($)</t>
  </si>
  <si>
    <t>Expected annual average cost over useful life of the facility.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</si>
</sst>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000_);_(&quot;$&quot;* \(#,##0.000\);_(&quot;$&quot;* &quot;-&quot;??_);_(@_)"/>
    <numFmt numFmtId="166" formatCode="_(&quot;$&quot;* #,##0_);_(&quot;$&quot;* \(#,##0\);_(&quot;$&quot;* &quot;-&quot;??_);_(@_)"/>
  </numFmts>
  <fonts count="16">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sz val="11"/>
      <color theme="1"/>
      <name val="Calibri"/>
      <family val="2"/>
      <scheme val="minor"/>
    </font>
    <font>
      <b/>
      <sz val="11"/>
      <color rgb="FF3F3F3F"/>
      <name val="Calibri"/>
      <family val="2"/>
      <scheme val="minor"/>
    </font>
    <font>
      <sz val="11"/>
      <name val="Calibri"/>
      <family val="2"/>
      <scheme val="minor"/>
    </font>
    <font>
      <i/>
      <sz val="11"/>
      <color theme="1"/>
      <name val="Calibri"/>
      <family val="2"/>
      <scheme val="minor"/>
    </font>
    <font>
      <b/>
      <i/>
      <sz val="11"/>
      <color theme="1"/>
      <name val="Calibri"/>
      <family val="2"/>
      <scheme val="minor"/>
    </font>
    <font>
      <b/>
      <i/>
      <u/>
      <sz val="11"/>
      <color theme="1"/>
      <name val="Calibri"/>
      <family val="2"/>
      <scheme val="minor"/>
    </font>
    <font>
      <i/>
      <sz val="11"/>
      <name val="Calibri"/>
      <family val="2"/>
      <scheme val="minor"/>
    </font>
    <font>
      <b/>
      <i/>
      <sz val="11"/>
      <name val="Calibri"/>
      <family val="2"/>
      <scheme val="minor"/>
    </font>
    <font>
      <u/>
      <sz val="11"/>
      <color theme="1"/>
      <name val="Calibri"/>
      <family val="2"/>
      <scheme val="minor"/>
    </font>
    <font>
      <b/>
      <sz val="11"/>
      <color theme="1"/>
      <name val="Calibri"/>
      <family val="2"/>
      <scheme val="minor"/>
    </font>
    <font>
      <b/>
      <u/>
      <sz val="11"/>
      <color theme="1"/>
      <name val="Calibri"/>
      <family val="2"/>
      <scheme val="minor"/>
    </font>
    <font>
      <b/>
      <sz val="13"/>
      <color rgb="FF000000"/>
      <name val="Calibri"/>
      <family val="2"/>
      <scheme val="minor"/>
    </font>
  </fonts>
  <fills count="6">
    <fill>
      <patternFill patternType="none"/>
    </fill>
    <fill>
      <patternFill patternType="gray125"/>
    </fill>
    <fill>
      <patternFill patternType="solid">
        <fgColor rgb="FFFFCC99"/>
      </patternFill>
    </fill>
    <fill>
      <patternFill patternType="solid">
        <fgColor rgb="FFF2F2F2"/>
      </patternFill>
    </fill>
    <fill>
      <patternFill patternType="solid">
        <fgColor rgb="FFFFFF00"/>
        <bgColor indexed="64"/>
      </patternFill>
    </fill>
    <fill>
      <patternFill patternType="solid">
        <fgColor theme="0" tint="-0.14999847407452621"/>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right style="thin">
        <color indexed="64"/>
      </right>
      <top/>
      <bottom/>
      <diagonal/>
    </border>
    <border>
      <left style="thin">
        <color indexed="64"/>
      </left>
      <right/>
      <top/>
      <bottom style="thick">
        <color theme="4" tint="0.499984740745262"/>
      </bottom>
      <diagonal/>
    </border>
    <border>
      <left style="thin">
        <color rgb="FF7F7F7F"/>
      </left>
      <right style="thin">
        <color indexed="64"/>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style="thin">
        <color indexed="64"/>
      </right>
      <top/>
      <bottom style="thick">
        <color theme="4" tint="0.499984740745262"/>
      </bottom>
      <diagonal/>
    </border>
    <border>
      <left style="thin">
        <color rgb="FF3F3F3F"/>
      </left>
      <right style="thin">
        <color indexed="64"/>
      </right>
      <top style="thin">
        <color rgb="FF3F3F3F"/>
      </top>
      <bottom style="thin">
        <color rgb="FF3F3F3F"/>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ck">
        <color theme="4"/>
      </top>
      <bottom style="thick">
        <color theme="4" tint="0.499984740745262"/>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ck">
        <color theme="4" tint="0.49998474074526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ck">
        <color theme="4"/>
      </bottom>
      <diagonal/>
    </border>
    <border>
      <left style="thin">
        <color rgb="FF3F3F3F"/>
      </left>
      <right style="thin">
        <color indexed="64"/>
      </right>
      <top style="thin">
        <color rgb="FF3F3F3F"/>
      </top>
      <bottom/>
      <diagonal/>
    </border>
    <border>
      <left style="thin">
        <color rgb="FF3F3F3F"/>
      </left>
      <right style="thin">
        <color indexed="64"/>
      </right>
      <top/>
      <bottom style="thin">
        <color indexed="64"/>
      </bottom>
      <diagonal/>
    </border>
    <border>
      <left style="thin">
        <color indexed="64"/>
      </left>
      <right/>
      <top/>
      <bottom style="thick">
        <color theme="4"/>
      </bottom>
      <diagonal/>
    </border>
  </borders>
  <cellStyleXfs count="8">
    <xf numFmtId="0" fontId="0" fillId="0" borderId="0"/>
    <xf numFmtId="0" fontId="1" fillId="0" borderId="1" applyNumberFormat="0" applyFill="0" applyAlignment="0" applyProtection="0"/>
    <xf numFmtId="0" fontId="2" fillId="0" borderId="2" applyNumberFormat="0" applyFill="0" applyAlignment="0" applyProtection="0"/>
    <xf numFmtId="0" fontId="3" fillId="2" borderId="3" applyNumberFormat="0" applyAlignment="0" applyProtection="0"/>
    <xf numFmtId="43" fontId="4" fillId="0" borderId="0" applyFont="0" applyFill="0" applyBorder="0" applyAlignment="0" applyProtection="0"/>
    <xf numFmtId="44" fontId="4" fillId="0" borderId="0" applyFont="0" applyFill="0" applyBorder="0" applyAlignment="0" applyProtection="0"/>
    <xf numFmtId="0" fontId="5" fillId="3" borderId="8" applyNumberFormat="0" applyAlignment="0" applyProtection="0"/>
    <xf numFmtId="9" fontId="4" fillId="0" borderId="0" applyFont="0" applyFill="0" applyBorder="0" applyAlignment="0" applyProtection="0"/>
  </cellStyleXfs>
  <cellXfs count="66">
    <xf numFmtId="0" fontId="0" fillId="0" borderId="0" xfId="0"/>
    <xf numFmtId="0" fontId="0" fillId="0" borderId="5" xfId="0" applyBorder="1"/>
    <xf numFmtId="0" fontId="2" fillId="0" borderId="13" xfId="2" applyBorder="1" applyAlignment="1">
      <alignment horizontal="center"/>
    </xf>
    <xf numFmtId="0" fontId="0" fillId="0" borderId="14" xfId="0" applyBorder="1"/>
    <xf numFmtId="0" fontId="2" fillId="0" borderId="9" xfId="2" applyBorder="1"/>
    <xf numFmtId="0" fontId="0" fillId="0" borderId="15" xfId="0" applyBorder="1"/>
    <xf numFmtId="0" fontId="0" fillId="0" borderId="18" xfId="0" applyBorder="1"/>
    <xf numFmtId="0" fontId="0" fillId="0" borderId="16" xfId="0" applyBorder="1"/>
    <xf numFmtId="0" fontId="0" fillId="0" borderId="19" xfId="0" applyBorder="1"/>
    <xf numFmtId="0" fontId="2" fillId="0" borderId="20" xfId="2" applyBorder="1"/>
    <xf numFmtId="0" fontId="7" fillId="0" borderId="14" xfId="0" applyFont="1" applyBorder="1"/>
    <xf numFmtId="0" fontId="7" fillId="0" borderId="15" xfId="0" applyFont="1" applyBorder="1"/>
    <xf numFmtId="0" fontId="9" fillId="0" borderId="21" xfId="0" applyFont="1" applyBorder="1" applyAlignment="1">
      <alignment horizontal="center"/>
    </xf>
    <xf numFmtId="0" fontId="1" fillId="0" borderId="24" xfId="1" applyBorder="1"/>
    <xf numFmtId="3" fontId="10" fillId="2" borderId="22" xfId="3" applyNumberFormat="1" applyFont="1" applyBorder="1" applyAlignment="1">
      <alignment horizontal="center" vertical="center" wrapText="1"/>
    </xf>
    <xf numFmtId="44" fontId="11" fillId="3" borderId="23" xfId="5" applyFont="1" applyFill="1" applyBorder="1" applyAlignment="1">
      <alignment horizontal="center"/>
    </xf>
    <xf numFmtId="0" fontId="6" fillId="0" borderId="12" xfId="0" applyFont="1" applyBorder="1" applyAlignment="1">
      <alignment horizontal="left" wrapText="1" indent="2"/>
    </xf>
    <xf numFmtId="0" fontId="0" fillId="0" borderId="0" xfId="0" applyAlignment="1">
      <alignment vertical="center" wrapText="1"/>
    </xf>
    <xf numFmtId="0" fontId="0" fillId="0" borderId="0" xfId="0" applyAlignment="1">
      <alignment horizontal="left" vertical="center" indent="1"/>
    </xf>
    <xf numFmtId="0" fontId="12" fillId="0" borderId="0" xfId="0" applyFont="1" applyAlignment="1">
      <alignment horizontal="left" vertical="center"/>
    </xf>
    <xf numFmtId="0" fontId="0" fillId="0" borderId="0" xfId="0" applyAlignment="1">
      <alignment wrapText="1"/>
    </xf>
    <xf numFmtId="0" fontId="0" fillId="0" borderId="0" xfId="0" applyAlignment="1">
      <alignment horizontal="left" vertical="center" wrapText="1" indent="1"/>
    </xf>
    <xf numFmtId="0" fontId="0" fillId="0" borderId="0" xfId="0" applyAlignment="1">
      <alignment horizontal="left" indent="1"/>
    </xf>
    <xf numFmtId="0" fontId="0" fillId="0" borderId="0" xfId="0" applyAlignment="1">
      <alignment horizontal="left" indent="3"/>
    </xf>
    <xf numFmtId="0" fontId="12" fillId="0" borderId="0" xfId="0" applyFont="1" applyAlignment="1">
      <alignment wrapText="1"/>
    </xf>
    <xf numFmtId="0" fontId="0" fillId="0" borderId="0" xfId="0" applyAlignment="1">
      <alignment horizontal="left" wrapText="1" indent="1"/>
    </xf>
    <xf numFmtId="0" fontId="0" fillId="0" borderId="0" xfId="0" applyAlignment="1">
      <alignment horizontal="left" wrapText="1" indent="2"/>
    </xf>
    <xf numFmtId="0" fontId="0" fillId="0" borderId="0" xfId="0" applyAlignment="1">
      <alignment horizontal="left" vertical="center" wrapText="1" indent="3"/>
    </xf>
    <xf numFmtId="164" fontId="3" fillId="2" borderId="7" xfId="4" applyNumberFormat="1" applyFont="1" applyFill="1" applyBorder="1" applyAlignment="1">
      <alignment horizontal="left" vertical="center" wrapText="1"/>
    </xf>
    <xf numFmtId="165" fontId="3" fillId="2" borderId="7" xfId="5" applyNumberFormat="1" applyFont="1" applyFill="1" applyBorder="1" applyAlignment="1">
      <alignment horizontal="left" vertical="center" wrapText="1"/>
    </xf>
    <xf numFmtId="165" fontId="3" fillId="2" borderId="5" xfId="5" applyNumberFormat="1" applyFont="1" applyFill="1" applyBorder="1" applyAlignment="1">
      <alignment horizontal="left" vertical="center" wrapText="1"/>
    </xf>
    <xf numFmtId="44" fontId="5" fillId="3" borderId="10" xfId="5" applyFont="1" applyFill="1" applyBorder="1" applyAlignment="1">
      <alignment horizontal="left"/>
    </xf>
    <xf numFmtId="44" fontId="3" fillId="2" borderId="7" xfId="5" applyFont="1" applyFill="1" applyBorder="1" applyAlignment="1">
      <alignment horizontal="left" vertical="center" wrapText="1"/>
    </xf>
    <xf numFmtId="44" fontId="5" fillId="3" borderId="8" xfId="6" applyNumberFormat="1" applyAlignment="1">
      <alignment horizontal="left" vertical="center" wrapText="1"/>
    </xf>
    <xf numFmtId="0" fontId="3" fillId="2" borderId="7" xfId="3" applyBorder="1" applyAlignment="1">
      <alignment horizontal="left" vertical="center" wrapText="1"/>
    </xf>
    <xf numFmtId="44" fontId="5" fillId="3" borderId="10" xfId="6" applyNumberFormat="1" applyBorder="1" applyAlignment="1">
      <alignment horizontal="left" vertical="center" wrapText="1"/>
    </xf>
    <xf numFmtId="44" fontId="5" fillId="3" borderId="25" xfId="6" applyNumberFormat="1" applyBorder="1" applyAlignment="1">
      <alignment horizontal="left" vertical="center" wrapText="1"/>
    </xf>
    <xf numFmtId="44" fontId="5" fillId="3" borderId="12" xfId="6" applyNumberFormat="1" applyBorder="1" applyAlignment="1">
      <alignment horizontal="left" vertical="center" wrapText="1"/>
    </xf>
    <xf numFmtId="9" fontId="3" fillId="2" borderId="12" xfId="7" applyFont="1" applyFill="1" applyBorder="1" applyAlignment="1">
      <alignment horizontal="left" vertical="center" wrapText="1"/>
    </xf>
    <xf numFmtId="44" fontId="5" fillId="3" borderId="26" xfId="6" applyNumberFormat="1" applyBorder="1" applyAlignment="1">
      <alignment horizontal="left" vertical="center" wrapText="1"/>
    </xf>
    <xf numFmtId="166" fontId="3" fillId="2" borderId="7" xfId="5" applyNumberFormat="1" applyFont="1" applyFill="1" applyBorder="1" applyAlignment="1">
      <alignment horizontal="left" vertical="center" wrapText="1"/>
    </xf>
    <xf numFmtId="0" fontId="3" fillId="2" borderId="7" xfId="5" applyNumberFormat="1" applyFont="1" applyFill="1" applyBorder="1" applyAlignment="1">
      <alignment horizontal="right" vertical="center" wrapText="1"/>
    </xf>
    <xf numFmtId="0" fontId="13" fillId="4" borderId="0" xfId="0" applyFont="1" applyFill="1"/>
    <xf numFmtId="0" fontId="14" fillId="0" borderId="0" xfId="0" applyFont="1" applyAlignment="1">
      <alignment horizontal="left" vertical="center" wrapText="1"/>
    </xf>
    <xf numFmtId="0" fontId="0" fillId="0" borderId="0" xfId="0" applyAlignment="1">
      <alignment horizontal="left" vertical="center" wrapText="1"/>
    </xf>
    <xf numFmtId="0" fontId="0" fillId="0" borderId="0" xfId="0" quotePrefix="1" applyAlignment="1">
      <alignment horizontal="left" vertical="center" wrapText="1" indent="1"/>
    </xf>
    <xf numFmtId="0" fontId="14" fillId="0" borderId="0" xfId="0" quotePrefix="1" applyFont="1" applyAlignment="1">
      <alignment horizontal="left" vertical="center" wrapText="1"/>
    </xf>
    <xf numFmtId="0" fontId="2" fillId="0" borderId="9" xfId="2" applyBorder="1" applyAlignment="1"/>
    <xf numFmtId="0" fontId="1" fillId="5" borderId="27" xfId="1" applyFill="1" applyBorder="1" applyAlignment="1">
      <alignment wrapText="1"/>
    </xf>
    <xf numFmtId="0" fontId="15" fillId="0" borderId="6" xfId="2" applyFont="1" applyBorder="1" applyAlignment="1">
      <alignment wrapText="1"/>
    </xf>
    <xf numFmtId="0" fontId="0" fillId="0" borderId="11" xfId="0" applyBorder="1" applyAlignment="1">
      <alignment horizontal="left" wrapText="1" indent="2"/>
    </xf>
    <xf numFmtId="0" fontId="0" fillId="0" borderId="4" xfId="0" applyBorder="1" applyAlignment="1">
      <alignment wrapText="1"/>
    </xf>
    <xf numFmtId="0" fontId="0" fillId="0" borderId="17" xfId="0" applyBorder="1" applyAlignment="1">
      <alignment wrapText="1"/>
    </xf>
    <xf numFmtId="0" fontId="8" fillId="0" borderId="0" xfId="0" applyFont="1" applyAlignment="1">
      <alignment wrapText="1"/>
    </xf>
    <xf numFmtId="0" fontId="2" fillId="0" borderId="2" xfId="2" applyAlignment="1"/>
    <xf numFmtId="0" fontId="15" fillId="0" borderId="2" xfId="2" applyFont="1" applyAlignment="1">
      <alignment vertical="center" wrapText="1"/>
    </xf>
    <xf numFmtId="0" fontId="2" fillId="0" borderId="9" xfId="2" applyBorder="1" applyAlignment="1">
      <alignment vertical="center" wrapText="1" indent="1"/>
    </xf>
    <xf numFmtId="0" fontId="15" fillId="0" borderId="6" xfId="2" applyFont="1" applyBorder="1" applyAlignment="1">
      <alignment vertical="center" wrapText="1" indent="1"/>
    </xf>
    <xf numFmtId="0" fontId="1" fillId="5" borderId="1" xfId="1" applyFill="1" applyAlignment="1">
      <alignment horizontal="left" vertical="center"/>
    </xf>
    <xf numFmtId="0" fontId="3" fillId="2" borderId="12" xfId="3" applyBorder="1" applyAlignment="1">
      <alignment horizontal="left"/>
    </xf>
    <xf numFmtId="0" fontId="15" fillId="0" borderId="6" xfId="2" applyFont="1" applyBorder="1" applyAlignment="1">
      <alignment horizontal="left" vertical="center" wrapText="1" indent="1"/>
    </xf>
    <xf numFmtId="0" fontId="15" fillId="0" borderId="9" xfId="2" applyFont="1" applyBorder="1" applyAlignment="1">
      <alignment horizontal="left" vertical="center" wrapText="1" indent="1"/>
    </xf>
    <xf numFmtId="0" fontId="0" fillId="0" borderId="14" xfId="0" applyBorder="1" applyAlignment="1">
      <alignment wrapText="1"/>
    </xf>
    <xf numFmtId="0" fontId="15" fillId="0" borderId="2" xfId="2" applyFont="1" applyAlignment="1">
      <alignment horizontal="left" vertical="center" wrapText="1"/>
    </xf>
    <xf numFmtId="0" fontId="15" fillId="0" borderId="2" xfId="2" applyFont="1" applyAlignment="1">
      <alignment horizontal="left"/>
    </xf>
    <xf numFmtId="0" fontId="15" fillId="0" borderId="9" xfId="2" applyFont="1" applyBorder="1" applyAlignment="1"/>
  </cellXfs>
  <cellStyles count="8">
    <cellStyle name="Comma" xfId="4" builtinId="3"/>
    <cellStyle name="Currency" xfId="5" builtinId="4"/>
    <cellStyle name="Heading 1" xfId="1" builtinId="16"/>
    <cellStyle name="Heading 2" xfId="2" builtinId="17"/>
    <cellStyle name="Input" xfId="3" builtinId="20"/>
    <cellStyle name="Normal" xfId="0" builtinId="0"/>
    <cellStyle name="Output" xfId="6" builtinId="21"/>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58212-7D76-468D-9E8F-9FCC4B3FDF61}">
  <sheetPr>
    <tabColor rgb="FFC00000"/>
  </sheetPr>
  <dimension ref="A1:A28"/>
  <sheetViews>
    <sheetView showGridLines="0" workbookViewId="0"/>
  </sheetViews>
  <sheetFormatPr defaultRowHeight="14.45"/>
  <cols>
    <col min="1" max="1" width="246.85546875" style="20" customWidth="1"/>
  </cols>
  <sheetData>
    <row r="1" spans="1:1">
      <c r="A1" s="42" t="s">
        <v>0</v>
      </c>
    </row>
    <row r="3" spans="1:1" ht="20.100000000000001" thickBot="1">
      <c r="A3" s="48" t="s">
        <v>1</v>
      </c>
    </row>
    <row r="4" spans="1:1" ht="15" thickTop="1"/>
    <row r="5" spans="1:1" ht="17.25">
      <c r="A5" s="49" t="s">
        <v>2</v>
      </c>
    </row>
    <row r="6" spans="1:1" ht="15" thickTop="1">
      <c r="A6" s="17" t="s">
        <v>3</v>
      </c>
    </row>
    <row r="8" spans="1:1">
      <c r="A8" s="43" t="s">
        <v>4</v>
      </c>
    </row>
    <row r="9" spans="1:1" ht="72.599999999999994">
      <c r="A9" s="44" t="s">
        <v>5</v>
      </c>
    </row>
    <row r="10" spans="1:1" ht="15" customHeight="1">
      <c r="A10" s="45"/>
    </row>
    <row r="11" spans="1:1">
      <c r="A11" s="46" t="s">
        <v>6</v>
      </c>
    </row>
    <row r="12" spans="1:1" ht="29.1">
      <c r="A12" s="44" t="s">
        <v>7</v>
      </c>
    </row>
    <row r="13" spans="1:1">
      <c r="A13" s="21"/>
    </row>
    <row r="14" spans="1:1" s="22" customFormat="1">
      <c r="A14" s="21"/>
    </row>
    <row r="15" spans="1:1" s="23" customFormat="1">
      <c r="A15" s="27"/>
    </row>
    <row r="16" spans="1:1" s="22" customFormat="1" ht="15" customHeight="1">
      <c r="A16" s="21"/>
    </row>
    <row r="17" spans="1:1" s="23" customFormat="1">
      <c r="A17" s="27"/>
    </row>
    <row r="18" spans="1:1" s="22" customFormat="1">
      <c r="A18" s="21"/>
    </row>
    <row r="20" spans="1:1">
      <c r="A20" s="19"/>
    </row>
    <row r="21" spans="1:1">
      <c r="A21" s="18"/>
    </row>
    <row r="22" spans="1:1">
      <c r="A22" s="18"/>
    </row>
    <row r="23" spans="1:1">
      <c r="A23" s="18"/>
    </row>
    <row r="25" spans="1:1">
      <c r="A25" s="24"/>
    </row>
    <row r="26" spans="1:1">
      <c r="A26" s="25"/>
    </row>
    <row r="27" spans="1:1">
      <c r="A27" s="26"/>
    </row>
    <row r="28" spans="1:1">
      <c r="A28" s="2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F5DBA-710E-4C6B-A194-A72C7F5F8FBF}">
  <sheetPr>
    <tabColor theme="1" tint="0.499984740745262"/>
  </sheetPr>
  <dimension ref="A1:C31"/>
  <sheetViews>
    <sheetView showGridLines="0" topLeftCell="A13" zoomScaleNormal="100" workbookViewId="0">
      <selection activeCell="A23" sqref="A23"/>
    </sheetView>
  </sheetViews>
  <sheetFormatPr defaultRowHeight="15" customHeight="1"/>
  <cols>
    <col min="1" max="1" width="99.85546875" style="20" customWidth="1"/>
    <col min="2" max="2" width="28.42578125" customWidth="1"/>
    <col min="3" max="3" width="55.5703125" customWidth="1"/>
    <col min="4" max="4" width="1.7109375" customWidth="1"/>
    <col min="5" max="5" width="36.85546875" bestFit="1" customWidth="1"/>
  </cols>
  <sheetData>
    <row r="1" spans="1:3" ht="15" customHeight="1" thickBot="1">
      <c r="A1" s="58" t="s">
        <v>8</v>
      </c>
      <c r="B1" s="58"/>
      <c r="C1" s="12" t="s">
        <v>9</v>
      </c>
    </row>
    <row r="2" spans="1:3" ht="15" customHeight="1" thickTop="1" thickBot="1">
      <c r="A2" s="58"/>
      <c r="B2" s="58"/>
      <c r="C2" s="14" t="s">
        <v>10</v>
      </c>
    </row>
    <row r="3" spans="1:3" ht="15" customHeight="1" thickTop="1" thickBot="1">
      <c r="A3" s="58"/>
      <c r="B3" s="58"/>
      <c r="C3" s="15" t="s">
        <v>11</v>
      </c>
    </row>
    <row r="4" spans="1:3" ht="9.9499999999999993" customHeight="1" thickTop="1" thickBot="1">
      <c r="A4" s="58"/>
      <c r="B4" s="58"/>
      <c r="C4" s="13"/>
    </row>
    <row r="5" spans="1:3" ht="17.25">
      <c r="A5" s="60" t="s">
        <v>12</v>
      </c>
      <c r="B5" s="61"/>
      <c r="C5" s="2" t="s">
        <v>13</v>
      </c>
    </row>
    <row r="6" spans="1:3" ht="15" customHeight="1" thickTop="1">
      <c r="A6" s="50" t="s">
        <v>14</v>
      </c>
      <c r="B6" s="32"/>
      <c r="C6" s="3"/>
    </row>
    <row r="7" spans="1:3" ht="15" customHeight="1">
      <c r="A7" s="50" t="s">
        <v>15</v>
      </c>
      <c r="B7" s="29"/>
      <c r="C7" s="3"/>
    </row>
    <row r="8" spans="1:3" ht="15" customHeight="1">
      <c r="A8" s="50" t="s">
        <v>16</v>
      </c>
      <c r="B8" s="28"/>
      <c r="C8" s="3"/>
    </row>
    <row r="9" spans="1:3" ht="15" customHeight="1">
      <c r="A9" s="50" t="s">
        <v>17</v>
      </c>
      <c r="B9" s="29"/>
      <c r="C9" s="3"/>
    </row>
    <row r="10" spans="1:3" ht="45.75">
      <c r="A10" s="16" t="s">
        <v>18</v>
      </c>
      <c r="B10" s="30"/>
      <c r="C10" s="3"/>
    </row>
    <row r="11" spans="1:3" ht="15" customHeight="1">
      <c r="A11" s="50" t="s">
        <v>19</v>
      </c>
      <c r="B11" s="31">
        <f>(B6*B7)+(B8*B9)+B10</f>
        <v>0</v>
      </c>
      <c r="C11" s="3"/>
    </row>
    <row r="12" spans="1:3" ht="15" customHeight="1">
      <c r="A12" s="51"/>
      <c r="B12" s="1"/>
      <c r="C12" s="8"/>
    </row>
    <row r="13" spans="1:3" ht="33.75" customHeight="1">
      <c r="A13" s="60" t="s">
        <v>20</v>
      </c>
      <c r="B13" s="61"/>
      <c r="C13" s="9"/>
    </row>
    <row r="14" spans="1:3" ht="15" customHeight="1" thickTop="1">
      <c r="A14" s="50" t="s">
        <v>21</v>
      </c>
      <c r="B14" s="32"/>
      <c r="C14" s="5"/>
    </row>
    <row r="15" spans="1:3" ht="15" customHeight="1">
      <c r="A15" s="50" t="s">
        <v>22</v>
      </c>
      <c r="B15" s="33">
        <f>IF(B18=0,$B$11-B14,0)</f>
        <v>0</v>
      </c>
      <c r="C15" s="5"/>
    </row>
    <row r="16" spans="1:3" ht="15" customHeight="1">
      <c r="A16" s="51"/>
      <c r="B16" s="1"/>
      <c r="C16" s="1"/>
    </row>
    <row r="17" spans="1:3" ht="33" customHeight="1">
      <c r="A17" s="57" t="s">
        <v>23</v>
      </c>
      <c r="B17" s="56"/>
      <c r="C17" s="4"/>
    </row>
    <row r="18" spans="1:3" ht="15" customHeight="1">
      <c r="A18" s="50" t="s">
        <v>24</v>
      </c>
      <c r="B18" s="34"/>
      <c r="C18" s="3"/>
    </row>
    <row r="19" spans="1:3" ht="15" customHeight="1">
      <c r="A19" s="50" t="s">
        <v>25</v>
      </c>
      <c r="B19" s="35">
        <f>IF(B14=0,$B$11-B18,0)</f>
        <v>0</v>
      </c>
      <c r="C19" s="3"/>
    </row>
    <row r="20" spans="1:3" ht="15" customHeight="1">
      <c r="A20" s="51" t="s">
        <v>26</v>
      </c>
      <c r="B20" s="1" t="s">
        <v>26</v>
      </c>
      <c r="C20" s="1"/>
    </row>
    <row r="21" spans="1:3" ht="15" customHeight="1">
      <c r="A21" s="60" t="s">
        <v>27</v>
      </c>
      <c r="B21" s="61"/>
      <c r="C21" s="4"/>
    </row>
    <row r="22" spans="1:3" ht="15" customHeight="1" thickTop="1">
      <c r="A22" s="50" t="s">
        <v>28</v>
      </c>
      <c r="B22" s="36">
        <f>B11*0.25</f>
        <v>0</v>
      </c>
      <c r="C22" s="3"/>
    </row>
    <row r="23" spans="1:3" ht="15" customHeight="1">
      <c r="A23" s="50" t="s">
        <v>29</v>
      </c>
      <c r="B23" s="37">
        <f>MAX(B15,B19)</f>
        <v>0</v>
      </c>
      <c r="C23" s="3"/>
    </row>
    <row r="24" spans="1:3" ht="15" customHeight="1">
      <c r="A24" s="50" t="s">
        <v>30</v>
      </c>
      <c r="B24" s="37">
        <f>MAX(B22:B23)</f>
        <v>0</v>
      </c>
      <c r="C24" s="3"/>
    </row>
    <row r="25" spans="1:3" ht="15" customHeight="1">
      <c r="A25" s="50" t="s">
        <v>31</v>
      </c>
      <c r="B25" s="38"/>
      <c r="C25" s="3"/>
    </row>
    <row r="26" spans="1:3" ht="15" customHeight="1">
      <c r="A26" s="50" t="s">
        <v>32</v>
      </c>
      <c r="B26" s="39">
        <f>B24*B25</f>
        <v>0</v>
      </c>
      <c r="C26" s="3"/>
    </row>
    <row r="27" spans="1:3" ht="15" customHeight="1">
      <c r="A27" s="52"/>
      <c r="B27" s="6"/>
      <c r="C27" s="7"/>
    </row>
    <row r="28" spans="1:3" ht="15" customHeight="1">
      <c r="A28" s="63" t="s">
        <v>33</v>
      </c>
      <c r="B28" s="64"/>
      <c r="C28" s="65"/>
    </row>
    <row r="29" spans="1:3" ht="44.25" customHeight="1" thickTop="1">
      <c r="A29" s="62" t="s">
        <v>34</v>
      </c>
      <c r="B29" s="62"/>
      <c r="C29" s="62"/>
    </row>
    <row r="30" spans="1:3" ht="88.5" customHeight="1">
      <c r="A30" s="59"/>
      <c r="B30" s="59"/>
      <c r="C30" s="59"/>
    </row>
    <row r="31" spans="1:3" ht="15" customHeight="1">
      <c r="A31" s="53"/>
    </row>
  </sheetData>
  <mergeCells count="7">
    <mergeCell ref="A1:B4"/>
    <mergeCell ref="A30:C30"/>
    <mergeCell ref="A5:B5"/>
    <mergeCell ref="A13:B13"/>
    <mergeCell ref="A21:B21"/>
    <mergeCell ref="A29:C29"/>
    <mergeCell ref="A28:C28"/>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6AC2D-3592-495D-B443-97FB71E6A57F}">
  <sheetPr>
    <tabColor theme="1" tint="0.499984740745262"/>
  </sheetPr>
  <dimension ref="A1:C31"/>
  <sheetViews>
    <sheetView showGridLines="0" tabSelected="1" zoomScaleNormal="100" workbookViewId="0">
      <selection activeCell="A30" sqref="A30:C30"/>
    </sheetView>
  </sheetViews>
  <sheetFormatPr defaultRowHeight="15"/>
  <cols>
    <col min="1" max="1" width="99.85546875" style="20" customWidth="1"/>
    <col min="2" max="2" width="28.42578125" customWidth="1"/>
    <col min="3" max="3" width="58.5703125" customWidth="1"/>
    <col min="4" max="4" width="1.7109375" customWidth="1"/>
    <col min="5" max="5" width="36.85546875" bestFit="1" customWidth="1"/>
  </cols>
  <sheetData>
    <row r="1" spans="1:3" ht="15" customHeight="1" thickBot="1">
      <c r="A1" s="58" t="s">
        <v>8</v>
      </c>
      <c r="B1" s="58"/>
      <c r="C1" s="12" t="s">
        <v>9</v>
      </c>
    </row>
    <row r="2" spans="1:3" ht="15" customHeight="1" thickTop="1" thickBot="1">
      <c r="A2" s="58"/>
      <c r="B2" s="58"/>
      <c r="C2" s="14" t="s">
        <v>10</v>
      </c>
    </row>
    <row r="3" spans="1:3" ht="15" customHeight="1" thickTop="1" thickBot="1">
      <c r="A3" s="58"/>
      <c r="B3" s="58"/>
      <c r="C3" s="15" t="s">
        <v>11</v>
      </c>
    </row>
    <row r="4" spans="1:3" ht="9.9499999999999993" customHeight="1" thickTop="1" thickBot="1">
      <c r="A4" s="58"/>
      <c r="B4" s="58"/>
      <c r="C4" s="13"/>
    </row>
    <row r="5" spans="1:3" ht="17.25">
      <c r="A5" s="60" t="s">
        <v>12</v>
      </c>
      <c r="B5" s="61"/>
      <c r="C5" s="2" t="s">
        <v>13</v>
      </c>
    </row>
    <row r="6" spans="1:3" ht="15" customHeight="1" thickTop="1">
      <c r="A6" s="50" t="s">
        <v>14</v>
      </c>
      <c r="B6" s="40">
        <v>80000</v>
      </c>
      <c r="C6" s="10" t="s">
        <v>35</v>
      </c>
    </row>
    <row r="7" spans="1:3" ht="15" customHeight="1">
      <c r="A7" s="50" t="s">
        <v>15</v>
      </c>
      <c r="B7" s="41">
        <v>0.12</v>
      </c>
      <c r="C7" s="10"/>
    </row>
    <row r="8" spans="1:3" ht="15" customHeight="1">
      <c r="A8" s="50" t="s">
        <v>16</v>
      </c>
      <c r="B8" s="40">
        <v>40000</v>
      </c>
      <c r="C8" s="10" t="s">
        <v>36</v>
      </c>
    </row>
    <row r="9" spans="1:3" ht="15" customHeight="1">
      <c r="A9" s="50" t="s">
        <v>17</v>
      </c>
      <c r="B9" s="41">
        <v>8.5000000000000006E-2</v>
      </c>
      <c r="C9" s="10" t="s">
        <v>37</v>
      </c>
    </row>
    <row r="10" spans="1:3" ht="30.75">
      <c r="A10" s="16" t="s">
        <v>38</v>
      </c>
      <c r="B10" s="30"/>
      <c r="C10" s="3"/>
    </row>
    <row r="11" spans="1:3" ht="15" customHeight="1">
      <c r="A11" s="50" t="s">
        <v>19</v>
      </c>
      <c r="B11" s="31">
        <f>(B6*B7)+(B8*B9)+B10</f>
        <v>13000</v>
      </c>
      <c r="C11" s="3"/>
    </row>
    <row r="12" spans="1:3" ht="15" customHeight="1">
      <c r="A12" s="51"/>
      <c r="B12" s="1"/>
      <c r="C12" s="8"/>
    </row>
    <row r="13" spans="1:3" ht="33" customHeight="1">
      <c r="A13" s="60" t="s">
        <v>20</v>
      </c>
      <c r="B13" s="61"/>
      <c r="C13" s="9"/>
    </row>
    <row r="14" spans="1:3" ht="15" customHeight="1" thickTop="1">
      <c r="A14" s="50" t="s">
        <v>21</v>
      </c>
      <c r="B14" s="32">
        <v>9000</v>
      </c>
      <c r="C14" s="11" t="s">
        <v>39</v>
      </c>
    </row>
    <row r="15" spans="1:3" ht="15" customHeight="1">
      <c r="A15" s="50" t="s">
        <v>22</v>
      </c>
      <c r="B15" s="33">
        <f>IF(B18=0,$B$11-B14,0)</f>
        <v>4000</v>
      </c>
      <c r="C15" s="5"/>
    </row>
    <row r="16" spans="1:3" ht="15" customHeight="1">
      <c r="A16" s="51"/>
      <c r="B16" s="1"/>
      <c r="C16" s="1"/>
    </row>
    <row r="17" spans="1:3" ht="38.25" customHeight="1">
      <c r="A17" s="60" t="s">
        <v>23</v>
      </c>
      <c r="B17" s="61"/>
      <c r="C17" s="4"/>
    </row>
    <row r="18" spans="1:3" ht="15" customHeight="1" thickTop="1">
      <c r="A18" s="50" t="s">
        <v>24</v>
      </c>
      <c r="B18" s="34"/>
      <c r="C18" s="3"/>
    </row>
    <row r="19" spans="1:3" ht="15" customHeight="1">
      <c r="A19" s="50" t="s">
        <v>25</v>
      </c>
      <c r="B19" s="35">
        <f>IF(B14=0,$B$11-B18,0)</f>
        <v>0</v>
      </c>
      <c r="C19" s="3"/>
    </row>
    <row r="20" spans="1:3" ht="15" customHeight="1">
      <c r="A20" s="51" t="s">
        <v>26</v>
      </c>
      <c r="B20" s="1" t="s">
        <v>26</v>
      </c>
      <c r="C20" s="1"/>
    </row>
    <row r="21" spans="1:3" ht="15" customHeight="1">
      <c r="A21" s="60" t="s">
        <v>27</v>
      </c>
      <c r="B21" s="61"/>
      <c r="C21" s="4"/>
    </row>
    <row r="22" spans="1:3" ht="15" customHeight="1" thickTop="1">
      <c r="A22" s="50" t="s">
        <v>28</v>
      </c>
      <c r="B22" s="36">
        <f>B11*0.25</f>
        <v>3250</v>
      </c>
      <c r="C22" s="3"/>
    </row>
    <row r="23" spans="1:3" ht="15" customHeight="1">
      <c r="A23" s="50" t="s">
        <v>29</v>
      </c>
      <c r="B23" s="37">
        <f>MAX(B15,B19)</f>
        <v>4000</v>
      </c>
      <c r="C23" s="3"/>
    </row>
    <row r="24" spans="1:3" ht="15" customHeight="1">
      <c r="A24" s="50" t="s">
        <v>30</v>
      </c>
      <c r="B24" s="37">
        <f>MAX(B22:B23)</f>
        <v>4000</v>
      </c>
      <c r="C24" s="3"/>
    </row>
    <row r="25" spans="1:3" ht="15" customHeight="1">
      <c r="A25" s="50" t="s">
        <v>31</v>
      </c>
      <c r="B25" s="38">
        <v>0.5</v>
      </c>
      <c r="C25" s="3"/>
    </row>
    <row r="26" spans="1:3" ht="15" customHeight="1">
      <c r="A26" s="50" t="s">
        <v>32</v>
      </c>
      <c r="B26" s="39">
        <f>B24*B25</f>
        <v>2000</v>
      </c>
      <c r="C26" s="3"/>
    </row>
    <row r="27" spans="1:3" ht="15" customHeight="1">
      <c r="A27" s="52"/>
      <c r="B27" s="6"/>
      <c r="C27" s="7"/>
    </row>
    <row r="28" spans="1:3" ht="32.25" customHeight="1">
      <c r="A28" s="55" t="s">
        <v>33</v>
      </c>
      <c r="B28" s="54"/>
      <c r="C28" s="47"/>
    </row>
    <row r="29" spans="1:3" ht="51.75" customHeight="1">
      <c r="A29" s="62" t="s">
        <v>34</v>
      </c>
      <c r="B29" s="62"/>
      <c r="C29" s="62"/>
    </row>
    <row r="30" spans="1:3" ht="88.5" customHeight="1">
      <c r="A30" s="59"/>
      <c r="B30" s="59"/>
      <c r="C30" s="59"/>
    </row>
    <row r="31" spans="1:3" ht="15" customHeight="1">
      <c r="A31" s="53"/>
    </row>
  </sheetData>
  <mergeCells count="7">
    <mergeCell ref="A29:C29"/>
    <mergeCell ref="A30:C30"/>
    <mergeCell ref="A1:B4"/>
    <mergeCell ref="A5:B5"/>
    <mergeCell ref="A13:B13"/>
    <mergeCell ref="A17:B17"/>
    <mergeCell ref="A21:B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9E68F0B6DD59468CE2DBFBC0E82E9F" ma:contentTypeVersion="21" ma:contentTypeDescription="Create a new document." ma:contentTypeScope="" ma:versionID="4f1ab776701c2b05c65f3b097456de05">
  <xsd:schema xmlns:xsd="http://www.w3.org/2001/XMLSchema" xmlns:xs="http://www.w3.org/2001/XMLSchema" xmlns:p="http://schemas.microsoft.com/office/2006/metadata/properties" xmlns:ns2="ea3e22c0-2010-4735-95f2-41793e0eea20" xmlns:ns3="f6149ba4-e7c3-4c79-b905-3086dac52ee3" xmlns:ns4="0a20205c-0631-4ff0-81c6-46eee12fe7e9" targetNamespace="http://schemas.microsoft.com/office/2006/metadata/properties" ma:root="true" ma:fieldsID="f4a792cd3ae17985c51be12320476adc" ns2:_="" ns3:_="" ns4:_="">
    <xsd:import namespace="ea3e22c0-2010-4735-95f2-41793e0eea20"/>
    <xsd:import namespace="f6149ba4-e7c3-4c79-b905-3086dac52ee3"/>
    <xsd:import namespace="0a20205c-0631-4ff0-81c6-46eee12fe7e9"/>
    <xsd:element name="properties">
      <xsd:complexType>
        <xsd:sequence>
          <xsd:element name="documentManagement">
            <xsd:complexType>
              <xsd:all>
                <xsd:element ref="ns2:Cateogry" minOccurs="0"/>
                <xsd:element ref="ns2:Source" minOccurs="0"/>
                <xsd:element ref="ns2:_x007b_erspm"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3e22c0-2010-4735-95f2-41793e0eea20" elementFormDefault="qualified">
    <xsd:import namespace="http://schemas.microsoft.com/office/2006/documentManagement/types"/>
    <xsd:import namespace="http://schemas.microsoft.com/office/infopath/2007/PartnerControls"/>
    <xsd:element name="Cateogry" ma:index="2" nillable="true" ma:displayName="Cateogry" ma:format="Dropdown" ma:internalName="Cateogry" ma:readOnly="false">
      <xsd:simpleType>
        <xsd:union memberTypes="dms:Text">
          <xsd:simpleType>
            <xsd:restriction base="dms:Choice">
              <xsd:enumeration value="Grid"/>
              <xsd:enumeration value="Climate"/>
              <xsd:enumeration value="Energy Finance"/>
              <xsd:enumeration value="EJ"/>
              <xsd:enumeration value="Decarbonization"/>
              <xsd:enumeration value="International"/>
              <xsd:enumeration value="Carbon Capture"/>
              <xsd:enumeration value="Clean Energy"/>
              <xsd:enumeration value="EA"/>
              <xsd:enumeration value="SA"/>
              <xsd:enumeration value="COS"/>
            </xsd:restriction>
          </xsd:simpleType>
        </xsd:union>
      </xsd:simpleType>
    </xsd:element>
    <xsd:element name="Source" ma:index="3" nillable="true" ma:displayName="Source" ma:format="Dropdown" ma:list="UserInfo" ma:SharePointGroup="0" ma:internalName="Source"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b_erspm" ma:index="4" nillable="true" ma:displayName="Person" ma:format="Dropdown" ma:list="UserInfo" ma:SharePointGroup="0" ma:internalName="_x007b_erspm"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OCR" ma:index="11" nillable="true" ma:displayName="Extracted Text" ma:hidden="true" ma:internalName="MediaServiceOCR"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0" nillable="true" ma:displayName="Length (seconds)" ma:hidden="true" ma:internalName="MediaLengthInSeconds" ma:readOnly="true">
      <xsd:simpleType>
        <xsd:restriction base="dms:Unknown"/>
      </xsd:simpleType>
    </xsd:element>
    <xsd:element name="MediaServiceLocation" ma:index="21" nillable="true" ma:displayName="Location" ma:hidden="true"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6d46bd7-4a58-4bc0-a217-7245e6e704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149ba4-e7c3-4c79-b905-3086dac52ee3"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20205c-0631-4ff0-81c6-46eee12fe7e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8c3af51-6e31-4d5c-a055-fd6f2590e1e7}" ma:internalName="TaxCatchAll" ma:readOnly="false" ma:showField="CatchAllData" ma:web="f6149ba4-e7c3-4c79-b905-3086dac52e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ource xmlns="ea3e22c0-2010-4735-95f2-41793e0eea20">
      <UserInfo>
        <DisplayName/>
        <AccountId xsi:nil="true"/>
        <AccountType/>
      </UserInfo>
    </Source>
    <TaxCatchAll xmlns="0a20205c-0631-4ff0-81c6-46eee12fe7e9" xsi:nil="true"/>
    <lcf76f155ced4ddcb4097134ff3c332f xmlns="ea3e22c0-2010-4735-95f2-41793e0eea20">
      <Terms xmlns="http://schemas.microsoft.com/office/infopath/2007/PartnerControls"/>
    </lcf76f155ced4ddcb4097134ff3c332f>
    <_x007b_erspm xmlns="ea3e22c0-2010-4735-95f2-41793e0eea20">
      <UserInfo>
        <DisplayName/>
        <AccountId xsi:nil="true"/>
        <AccountType/>
      </UserInfo>
    </_x007b_erspm>
    <Cateogry xmlns="ea3e22c0-2010-4735-95f2-41793e0eea2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260132-98E0-4389-BAF5-94509CD19820}"/>
</file>

<file path=customXml/itemProps2.xml><?xml version="1.0" encoding="utf-8"?>
<ds:datastoreItem xmlns:ds="http://schemas.openxmlformats.org/officeDocument/2006/customXml" ds:itemID="{8A2408B4-6971-43A7-8F21-DE0E53E5F491}"/>
</file>

<file path=customXml/itemProps3.xml><?xml version="1.0" encoding="utf-8"?>
<ds:datastoreItem xmlns:ds="http://schemas.openxmlformats.org/officeDocument/2006/customXml" ds:itemID="{C23D6DBC-C928-4207-948F-52F960BDE36A}"/>
</file>

<file path=docProps/app.xml><?xml version="1.0" encoding="utf-8"?>
<Properties xmlns="http://schemas.openxmlformats.org/officeDocument/2006/extended-properties" xmlns:vt="http://schemas.openxmlformats.org/officeDocument/2006/docPropsVTypes">
  <Application>Microsoft Excel Online</Application>
  <Manager/>
  <Company>United States Department of the Treasury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Joel, Max</dc:creator>
  <cp:keywords/>
  <dc:description/>
  <cp:lastModifiedBy>Rogers, Christopher M.</cp:lastModifiedBy>
  <cp:revision/>
  <dcterms:created xsi:type="dcterms:W3CDTF">2024-11-14T01:31:59Z</dcterms:created>
  <dcterms:modified xsi:type="dcterms:W3CDTF">2025-01-10T20:14:30Z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0x010100239E68F0B6DD59468CE2DBFBC0E82E9F</vt:lpwstr>
  </property>
  <property fmtid="{D5CDD505-2E9C-101B-9397-08002B2CF9AE}" pid="3" name="MediaServiceImageTags">
    <vt:lpwstr/>
  </property>
  <property fmtid="{D5CDD505-2E9C-101B-9397-08002B2CF9AE}" pid="4" name="_dlc_DocIdItemGuid">
    <vt:lpwstr>34191a81-30e5-4f48-a598-9729d123b225</vt:lpwstr>
  </property>
  <property fmtid="{D5CDD505-2E9C-101B-9397-08002B2CF9AE}" pid="5" name="TaxKeyword">
    <vt:lpwstr/>
  </property>
</Properties>
</file>