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autoCompressPictures="0"/>
  <mc:AlternateContent xmlns:mc="http://schemas.openxmlformats.org/markup-compatibility/2006">
    <mc:Choice Requires="x15">
      <x15ac:absPath xmlns:x15ac="http://schemas.microsoft.com/office/spreadsheetml/2010/11/ac" url="C:\Users\P8RMB\Documents\SBU Data\Disclosure\DETAIL Data Services\1 PPS NEW JOB 2024-2025\IRS.gov\Mike Kerr 2\"/>
    </mc:Choice>
  </mc:AlternateContent>
  <xr:revisionPtr revIDLastSave="0" documentId="8_{EC03FD7E-DCAC-4FAC-85D9-2B99443565CA}" xr6:coauthVersionLast="47" xr6:coauthVersionMax="47" xr10:uidLastSave="{00000000-0000-0000-0000-000000000000}"/>
  <bookViews>
    <workbookView xWindow="28680" yWindow="-10920" windowWidth="29040" windowHeight="17520" tabRatio="726" xr2:uid="{00000000-000D-0000-FFFF-FFFF00000000}"/>
  </bookViews>
  <sheets>
    <sheet name="Dashboard" sheetId="1" r:id="rId1"/>
    <sheet name="Results" sheetId="14" r:id="rId2"/>
    <sheet name="Instructions" sheetId="9" r:id="rId3"/>
    <sheet name="Test Cases" sheetId="17" r:id="rId4"/>
    <sheet name="Appendix" sheetId="10" r:id="rId5"/>
    <sheet name="Change Log" sheetId="11" r:id="rId6"/>
    <sheet name="New Release Changes" sheetId="18" r:id="rId7"/>
    <sheet name="Issue Code Table" sheetId="16" r:id="rId8"/>
  </sheets>
  <definedNames>
    <definedName name="_xlnm._FilterDatabase" localSheetId="7" hidden="1">'Issue Code Table'!$A$1:$U$548</definedName>
    <definedName name="_xlnm._FilterDatabase" localSheetId="6" hidden="1">'New Release Changes'!$A$2:$D$434</definedName>
    <definedName name="_xlnm._FilterDatabase" localSheetId="3" hidden="1">'Test Cases'!$A$2:$Z$321</definedName>
    <definedName name="_xlnm.Print_Area" localSheetId="4">Appendix!$A$1:$N$27</definedName>
    <definedName name="_xlnm.Print_Area" localSheetId="5">'Change Log'!$A$1:$D$3</definedName>
    <definedName name="_xlnm.Print_Area" localSheetId="0">Dashboard!$A$1:$C$45</definedName>
    <definedName name="_xlnm.Print_Area" localSheetId="2">Instructions!$A$1:$N$60</definedName>
    <definedName name="_xlnm.Print_Area" localSheetId="6">'New Release Changes'!$A$1:$D$2</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 i="17" l="1"/>
  <c r="Z5" i="17"/>
  <c r="Z6" i="17"/>
  <c r="Z7" i="17"/>
  <c r="Z8" i="17"/>
  <c r="Z9" i="17"/>
  <c r="Z10" i="17"/>
  <c r="Z11" i="17"/>
  <c r="Z12" i="17"/>
  <c r="Z13" i="17"/>
  <c r="Z14" i="17"/>
  <c r="Z15" i="17"/>
  <c r="Z16" i="17"/>
  <c r="Z17" i="17"/>
  <c r="Z18" i="17"/>
  <c r="Z19" i="17"/>
  <c r="Z20" i="17"/>
  <c r="Z21" i="17"/>
  <c r="Z22" i="17"/>
  <c r="Z23" i="17"/>
  <c r="Z24" i="17"/>
  <c r="Z25" i="17"/>
  <c r="Z26" i="17"/>
  <c r="Z27" i="17"/>
  <c r="Z28" i="17"/>
  <c r="Z29" i="17"/>
  <c r="Z30" i="17"/>
  <c r="Z31" i="17"/>
  <c r="Z32" i="17"/>
  <c r="Z33" i="17"/>
  <c r="Z34" i="17"/>
  <c r="Z35" i="17"/>
  <c r="Z36" i="17"/>
  <c r="Z37" i="17"/>
  <c r="Z38" i="17"/>
  <c r="Z39" i="17"/>
  <c r="Z40" i="17"/>
  <c r="Z41" i="17"/>
  <c r="Z42" i="17"/>
  <c r="Z43" i="17"/>
  <c r="Z44" i="17"/>
  <c r="Z45" i="17"/>
  <c r="Z46" i="17"/>
  <c r="Z47" i="17"/>
  <c r="Z48" i="17"/>
  <c r="Z49" i="17"/>
  <c r="Z50" i="17"/>
  <c r="Z51" i="17"/>
  <c r="Z52" i="17"/>
  <c r="Z53" i="17"/>
  <c r="Z54" i="17"/>
  <c r="Z55" i="17"/>
  <c r="Z56" i="17"/>
  <c r="Z57" i="17"/>
  <c r="Z58" i="17"/>
  <c r="Z59" i="17"/>
  <c r="Z60" i="17"/>
  <c r="Z61" i="17"/>
  <c r="Z62" i="17"/>
  <c r="Z63" i="17"/>
  <c r="Z64" i="17"/>
  <c r="Z65" i="17"/>
  <c r="Z66" i="17"/>
  <c r="Z67" i="17"/>
  <c r="Z68" i="17"/>
  <c r="Z69" i="17"/>
  <c r="Z70" i="17"/>
  <c r="Z71" i="17"/>
  <c r="Z72" i="17"/>
  <c r="Z73" i="17"/>
  <c r="Z74" i="17"/>
  <c r="Z75" i="17"/>
  <c r="Z76" i="17"/>
  <c r="Z77" i="17"/>
  <c r="Z78" i="17"/>
  <c r="Z79" i="17"/>
  <c r="Z80" i="17"/>
  <c r="Z81" i="17"/>
  <c r="Z82" i="17"/>
  <c r="Z83" i="17"/>
  <c r="Z84" i="17"/>
  <c r="Z85" i="17"/>
  <c r="Z86" i="17"/>
  <c r="Z87" i="17"/>
  <c r="Z88" i="17"/>
  <c r="Z89" i="17"/>
  <c r="Z90" i="17"/>
  <c r="Z91" i="17"/>
  <c r="Z92" i="17"/>
  <c r="Z93" i="17"/>
  <c r="Z94" i="17"/>
  <c r="Z95" i="17"/>
  <c r="Z96" i="17"/>
  <c r="Z97" i="17"/>
  <c r="Z98" i="17"/>
  <c r="Z99" i="17"/>
  <c r="Z100" i="17"/>
  <c r="Z101" i="17"/>
  <c r="Z102" i="17"/>
  <c r="Z103" i="17"/>
  <c r="Z104" i="17"/>
  <c r="Z105" i="17"/>
  <c r="Z106" i="17"/>
  <c r="Z107" i="17"/>
  <c r="Z108" i="17"/>
  <c r="Z109" i="17"/>
  <c r="Z110" i="17"/>
  <c r="Z111" i="17"/>
  <c r="Z112" i="17"/>
  <c r="Z113" i="17"/>
  <c r="Z114" i="17"/>
  <c r="Z115" i="17"/>
  <c r="Z116" i="17"/>
  <c r="Z117" i="17"/>
  <c r="Z118" i="17"/>
  <c r="Z119" i="17"/>
  <c r="Z120" i="17"/>
  <c r="Z121" i="17"/>
  <c r="Z122" i="17"/>
  <c r="Z123" i="17"/>
  <c r="Z124" i="17"/>
  <c r="Z125" i="17"/>
  <c r="Z126" i="17"/>
  <c r="Z127" i="17"/>
  <c r="Z128" i="17"/>
  <c r="Z129" i="17"/>
  <c r="Z130" i="17"/>
  <c r="Z131" i="17"/>
  <c r="Z132" i="17"/>
  <c r="Z133" i="17"/>
  <c r="Z134" i="17"/>
  <c r="Z135" i="17"/>
  <c r="Z136" i="17"/>
  <c r="Z137" i="17"/>
  <c r="Z138" i="17"/>
  <c r="Z139" i="17"/>
  <c r="Z140" i="17"/>
  <c r="Z141" i="17"/>
  <c r="Z142" i="17"/>
  <c r="Z143" i="17"/>
  <c r="Z144" i="17"/>
  <c r="Z145" i="17"/>
  <c r="Z146" i="17"/>
  <c r="Z147" i="17"/>
  <c r="Z148" i="17"/>
  <c r="Z149" i="17"/>
  <c r="Z150" i="17"/>
  <c r="Z151" i="17"/>
  <c r="Z152" i="17"/>
  <c r="Z153" i="17"/>
  <c r="Z154" i="17"/>
  <c r="Z155" i="17"/>
  <c r="Z156" i="17"/>
  <c r="Z157" i="17"/>
  <c r="Z158" i="17"/>
  <c r="Z159" i="17"/>
  <c r="Z160" i="17"/>
  <c r="Z161" i="17"/>
  <c r="Z162" i="17"/>
  <c r="Z163" i="17"/>
  <c r="Z164" i="17"/>
  <c r="Z165" i="17"/>
  <c r="Z166" i="17"/>
  <c r="Z167" i="17"/>
  <c r="Z168" i="17"/>
  <c r="Z169" i="17"/>
  <c r="Z170" i="17"/>
  <c r="Z171" i="17"/>
  <c r="Z172" i="17"/>
  <c r="Z173" i="17"/>
  <c r="Z174" i="17"/>
  <c r="Z175" i="17"/>
  <c r="Z176" i="17"/>
  <c r="Z177" i="17"/>
  <c r="Z178" i="17"/>
  <c r="Z179" i="17"/>
  <c r="Z180" i="17"/>
  <c r="Z181" i="17"/>
  <c r="Z182" i="17"/>
  <c r="Z183" i="17"/>
  <c r="Z184" i="17"/>
  <c r="Z185" i="17"/>
  <c r="Z186" i="17"/>
  <c r="Z187" i="17"/>
  <c r="Z188" i="17"/>
  <c r="Z189" i="17"/>
  <c r="Z190" i="17"/>
  <c r="Z191" i="17"/>
  <c r="Z192" i="17"/>
  <c r="Z193" i="17"/>
  <c r="Z194" i="17"/>
  <c r="Z195" i="17"/>
  <c r="Z196" i="17"/>
  <c r="Z197" i="17"/>
  <c r="Z198" i="17"/>
  <c r="Z199" i="17"/>
  <c r="Z200" i="17"/>
  <c r="Z201" i="17"/>
  <c r="Z202" i="17"/>
  <c r="Z203" i="17"/>
  <c r="Z204" i="17"/>
  <c r="Z205" i="17"/>
  <c r="Z206" i="17"/>
  <c r="Z207" i="17"/>
  <c r="Z208" i="17"/>
  <c r="Z209" i="17"/>
  <c r="Z210" i="17"/>
  <c r="Z211" i="17"/>
  <c r="Z212" i="17"/>
  <c r="Z213" i="17"/>
  <c r="Z214" i="17"/>
  <c r="Z215" i="17"/>
  <c r="Z216" i="17"/>
  <c r="Z217" i="17"/>
  <c r="Z218" i="17"/>
  <c r="Z219" i="17"/>
  <c r="Z220" i="17"/>
  <c r="Z221" i="17"/>
  <c r="Z222" i="17"/>
  <c r="Z223" i="17"/>
  <c r="Z224" i="17"/>
  <c r="Z225" i="17"/>
  <c r="Z226" i="17"/>
  <c r="Z227" i="17"/>
  <c r="Z228" i="17"/>
  <c r="Z229" i="17"/>
  <c r="Z230" i="17"/>
  <c r="Z231" i="17"/>
  <c r="Z232" i="17"/>
  <c r="Z233" i="17"/>
  <c r="Z234" i="17"/>
  <c r="Z235" i="17"/>
  <c r="Z236" i="17"/>
  <c r="Z237" i="17"/>
  <c r="Z238" i="17"/>
  <c r="Z239" i="17"/>
  <c r="Z240" i="17"/>
  <c r="Z241" i="17"/>
  <c r="Z242" i="17"/>
  <c r="Z243" i="17"/>
  <c r="Z244" i="17"/>
  <c r="Z245" i="17"/>
  <c r="Z246" i="17"/>
  <c r="Z247" i="17"/>
  <c r="Z248" i="17"/>
  <c r="Z249" i="17"/>
  <c r="Z250" i="17"/>
  <c r="Z251" i="17"/>
  <c r="Z252" i="17"/>
  <c r="Z253" i="17"/>
  <c r="Z254" i="17"/>
  <c r="Z255" i="17"/>
  <c r="Z256" i="17"/>
  <c r="Z257" i="17"/>
  <c r="Z258" i="17"/>
  <c r="Z259" i="17"/>
  <c r="Z260" i="17"/>
  <c r="Z261" i="17"/>
  <c r="Z262" i="17"/>
  <c r="Z263" i="17"/>
  <c r="Z264" i="17"/>
  <c r="Z265" i="17"/>
  <c r="Z266" i="17"/>
  <c r="Z267" i="17"/>
  <c r="Z268" i="17"/>
  <c r="Z269" i="17"/>
  <c r="Z270" i="17"/>
  <c r="Z271" i="17"/>
  <c r="Z272" i="17"/>
  <c r="Z273" i="17"/>
  <c r="Z274" i="17"/>
  <c r="Z275" i="17"/>
  <c r="Z276" i="17"/>
  <c r="Z277" i="17"/>
  <c r="Z278" i="17"/>
  <c r="Z279" i="17"/>
  <c r="Z280" i="17"/>
  <c r="Z281" i="17"/>
  <c r="Z282" i="17"/>
  <c r="Z283" i="17"/>
  <c r="Z284" i="17"/>
  <c r="Z285" i="17"/>
  <c r="Z286" i="17"/>
  <c r="Z287" i="17"/>
  <c r="Z288" i="17"/>
  <c r="Z289" i="17"/>
  <c r="Z290" i="17"/>
  <c r="Z291" i="17"/>
  <c r="Z292" i="17"/>
  <c r="Z293" i="17"/>
  <c r="Z294" i="17"/>
  <c r="Z295" i="17"/>
  <c r="Z296" i="17"/>
  <c r="Z297" i="17"/>
  <c r="Z298" i="17"/>
  <c r="Z299" i="17"/>
  <c r="Z300" i="17"/>
  <c r="Z301" i="17"/>
  <c r="Z302" i="17"/>
  <c r="Z303" i="17"/>
  <c r="Z304" i="17"/>
  <c r="Z305" i="17"/>
  <c r="Z306" i="17"/>
  <c r="Z307" i="17"/>
  <c r="Z308" i="17"/>
  <c r="Z309" i="17"/>
  <c r="Z310" i="17"/>
  <c r="Z311" i="17"/>
  <c r="Z312" i="17"/>
  <c r="Z313" i="17"/>
  <c r="Z314" i="17"/>
  <c r="Z315" i="17"/>
  <c r="Z316" i="17"/>
  <c r="Z317" i="17"/>
  <c r="Z318" i="17"/>
  <c r="Z319" i="17"/>
  <c r="Z320" i="17"/>
  <c r="O12" i="14" l="1"/>
  <c r="M12" i="14"/>
  <c r="E12" i="14"/>
  <c r="D12" i="14"/>
  <c r="C12" i="14"/>
  <c r="B12" i="14"/>
  <c r="Z3" i="17" l="1"/>
  <c r="D21" i="14" l="1"/>
  <c r="D20" i="14"/>
  <c r="D19" i="14"/>
  <c r="D18" i="14"/>
  <c r="D17" i="14"/>
  <c r="D23" i="14"/>
  <c r="D22" i="14"/>
  <c r="D16" i="14"/>
  <c r="A29" i="14"/>
  <c r="E19" i="14"/>
  <c r="F23" i="14"/>
  <c r="E20" i="14"/>
  <c r="F21" i="14"/>
  <c r="F20" i="14"/>
  <c r="E16" i="14"/>
  <c r="C16" i="14"/>
  <c r="F17" i="14"/>
  <c r="E23" i="14"/>
  <c r="C20" i="14"/>
  <c r="C23" i="14"/>
  <c r="C19" i="14"/>
  <c r="F16" i="14"/>
  <c r="F19" i="14"/>
  <c r="E22" i="14"/>
  <c r="C22" i="14"/>
  <c r="C18" i="14"/>
  <c r="F22" i="14"/>
  <c r="F18" i="14"/>
  <c r="E21" i="14"/>
  <c r="E17" i="14"/>
  <c r="C21" i="14"/>
  <c r="C17" i="14"/>
  <c r="E18" i="14"/>
  <c r="B29" i="14"/>
  <c r="B27" i="14"/>
  <c r="N12" i="14" l="1"/>
  <c r="A27" i="14" s="1"/>
  <c r="F12" i="14"/>
  <c r="I23" i="14"/>
  <c r="I17" i="14"/>
  <c r="I21" i="14"/>
  <c r="I18" i="14"/>
  <c r="I22" i="14"/>
  <c r="I16" i="14"/>
  <c r="I20" i="14"/>
  <c r="I19" i="14"/>
  <c r="H18" i="14" l="1"/>
  <c r="H22" i="14"/>
  <c r="H23" i="14"/>
  <c r="H21" i="14"/>
  <c r="H17" i="14"/>
  <c r="H16" i="14"/>
  <c r="H20" i="14"/>
  <c r="H19" i="14"/>
  <c r="D24" i="14" l="1"/>
  <c r="G12" i="14" s="1"/>
</calcChain>
</file>

<file path=xl/sharedStrings.xml><?xml version="1.0" encoding="utf-8"?>
<sst xmlns="http://schemas.openxmlformats.org/spreadsheetml/2006/main" count="8607" uniqueCount="5016">
  <si>
    <t>Internal Revenue Service</t>
  </si>
  <si>
    <t>Office of Safeguards</t>
  </si>
  <si>
    <t xml:space="preserve"> ▪ SCSEM Subject: Microsoft Server 2016</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</si>
  <si>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</si>
  <si>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</si>
  <si>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</si>
  <si>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</si>
  <si>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</si>
  <si>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</si>
  <si>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</si>
  <si>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</si>
  <si>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</si>
  <si>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</si>
  <si>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</si>
  <si>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</si>
  <si>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</si>
  <si>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</si>
  <si>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</si>
  <si>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</si>
  <si>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</si>
  <si>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</si>
  <si>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</si>
  <si>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</si>
  <si>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</si>
  <si>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</si>
  <si>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</si>
  <si>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</si>
  <si>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</si>
  <si>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</si>
  <si>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</si>
  <si>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</si>
  <si>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</si>
  <si>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</si>
  <si>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</si>
  <si>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</si>
  <si>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</si>
  <si>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</si>
  <si>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</si>
  <si>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</si>
  <si>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</si>
  <si>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Server2016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</si>
  <si>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</si>
  <si>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</si>
  <si>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</si>
  <si>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</si>
  <si>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</si>
  <si>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</si>
  <si>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</si>
  <si>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</si>
  <si>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</si>
  <si>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</si>
  <si>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</si>
  <si>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</si>
  <si>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</si>
  <si>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</si>
  <si>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</si>
  <si>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</si>
  <si>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</si>
  <si>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</si>
  <si>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</si>
  <si>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</si>
  <si>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</si>
  <si>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</si>
  <si>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</si>
  <si>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</si>
  <si>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2016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</si>
  <si>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</si>
  <si>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</si>
  <si>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</si>
  <si>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</si>
  <si>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</si>
  <si>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</si>
  <si>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</si>
  <si>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</si>
  <si>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</si>
  <si>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</si>
  <si>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</si>
  <si>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</si>
  <si>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</si>
  <si>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</si>
  <si>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</si>
  <si>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</si>
  <si>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</si>
  <si>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</si>
  <si>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</si>
  <si>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</si>
  <si>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</si>
  <si>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</si>
  <si>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</si>
  <si>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</si>
  <si>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</si>
  <si>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</si>
  <si>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</si>
  <si>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</si>
  <si>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</si>
  <si>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</si>
  <si>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</si>
  <si>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</si>
  <si>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</si>
  <si>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</si>
  <si>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</si>
  <si>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</si>
  <si>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</si>
  <si>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</si>
  <si>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</si>
  <si>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</si>
  <si>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</si>
  <si>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</si>
  <si>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</si>
  <si>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</si>
  <si>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</si>
  <si>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</si>
  <si>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</si>
  <si>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</si>
  <si>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</si>
  <si>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</si>
  <si>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</si>
  <si>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</si>
  <si>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</si>
  <si>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</si>
  <si>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</si>
  <si>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</si>
  <si>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</si>
  <si>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</si>
  <si>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</si>
  <si>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</si>
  <si>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</si>
  <si>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</si>
  <si>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</si>
  <si>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</si>
  <si>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</si>
  <si>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</si>
  <si>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</si>
  <si>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</si>
  <si>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</si>
  <si>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</si>
  <si>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</si>
  <si>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</si>
  <si>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</si>
  <si>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</si>
  <si>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</si>
  <si>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</si>
  <si>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</si>
  <si>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</si>
  <si>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</si>
  <si>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</si>
  <si>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</si>
  <si>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</si>
  <si>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</si>
  <si>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</si>
  <si>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</si>
  <si>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t>CIS Benchmark Section #</t>
  </si>
  <si>
    <t>Recommendation #</t>
  </si>
  <si>
    <t>Rationale statement</t>
  </si>
  <si>
    <t>Remediation procedure</t>
  </si>
  <si>
    <t>Impact statement</t>
  </si>
  <si>
    <t>Remediation Statement (Internal Use Only)</t>
  </si>
  <si>
    <t>CAP Request Statement (Internal Use Only)</t>
  </si>
  <si>
    <t>Risk Rating (Do Not Edit)</t>
  </si>
  <si>
    <t>WIN2016-001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</si>
  <si>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</si>
  <si>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</si>
  <si>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</si>
  <si>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</si>
  <si>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</si>
  <si>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</si>
  <si>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</si>
  <si>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not under current vendor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</si>
  <si>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</si>
  <si>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</si>
  <si>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</si>
  <si>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</si>
  <si>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to a supported version of Windows,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</si>
  <si>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</si>
  <si>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WIN2016-002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</si>
  <si>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</si>
  <si>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</si>
  <si>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</si>
  <si>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</si>
  <si>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</si>
  <si>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</si>
  <si>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</si>
  <si>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</si>
  <si>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</si>
  <si>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</si>
  <si>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Obtain and install the latest windows 2016 security patches for Security-relevant software updates to include, patches, service packs, hot fixes, and Antivirus signatures.</t>
  </si>
  <si>
    <t>Apply the latest OS updates for security-relevant software to include, patches, service packs, hot fixes, and Antivirus signatures.</t>
  </si>
  <si>
    <t>To close this finding, please provide a screenshot of the updated windows version and its patch level with the agency's CAP.</t>
  </si>
  <si>
    <t>WIN2016-003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</si>
  <si>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</si>
  <si>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</si>
  <si>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</si>
  <si>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</si>
  <si>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</si>
  <si>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</si>
  <si>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</si>
  <si>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</si>
  <si>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</si>
  <si>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</si>
  <si>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</si>
  <si>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WIN2016-004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</si>
  <si>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</si>
  <si>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</si>
  <si>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</si>
  <si>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</si>
  <si>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</si>
  <si>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</si>
  <si>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</si>
  <si>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</si>
  <si>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</si>
  <si>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</si>
  <si>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</si>
  <si>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WIN2016-005</t>
  </si>
  <si>
    <t>IA-5</t>
  </si>
  <si>
    <t>Authenticator Management</t>
  </si>
  <si>
    <t>Test (Automated)</t>
  </si>
  <si>
    <t>Password history has been set to '24 or more password(s).'</t>
  </si>
  <si>
    <t>Password history has not been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</si>
  <si>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</si>
  <si>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</si>
  <si>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</si>
  <si>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</si>
  <si>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</si>
  <si>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</si>
  <si>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</si>
  <si>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Set "Enforce password history" to "24 or more password(s)". One method to achieve the recommended configuration via Group Policy is to perform the following:
Set the following UI path to 24 or more password(s):
Computer Configuration&gt;Policies&gt;Windows Settings&gt;Security Settings&gt;Account Policies&gt;Password Policy&gt;Enforce password history</t>
  </si>
  <si>
    <t>WIN2016-006</t>
  </si>
  <si>
    <t>Maximum password age has been set  to '90 or fewer days for Administrators and Standard Users, but not 0.'</t>
  </si>
  <si>
    <t>Maximum password age has not been set  to '90 or fewer days for Administrators and Standard Users, but not 0.'</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</si>
  <si>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</si>
  <si>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</si>
  <si>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</si>
  <si>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</si>
  <si>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</si>
  <si>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To close this finding, please provide a screenshot of the setting and/or a comprehensive group policy result report (e.g., gpresult) with the agency's CAP.</t>
  </si>
  <si>
    <t>WIN2016-007</t>
  </si>
  <si>
    <t>Minimum password age has been set to '1 or more day(s).'</t>
  </si>
  <si>
    <t>Minimum password age has not been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</si>
  <si>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</si>
  <si>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</si>
  <si>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</si>
  <si>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</si>
  <si>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</si>
  <si>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Set "Minimum password age" to "1 or more day(s)". One method to achieve the recommended configuration via Group Policy is to perform the following: 
Set the following UI path to 1 or more day(s):
Computer Configuration&gt;Policies&gt;Windows Settings&gt;Security Settings&gt;Account Policies&gt;Password Policy&gt;Minimum password age</t>
  </si>
  <si>
    <t>WIN2016-008</t>
  </si>
  <si>
    <t>Minimum password length has been set to '14 or more character(s).'</t>
  </si>
  <si>
    <t>Minimum password length has not been set to 14 or more character(s).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</si>
  <si>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</si>
  <si>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</si>
  <si>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</si>
  <si>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</si>
  <si>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Set "Minimum password length" to "14 or more character(s)". One method to achieve the recommended configuration via Group Policy is to perform the following: 
Set the following UI path to 14 or more character(s):
Computer Configuration&gt;Policies&gt;Windows Settings&gt;Security Settings&gt;Account Policies&gt;Password Policy&gt;Minimum password length.</t>
  </si>
  <si>
    <t>WIN2016-009</t>
  </si>
  <si>
    <t xml:space="preserve">Complexity requirements have been enabled for passwords. </t>
  </si>
  <si>
    <t xml:space="preserve">Complexity requirements have not been enabled for passwords. </t>
  </si>
  <si>
    <t>HPW12</t>
  </si>
  <si>
    <t>HPW12: Passwords do not meet complexity requirements</t>
  </si>
  <si>
    <t>1.1.5</t>
  </si>
  <si>
    <t>Passwords that contain only alphanumeric characters are extremely easy to discover with several publicly available tools.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</si>
  <si>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</si>
  <si>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Set "Password must meet complexity requirements" to "Enabled". One method to achieve the recommended configuration via Group Policy is to perform the following: 
Set the following UI path to Enabled:
Computer Configuration&gt;Policies&gt;Windows Settings&gt;Security Settings&gt;Account Policies&gt;Password Policy&gt;Password must meet complexity requirements</t>
  </si>
  <si>
    <t>WIN2016-010</t>
  </si>
  <si>
    <t xml:space="preserve">Storing passwords using reversible encryption has been disabled. </t>
  </si>
  <si>
    <t xml:space="preserve">Storing passwords using reversible encryption has not been disabled. </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</si>
  <si>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</si>
  <si>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</si>
  <si>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</si>
  <si>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</si>
  <si>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</si>
  <si>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Set "Store passwords using reversible encryption" to "Disabled". One method to achieve the recommended configuration via Group Policy is to perform the following: 
Set the following UI path to Disabled:
Computer Configuration&gt;Policies&gt;Windows Settings&gt;Security Settings&gt;Account Policies&gt;Password Policy&gt;Store passwords using reversible encryption</t>
  </si>
  <si>
    <t>WIN2016-011</t>
  </si>
  <si>
    <t>AC-7</t>
  </si>
  <si>
    <t>Unsuccessful Logon Attempts</t>
  </si>
  <si>
    <t>Account lockout duration has not been set to 120 or more minutes.</t>
  </si>
  <si>
    <t>Limited</t>
  </si>
  <si>
    <t>HAC17</t>
  </si>
  <si>
    <t>HAC17: Account lockouts do not require administrator action</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</si>
  <si>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</si>
  <si>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</si>
  <si>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</si>
  <si>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Although it may seem like a good idea to configure this policy setting to never automatically unlock an account, such a configuration can increase the number of requests that your organization's help desk receives to unlock accounts that were locked by mistake.</t>
  </si>
  <si>
    <t>WIN2016-012</t>
  </si>
  <si>
    <t>Account lockout threshold has been set to '3 or fewer invalid logon attempt(s), but not 0.'</t>
  </si>
  <si>
    <t>Account lockout threshold has not been set to 3 or fewer invalid logon attempt(s), but not 0.</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</si>
  <si>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</si>
  <si>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</si>
  <si>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</si>
  <si>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</si>
  <si>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</si>
  <si>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Set "Account lockout threshold" to "3 or fewer invalid logon attempt(s), but not 0". One method to achieve the recommended configuration via Group Policy is to perform the following: 
Set the following UI path to 3 or fewer invalid login attempt(s), but not 0:
Computer Configuration&gt;Policies&gt;Windows Settings&gt;Security Settings&gt;Account Policies&gt;Account Lockout Policy&gt;Account lockout threshold</t>
  </si>
  <si>
    <t>WIN2016-013</t>
  </si>
  <si>
    <t>Reset account lockout counter has been set to '120 or more minutes.'</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</si>
  <si>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</si>
  <si>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</si>
  <si>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</si>
  <si>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WIN2016-014</t>
  </si>
  <si>
    <t>CM-6</t>
  </si>
  <si>
    <t>Configuration Settings</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</si>
  <si>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</si>
  <si>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Access Credential Manager as a trusted caller' has been set to a value of 'No One.'</t>
  </si>
  <si>
    <t>Access Credential Manager as a trusted caller has not been set to a value of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</si>
  <si>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</si>
  <si>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</si>
  <si>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</si>
  <si>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</si>
  <si>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</si>
  <si>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None - this is the default behavior.</t>
  </si>
  <si>
    <t>Set "Access Credential Manager as a trusted caller" to "No One". One method to achieve the recommended configuration via Group Policy is to perform the following: 
Set the following UI path to No One:
Computer Configuration&gt;Policies&gt;Windows Settings&gt;Security Settings&gt;Local Policies&gt;User Rights Assignment&gt;Access Credential Manager as a trusted caller</t>
  </si>
  <si>
    <t>WIN2016-015</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</si>
  <si>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Authenticated Users`.</t>
  </si>
  <si>
    <t>Access this computer from the network' is configured appropriately.</t>
  </si>
  <si>
    <t>Access this computer from the network is not configured appropriately.</t>
  </si>
  <si>
    <t>2.2.3</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</si>
  <si>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</si>
  <si>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</si>
  <si>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Set "Access this computer from the network" to "Administrators, Authenticated Users" (MS only). One method to achieve the recommended configuration via Group Policy is to perform the following: 
Set the following UI path:
Computer Configuration&gt;Policies&gt;Windows Settings&gt;Security Settings&gt;Local Policies&gt;User Rights Assignment&gt;Access this computer from the network</t>
  </si>
  <si>
    <t>WIN2016-016</t>
  </si>
  <si>
    <t>AC-3</t>
  </si>
  <si>
    <t>Access Enforcement</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</si>
  <si>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</si>
  <si>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Act as part of the operating system' has been set to 'No One'</t>
  </si>
  <si>
    <t>Act as part of the operating system has not been set to No One.</t>
  </si>
  <si>
    <t>2.2.4</t>
  </si>
  <si>
    <t>The **Act as part of the operating system** user right is extremely powerful. Anyone with this user right can take complete control of the computer and erase evidence of their activities.</t>
  </si>
  <si>
    <t>There should be little or no impact because the **Act as part of the operating system** user right is rarely needed by any accounts other than the `Local System` account, which implicitly has this right.</t>
  </si>
  <si>
    <t>Set "Act as part of the operating system" to "No One". One method to achieve the recommended configuration via Group Policy is to perform the following: 
Set the following UI path to No One:
Computer Configuration&gt;Policies&gt;Windows Settings&gt;Security Settings&gt;Local Policies&gt;User Rights Assignment&gt;Act as part of the operating system</t>
  </si>
  <si>
    <t>WIN2016-017</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</si>
  <si>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</si>
  <si>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 xml:space="preserve"> 'Memory quotas for a process' has been set to 'Administrators, LOCAL SERVICE, NETWORK SERVICE.'</t>
  </si>
  <si>
    <t xml:space="preserve"> Memory quotas for a process has not been set to Administrators, LOCAL SERVICE, NETWORK SERVICE.</t>
  </si>
  <si>
    <t>HAC61</t>
  </si>
  <si>
    <t>HAC61: User rights and permissions are not adequately configured</t>
  </si>
  <si>
    <t>2.2.6</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</si>
  <si>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</si>
  <si>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</si>
  <si>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Configuration&gt;Policies&gt;Windows Settings&gt;Security Settings&gt;Local Policies&gt;User Rights Assignment&gt;Adjust memory quotas for a process</t>
  </si>
  <si>
    <t>WIN2016-018</t>
  </si>
  <si>
    <t>Allow log on locally has been configured properly.</t>
  </si>
  <si>
    <t>Allow log on locally has not been configured property.</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</si>
  <si>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</si>
  <si>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</si>
  <si>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Set "Allow log on locally" to "Administrators". One method to achieve the recommended configuration via Group Policy is to perform the following: 
Set the following UI path to Administrators:
Computer Configuration&gt;Policies&gt;Windows Settings&gt;Security Settings&gt;Local Policies&gt;User Rights Assignment&gt;Allow log on locally</t>
  </si>
  <si>
    <t>WIN2016-019</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</si>
  <si>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</si>
  <si>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Allow log on through Remote Desktop Services has been configured appropriately.</t>
  </si>
  <si>
    <t>Allow log on through Remote Desktop Services has not been configured appropriately.</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</si>
  <si>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</si>
  <si>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</si>
  <si>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Set "Allow log on through Remote Desktop Services" to "Administrators, Remote Desktop Users". One method to achieve the recommended configuration via Group Policy is to perform the following: 
Set the following UI path to Administrators, Remote Desktop Users:
Computer Configuration&gt;Policies&gt;Windows Settings&gt;Security Settings&gt;Local Policies&gt;User Rights Assignment&gt;Allow log on through Remote Desktop Services</t>
  </si>
  <si>
    <t>WIN2016-020</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</si>
  <si>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</si>
  <si>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Back up files and directories have been set to 'Administrators.'</t>
  </si>
  <si>
    <t>Back up files and directories have not been set to Administrators.</t>
  </si>
  <si>
    <t>2.2.10</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</si>
  <si>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</si>
  <si>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</si>
  <si>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Set "Back up files and directories" to "Administrators". One method to achieve the recommended configuration via Group Policy is to perform the following: 
Set the following UI path to Administrators:
Computer Configuration&gt;Policies&gt;Windows Settings&gt;Security Settings&gt;Local Policies&gt;User Rights Assignment&gt;Back up files and directories</t>
  </si>
  <si>
    <t>WIN2016-021</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</si>
  <si>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</si>
  <si>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System time has been set to 'Administrators, LOCAL SERVICE.'</t>
  </si>
  <si>
    <t>System time has not been set to Administrators, LOCAL SERVICE.</t>
  </si>
  <si>
    <t>2.2.11</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</si>
  <si>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</si>
  <si>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There should be no impact, because time synchronization for most organizations should be fully automated for all computers that belong to the domain. Computers that do not belong to the domain should be configured to synchronize with an external source.</t>
  </si>
  <si>
    <t>Set "Change the system time" to "Administrators, LOCAL SERVICE". One method to achieve the recommended configuration via Group Policy is to perform the following: 
Set the following UI path to Administrators, LOCAL SERVICE:
Computer Configuration&gt;Policies&gt;Windows Settings&gt;Security Settings&gt;Local Policies&gt;User Rights Assignment&gt;Change the system time</t>
  </si>
  <si>
    <t>WIN2016-022</t>
  </si>
  <si>
    <t>This setting determines which users can change the time zone of the computer. This ability holds no great danger for the computer and may be useful for mobile workers.
The recommended state for this setting is: `Administrators, LOCAL SERVICE`.</t>
  </si>
  <si>
    <t>Time zone has been set to 'Administrators, LOCAL SERVICE.'</t>
  </si>
  <si>
    <t>Time zone has not been set to Administrators, LOCAL SERVICE.</t>
  </si>
  <si>
    <t>2.2.12</t>
  </si>
  <si>
    <t>Changing the time zone represents little vulnerability because the system time is not affected. This setting merely enables users to display their preferred time zone while being synchronized with Domain Controllers in different time zones.</t>
  </si>
  <si>
    <t>Set "Change the time zone" to "Administrators, LOCAL SERVICE". One method to achieve the recommended configuration via Group Policy is to perform the following: 
Set the following UI path to Administrators, LOCAL SERVICE:
Computer Configuration&gt;Policies&gt;Windows Settings&gt;Security Settings&gt;Local Policies&gt;User Rights Assignment&gt;Change the time zone</t>
  </si>
  <si>
    <t>WIN2016-023</t>
  </si>
  <si>
    <t>This policy setting allows users to change the size of the pagefile. By making the pagefile extremely large or extremely small, an attacker could easily affect the performance of a compromised computer.
The recommended state for this setting is: `Administrators`.</t>
  </si>
  <si>
    <t>Pagefile access has been set to 'Administrators.'</t>
  </si>
  <si>
    <t>Pagefile access has not been set to Administrators.</t>
  </si>
  <si>
    <t>2.2.13</t>
  </si>
  <si>
    <t>Users who can change the page file size could make it extremely small or move the file to a highly fragmented storage volume, which could cause reduced computer performance.</t>
  </si>
  <si>
    <t>Set "Create a pagefile" to "Administrators". One method to achieve the recommended configuration via Group Policy is to perform the following: 
Set the following UI path to Administrators:
Computer Configuration&gt;Policies&gt;Windows Settings&gt;Security Settings&gt;Local Policies&gt;User Rights Assignment&gt;Create a pagefile.</t>
  </si>
  <si>
    <t>WIN2016-024</t>
  </si>
  <si>
    <t>This policy setting allows a process to create an access token, which may provide elevated rights to access sensitive data.
The recommended state for this setting is: `No One`.
**Note:** This user right is considered a "sensitive privilege" for the purposes of auditing.</t>
  </si>
  <si>
    <t>Create a token object has been set to a value of 'No One.'</t>
  </si>
  <si>
    <t>Create a token object has not been set to a value of No One.</t>
  </si>
  <si>
    <t>2.2.14</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</si>
  <si>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</si>
  <si>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Set "Create a token object" to "No One". One method to achieve the recommended configuration via Group Policy is to perform the following:
Set the following UI path to No One:
Computer Configuration&gt;Policies&gt;Windows Settings&gt;Security Settings&gt;Local Policies&gt;User Rights Assignment&gt;Create a token object</t>
  </si>
  <si>
    <t>WIN2016-025</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</si>
  <si>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</si>
  <si>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The create global objects option has been set to 'Administrators, LOCAL SERVICE, NETWORK SERVICE, SERVICE.'</t>
  </si>
  <si>
    <t>The create global objects option has not been set to Administrators, LOCAL SERVICE, NETWORK SERVICE, SERVICE.</t>
  </si>
  <si>
    <t>2.2.15</t>
  </si>
  <si>
    <t>Users who can create global objects could affect Windows services and processes that run under other user or system accounts. This capability could lead to a variety of problems, such as application failure, data corruption and elevation of privilege.</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</si>
  <si>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Configuration&gt;Policies&gt;Windows Settings&gt;Security Settings&gt;Local Policies&gt;User Rights Assignment&gt;Create global objects</t>
  </si>
  <si>
    <t>WIN2016-026</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</si>
  <si>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</si>
  <si>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create permanent shared objects option has been set to a value of 'No One.'</t>
  </si>
  <si>
    <t>The create permanent shared objects option has not been set to a value of No One.</t>
  </si>
  <si>
    <t>2.2.16</t>
  </si>
  <si>
    <t>Users who have the **Create permanent shared objects** user right could create new shared objects and expose sensitive data to the network.</t>
  </si>
  <si>
    <t>Set "Create permanent shared objects" to "No One". One method to achieve the recommended configuration via Group Policy is to perform the following:
Set the following UI path to No One:
Computer Configuration&gt;Policies&gt;Windows Settings&gt;Security Settings&gt;Local Policies&gt;User Rights Assignment&gt;Create permanent shared objects</t>
  </si>
  <si>
    <t>WIN2016-027</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</si>
  <si>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Role is installed) `NT VIRTUAL MACHINE\Virtual Machines`.</t>
  </si>
  <si>
    <t>The Create symbolic links option has been configured appropriately.</t>
  </si>
  <si>
    <t>The Create symbolic links option has not been configured appropriately.</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</si>
  <si>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</si>
  <si>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</si>
  <si>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Set "Create symbolic links" to "Administrators, NT VIRTUAL MACHINE\Virtual Machines". One method to achieve the recommended configuration via Group Policy is to perform the following:
Set the following UI path to Administrators, NT VIRTUAL MACHINE\Virtual Machines:
Computer Configuration&gt;Policies&gt;Windows Settings&gt;Security Settings&gt;Local Policies&gt;User Rights Assignment&gt;Create symbolic links</t>
  </si>
  <si>
    <t>WIN2016-028</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</si>
  <si>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</si>
  <si>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Debug programs option has been set to 'Administrators'</t>
  </si>
  <si>
    <t>The Debug programs option has not been set to Administrators.</t>
  </si>
  <si>
    <t>2.2.19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</si>
  <si>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</si>
  <si>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</si>
  <si>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Set "Debug programs" to "Administrators". One method to achieve the recommended configuration via Group Policy is to perform the following:
Set the following UI path to Administrators:
Computer Configuration&gt;Policies&gt;Windows Settings&gt;Security Settings&gt;Local Policies&gt;User Rights Assignment&gt;Debug programs</t>
  </si>
  <si>
    <t>WIN2016-029</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</si>
  <si>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</si>
  <si>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The 'Deny access to this computer from the network' option has been configured properly.</t>
  </si>
  <si>
    <t>The Deny access to this computer from the network option has not been configured properly.</t>
  </si>
  <si>
    <t>HAC59</t>
  </si>
  <si>
    <t>HAC59: The guest account has improper access to data and/or resources</t>
  </si>
  <si>
    <t>Users who can log on to the computer over the network can enumerate lists of account names, group names, and shared resources. Users with permission to access shared folders and files can connect over the network and possibly view or modify data.</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</si>
  <si>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</si>
  <si>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Set "Deny access to this computer from the network" to "Guests, Local account and member of Administrators group". One method to achieve the recommended configuration via Group Policy is to perform the following: 
Configure the following UI path to Guests, Local account and member of Administrators group:
Computer Configuration&gt;Policies&gt;Windows Settings&gt;Security Settings&gt;Local Policies&gt;User Rights Assignment&gt;Deny access to this computer from the network</t>
  </si>
  <si>
    <t>WIN2016-030</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</si>
  <si>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</si>
  <si>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'Deny log on as a batch job' option has been set to include 'Guests.'</t>
  </si>
  <si>
    <t>The Deny log on as a batch job option has not been set to include Guests.</t>
  </si>
  <si>
    <t>2.2.22</t>
  </si>
  <si>
    <t>Accounts that have the **Log on as a batch job** user right could be used to schedule jobs that could consume excessive computer resources and cause a DoS condition.</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</si>
  <si>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</si>
  <si>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Set "Deny log on as a batch job" to include "Guests". One method to achieve the recommended configuration via Group Policy is to perform the following: 
Set the following UI path to include Guests:
Computer Configuration&gt;Policies&gt;Windows Settings&gt;Security Settings&gt;Local Policies&gt;User Rights Assignment&gt;Deny log on as a batch job</t>
  </si>
  <si>
    <t>WIN2016-031</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</si>
  <si>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</si>
  <si>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'Deny log on as a service' option has been set to include 'Guests.'</t>
  </si>
  <si>
    <t>The Deny log on as a service option has not been set to include Guests.</t>
  </si>
  <si>
    <t>2.2.23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</si>
  <si>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</si>
  <si>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If you assign the **Deny log on as a service** user right to specific accounts, services may not be able to start and a DoS condition could result.</t>
  </si>
  <si>
    <t>Set "Deny log on as a service" to include "Guests". One method to achieve the recommended configuration via Group Policy is to perform the following: 
Set the following UI path to include Guests:
Computer Configuration&gt;Policies&gt;Windows Settings&gt;Security Settings&gt;Local Policies&gt;User Rights Assignment&gt;Deny log on as a service</t>
  </si>
  <si>
    <t>WIN2016-032</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</si>
  <si>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</si>
  <si>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'Deny log on locally' option has been set to include 'Guests.'</t>
  </si>
  <si>
    <t>The Deny log on locally option has not been set to include Guests.</t>
  </si>
  <si>
    <t>2.2.24</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</si>
  <si>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</si>
  <si>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</si>
  <si>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Set "Deny log on locally" to include "Guests". One method to achieve the recommended configuration via Group Policy is to perform the following: 
Set the following UI path to include Guests:
Computer Configuration&gt;Policies&gt;Windows Settings&gt;Security Settings&gt;Local Policies&gt;User Rights Assignment&gt;Deny log on locally</t>
  </si>
  <si>
    <t>WIN2016-033</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</si>
  <si>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</si>
  <si>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The 'Deny log on through Remote Desktop Services' option has been set to include 'Guests, Local account.'</t>
  </si>
  <si>
    <t>The Deny log on through Remote Desktop Services option has not been set to include Guests, Local account.</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</si>
  <si>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</si>
  <si>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</si>
  <si>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Set "Deny log on through Remote Desktop Services" to include "Guests, Local account". One method to achieve the recommended configuration via Group Policy is to perform the following: 
Set the following UI path to include Guests, Local account:
Computer Configuration&gt;Policies&gt;Windows Settings&gt;Security Settings&gt;Local Policies&gt;User Rights Assignment&gt;Deny log on through Remote Desktop Services</t>
  </si>
  <si>
    <t>WIN2016-034</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</si>
  <si>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</si>
  <si>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The 'Enable computer and user accounts to be trusted for delegation' option has been configured appropriately.</t>
  </si>
  <si>
    <t>The Enable computer and user accounts to be trusted for delegation option has not been configured appropriately.</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</si>
  <si>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</si>
  <si>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Set "Enable computer and user accounts to be trusted for delegation" to "No One". One method to achieve the recommended configuration via Group Policy is to perform the following:
Set the following UI path to No One:
Computer Configuration\Policies\Windows Settings\Security Settings\Local Policies\User Rights Assignment\Enable computer and user accounts to be trusted for delegation</t>
  </si>
  <si>
    <t>WIN2016-035</t>
  </si>
  <si>
    <t>The 'Force shutdown from a remote system' option has been set to 'Administrators.'</t>
  </si>
  <si>
    <t>The Force shutdown from a remote system option has not been set to Administrators.</t>
  </si>
  <si>
    <t>2.2.29</t>
  </si>
  <si>
    <t>Any user who can shut down a computer could cause a DoS condition to occur. Therefore, this user right should be tightly restricted.</t>
  </si>
  <si>
    <t>Set "Force shutdown from a remote system" to "Administrators". One method to achieve the recommended configuration via Group Policy is to perform the following: 
Set the following UI path to Administrators:
Computer Configuration&gt;Policies&gt;Windows Settings&gt;Security Settings&gt;Local Policies&gt;User Rights Assignment&gt;Force shutdown from a remote system</t>
  </si>
  <si>
    <t>WIN2016-036</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</si>
  <si>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</si>
  <si>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The 'Generate security audits' option has been set to 'LOCAL SERVICE, NETWORK SERVICE.'</t>
  </si>
  <si>
    <t>The Generate security audits option has not been set to LOCAL SERVICE, NETWORK SERVICE.</t>
  </si>
  <si>
    <t>2.2.30</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</si>
  <si>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</si>
  <si>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On most computers, this is the default configuration and there will be no negative impact. However, if you have installed the _Web Server (IIS)_ Role with _Web Services_ Role Service, you will need to allow the IIS application pool(s) to be granted this user right.</t>
  </si>
  <si>
    <t>Set "Generate security audits" to "LOCAL SERVICE, NETWORK SERVICE" One method to achieve the recommended configuration via Group Policy is to perform the following: 
Set the following UI path to LOCAL SERVICE, NETWORK SERVICE:
Computer Configuration&gt;Policies&gt;Windows Settings&gt;Security Settings&gt;Local Policies&gt;User Rights Assignment&gt;Generate security audits</t>
  </si>
  <si>
    <t>WIN2016-037</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</si>
  <si>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</si>
  <si>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The 'Impersonate a client after authentication' option has been configured appropriately.</t>
  </si>
  <si>
    <t>The Impersonate a client after authentication option has not been configured appropriately.</t>
  </si>
  <si>
    <t>An attacker with the **Impersonate a client after authentication** user right could create a service, trick a client to make them connect to the service, and then impersonate that client to elevate the attacker's level of access to that of the client.</t>
  </si>
  <si>
    <t>In most cases this configuration will have no impact. If you have installed the _Web Server (IIS)_ Role with _Web Services_ Role Service, you will need to also assign the user right to `IIS_IUSRS`.</t>
  </si>
  <si>
    <t>Set "Impersonate a client after authentication" to "Administrators, LOCAL SERVICE, NETWORK SERVICE, SERVICE" and (when the Web Server (IIS) Role with Web Services Role Service is installed) "IIS_IUSRS". One method to achieve the recommended configuration via Group Policy is to perform the following: 
Set the following UI path to Administrators, LOCAL SERVICE, NETWORK SERVICE, SERVICE and (when the Web Server (IIS) Role with Web Services Role Service is installed) IIS_IUSRS:
Computer Configuration\Policies\Windows Settings\Security Settings\Local Policies\User Rights Assignment\Impersonate a client after authentication</t>
  </si>
  <si>
    <t>WIN2016-038</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</si>
  <si>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t>
  </si>
  <si>
    <t>The 'Increase scheduling priority' option has been set to 'Administrators.'</t>
  </si>
  <si>
    <t>The Increase scheduling priority option has not been set to Administrators.</t>
  </si>
  <si>
    <t>2.2.33</t>
  </si>
  <si>
    <t>A user who is assigned this user right could increase the scheduling priority of a process to Real-Time, which would leave little processing time for all other processes and could lead to a DoS condition.</t>
  </si>
  <si>
    <t>Set "Increase scheduling priority" to "Administrators". One method to achieve the recommended configuration via Group Policy is to perform the following: 
Set the following UI path to Administrators:
Computer Configuration&gt;Policies&gt;Windows Settings&gt;Security Settings&gt;Local Policies&gt;User Rights Assignment&gt;Increase scheduling priority</t>
  </si>
  <si>
    <t>WIN2016-039</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</si>
  <si>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</si>
  <si>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'Load and unload device drivers' option  has been set to 'Administrators.'</t>
  </si>
  <si>
    <t>The Load and unload device drivers option  has been set to Administrators.</t>
  </si>
  <si>
    <t>2.2.34</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</si>
  <si>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</si>
  <si>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</si>
  <si>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Set "Load and unload device drivers" to "Administrators". One method to achieve the recommended configuration via Group Policy is to perform the following: 
Set the following UI path to Administrators:
Computer Configuration&gt;Policies&gt;Windows Settings&gt;Security Settings&gt;Local Policies&gt;User Rights Assignment&gt;Load and unload device drivers</t>
  </si>
  <si>
    <t>WIN2016-040</t>
  </si>
  <si>
    <t>The 'Lock pages in memory' option has been set to 'No One.'</t>
  </si>
  <si>
    <t>The Lock pages in memory option has not been set to No One.</t>
  </si>
  <si>
    <t>2.2.35</t>
  </si>
  <si>
    <t>Users with the **Lock pages in memory** user right could assign physical memory to several processes, which could leave little or no RAM for other processes and result in a DoS condition.</t>
  </si>
  <si>
    <t>Set "Lock pages in memory" to "No One". One method to achieve the recommended configuration via Group Policy is to perform the following: 
Set the following UI path to No One:
Computer Configuration&gt;Policies&gt;Windows Settings&gt;Security Settings&gt;Local Policies&gt;User Rights Assignment&gt;Lock pages in memory</t>
  </si>
  <si>
    <t>WIN2016-041</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</si>
  <si>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that grant the `Exchange Servers` group this privilege also conform to this benchmark. If the environment does not use Microsoft Exchange Server, then this privilege should be limited to only `Administrators` on DCs.
The recommended state for this setting is: `Administrators`.
**Note:** This user right is considered a "sensitive privilege" for the purposes of auditing.</t>
  </si>
  <si>
    <t>The 'Manage auditing and security log' option has been configured appropriately.</t>
  </si>
  <si>
    <t>The Manage auditing and security log option has not been configured appropriately.</t>
  </si>
  <si>
    <t>The ability to manage the Security event log is a powerful user right and it should be closely guarded. Anyone with this user right can clear the Security log to erase important evidence of unauthorized activity.</t>
  </si>
  <si>
    <t>Set "Manage auditing and security log" to "Administrators". One method to achieve the recommended configuration via Group Policy is to perform the following: 
Set the following UI path to Administrators:
Computer Configuration&gt;Policies&gt;Windows Settings&gt;Security Settings&gt;Local Policies&gt;User Rights Assignment&gt;Manage auditing and security log</t>
  </si>
  <si>
    <t>WIN2016-042</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</si>
  <si>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</si>
  <si>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'Modify an object label' option has been set to 'No One.'</t>
  </si>
  <si>
    <t>The Modify an object label option has not been set to No One.</t>
  </si>
  <si>
    <t>2.2.39</t>
  </si>
  <si>
    <t>By modifying the integrity label of an object owned by another user a malicious user may cause them to execute code at a higher level of privilege than intended.</t>
  </si>
  <si>
    <t>Set "Modify an object label" to "No One". One method to achieve the recommended configuration via Group Policy is to perform the following: 
Set the following UI path to No One:
Computer Configuration&gt;Policies&gt;Windows Settings&gt;Security Settings&gt;Local Policies&gt;User Rights Assignment&gt;Modify an object label</t>
  </si>
  <si>
    <t>WIN2016-043</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</si>
  <si>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</si>
  <si>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'Modify firmware environment values' option has been set to 'Administrators.'</t>
  </si>
  <si>
    <t>The Modify firmware environment values option has not been set to Administrators.</t>
  </si>
  <si>
    <t>2.2.40</t>
  </si>
  <si>
    <t>Anyone who is assigned the **Modify firmware environment values** user right could configure the settings of a hardware component to cause it to fail, which could lead to data corruption or a DoS condition.</t>
  </si>
  <si>
    <t>Set "Modify firmware environment values" to "Administrators". One method to achieve the recommended configuration via Group Policy is to perform the following: 
Set the following UI path to Administrators:
Computer Configuration&gt;Policies&gt;Windows Settings&gt;Security Settings&gt;Local Policies&gt;User Rights Assignment&gt;Modify firmware environment values</t>
  </si>
  <si>
    <t>WIN2016-044</t>
  </si>
  <si>
    <t>The 'Perform volume maintenance tasks' option has been set to 'Administrators.'</t>
  </si>
  <si>
    <t>The Perform volume maintenance tasks option has not been set to Administrators.</t>
  </si>
  <si>
    <t>2.2.41</t>
  </si>
  <si>
    <t>A user who is assigned the **Perform volume maintenance tasks** user right could delete a volume, which could result in the loss of data or a DoS condition.</t>
  </si>
  <si>
    <t>Set "Perform volume maintenance tasks" to "Administrators". One method to achieve the recommended configuration via Group Policy is to perform the following: 
Set the following UI path to Administrators:
Computer Configuration&gt;Policies&gt;Windows Settings&gt;Security Settings&gt;Local Policies&gt;User Rights Assignment&gt;Perform volume maintenance tasks</t>
  </si>
  <si>
    <t>WIN2016-045</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</si>
  <si>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</si>
  <si>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'Profile single process' option has been set to 'Administrators.'</t>
  </si>
  <si>
    <t>The Profile single process option has not been set to Administrators.</t>
  </si>
  <si>
    <t>2.2.42</t>
  </si>
  <si>
    <t>Set "Profile single process" to "Administrators". One method to achieve the recommended configuration via Group Policy is to perform the following: 
Set the following UI path to Administrators:
Computer Configuration&gt;Policies&gt;Windows Settings&gt;Security Settings&gt;Local Policies&gt;User Rights Assignment&gt;Profile single process</t>
  </si>
  <si>
    <t>WIN2016-046</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</si>
  <si>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</si>
  <si>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'Profile system performance' option has been set to 'Administrators, NT SERVICE&gt;WdiServiceHost.'</t>
  </si>
  <si>
    <t>The Profile system performance option has not been set to Administrators, NT SERVICE&gt;WdiServiceHost.</t>
  </si>
  <si>
    <t>2.2.43</t>
  </si>
  <si>
    <t>Set "Profile system performance" to "Administrators, NT SERVICE&gt;WdiServiceHost". One method to achieve the recommended configuration via Group Policy is to perform the following: 
Set the following UI path to Administrators, NT SERVICE&gt;WdiServiceHost:
Computer Configuration&gt;Policies&gt;Windows Settings&gt;Security Settings&gt;Local Policies&gt;User Rights Assignment&gt;Profile system performance</t>
  </si>
  <si>
    <t>WIN2016-047</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</si>
  <si>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</si>
  <si>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The 'Replace a process level token' option has been set to 'LOCAL SERVICE, NETWORK SERVICE.'</t>
  </si>
  <si>
    <t>The Replace a process level token option has not been set to LOCAL SERVICE, NETWORK SERVICE.</t>
  </si>
  <si>
    <t>2.2.44</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</si>
  <si>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</si>
  <si>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</si>
  <si>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Set "Replace a process level token" to "LOCAL SERVICE, NETWORK SERVICE". One method to achieve the recommended configuration via Group Policy is to perform the following: 
Set the following UI path to LOCAL SERVICE, NETWORK SERVICE:
Computer Configuration&gt;Policies&gt;Windows Settings&gt;Security Settings&gt;Local Policies&gt;User Rights Assignment&gt;Replace a process level token</t>
  </si>
  <si>
    <t>WIN2016-048</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</si>
  <si>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</si>
  <si>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'Restore files and directories' option has been set to 'Administrators.'</t>
  </si>
  <si>
    <t>The Restore files and directories option has not been set to Administrators.</t>
  </si>
  <si>
    <t>2.2.45</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</si>
  <si>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</si>
  <si>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</si>
  <si>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Set "Restore files and directories" to "Administrators". One method to achieve the recommended configuration via Group Policy is to perform the following: 
Set the following UI path to Administrators:
Computer Configuration&gt;Policies&gt;Windows Settings&gt;Security Settings&gt;Local Policies&gt;User Rights Assignment&gt;Restore files and directories</t>
  </si>
  <si>
    <t>WIN2016-049</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</si>
  <si>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</si>
  <si>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The 'Shut down the system' option has been set to 'Administrators.'</t>
  </si>
  <si>
    <t>The Shut down the system option has not been set to Administrators.</t>
  </si>
  <si>
    <t>2.2.46</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</si>
  <si>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</si>
  <si>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The impact of removing these default groups from the **Shut down the system** user right could limit the delegated abilities of assigned roles in your environment. You should confirm that delegated activities will not be adversely affected.</t>
  </si>
  <si>
    <t>Set "Shut down the system" to "Administrators". One method to achieve the recommended configuration via Group Policy is to perform the following: 
Set the following UI path to Administrators:
Computer Configuration&gt;Policies&gt;Windows Settings&gt;Security Settings&gt;Local Policies&gt;User Rights Assignment&gt;Shut down the system</t>
  </si>
  <si>
    <t>WIN2016-050</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</si>
  <si>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</si>
  <si>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set to 'Administrators'</t>
  </si>
  <si>
    <t>The setting Take ownership of files or other objects is not set to Administrators.</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</si>
  <si>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</si>
  <si>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Set "Take ownership of files or other objects" to "Administrators". One method to achieve the recommended configuration via Group Policy is to perform the following: 
Set the following UI path to Administrators:
Computer Configuration&gt;Policies&gt;Windows Settings&gt;Security Settings&gt;Local Policies&gt;User Rights Assignment&gt;Take ownership of files or other objects</t>
  </si>
  <si>
    <t>WIN2016-051</t>
  </si>
  <si>
    <t>HAC27</t>
  </si>
  <si>
    <t>HAC27: Default accounts have not been disabled or renamed</t>
  </si>
  <si>
    <t>2.3.1</t>
  </si>
  <si>
    <t>2.3.1.1</t>
  </si>
  <si>
    <t>WIN2016-052</t>
  </si>
  <si>
    <t>This policy setting prevents users from adding new Microsoft accounts on this computer.
The recommended state for this setting is: `Users can't add or log on with Microsoft accounts`.</t>
  </si>
  <si>
    <t>The 'Accounts: Block Microsoft accounts' option has been set to 'Users can't add or log on with Microsoft accounts.'</t>
  </si>
  <si>
    <t>The Accounts: Block Microsoft accounts option has not been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</si>
  <si>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</si>
  <si>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</si>
  <si>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</si>
  <si>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</si>
  <si>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Users will not be able to log onto the computer with their Microsoft account.</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</si>
  <si>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Configuration&gt;Policies&gt;Windows Settings&gt;Security Settings&gt;Local Policies&gt;Security Options&gt;Accounts: Block Microsoft accounts</t>
  </si>
  <si>
    <t>WIN2016-053</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</si>
  <si>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</si>
  <si>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 xml:space="preserve">The 'Accounts: Guest account status' option has been disabled. </t>
  </si>
  <si>
    <t xml:space="preserve">The Accounts: Guest account status option has not been disabled. </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</si>
  <si>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</si>
  <si>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</si>
  <si>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</si>
  <si>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Set "Accounts: Guest account status" to "Disabled". One method to achieve the recommended configuration via Group Policy is to perform the following: 
Set the following UI path to Disabled:
Computer Configuration&gt;Policies&gt;Windows Settings&gt;Security Settings&gt;Local Policies&gt;Security Options&gt;Accounts: Guest account status</t>
  </si>
  <si>
    <t>WIN2016-054</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</si>
  <si>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</si>
  <si>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 xml:space="preserve">The 'Accounts: Limit local account use of blank passwords to console logon only' option has been enabled. </t>
  </si>
  <si>
    <t xml:space="preserve">The Accounts: Limit local account use of blank passwords to console logon only option has not been enabled. </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</si>
  <si>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</si>
  <si>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</si>
  <si>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</si>
  <si>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</si>
  <si>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Set "Accounts: Limit local account use of blank passwords to console logon only" to "Enabled". One method to achieve the recommended configuration via Group Policy is to perform the following: 
Set the following UI path to Enabled:
Computer Configuration&gt;Policies&gt;Windows Settings&gt;Security Settings&gt;Local Policies&gt;Security Options&gt;Accounts: Limit local account use of blank passwords to console logon only</t>
  </si>
  <si>
    <t>WIN2016-055</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</si>
  <si>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</si>
  <si>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The 'Accounts: Rename administrator account' option has been configured appropriately.</t>
  </si>
  <si>
    <t>The Accounts: Rename administrator account option has not been configured appropriately.</t>
  </si>
  <si>
    <t>2.3.1.5</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</si>
  <si>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</si>
  <si>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You will have to inform users who are authorized to use this account of the new account name. (The guidance for this setting assumes that the Administrator account was not disabled, which was recommended earlier in this chapter.)</t>
  </si>
  <si>
    <t>Configure "Accounts: Rename administrator account". One method to achieve the recommended configuration via Group Policy is to perform the following: 
Configure the following UI path:
Computer Configuration&gt;Policies&gt;Windows Settings&gt;Security Settings&gt;Local Policies&gt;Security Options&gt;Accounts: Rename administrator account</t>
  </si>
  <si>
    <t>WIN2016-056</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</si>
  <si>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</si>
  <si>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The 'Accounts: Rename guest account' option has been configured appropriately.</t>
  </si>
  <si>
    <t>The Accounts: Rename guest account option has not been configured appropriately.</t>
  </si>
  <si>
    <t>The Guest account exists on all computers that run the Windows 2000 or newer operating systems. If you rename this account, it is slightly more difficult for unauthorized persons to guess this privileged user name and password combination.</t>
  </si>
  <si>
    <t>There should be little impact, because the Guest account is disabled by default.</t>
  </si>
  <si>
    <t>Configure "Accounts: Rename guest account". One method to achieve the recommended configuration via Group Policy is to perform the following: 
Configure the following UI path:
Computer Configuration&gt;Policies&gt;Windows Settings&gt;Security Settings&gt;Local Policies&gt;Security Options&gt;Accounts: Rename guest account</t>
  </si>
  <si>
    <t>WIN2016-057</t>
  </si>
  <si>
    <t>AU-2</t>
  </si>
  <si>
    <t>Audit Events</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</si>
  <si>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</si>
  <si>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 xml:space="preserve">The 'Audit: Force audit policy subcategory settings (Windows Vista or later) to override audit policy category settings' option has been enabled. </t>
  </si>
  <si>
    <t xml:space="preserve">The Audit: Force audit policy subcategory settings (Windows Vista or later) to override audit policy category settings option has not been enabled. </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</si>
  <si>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</si>
  <si>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</si>
  <si>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</si>
  <si>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</si>
  <si>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</si>
  <si>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Configuration&gt;Policies&gt;Windows Settings&gt;Security Settings&gt;Local Policies&gt;Security Options&gt;Audit: Force audit policy subcategory settings (Windows Vista or later) to override audit policy category settings</t>
  </si>
  <si>
    <t>WIN2016-058</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</si>
  <si>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</si>
  <si>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 xml:space="preserve">The 'Audit: Shut down system immediately if unable to log security audits' option has been disabled. </t>
  </si>
  <si>
    <t xml:space="preserve">The Audit: Shut down system immediately if unable to log security audits option has not been disabled. </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</si>
  <si>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</si>
  <si>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</si>
  <si>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</si>
  <si>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</si>
  <si>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Set "Audit: Shut down system immediately if unable to log security audits" to "Disabled". One method to achieve the recommended configuration via Group Policy is to perform the following: 
Set the following UI path to Disabled:
Computer Configuration&gt;Policies&gt;Windows Settings&gt;Security Settings&gt;Local Policies&gt;Security Options&gt;Audit: Shut down system immediately if unable to log security audits</t>
  </si>
  <si>
    <t>WIN2016-059</t>
  </si>
  <si>
    <t>CM-7</t>
  </si>
  <si>
    <t>Least Functionality</t>
  </si>
  <si>
    <t>2.3.4</t>
  </si>
  <si>
    <t>2.3.4.1</t>
  </si>
  <si>
    <t>WIN2016-060</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</si>
  <si>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</si>
  <si>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 xml:space="preserve">The 'Devices: Prevent users from installing printer drivers' option has been enabled. </t>
  </si>
  <si>
    <t xml:space="preserve">The Devices: Prevent users from installing printer drivers option has not been enabled. </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</si>
  <si>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</si>
  <si>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Set "Devices: Prevent users from installing printer drivers" to "Enabled". One method to achieve the recommended configuration via Group Policy is to perform the following: 
Set the following UI path to Enabled:
Computer Configuration&gt;Policies&gt;Windows Settings&gt;Security Settings&gt;Local Policies&gt;Security Options&gt;Devices: Prevent users from installing printer drivers</t>
  </si>
  <si>
    <t>WIN2016-061</t>
  </si>
  <si>
    <t>This policy setting determines whether all secure channel traffic that is initiated by the domain member must be signed or encrypted.
The recommended state for this setting is: `Enabled`.</t>
  </si>
  <si>
    <t xml:space="preserve">The 'Domain member: Digitally encrypt or sign secure channel data (always)' option has been enabled. </t>
  </si>
  <si>
    <t xml:space="preserve">The Domain member: Digitally encrypt or sign secure channel data (always) option has not been enabled. </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</si>
  <si>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</si>
  <si>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</si>
  <si>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</si>
  <si>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</si>
  <si>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</si>
  <si>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Set "Domain member: Digitally encrypt or sign secure channel data (always)" to "Enabled". One method to achieve the recommended configuration via Group Policy is to perform the following: 
Set the following UI path to Enabled:
Computer Configuration&gt;Policies&gt;Windows Settings&gt;Security Settings&gt;Local Policies&gt;Security Options&gt;Domain member: Digitally encrypt or sign secure channel data (always)</t>
  </si>
  <si>
    <t>WIN2016-062</t>
  </si>
  <si>
    <t>This policy setting determines whether a domain member should attempt to negotiate encryption for all secure channel traffic that it initiates.
The recommended state for this setting is: `Enabled`.</t>
  </si>
  <si>
    <t xml:space="preserve">The 'Domain member: Digitally encrypt secure channel data (when possible)' option has been enabled. </t>
  </si>
  <si>
    <t xml:space="preserve">The Domain member: Digitally encrypt secure channel data (when possible) option has not been enabled. </t>
  </si>
  <si>
    <t>2.3.6.2</t>
  </si>
  <si>
    <t>Set "Domain member: Digitally encrypt secure channel data (when possible)" to "Enabled". One method to achieve the recommended configuration via Group Policy is to perform the following: 
Set the following UI path to Enabled:
Computer Configuration&gt;Policies&gt;Windows Settings&gt;Security Settings&gt;Local Policies&gt;Security Options&gt;Domain member: Digitally encrypt secure channel data (when possible)</t>
  </si>
  <si>
    <t>WIN2016-063</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</si>
  <si>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</si>
  <si>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 xml:space="preserve">The 'Domain member: Digitally sign secure channel data (when possible)' option has been enabled. </t>
  </si>
  <si>
    <t xml:space="preserve">The Domain member: Digitally sign secure channel data (when possible) option has not been enabled. </t>
  </si>
  <si>
    <t>2.3.6.3</t>
  </si>
  <si>
    <t>Set "Domain member: Digitally sign secure channel data (when possible)" to "Enabled". One method to achieve the recommended configuration via Group Policy is to perform the following: 
Set the following UI path to Enabled:
Computer Configuration&gt;Policies&gt;Windows Settings&gt;Security Settings&gt;Local Policies&gt;Security Options&gt;Domain member: Digitally sign secure channel data (when possible)</t>
  </si>
  <si>
    <t>WIN2016-064</t>
  </si>
  <si>
    <t xml:space="preserve">The 'Domain member: Disable machine account password changes' option has been disabled. </t>
  </si>
  <si>
    <t xml:space="preserve">The Domain member: Disable machine account password changes option has not been disabled. </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</si>
  <si>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</si>
  <si>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</si>
  <si>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Set "Domain member: Disable machine account password changes" to "Disabled". One method to achieve the recommended configuration via Group Policy is to perform the following: 
Set the following UI path to Disabled:
Computer Configuration&gt;Policies&gt;Windows Settings&gt;Security Settings&gt;Local Policies&gt;Security Options&gt;Domain member: Disable machine account password changes</t>
  </si>
  <si>
    <t>WIN2016-065</t>
  </si>
  <si>
    <t>The 'Domain member: Maximum machine account password age' option has been set to '30 or fewer days, but not 0.'</t>
  </si>
  <si>
    <t>The Domain member: Maximum machine account password age option has not been set to 30 or fewer days, but not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</si>
  <si>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</si>
  <si>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</si>
  <si>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Set "Domain member: Maximum machine account password age" to "30 or fewer days, but not 0". One method to achieve the recommended configuration via Group Policy is to perform the following: 
Set the following UI path to 30 or fewer days, but not 0:
Computer Configuration&gt;Policies&gt;Windows Settings&gt;Security Settings&gt;Local Policies&gt;Security Options&gt;Domain member: Maximum machine account password age</t>
  </si>
  <si>
    <t>WIN2016-066</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</si>
  <si>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</si>
  <si>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 xml:space="preserve">The 'Domain member: Require strong (Windows 2000 or later) session key' option has been enabled. </t>
  </si>
  <si>
    <t xml:space="preserve">The Domain member: Require strong (Windows 2000 or later) session key option has not been enabled. </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</si>
  <si>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</si>
  <si>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</si>
  <si>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</si>
  <si>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Set "Domain member: Require strong (Windows 2000 or later) session key" to "Enabled". One method to achieve the recommended configuration via Group Policy is to perform the following: 
Set the following UI path to Enabled:
Computer Configuration&gt;Policies&gt;Windows Settings&gt;Security Settings&gt;Local Policies&gt;Security Options&gt;Domain member: Require strong (Windows 2000 or later) session key</t>
  </si>
  <si>
    <t>WIN2016-067</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</si>
  <si>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</si>
  <si>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 xml:space="preserve">The 'Interactive logon: Do not display last user name' option has been enabled. </t>
  </si>
  <si>
    <t xml:space="preserve">The Interactive logon: Do not display last user name option has been enabled. </t>
  </si>
  <si>
    <t>2.3.7</t>
  </si>
  <si>
    <t>2.3.7.1</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</si>
  <si>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</si>
  <si>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The name of the last user to successfully log on will not be displayed in the Windows logon screen.</t>
  </si>
  <si>
    <t>Set "Interactive logon: Do not display last user name" to "Enabled". One method to achieve the recommended configuration via Group Policy is to perform the following: 
Set the following UI path to Enabled:
Computer Configuration&gt;Policies&gt;Windows Settings&gt;Security Settings&gt;Local Policies&gt;Security Options&gt;Interactive logon: Do not display last user name</t>
  </si>
  <si>
    <t>WIN2016-068</t>
  </si>
  <si>
    <t>This policy setting determines whether users must press CTRL+ALT+DEL before they log on.
The recommended state for this setting is: `Disabled`.</t>
  </si>
  <si>
    <t xml:space="preserve">The 'Interactive logon: Do not require CTRL+ALT+DEL' option has been enabled. </t>
  </si>
  <si>
    <t xml:space="preserve">The Interactive logon: Do not require CTRL+ALT+DEL option has not been enabled. </t>
  </si>
  <si>
    <t>2.3.7.2</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</si>
  <si>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</si>
  <si>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Users must press CTRL+ALT+DEL before they log on to Windows unless they use a smart card for Windows logon. A smart card is a tamper-proof device that stores security information.</t>
  </si>
  <si>
    <t>Set "Interactive logon: Do not require CTRL+ALT+DEL" to "Disabled". One method to achieve the recommended configuration via Group Policy is to perform the following: 
Set the following UI path to Disabled:
Computer Configuration&gt;Policies&gt;Windows Settings&gt;Security Settings&gt;Local Policies&gt;Security Options&gt;Interactive logon: Do not require CTRL+ALT+DEL</t>
  </si>
  <si>
    <t>WIN2016-069</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</si>
  <si>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</si>
  <si>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The 'Interactive logon: Machine inactivity limit' option has been set to '900 or fewer second(s), but not 0.'</t>
  </si>
  <si>
    <t>The Interactive logon: Machine inactivity limit option has not been set to 900 or fewer second(s), but not 0.</t>
  </si>
  <si>
    <t>HAC2</t>
  </si>
  <si>
    <t>HAC2: User sessions do not lock after the Publication 1075 required timeframe</t>
  </si>
  <si>
    <t>2.3.7.3</t>
  </si>
  <si>
    <t>If a user forgets to lock their computer when they walk away it's possible that a passerby will hijack it.</t>
  </si>
  <si>
    <t>The screen saver will automatically activate when the computer has been unattended for the amount of time specified. The impact should be minimal since the screen saver is enabled by default.</t>
  </si>
  <si>
    <t>Set "Interactive logon: Machine inactivity limit" to "900 or fewer second(s), but not 0". One method to achieve the recommended configuration via Group Policy is to perform the following:
Set the following UI path to 900 or fewer seconds, but not 0:
Computer Configuration&gt;Policies&gt;Windows Settings&gt;Security Settings&gt;Local Policies&gt;Security Options&gt;Interactive logon: Machine inactivity limit</t>
  </si>
  <si>
    <t>WIN2016-070</t>
  </si>
  <si>
    <t>AC-8</t>
  </si>
  <si>
    <t>System Use Notification</t>
  </si>
  <si>
    <t>This policy setting specifies a text message that displays to users when they log on. Configure this setting in a manner that is consistent with the security and operational requirements of your organization.</t>
  </si>
  <si>
    <t>The "Interactive logon: Message text for users attempting to log on" option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</si>
  <si>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 xml:space="preserve">The warning banner is not compliant with IRS requirements. </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</si>
  <si>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</si>
  <si>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</si>
  <si>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</si>
  <si>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</si>
  <si>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</si>
  <si>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</si>
  <si>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Computer Configuration&gt;Windows Settings&gt;Security Settings&gt;Local Policies&gt;Security Options&gt;Interactive logon: Message title for users attempting to log on</t>
  </si>
  <si>
    <t>WIN2016-071</t>
  </si>
  <si>
    <t>This policy setting specifies the text displayed in the title bar of the window that users see when they log on to the system. Configure this setting in a manner that is consistent with the security and operational requirements of your organization.</t>
  </si>
  <si>
    <t>The "Interactive logon: Message title for users attempting to log on" has been configured.</t>
  </si>
  <si>
    <t>The "Interactive logon: Message title for users attempting to log on" has not been configured.</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</si>
  <si>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</si>
  <si>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</si>
  <si>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Users will have to acknowledge a dialog box with the configured title before they can log on to the computer.</t>
  </si>
  <si>
    <t>Set "Interactive logon: Message title for users attempting to log on" to "a value that is consistent with the security and operational requirements of your organization". One method to achieve the recommended configuration via Group Policy is to perform the following:
Set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</si>
  <si>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WIN2016-072</t>
  </si>
  <si>
    <t>HPW7</t>
  </si>
  <si>
    <t>HPW7: Password change notification is not sufficient</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</si>
  <si>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</si>
  <si>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</si>
  <si>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Users will see a dialog box prompt to change their password each time that they log on to the domain when their password is configured to expire between 5 and 14 days.</t>
  </si>
  <si>
    <t>WIN2016-073</t>
  </si>
  <si>
    <t>Logon information is required to unlock a locked computer. For domain accounts, this security setting determines whether it is necessary to contact a Domain Controller to unlock a computer.
The recommended state for this setting is: `Enabled`.</t>
  </si>
  <si>
    <t xml:space="preserve">The 'Interactive logon: Require Domain Controller Authentication to unlock workstation' option has been enabled. </t>
  </si>
  <si>
    <t xml:space="preserve">The Interactive logon: Require Domain Controller Authentication to unlock workstation option has not been enabled. </t>
  </si>
  <si>
    <t>2.3.7.8</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</si>
  <si>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</si>
  <si>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</si>
  <si>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Set "Interactive logon: Require Domain Controller Authentication to unlock workstation" to "Enabled" (MS only). One method to achieve the recommended configuration via Group Policy is to perform the following:
Set the following UI path to Enabled:
Computer Configuration&gt;Policies&gt;Windows Settings&gt;Security Settings&gt;Local Policies&gt;Security Options&gt;Interactive logon: Require Domain Controller Authentication to unlock workstation</t>
  </si>
  <si>
    <t>WIN2016-074</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</si>
  <si>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</si>
  <si>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The "Interactive logon: Smart card removal behavior" has been set to "Lock Workstation" or higher.</t>
  </si>
  <si>
    <t>The "Interactive logon: Smart card removal behavior" has not been set to "Lock Workstation" or higher.</t>
  </si>
  <si>
    <t>2.3.7.9</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</si>
  <si>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</si>
  <si>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</si>
  <si>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Set "Interactive logon: Smart card removal behavior" to "Lock Workstation" or higher. One method to achieve the recommended configuration via Group Policy is to perform the following: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</si>
  <si>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WIN2016-075</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</si>
  <si>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</si>
  <si>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 xml:space="preserve">The 'Microsoft network client: Digitally sign communications (always)' option has been enabled. </t>
  </si>
  <si>
    <t xml:space="preserve">The Microsoft network client: Digitally sign communications (always) option has not been enabled. </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</si>
  <si>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</si>
  <si>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</si>
  <si>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</si>
  <si>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</si>
  <si>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</si>
  <si>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WIN2016-076</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</si>
  <si>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</si>
  <si>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 xml:space="preserve">The 'Microsoft network client: Digitally sign communications (if server agrees)' option has been enabled. </t>
  </si>
  <si>
    <t xml:space="preserve">The Microsoft network client: Digitally sign communications (if server agrees) option has not been enabled. </t>
  </si>
  <si>
    <t>2.3.8.2</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</si>
  <si>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</si>
  <si>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client: Digitally sign communications (if server agrees)" to "Enabled". One method to achieve the recommended configuration via Group Policy is to perform the following: 
Set the following UI path to Enabled:
Computer Configuration&gt;Policies&gt;Windows Settings&gt;Security Settings&gt;Local Policies&gt;Security Options&gt;Microsoft network client: Digitally sign communications (if server agrees)</t>
  </si>
  <si>
    <t>WIN2016-077</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</si>
  <si>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</si>
  <si>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 xml:space="preserve">The 'Microsoft network client: Send unencrypted password to third-party SMB servers' option has been disabled. </t>
  </si>
  <si>
    <t xml:space="preserve">The Microsoft network client: Send unencrypted password to third-party SMB servers option has not been disabled. </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</si>
  <si>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</si>
  <si>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</si>
  <si>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None - this is the default behavior.
Some very old applications and operating systems such as MS-DOS, Windows for Workgroups 3.11, and Windows 95a may not be able to communicate with the servers in your organization by means of the SMB protocol.</t>
  </si>
  <si>
    <t>Set "Microsoft network client: Send unencrypted password to third-party SMB servers" to "Disabled". One method to achieve the recommended configuration via Group Policy is to perform the following: 
Set the following UI path to Disabled:
Computer Configuration&gt;Policies&gt;Windows Settings&gt;Security Settings&gt;Local Policies&gt;Security Options&gt;Microsoft network client: Send unencrypted password to third-party SMB servers</t>
  </si>
  <si>
    <t>WIN2016-078</t>
  </si>
  <si>
    <t>AC-12</t>
  </si>
  <si>
    <t>Session Termination</t>
  </si>
  <si>
    <t>The 'Microsoft network server: Amount of idle time required before suspending session' option has been set to '30 or fewer minute(s), but not 0.'</t>
  </si>
  <si>
    <t>The Microsoft network server: Amount of idle time required before suspending session option has not been set to 30 or fewer minute(s), but not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</si>
  <si>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</si>
  <si>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</si>
  <si>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</si>
  <si>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</si>
  <si>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</si>
  <si>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</si>
  <si>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There will be little impact because SMB sessions will be re-established automatically if the client resumes activity.</t>
  </si>
  <si>
    <t>WIN2016-079</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</si>
  <si>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</si>
  <si>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The 'Microsoft network server: Digitally sign communications (always)' option has been enabled.</t>
  </si>
  <si>
    <t>The Microsoft network server: Digitally sign communications (always) option has not been enabled.</t>
  </si>
  <si>
    <t>2.3.9.2</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</si>
  <si>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</si>
  <si>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server: Digitally sign communications (always)" to "Enabled". One method to achieve the recommended configuration via Group Policy is to perform the following: 
Set the following UI path to Enabled:
Computer Configuration&gt;Policies&gt;Windows Settings&gt;Security Settings&gt;Local Policies&gt;Security Options&gt;Microsoft network server: Digitally sign communications (always)</t>
  </si>
  <si>
    <t>WIN2016-080</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</si>
  <si>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</si>
  <si>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The 'Microsoft network server: Digitally sign communications (if client agrees)' option has been enabled.</t>
  </si>
  <si>
    <t>The Microsoft network server: Digitally sign communications (if client agrees) option has not been enabled.</t>
  </si>
  <si>
    <t>2.3.9.3</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</si>
  <si>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</si>
  <si>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server: Digitally sign communications (if client agrees)" to "Enabled". One method to achieve the recommended configuration via Group Policy is to perform the following: 
Set the following UI path to Enabled:
Computer Configuration&gt;Policies&gt;Windows Settings&gt;Security Settings&gt;Local Policies&gt;Security Options&gt;Microsoft network server: Digitally sign communications (if client agrees)</t>
  </si>
  <si>
    <t>WIN2016-081</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</si>
  <si>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</si>
  <si>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 xml:space="preserve">The 'Microsoft network server: Disconnect clients when logon hours expire' option has been enabled. </t>
  </si>
  <si>
    <t xml:space="preserve">The Microsoft network server: Disconnect clients when logon hours expire option has not been enabled. </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</si>
  <si>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</si>
  <si>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</si>
  <si>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None - this is the default behavior. If logon hours are not used in your organization, this policy setting will have no impact. If logon hours are used, existing user sessions will be forcibly terminated when their logon hours expire.</t>
  </si>
  <si>
    <t>Set "Microsoft network server: Disconnect clients when logon hours expire" to "Enabled". One method to achieve the recommended configuration via Group Policy is to perform the following: 
Set the following UI path to Enabled:
Computer Configuration&gt;Policies&gt;Windows Settings&gt;Security Settings&gt;Local Policies&gt;Security Options&gt;Microsoft network server: Disconnect clients when logon hours expire</t>
  </si>
  <si>
    <t>WIN2016-082</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</si>
  <si>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18.5.14.1). **CIS therefore recommends against deploying this setting on Domain Controllers.**</t>
  </si>
  <si>
    <t>The 'Microsoft network server: Server SPN target name validation level' option has been set to 'Accept if provided by client' or higher.</t>
  </si>
  <si>
    <t>The Microsoft network server: Server SPN target name validation level option has not been set to Accept if provided by client or higher.</t>
  </si>
  <si>
    <t>2.3.9.5</t>
  </si>
  <si>
    <t>The identity of a computer can be spoofed to gain unauthorized access to network resources.</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</si>
  <si>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</si>
  <si>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Set "Microsoft network server: Server SPN target name validation level" to "Accept if provided by client" or higher (MS only). One method to achieve the recommended configuration via Group Policy is to perform the following: 
Set the following UI path to Accept if provided by client (configuring to Required from client also conforms to the benchmark):
Computer Configuration&gt;Policies&gt;Windows Settings&gt;Security Settings&gt;Local Policies&gt;Security Options&gt;Microsoft network server: Server SPN target name validation level</t>
  </si>
  <si>
    <t>WIN2016-083</t>
  </si>
  <si>
    <t>SC-8</t>
  </si>
  <si>
    <t>Transmission Confidentiality and Integrity</t>
  </si>
  <si>
    <t>This policy setting determines whether an anonymous user can request security identifier (SID) attributes for another user, or use a SID to obtain its corresponding user name.
The recommended state for this setting is: `Disabled`.</t>
  </si>
  <si>
    <t xml:space="preserve">The 'Network access: Allow anonymous SID/Name translation' option has been disabled. </t>
  </si>
  <si>
    <t xml:space="preserve">The Network access: Allow anonymous SID/Name translation option has not been disabled. </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</si>
  <si>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</si>
  <si>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</si>
  <si>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</si>
  <si>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Set "Network access: Allow anonymous SID/Name translation" to "Disabled". One method to achieve the recommended configuration via Group Policy is to perform the following: 
Set the following UI path to Disabled:
Computer Configuration&gt;Policies&gt;Windows Settings&gt;Security Settings&gt;Local Policies&gt;Security Options&gt;Network access: Allow anonymous SID/Name translation</t>
  </si>
  <si>
    <t>WIN2016-084</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</si>
  <si>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</si>
  <si>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 xml:space="preserve">The 'Network access: Do not allow anonymous enumeration of SAM accounts' option has been enabled. </t>
  </si>
  <si>
    <t xml:space="preserve">The Network access: Do not allow anonymous enumeration of SAM accounts option has not been enabled. </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</si>
  <si>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</si>
  <si>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</si>
  <si>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</si>
  <si>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Set "Network access: Do not allow anonymous enumeration of SAM accounts" to "Enabled" (MS only). One method to achieve the recommended configuration via Group Policy is to perform the following: 
Set the following UI path to Enabled:
Computer Configuration&gt;Policies&gt;Windows Settings&gt;Security Settings&gt;Local Policies&gt;Security Options&gt;Network access: Do not allow anonymous enumeration of SAM accounts</t>
  </si>
  <si>
    <t>WIN2016-085</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</si>
  <si>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</si>
  <si>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 xml:space="preserve">The 'Network access: Do not allow anonymous enumeration of SAM accounts and shares' option has been enabled. </t>
  </si>
  <si>
    <t xml:space="preserve">The Network access: Do not allow anonymous enumeration of SAM accounts and shares option has not been enabled. </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</si>
  <si>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</si>
  <si>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</si>
  <si>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</si>
  <si>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Set "Network access: Do not allow anonymous enumeration of SAM accounts and shares" to "Enabled" (MS only). One method to achieve the recommended configuration via Group Policy is to perform the following: 
Set the following UI path to Enabled:
Computer Configuration&gt;Policies&gt;Windows Settings&gt;Security Settings&gt;Local Policies&gt;Security Options&gt;Network access: Do not allow anonymous enumeration of SAM accounts and shares</t>
  </si>
  <si>
    <t>WIN2016-086</t>
  </si>
  <si>
    <t>This policy setting determines what additional permissions are assigned for anonymous connections to the computer.
The recommended state for this setting is: `Disabled`.</t>
  </si>
  <si>
    <t xml:space="preserve">The 'Network access: Let Everyone permissions apply to anonymous users' option has been disabled. </t>
  </si>
  <si>
    <t xml:space="preserve">The Network access: Let Everyone permissions apply to anonymous users option has not been disabled. </t>
  </si>
  <si>
    <t>2.3.10.5</t>
  </si>
  <si>
    <t>An unauthorized user could anonymously list account names and shared resources and use the information to attempt to guess passwords, perform social engineering attacks, or launch DoS attacks.</t>
  </si>
  <si>
    <t>Set "Network access: Let Everyone permissions apply to anonymous users" to "Disabled". One method to achieve the recommended configuration via Group Policy is to perform the following: 
Set the following UI path to Disabled:
Computer Configuration&gt;Policies&gt;Windows Settings&gt;Security Settings&gt;Local Policies&gt;Security Options&gt;Network access: Let Everyone permissions apply to anonymous users</t>
  </si>
  <si>
    <t>WIN2016-087</t>
  </si>
  <si>
    <t xml:space="preserve">The 'Network access: Named Pipes that can be accessed anonymously' option has been configured appropriately. </t>
  </si>
  <si>
    <t xml:space="preserve">The Network access: Named Pipes that can be accessed anonymously option has not been configured appropriately. </t>
  </si>
  <si>
    <t>2.3.10.7</t>
  </si>
  <si>
    <t>Limiting named pipes that can be accessed anonymously will reduce the attack surface of the system.</t>
  </si>
  <si>
    <t>Set "Network access: Named Pipes that can be accessed anonymously" to "None". One method to achieve the recommended configuration via Group Policy is to perform the following: 
Set the following UI path to None:
Computer Configuration&gt;Policies&gt;Windows Settings&gt;Security Settings&gt;Local Policies&gt;Security Options&gt;Network access: Named Pipes that can be accessed anonymously</t>
  </si>
  <si>
    <t>WIN2016-088</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</si>
  <si>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</si>
  <si>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The 'Network access: Remotely accessible registry paths' option has been configured appropriately.</t>
  </si>
  <si>
    <t>The Network access: Remotely accessible registry paths option has not been configured appropriately.</t>
  </si>
  <si>
    <t>2.3.10.8</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</si>
  <si>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</si>
  <si>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</si>
  <si>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Set "Network access: Remotely accessible registry paths" to "System&gt;CurrentControlSet&gt;Control&gt;ProductOptions System&gt;CurrentControlSet&gt;Control&gt;Server Applications Software&gt;Microsoft&gt;Windows NT&gt;CurrentVersion". One method to achieve the recommended configuration via Group Policy is to perform the following:
Set the following UI path to System&gt;CurrentControlSet&gt;Control&gt;ProductOptions System&gt;CurrentControlSet&gt;Control&gt;Server Applications Software&gt;Microsoft&gt;Windows NT&gt;CurrentVersion:
Computer Configuration&gt;Policies&gt;Windows Settings&gt;Security Settings&gt;Local Policies&gt;Security Options&gt;Network access: Remotely accessible registry paths</t>
  </si>
  <si>
    <t>WIN2016-089</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</si>
  <si>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</si>
  <si>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The 'Network access: Remotely accessible registry paths and sub-paths' option has been configured appropriately.</t>
  </si>
  <si>
    <t>The Network access: Remotely accessible registry paths and sub-paths option has not been configured appropriately.</t>
  </si>
  <si>
    <t>2.3.10.9</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</si>
  <si>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</si>
  <si>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Set "Network access: Remotely accessible registry paths and sub-paths" to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One method to achieve the recommended configuration via Group Policy is to perform the following:
Set the following Group Policy setting to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Configuration&gt;Policies&gt;Windows Settings&gt;Security Settings&gt;Local Policies&gt;Security Options&gt;Network access
Remotely accessible registry paths and sub-paths When a server holds the _Active Directory Certificate Services_ Role with _Certification Authority_ Role Service, the above list should also include:
System&gt;CurrentControlSet&gt;Services&gt;CertSvc 
When a server has the _WINS Server_ Feature installed, the above list should also include:
System&gt;CurrentControlSet&gt;Services&gt;WINS</t>
  </si>
  <si>
    <t>WIN2016-090</t>
  </si>
  <si>
    <t xml:space="preserve">The 'Network access: Restrict anonymous access to Named Pipes and Shares' option has been enabled. </t>
  </si>
  <si>
    <t xml:space="preserve">The Network access: Restrict anonymous access to Named Pipes and Shares option has not been enabled. </t>
  </si>
  <si>
    <t>2.3.10.10</t>
  </si>
  <si>
    <t>Null sessions are a weakness that can be exploited through shares (including the default shares) on computers in your environment.</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</si>
  <si>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</si>
  <si>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Set "Network access: Restrict anonymous access to Named Pipes and Shares" to "Enabled". One method to achieve the recommended configuration via Group Policy is to perform the following: 
Set the following UI path to Enabled:
Computer Configuration&gt;Policies&gt;Windows Settings&gt;Security Settings&gt;Local Policies&gt;Security Options&gt;Network access: Restrict anonymous access to Named Pipes and Shares</t>
  </si>
  <si>
    <t>WIN2016-091</t>
  </si>
  <si>
    <t>IA-3</t>
  </si>
  <si>
    <t>Device Identification and Authentication</t>
  </si>
  <si>
    <t>The 'Network access: Restrict clients allowed to make remote calls to SAM' option has been set to 'Administrators: Remote Access: Allow.'</t>
  </si>
  <si>
    <t>The Network access: Restrict clients allowed to make remote calls to SAM option has not been set to Administrators: Remote Access: Allow.</t>
  </si>
  <si>
    <t>2.3.10.11</t>
  </si>
  <si>
    <t>To ensure that an unauthorized user cannot anonymously list local account names or groups and use the information to attempt to guess passwords or perform social engineering attacks. (Social engineering attacks try to deceive users in some way to obtain passwords or some form of security information.)</t>
  </si>
  <si>
    <t>Set "Network access: Restrict clients allowed to make remote calls to SAM" to "Administrators: Remote Access: Allow". One method to achieve the recommended configuration via Group Policy is to perform the following: 
Set the following UI path to Administrators: Remote Access: Allow:
Computer Configuration\Policies\Windows Settings\Security Settings\Local Policies\Security Options\Network access: Restrict clients allowed to make remote calls to SAM</t>
  </si>
  <si>
    <t>WIN2016-092</t>
  </si>
  <si>
    <t>The 'Network access: Shares that can be accessed anonymously' option has been set to 'None.'</t>
  </si>
  <si>
    <t>The Network access: Shares that can be accessed anonymously option has not been set to None.</t>
  </si>
  <si>
    <t>2.3.10.12</t>
  </si>
  <si>
    <t>It is very dangerous to allow any values in this setting. Any shares that are listed can be accessed by any network user, which could lead to the exposure or corruption of sensitive data.</t>
  </si>
  <si>
    <t>Set "Network access: Shares that can be accessed anonymously" to "None". One method to achieve the recommended configuration via Group Policy is to perform the following: 
Set the following UI path to None:
Computer Configuration&gt;Policies&gt;Windows Settings&gt;Security Settings&gt;Local Policies&gt;Security Options&gt;Network access: Shares that can be accessed anonymously</t>
  </si>
  <si>
    <t>WIN2016-093</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</si>
  <si>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</si>
  <si>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The 'Network access: Sharing and security model for local accounts' option has been set to 'Classic - local users authenticate as themselves'</t>
  </si>
  <si>
    <t>The Network access: Sharing and security model for local accounts option has not been set to Classic - local users authenticate as themselves</t>
  </si>
  <si>
    <t>HAC22</t>
  </si>
  <si>
    <t>HAC22: Administrators do not use su or sudo command to access root privileges</t>
  </si>
  <si>
    <t>2.3.10.13</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</si>
  <si>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</si>
  <si>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None - this is the default configuration for domain-joined computers.</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</si>
  <si>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Configuration&gt;Policies&gt;Windows Settings&gt;Security Settings&gt;Local Policies&gt;Security Options&gt;Network access: Sharing and security model for local accounts</t>
  </si>
  <si>
    <t>WIN2016-094</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</si>
  <si>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</si>
  <si>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 xml:space="preserve">The 'Network security: Allow Local System to use computer identity for NTLM' option has been enabled. </t>
  </si>
  <si>
    <t xml:space="preserve">The Network security: Allow Local System to use computer identity for NTLM option has not been enabled. </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</si>
  <si>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</si>
  <si>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</si>
  <si>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</si>
  <si>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Services running as Local System that use Negotiate when reverting to NTLM authentication will use the computer identity. This might cause some authentication requests between Windows operating systems to fail and log an error.</t>
  </si>
  <si>
    <t>Set "Network security: Allow Local System to use computer identity for NTLM" to "Enabled". One method to achieve the recommended configuration via Group Policy is to perform the following: 
Set the following UI path to Enabled:
Computer Configuration&gt;Policies&gt;Windows Settings&gt;Security Settings&gt;Local Policies&gt;Security Options&gt;Network security: Allow Local System to use computer identity for NTLM</t>
  </si>
  <si>
    <t>WIN2016-095</t>
  </si>
  <si>
    <t>AC-6</t>
  </si>
  <si>
    <t>Least Privilege</t>
  </si>
  <si>
    <t>This policy setting determines whether NTLM is allowed to fall back to a NULL session when used with LocalSystem.
The recommended state for this setting is: `Disabled`.</t>
  </si>
  <si>
    <t xml:space="preserve">The 'Network security: Allow Local System NULL session fallback' option has been disabled. </t>
  </si>
  <si>
    <t xml:space="preserve">The Network security: Allow LocalSystem NULL session fallback option has not been disabled. </t>
  </si>
  <si>
    <t>2.3.11.2</t>
  </si>
  <si>
    <t>NULL sessions are less secure because by definition they are unauthenticated.</t>
  </si>
  <si>
    <t>Set "Network security: Allow LocalSystem NULL session fallback" to "Disabled". One method to achieve the recommended configuration via Group Policy is to perform the following: 
Set the following UI path to Disabled:
Computer Configuration&gt;Policies&gt;Windows Settings&gt;Security Settings&gt;Local Policies&gt;Security Options&gt;Network security: Allow LocalSystem NULL session fallback</t>
  </si>
  <si>
    <t>WIN2016-096</t>
  </si>
  <si>
    <t>IA-8</t>
  </si>
  <si>
    <t>Identification and Authentication (Non-Organizational Users)</t>
  </si>
  <si>
    <t xml:space="preserve">The 'Network Security: Allow PKU2U authentication requests to this computer to use online identities 'has been disabled. </t>
  </si>
  <si>
    <t xml:space="preserve">The Network Security: Allow PKU2U authentication requests to this computer to use online identities has not been disabled. </t>
  </si>
  <si>
    <t>2.3.11.3</t>
  </si>
  <si>
    <t>The PKU2U protocol is a peer-to-peer authentication protocol - authentication should be managed centrally in most managed networks.</t>
  </si>
  <si>
    <t>Set "Network Security: Allow PKU2U authentication requests to this computer to use online identities" to "Disabled". One method to achieve the recommended configuration via Group Policy is to perform the following: 
Set the following UI path to Disabled:
Computer Configuration&gt;Policies&gt;Windows Settings&gt;Security Settings&gt;Local Policies&gt;Security Options&gt;Network Security: Allow PKU2U authentication requests to this computer to use online identities</t>
  </si>
  <si>
    <t>WIN2016-097</t>
  </si>
  <si>
    <t>SC-13</t>
  </si>
  <si>
    <t>Cryptographic Protection</t>
  </si>
  <si>
    <t>The 'Network security: Configure encryption types allowed for Kerberos' option has been set to 'RC4_HMAC_MD5, AES128_HMAC_SHA1, AES256_HMAC_SHA1, Future encryption types.'</t>
  </si>
  <si>
    <t>The Network security: Configure encryption types allowed for Kerberos option has not been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</si>
  <si>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</si>
  <si>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</si>
  <si>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Set "Network security: Configure encryption types allowed for Kerberos" to "RC4_HMAC_MD5, AES128_HMAC_SHA1, AES256_HMAC_SHA1, Future encryption types". One method to achieve the recommended configuration via Group Policy is to perform the following: 
Set the following UI path to RC4_HMAC_MD5, AES128_HMAC_SHA1, AES256_HMAC_SHA1, Future encryption types:
Computer Configuration&gt;Policies&gt;Windows Settings&gt;Security Settings&gt;Local Policies&gt;Security Options&gt;Network security: Configure encryption types allowed for Kerberos</t>
  </si>
  <si>
    <t>WIN2016-098</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</si>
  <si>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</si>
  <si>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 xml:space="preserve">The 'Network security: Do not store LAN Manager hash value on next password change' option has been enabled. </t>
  </si>
  <si>
    <t xml:space="preserve">The Network security: Do not store LAN Manager hash value on next password change option has not been enabled. </t>
  </si>
  <si>
    <t>HPW10</t>
  </si>
  <si>
    <t>HPW10: Passwords are allowed to be stored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</si>
  <si>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</si>
  <si>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</si>
  <si>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None - this is the default behavior. Earlier operating systems such as Windows 95, Windows 98, and Windows ME as well as some third-party applications will fail.</t>
  </si>
  <si>
    <t>Set "Network security: Do not store LAN Manager hash value on next password change" to "Enabled". One method to achieve the recommended configuration via Group Policy is to perform the following:
Set the following UI path to Enabled:
Computer Configuration&gt;Policies&gt;Windows Settings&gt;Security Settings&gt;Local Policies&gt;Security Options&gt;Network security: Do not store LAN Manager hash value on next password change</t>
  </si>
  <si>
    <t>WIN2016-099</t>
  </si>
  <si>
    <t>AC-11</t>
  </si>
  <si>
    <t>Device Lock</t>
  </si>
  <si>
    <t>The 'Network security: Force logoff when logon hours expire' option has been enabled.</t>
  </si>
  <si>
    <t>The Network security: Force logoff when logon hours expire option has not been enabled.</t>
  </si>
  <si>
    <t>2.3.11.6</t>
  </si>
  <si>
    <t>If this setting is disabled, a user could remain connected to the computer outside of their allotted logon hours.</t>
  </si>
  <si>
    <t>Set "Network security: Force logoff when logon hours expire" to "Enabled". One method to achieve the recommended configuration via Group Policy is to perform the following: 
Set the following UI path to Enabled:
Computer Configuration&gt;Policies&gt;Windows Settings&gt;Security Settings&gt;Local Policies&gt;Security Options&gt;Network security: Force logoff when logon hours expire</t>
  </si>
  <si>
    <t>WIN2016-100</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</si>
  <si>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</si>
  <si>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The 'Network security: LAN Manager authentication level' option has been set to 'Send NTLMv2 response only. Refuse LM &amp; NTLM.'</t>
  </si>
  <si>
    <t>The Network security: LAN Manager authentication level option has not been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</si>
  <si>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</si>
  <si>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</si>
  <si>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Configuration&gt;Policies&gt;Windows Settings&gt;Security Settings&gt;Local Policies&gt;Security Options&gt;Network security: LAN Manager authentication level</t>
  </si>
  <si>
    <t>WIN2016-101</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</si>
  <si>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</si>
  <si>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The 'Network security: LDAP client signing requirements' option has been set to 'Negotiate signing' or higher.</t>
  </si>
  <si>
    <t>The Network security: LDAP client signing requirements option has not been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</si>
  <si>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</si>
  <si>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</si>
  <si>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</si>
  <si>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with the benchmark):
Computer Configuration&gt;Policies&gt;Windows Settings&gt;Security Settings&gt;Local Policies&gt;Security Options&gt;Network security: LDAP client signing requirements</t>
  </si>
  <si>
    <t>WIN2016-102</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</si>
  <si>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</si>
  <si>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'Network security: Minimum session security for NTLM SSP based (including secure RPC) clients' option has been set to 'Require NTLMv2 session security, Require 128-bit encryption.'</t>
  </si>
  <si>
    <t>The Network security: Minimum session security for NTLM SSP based (including secure RPC) clients option has not been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</si>
  <si>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</si>
  <si>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</si>
  <si>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Configuration&gt;Policies&gt;Windows Settings&gt;Security Settings&gt;Local Policies&gt;Security Options&gt;Network security: Minimum session security for NTLM SSP based (including secure RPC) clients</t>
  </si>
  <si>
    <t>WIN2016-103</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</si>
  <si>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</si>
  <si>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</si>
  <si>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</si>
  <si>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</si>
  <si>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</si>
  <si>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Configuration&gt;Policies&gt;Windows Settings&gt;Security Settings&gt;Local Policies&gt;Security Options&gt;Network security: Minimum session security for NTLM SSP based (including secure RPC) servers</t>
  </si>
  <si>
    <t>WIN2016-104</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</si>
  <si>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</si>
  <si>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 xml:space="preserve">The 'Shutdown: Allow system to be shut down without having to log on' option has been disabled. </t>
  </si>
  <si>
    <t xml:space="preserve">The Shutdown: Allow system to be shut down without having to log on option has not been disabled. </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</si>
  <si>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</si>
  <si>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</si>
  <si>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</si>
  <si>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Set "Shutdown: Allow system to be shut down without having to log on" to "Disabled". One method to achieve the recommended configuration via Group Policy is to perform the following: 
Set the following UI path to Disabled:
Computer Configuration&gt;Policies&gt;Windows Settings&gt;Security Settings&gt;Local Policies&gt;Security Options&gt;Shutdown: Allow system to be shut down without having to log on</t>
  </si>
  <si>
    <t>WIN2016-105</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</si>
  <si>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</si>
  <si>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 xml:space="preserve">The 'System objects: Require case insensitivity for non-Windows subsystems' option has been enabled. </t>
  </si>
  <si>
    <t xml:space="preserve">The System objects: Require case insensitivity for non-Windows subsystems option has not been enabled. </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</si>
  <si>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</si>
  <si>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</si>
  <si>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</si>
  <si>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Set "System objects: Require case insensitivity for non-Windows subsystems" to "Enabled". One method to achieve the recommended configuration via Group Policy is to perform the following: 
Set the following UI path to Enabled:
Computer Configuration&gt;Policies&gt;Windows Settings&gt;Security Settings&gt;Local Policies&gt;Security Options&gt;System objects: Require case insensitivity for non-Windows subsystems</t>
  </si>
  <si>
    <t>WIN2016-106</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</si>
  <si>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</si>
  <si>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 xml:space="preserve">The 'System objects: Strengthen default permissions of internal system objects (e.g. Symbolic Links)' option has been enabled. </t>
  </si>
  <si>
    <t xml:space="preserve">The System objects: Strengthen default permissions of internal system objects (e.g. Symbolic Links) option has not been enabled. </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</si>
  <si>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</si>
  <si>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</si>
  <si>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Set "System objects: Strengthen default permissions of internal system objects (e.g. Symbolic Links)" to "Enabled". One method to achieve the recommended configuration via Group Policy is to perform the following: 
Set the following UI path to Enabled:
Computer Configuration&gt;Policies&gt;Windows Settings&gt;Security Settings&gt;Local Policies&gt;Security Options&gt;System objects: Strengthen default permissions of internal system objects (e.g. Symbolic Links)</t>
  </si>
  <si>
    <t>WIN2016-107</t>
  </si>
  <si>
    <t>This policy setting controls the behavior of Admin Approval Mode for the built-in Administrator account.
The recommended state for this setting is: `Enabled`.</t>
  </si>
  <si>
    <t xml:space="preserve">The 'User Account Control: Admin Approval Mode for the Built-in Administrator account' option has been enabled. </t>
  </si>
  <si>
    <t xml:space="preserve">The User Account Control: Admin Approval Mode for the Built-in Administrator account option has not been enabled. </t>
  </si>
  <si>
    <t>2.3.17</t>
  </si>
  <si>
    <t>2.3.17.1</t>
  </si>
  <si>
    <t>The built-in Administrator account uses Admin Approval Mode. Users that log on using the local Administrator account will be prompted for consent whenever a program requests an elevation in privilege, just like any other user would.</t>
  </si>
  <si>
    <t>Set "User Account Control: Admin Approval Mode for the Built-in Administrator account" to "Enabled". One method to achieve the recommended configuration via Group Policy is to perform the following: 
Set the following UI path to Enabled:
Computer Configuration&gt;Policies&gt;Windows Settings&gt;Security Settings&gt;Local Policies&gt;Security Options&gt;User Account Control: Admin Approval Mode for the Built-in Administrator account</t>
  </si>
  <si>
    <t>WIN2016-108</t>
  </si>
  <si>
    <t>2.3.17.2</t>
  </si>
  <si>
    <t>WIN2016-109</t>
  </si>
  <si>
    <t>The 'User Account Control: Behavior of the elevation prompt for administrators in Admin Approval Mode' option has been set to 'Prompt for consent on the secure desktop.'</t>
  </si>
  <si>
    <t>The User Account Control: Behavior of the elevation prompt for administrators in Admin Approval Mode option has not been set to Prompt for consent on the secure desktop.</t>
  </si>
  <si>
    <t>2.3.17.3</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</si>
  <si>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</si>
  <si>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When an operation (including execution of a Windows binary) requires elevation of privilege, the user is prompted on the secure desktop to select either Permit or Deny. If the user selects Permit, the operation continues with the user's highest available privilege.</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</si>
  <si>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Configuration&gt;Policies&gt;Windows Settings&gt;Security Settings&gt;Local Policies&gt;Security Options&gt;User Account Control: Behavior of the elevation prompt for administrators in Admin Approval Mode</t>
  </si>
  <si>
    <t>WIN2016-110</t>
  </si>
  <si>
    <t>This policy setting controls the behavior of the elevation prompt for standard users.
The recommended state for this setting is: `Automatically deny elevation requests`.</t>
  </si>
  <si>
    <t>The 'User Account Control: Behavior of the elevation prompt for standard users' option has been set to 'Automatically deny elevation requests.'</t>
  </si>
  <si>
    <t>The User Account Control: Behavior of the elevation prompt for standard users option has not been set to Automatically deny elevation requests.</t>
  </si>
  <si>
    <t>2.3.17.4</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</si>
  <si>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</si>
  <si>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</si>
  <si>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Configuration&gt;Policies&gt;Windows Settings&gt;Security Settings&gt;Local Policies&gt;Security Options&gt;User Account Control: Behavior of the elevation prompt for standard users</t>
  </si>
  <si>
    <t>WIN2016-111</t>
  </si>
  <si>
    <t>This policy setting controls the behavior of application installation detection for the computer.
The recommended state for this setting is: `Enabled`.</t>
  </si>
  <si>
    <t xml:space="preserve">The 'User Account Control: Detect application installations and prompt for elevation' option has been enabled. </t>
  </si>
  <si>
    <t xml:space="preserve">The User Account Control: Detect application installations and prompt for elevation option has not been enabled. </t>
  </si>
  <si>
    <t>HSA4</t>
  </si>
  <si>
    <t>HSA4: Software installation rights are not limited to the technical staff</t>
  </si>
  <si>
    <t>2.3.17.5</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</si>
  <si>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</si>
  <si>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When an application installation package is detected that requires elevation of privilege, the user is prompted to enter an administrative user name and password. If the user enters valid credentials, the operation continues with the applicable privilege.</t>
  </si>
  <si>
    <t>Set "User Account Control: Detect application installations and prompt for elevation" to "Enabled". One method to achieve the recommended configuration via Group Policy is to perform the following: 
Set the following UI path to Enabled:
Computer Configuration&gt;Policies&gt;Windows Settings&gt;Security Settings&gt;Local Policies&gt;Security Options&gt;User Account Control: Detect application installations and prompt for elevation</t>
  </si>
  <si>
    <t>WIN2016-112</t>
  </si>
  <si>
    <t xml:space="preserve">The 'User Account Control: Only elevate UIAccess applications that are installed in secure locations' option has been enabled. </t>
  </si>
  <si>
    <t xml:space="preserve">The User Account Control: Only elevate UIAccess applications that are installed in secure locations option has not been enabled. </t>
  </si>
  <si>
    <t>2.3.17.6</t>
  </si>
  <si>
    <t>Set "User Account Control: Only elevate UIAccess applications that are installed in secure locations" to "Enabled". One method to achieve the recommended configuration via Group Policy is to perform the following: 
Set the following UI path to Enabled:
Computer Configuration&gt;Policies&gt;Windows Settings&gt;Security Settings&gt;Local Policies&gt;Security Options&gt;User Account Control: Only elevate UIAccess applications that are installed in secure locations</t>
  </si>
  <si>
    <t>WIN2016-113</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</si>
  <si>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</si>
  <si>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The 'User Account Control: Run all administrators in Admin Approval Mode' option has been enabled.</t>
  </si>
  <si>
    <t>The User Account Control: Run all administrators in Admin Approval Mode option has not been enabled.</t>
  </si>
  <si>
    <t>2.3.17.7</t>
  </si>
  <si>
    <t>This is the setting that turns on or off UAC. If this setting is disabled, UAC will not be used and any security benefits and risk mitigations that are dependent on UAC will not be present on the system.</t>
  </si>
  <si>
    <t>None - this is the default behavior. Users and administrators will need to learn to work with UAC prompts and adjust their work habits to use least privilege operations.</t>
  </si>
  <si>
    <t>Set "User Account Control: Run all administrators in Admin Approval Mode" to "Enabled". One method to achieve the recommended configuration via Group Policy is to perform the following: 
Set the following UI path to Enabled:
Computer Configuration&gt;Policies&gt;Windows Settings&gt;Security Settings&gt;Local Policies&gt;Security Options&gt;User Account Control: Run all administrators in Admin Approval Mode</t>
  </si>
  <si>
    <t>WIN2016-114</t>
  </si>
  <si>
    <t>This policy setting controls whether the elevation request prompt is displayed on the interactive user's desktop or the secure desktop.
The recommended state for this setting is: `Enabled`.</t>
  </si>
  <si>
    <t xml:space="preserve">The 'User Account Control: Switch to the secure desktop when prompting for elevation' option has been enabled. </t>
  </si>
  <si>
    <t xml:space="preserve">The User Account Control: Switch to the secure desktop when prompting for elevation option has not been enabled. </t>
  </si>
  <si>
    <t>2.3.17.8</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</si>
  <si>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</si>
  <si>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Set "User Account Control: Switch to the secure desktop when prompting for elevation" to "Enabled". One method to achieve the recommended configuration via Group Policy is to perform the following: 
Set the following UI path to Enabled:
Computer Configuration&gt;Policies&gt;Windows Settings&gt;Security Settings&gt;Local Policies&gt;Security Options&gt;User Account Control: Switch to the secure desktop when prompting for elevation</t>
  </si>
  <si>
    <t>WIN2016-115</t>
  </si>
  <si>
    <t xml:space="preserve">The 'User Account Control: Virtualize file and registry write failures to per-user locations' option has been enabled. </t>
  </si>
  <si>
    <t xml:space="preserve">The User Account Control: Virtualize file and registry write failures to per-user locations option has not been enabled. </t>
  </si>
  <si>
    <t>HAU10</t>
  </si>
  <si>
    <t>HAU10: Audit logs are not properly protected</t>
  </si>
  <si>
    <t>This setting reduces vulnerabilities by ensuring that legacy applications only write data to permitted locations.</t>
  </si>
  <si>
    <t>Set "User Account Control: Virtualize file and registry write failures to per-user locations" to "Enabled". One method to achieve the recommended configuration via Group Policy is to perform the following: 
Set the following UI path to Enabled:
Computer Configuration&gt;Policies&gt;Windows Settings&gt;Security Settings&gt;Local Policies&gt;Security Options&gt;User Account Control: Virtualize file and registry write failures to per-user locations</t>
  </si>
  <si>
    <t>WIN2016-116</t>
  </si>
  <si>
    <t>SC-7</t>
  </si>
  <si>
    <t>Boundary Protection</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</si>
  <si>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</si>
  <si>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The 'Windows Firewall: Domain: Firewall state' option has been set to 'On (recommended).'</t>
  </si>
  <si>
    <t>The Windows Firewall: Domain: Firewall state option has not been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</si>
  <si>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</si>
  <si>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</si>
  <si>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</si>
  <si>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</si>
  <si>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</si>
  <si>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Set "Windows Firewall: Domain: Firewall state" to "On (recommended)". One method to achieve the recommended configuration via Group Policy is to perform the following: 
Set the following UI path to On (recommended):
Computer Configuration&gt;Policies&gt;Windows Settings&gt;Security Settings&gt;Windows Firewall with Advanced Security&gt;Windows Firewall with Advanced Security&gt;Windows Firewall Properties&gt;Domain Profile&gt;Firewall state</t>
  </si>
  <si>
    <t>WIN2016-117</t>
  </si>
  <si>
    <t>This setting determines the behavior for inbound connections that do not match an inbound firewall rule.
The recommended state for this setting is: `Block (default)`.</t>
  </si>
  <si>
    <t>The 'Windows Firewall: Domain: Inbound connections' option has been set to 'Block (default).'</t>
  </si>
  <si>
    <t>The Windows Firewall: Domain: Inbound connections option has not been set to Block (default).</t>
  </si>
  <si>
    <t>9.1.2</t>
  </si>
  <si>
    <t>If the firewall allows all traffic to access the system then an attacker may be more easily able to remotely exploit a weakness in a network service.</t>
  </si>
  <si>
    <t>Set "Windows Firewall: Domain: Inbound connections" to "Block (default)". One method to achieve the recommended configuration via Group Policy is to perform the following: 
Set the following UI path to Block (default):
Computer Configuration&gt;Policies&gt;Windows Settings&gt;Security Settings&gt;Windows Firewall with Advanced Security&gt;Windows Firewall with Advanced Security&gt;Windows Firewall Properties&gt;Domain Profile&gt;Inbound connections</t>
  </si>
  <si>
    <t>WIN2016-118</t>
  </si>
  <si>
    <t>9.1.3</t>
  </si>
  <si>
    <t>WIN2016-119</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</si>
  <si>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</si>
  <si>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Domain: Settings: Display a notification' option has been set to 'No.'</t>
  </si>
  <si>
    <t>The Windows Firewall: Domain: Settings: Display a notification option has not been set to No.</t>
  </si>
  <si>
    <t>9.1.4</t>
  </si>
  <si>
    <t>Firewall notifications can be complex and may confuse the end users, who would not be able to address the alert.</t>
  </si>
  <si>
    <t>Windows Firewall will not display a notification when a program is blocked from receiving inbound connections.</t>
  </si>
  <si>
    <t>Set "Windows Firewall: Domain: Settings: Display a notification" to "No". One method to achieve the recommended configuration via Group Policy is to perform the following: 
Set the following UI path to No:
Computer Configuration&gt;Policies&gt;Windows Settings&gt;Security Settings&gt;Windows Firewall with Advanced Security&gt;Windows Firewall with Advanced Security&gt;Windows Firewall Properties&gt;Domain Profile&gt;Settings Customize&gt;Display a notification</t>
  </si>
  <si>
    <t>WIN2016-120</t>
  </si>
  <si>
    <t>AU-4</t>
  </si>
  <si>
    <t>Audit Storage Capacity</t>
  </si>
  <si>
    <t>The 'Windows Firewall: Domain: Logging: Name' option has been set to '%SYSTEMROOT%&gt;System32&gt;logfiles&gt;firewall&gt;domainfw.log'.</t>
  </si>
  <si>
    <t>The Windows Firewall: Domain: Logging: Name option has not been set to %SYSTEMROOT%&gt;System32&gt;logfiles&gt;firewall&gt;domainfw.log.</t>
  </si>
  <si>
    <t>9.1.5</t>
  </si>
  <si>
    <t>If events are not recorded it may be difficult or impossible to determine the root cause of system problems or the unauthorized activities of malicious users.</t>
  </si>
  <si>
    <t>The log file will be stored in the specified file.</t>
  </si>
  <si>
    <t>Set "Windows Firewall: Domain: Logging: Name" to "%SYSTEMROOT%&gt;System32&gt;logfiles&gt;firewall&gt;domainfw.log". One method to achieve the recommended configuration via Group Policy is to perform the following: 
Set the following UI path to %SYSTEMROOT%&gt;System32&gt;logfiles&gt;firewall&gt;domainfw.log:
Computer Configuration&gt;Policies&gt;Windows Settings&gt;Security Settings&gt;Windows Firewall with Advanced Security&gt;Windows Firewall with Advanced Security&gt;Windows Firewall Properties&gt;Domain Profile&gt;Logging Customize&gt;Name</t>
  </si>
  <si>
    <t>WIN2016-121</t>
  </si>
  <si>
    <t>Use this option to specify the size limit of the file in which Windows Firewall will write its log information.
The recommended state for this setting is: `16,384 KB or greater`.</t>
  </si>
  <si>
    <t>The 'Windows Firewall: Domain: Logging: Size limit (KB)' option has been set to '16,384 KB or greater'.</t>
  </si>
  <si>
    <t>The Windows Firewall: Domain: Logging: Size limit (KB) option has not been set to 16,384 KB or greater.</t>
  </si>
  <si>
    <t>9.1.6</t>
  </si>
  <si>
    <t>The log file size will be limited to the specified size, old events will be overwritten by newer ones when the limit is reached.</t>
  </si>
  <si>
    <t>Set "Windows Firewall: Domain: Logging: Size limit (KB)" to "16,384 KB or greater". One method to achieve the recommended configuration via Group Policy is to perform the following: 
Set the following UI path to 16,384 KB or greater:
Computer Configuration&gt;Policies&gt;Windows Settings&gt;Security Settings&gt;Windows Firewall with Advanced Security&gt;Windows Firewall with Advanced Security&gt;Windows Firewall Properties&gt;Domain Profile&gt;Logging Customize&gt;Size limit (KB)</t>
  </si>
  <si>
    <t>WIN2016-122</t>
  </si>
  <si>
    <t>AU-12</t>
  </si>
  <si>
    <t>Audit Generation</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</si>
  <si>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</si>
  <si>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The 'Windows Firewall: Domain: Logging: Log dropped packets' option has been set to 'Yes'.</t>
  </si>
  <si>
    <t>The Windows Firewall: Domain: Logging: Log dropped packets option has been set to Yes.</t>
  </si>
  <si>
    <t>9.1.7</t>
  </si>
  <si>
    <t>Information about dropped packets will be recorded in the firewall log file.</t>
  </si>
  <si>
    <t>Set "Windows Firewall: Domain: Logging: Log dropped packets"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Properties&gt;Domain Profile&gt;Logging Customize&gt;Log dropped packets</t>
  </si>
  <si>
    <t>WIN2016-123</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</si>
  <si>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</si>
  <si>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Th 'Windows Firewall: Domain: Logging: Log successful connections' option has been set to 'Yes'.</t>
  </si>
  <si>
    <t>Th Windows Firewall: Domain: Logging: Log successful connections option has not been set to Yes.</t>
  </si>
  <si>
    <t>Information about successful connections will be recorded in the firewall log file.</t>
  </si>
  <si>
    <t>Set "Windows Firewall: Domain: Logging: Log successful connections"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Properties&gt;Domain Profile&gt;Logging Customize&gt;Log successful connections</t>
  </si>
  <si>
    <t>WIN2016-124</t>
  </si>
  <si>
    <t>The 'Windows Firewall: Private: Firewall state' option has been set to 'On (recommended)'.</t>
  </si>
  <si>
    <t>The Windows Firewall: Private: Firewall state option has not been set to On (recommended).</t>
  </si>
  <si>
    <t>9.2</t>
  </si>
  <si>
    <t>9.2.1</t>
  </si>
  <si>
    <t>Set "Windows Firewall: Private: Firewall state" to "On (recommended)". One method to achieve the recommended configuration via Group Policy is to perform the following: 
Set the following UI path to On (recommended):
Computer Configuration&gt;Policies&gt;Windows Settings&gt;Security Settings&gt;Windows Firewall with Advanced Security&gt;Windows Firewall with Advanced Security&gt;Windows Firewall Properties&gt;Private Profile&gt;Firewall state</t>
  </si>
  <si>
    <t>WIN2016-125</t>
  </si>
  <si>
    <t>The 'Windows Firewall: Private: Inbound connections' option has been set to 'Block (default)'.</t>
  </si>
  <si>
    <t>The Windows Firewall: Private: Inbound connections option has been set to Block (default).</t>
  </si>
  <si>
    <t>9.2.2</t>
  </si>
  <si>
    <t>Set "Windows Firewall: Private: Inbound connections" to "Block (default)". One method to achieve the recommended configuration via Group Policy is to perform the following: 
Set the following UI path to Block (default):
Computer Configuration&gt;Policies&gt;Windows Settings&gt;Security Settings&gt;Windows Firewall with Advanced Security&gt;Windows Firewall with Advanced Security&gt;Windows Firewall Properties&gt;Private Profile&gt;Inbound connections</t>
  </si>
  <si>
    <t>WIN2016-126</t>
  </si>
  <si>
    <t>9.2.3</t>
  </si>
  <si>
    <t>WIN2016-127</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</si>
  <si>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</si>
  <si>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Private: Settings: Display a notification' option has been set to 'No'.</t>
  </si>
  <si>
    <t>The Windows Firewall: Private: Settings: Display a notification option has not been set to No.</t>
  </si>
  <si>
    <t>9.2.4</t>
  </si>
  <si>
    <t>Set "Windows Firewall: Private: Settings: Display a notification" to "No". One method to achieve the recommended configuration via Group Policy is to perform the following: 
Set the following UI path to No:
Computer Configuration&gt;Policies&gt;Windows Settings&gt;Security Settings&gt;Windows Firewall with Advanced Security&gt;Windows Firewall with Advanced Security&gt;Windows Firewall Properties&gt;Private Profile&gt;Settings Customize&gt;Display a notification</t>
  </si>
  <si>
    <t>WIN2016-128</t>
  </si>
  <si>
    <t>The 'Windows Firewall: Private: Logging: Name' option has been set to '%SYSTEMROOT%&gt;System32&gt;logfiles&gt;firewall&gt;privatefw.log'.</t>
  </si>
  <si>
    <t>The Windows Firewall: Private: Logging: Name option has not been set to %SYSTEMROOT%&gt;System32&gt;logfiles&gt;firewall&gt;privatefw.log.</t>
  </si>
  <si>
    <t>9.2.5</t>
  </si>
  <si>
    <t>Set "Windows Firewall: Private: Logging: Name" to "%SYSTEMROOT%&gt;System32&gt;logfiles&gt;firewall&gt;privatefw.log". One method to achieve the recommended configuration via Group Policy is to perform the following: 
Set the following UI path to %SYSTEMROOT%&gt;System32&gt;logfiles&gt;firewall&gt;privatefw.log:
Computer Configuration&gt;Policies&gt;Windows Settings&gt;Security Settings&gt;Windows Firewall with Advanced Security&gt;Windows Firewall with Advanced Security&gt;Windows Firewall Properties&gt;Private Profile&gt;Logging Customize&gt;Name</t>
  </si>
  <si>
    <t>WIN2016-129</t>
  </si>
  <si>
    <t>The 'Windows Firewall: Private: Logging: Size limit (KB)' option has been set to '16,384 KB or greater'.</t>
  </si>
  <si>
    <t>The Windows Firewall: Private: Logging: Size limit (KB) option has not been set to 16,384 KB or greater.</t>
  </si>
  <si>
    <t>9.2.6</t>
  </si>
  <si>
    <t>Set "Windows Firewall: Private: Logging: Size limit (KB)" to "16,384 KB or greater". One method to achieve the recommended configuration via Group Policy is to perform the following: 
Set the following UI path to 16,384 KB or greater:
Computer Configuration&gt;Policies&gt;Windows Settings&gt;Security Settings&gt;Windows Firewall with Advanced Security&gt;Windows Firewall with Advanced Security&gt;Windows Firewall Properties&gt;Private Profile&gt;Logging Customize&gt;Size limit (KB)</t>
  </si>
  <si>
    <t>WIN2016-130</t>
  </si>
  <si>
    <t>The 'Windows Firewall: Private: Logging: Log dropped packets' option has been set to 'Yes'.</t>
  </si>
  <si>
    <t>The Windows Firewall: Private: Logging: Log dropped packets option has not been set to Yes.</t>
  </si>
  <si>
    <t>9.2.7</t>
  </si>
  <si>
    <t>Set "Windows Firewall: Private: Logging: Log dropped packets"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Properties&gt;Private Profile&gt;Logging Customize&gt;Log dropped packets</t>
  </si>
  <si>
    <t>WIN2016-131</t>
  </si>
  <si>
    <t>The 'Windows Firewall: Private: Logging: Log successful connections' option has been set to 'Yes'.</t>
  </si>
  <si>
    <t>The Windows Firewall: Private: Logging: Log successful connections option has not been set to Yes.</t>
  </si>
  <si>
    <t>Set "Windows Firewall: Private: Logging: Log successful connections"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Properties&gt;Private Profile&gt;Logging Customize&gt;Log successful connections</t>
  </si>
  <si>
    <t>WIN2016-132</t>
  </si>
  <si>
    <t>The 'Windows Firewall: Public: Firewall state' option has been set to 'On (recommended)'.</t>
  </si>
  <si>
    <t>The Windows Firewall: Public: Firewall state option has not been set to On (recommended).</t>
  </si>
  <si>
    <t>9.3</t>
  </si>
  <si>
    <t>9.3.1</t>
  </si>
  <si>
    <t>Set "Windows Firewall: Public: Firewall state" to "On (recommended)". One method to achieve the recommended configuration via Group Policy is to perform the following: 
Set the following UI path to On (recommended):
Computer Configuration&gt;Policies&gt;Windows Settings&gt;Security Settings&gt;Windows Firewall with Advanced Security&gt;Windows Firewall with Advanced Security&gt;Windows Firewall Properties&gt;Public Profile&gt;Firewall state</t>
  </si>
  <si>
    <t>WIN2016-133</t>
  </si>
  <si>
    <t>The 'Windows Firewall: Public: Inbound connections' option has been set to 'Block (default)'.</t>
  </si>
  <si>
    <t>The Windows Firewall: Public: Inbound connections option has not been set to Block (default).</t>
  </si>
  <si>
    <t>9.3.2</t>
  </si>
  <si>
    <t>Set "Windows Firewall: Public: Inbound connections" to "Block (default)". One method to achieve the recommended configuration via Group Policy is to perform the following: 
Set the following UI path to Block (default):
Computer Configuration&gt;Policies&gt;Windows Settings&gt;Security Settings&gt;Windows Firewall with Advanced Security&gt;Windows Firewall with Advanced Security&gt;Windows Firewall Properties&gt;Public Profile&gt;Inbound connections</t>
  </si>
  <si>
    <t>WIN2016-134</t>
  </si>
  <si>
    <t>9.3.3</t>
  </si>
  <si>
    <t>WIN2016-135</t>
  </si>
  <si>
    <t>Select this option to have Windows Firewall with Advanced Security display notifications to the user when a program is blocked from receiving inbound connections.
The recommended state for this setting is: `No`.</t>
  </si>
  <si>
    <t>The 'Windows Firewall: Public: Settings: Display a notification' option has been set to 'Yes'.</t>
  </si>
  <si>
    <t>The Windows Firewall: Public: Settings: Display a notification option has not been set to Yes.</t>
  </si>
  <si>
    <t>9.3.4</t>
  </si>
  <si>
    <t>Some organizations may prefer to avoid alarming users when firewall rules block certain types of network activity. However, notifications can be helpful when troubleshooting network issues involving the firewall.</t>
  </si>
  <si>
    <t>Set "Windows Firewall: Public: Settings: Display a notification"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Properties&gt;Public Profile&gt;Settings Customize&gt;Display a notification</t>
  </si>
  <si>
    <t>WIN2016-136</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</si>
  <si>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</si>
  <si>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Public: Settings: Apply local firewall rules' option has been set to 'No'.</t>
  </si>
  <si>
    <t>The Windows Firewall: Public: Settings: Apply local firewall rules option has not been set to No.</t>
  </si>
  <si>
    <t>9.3.5</t>
  </si>
  <si>
    <t>When in the Public profile, there should be no special local firewall exceptions per computer. These settings should be managed by a centralized policy.</t>
  </si>
  <si>
    <t>Administrators can still create firewall rules, but the rules will not be applied.</t>
  </si>
  <si>
    <t>Set "Windows Firewall: Public: Settings: Apply local firewall rules" to "No". One method to achieve the recommended configuration via Group Policy is to perform the following: 
Set the following UI path to No:
Computer Configuration&gt;Policies&gt;Windows Settings&gt;Security Settings&gt;Windows Firewall with Advanced Security&gt;Windows Firewall with Advanced Security&gt;Windows Firewall Properties&gt;Public Profile&gt;Settings Customize&gt;Apply local firewall rules</t>
  </si>
  <si>
    <t>WIN2016-137</t>
  </si>
  <si>
    <t>This setting controls whether local administrators are allowed to create connection security rules that apply together with connection security rules configured by Group Policy.
The recommended state for this setting is: `No`.</t>
  </si>
  <si>
    <t>The 'Windows Firewall: Public: Settings: Apply local connection security rules' option has been set to 'No'.</t>
  </si>
  <si>
    <t>The Windows Firewall: Public: Settings: Apply local connection security rules option has not been set to No.</t>
  </si>
  <si>
    <t>9.3.6</t>
  </si>
  <si>
    <t>Users with administrative privileges might create firewall rules that expose the system to remote attack.</t>
  </si>
  <si>
    <t>Administrators can still create local connection security rules, but the rules will not be applied.</t>
  </si>
  <si>
    <t>Set "Windows Firewall: Public: Settings: Apply local connection security rules" to "No". One method to achieve the recommended configuration via Group Policy is to perform the following: 
Set the following UI path to No:
Computer Configuration&gt;Policies&gt;Windows Settings&gt;Security Settings&gt;Windows Firewall with Advanced Security&gt;Windows Firewall with Advanced Security&gt;Windows Firewall Properties&gt;Public Profile&gt;Settings Customize&gt;Apply local connection security rules</t>
  </si>
  <si>
    <t>WIN2016-138</t>
  </si>
  <si>
    <t>The 'Windows Firewall: Public: Logging: Name' option has been set to '%SYSTEMROOT%&gt;System32&gt;logfiles&gt;firewall&gt;publicfw.log'.</t>
  </si>
  <si>
    <t>The Windows Firewall: Public: Logging: Name option has been not set to %SYSTEMROOT%&gt;System32&gt;logfiles&gt;firewall&gt;publicfw.log.</t>
  </si>
  <si>
    <t>9.3.7</t>
  </si>
  <si>
    <t>Set "Windows Firewall: Public: Logging: Name" to "%SYSTEMROOT%&gt;System32&gt;logfiles&gt;firewall&gt;publicfw.log". One method to achieve the recommended configuration via Group Policy is to perform the following: 
Set the following UI path to %SYSTEMROOT%&gt;System32&gt;logfiles&gt;firewall&gt;publicfw.log:
Computer Configuration&gt;Policies&gt;Windows Settings&gt;Security Settings&gt;Windows Firewall with Advanced Security&gt;Windows Firewall with Advanced Security&gt;Windows Firewall Properties&gt;Public Profile&gt;Logging Customize&gt;Name</t>
  </si>
  <si>
    <t>WIN2016-139</t>
  </si>
  <si>
    <t>The 'Windows Firewall: Public: Logging: Size limit (KB)' option has been set to '16,384 KB or greater'.</t>
  </si>
  <si>
    <t>The Windows Firewall: Public: Logging: Size limit (KB) option has not been set to 16,384 KB or greater.</t>
  </si>
  <si>
    <t>9.3.8</t>
  </si>
  <si>
    <t>Set "Windows Firewall: Public: Logging: Size limit (KB)" to "16,384 KB or greater". One method to achieve the recommended configuration via Group Policy is to perform the following: 
Set the following UI path to 16,384 KB or greater:
Computer Configuration&gt;Policies&gt;Windows Settings&gt;Security Settings&gt;Windows Firewall with Advanced Security&gt;Windows Firewall with Advanced Security&gt;Windows Firewall Properties&gt;Public Profile&gt;Logging Customize&gt;Size limit (KB)</t>
  </si>
  <si>
    <t>WIN2016-140</t>
  </si>
  <si>
    <t>The 'Windows Firewall: Public: Logging: Log dropped packets' option has been set to 'Yes'.</t>
  </si>
  <si>
    <t>The Windows Firewall: Public: Logging: Log dropped packets option has not been set to Yes.</t>
  </si>
  <si>
    <t>9.3.9</t>
  </si>
  <si>
    <t>Set "Windows Firewall: Public: Logging: Log dropped packets"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Properties&gt;Public Profile&gt;Logging Customize&gt;Log dropped packets</t>
  </si>
  <si>
    <t>WIN2016-141</t>
  </si>
  <si>
    <t>The 'Windows Firewall: Public: Logging: Log successful connections' option has been set to 'Yes'.</t>
  </si>
  <si>
    <t>The Windows Firewall: Public: Logging: Log successful connections option has not been set to Yes.</t>
  </si>
  <si>
    <t>Set "Windows Firewall: Public: Logging: Log successful connections" to "Yes". One method to achieve the recommended configuration via Group Policy is to perform the following: 
Set the following UI path to Yes:
Computer Configuration&gt;Policies&gt;Windows Settings&gt;Security Settings&gt;Windows Firewall with Advanced Security&gt;Windows Firewall with Advanced Security&gt;Windows Firewall Properties&gt;Public Profile&gt;Logging Customize&gt;Log successful connections</t>
  </si>
  <si>
    <t>WIN2016-142</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</si>
  <si>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</si>
  <si>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'Audit Credential Validation' option has been set to 'Success and Failure'.</t>
  </si>
  <si>
    <t>The Audit Credential Validation option has not been set to Success and Failure.</t>
  </si>
  <si>
    <t>HAU21</t>
  </si>
  <si>
    <t xml:space="preserve">HAU21: System does not audit all attempts to gain access </t>
  </si>
  <si>
    <t>17.1</t>
  </si>
  <si>
    <t>17.1.1</t>
  </si>
  <si>
    <t>Auditing these events may be useful when investigating a security incident.</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</si>
  <si>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</si>
  <si>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Set "Audit Credential Validation"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Logon&gt;Audit Credential Validation</t>
  </si>
  <si>
    <t>WIN2016-143</t>
  </si>
  <si>
    <t>The 'Audit Application Group Management' option has been set to 'Success and Failure'.</t>
  </si>
  <si>
    <t>The Audit Application Group Management option has not been set to Success and Failure.</t>
  </si>
  <si>
    <t>HAU6</t>
  </si>
  <si>
    <t>HAU6: System does not audit changes to access control settings</t>
  </si>
  <si>
    <t>17.2</t>
  </si>
  <si>
    <t>17.2.1</t>
  </si>
  <si>
    <t>Auditing events in this category may be useful when investigating an incident.</t>
  </si>
  <si>
    <t>Set "Audit Application Group Management"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Management&gt;Audit Application Group Management</t>
  </si>
  <si>
    <t>WIN2016-144</t>
  </si>
  <si>
    <t>WIN2016-145</t>
  </si>
  <si>
    <t>WIN2016-146</t>
  </si>
  <si>
    <t>The 'Audit Security Group Management' option has been set to 'Success and Failure'.</t>
  </si>
  <si>
    <t>The Audit Security Group Management option has not been set to Success and Failure.</t>
  </si>
  <si>
    <t>17.2.5</t>
  </si>
  <si>
    <t>Set "Audit Security Group Management"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Management&gt;Audit Security Group Management</t>
  </si>
  <si>
    <t>WIN2016-147</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</si>
  <si>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</si>
  <si>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'Audit User Account Management' option has been set to 'Success and Failure'.</t>
  </si>
  <si>
    <t>The Audit User Account Management option has not been set to Success and Failure.</t>
  </si>
  <si>
    <t>17.2.6</t>
  </si>
  <si>
    <t>Set "Audit User Account Management"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Policies&gt;Account Management&gt;Audit User Account Management</t>
  </si>
  <si>
    <t>WIN2016-148</t>
  </si>
  <si>
    <t>The 'Audit PNP Activity' option has been set to 'Success'.</t>
  </si>
  <si>
    <t>The Audit PNP Activity option has not been set to Success.</t>
  </si>
  <si>
    <t>17.3</t>
  </si>
  <si>
    <t>17.3.1</t>
  </si>
  <si>
    <t>Enabling this setting will allow a user to audit events when a device is plugged into a system. This can help alert IT staff if unapproved devices are plugged in.</t>
  </si>
  <si>
    <t>Set "Audit PNP Activity" to "Success". One method to achieve the recommended configuration via Group Policy is to perform the following: 
Set the following UI path to Success:
Computer Configuration&gt;Policies&gt;Windows Settings&gt;Security Settings&gt;Advanced Audit Policy Configuration&gt;Audit Policies&gt;Detailed Tracking&gt;Audit PNP Activity</t>
  </si>
  <si>
    <t>WIN2016-149</t>
  </si>
  <si>
    <t>The 'Audit Process Creation' option has been set to 'Success'.</t>
  </si>
  <si>
    <t>The Audit Process Creation option has not been set to Success.</t>
  </si>
  <si>
    <t>17.3.2</t>
  </si>
  <si>
    <t>Set "Audit Process Creation" to "Success". One method to achieve the recommended configuration via Group Policy is to perform the following: 
Set the following UI path to Success:
Computer Configuration&gt;Policies&gt;Windows Settings&gt;Security Settings&gt;Advanced Audit Policy Configuration&gt;Audit Policies&gt;Detailed Tracking&gt;Audit Process Creation</t>
  </si>
  <si>
    <t>WIN2016-150</t>
  </si>
  <si>
    <t>The 'Audit Account Lockout' option has been set to 'Success and Failure'.</t>
  </si>
  <si>
    <t>The Audit Account Lockout option has not been set to Success and Failure.</t>
  </si>
  <si>
    <t>17.5</t>
  </si>
  <si>
    <t>17.5.1</t>
  </si>
  <si>
    <t>Set "Audit Account Lockout"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Policies&gt;Logon/Logoff&gt;Audit Account Lockout</t>
  </si>
  <si>
    <t>WIN2016-151</t>
  </si>
  <si>
    <t>The 'Audit Group Membership' option has been set to 'Success'.</t>
  </si>
  <si>
    <t>The Audit Group Membership option has not been set to Success.</t>
  </si>
  <si>
    <t>17.5.2</t>
  </si>
  <si>
    <t>Set "Audit Group Membership" to "Success". One method to achieve the recommended configuration via Group Policy is to perform the following: 
Set the following UI path to Success:
Computer Configuration&gt;Policies&gt;Windows Settings&gt;Security Settings&gt;Advanced Audit Policy Configuration&gt;Audit Policies&gt;Logon/Logoff&gt;Audit Group Membership</t>
  </si>
  <si>
    <t>WIN2016-152</t>
  </si>
  <si>
    <t>The 'Audit Logoff' option has been set to 'Success'.</t>
  </si>
  <si>
    <t>The Audit Logoff option has not been set to Success.</t>
  </si>
  <si>
    <t>17.5.3</t>
  </si>
  <si>
    <t>Set "Audit Logoff" to "Success". One method to achieve the recommended configuration via Group Policy is to perform the following: 
Set the following UI path to Success:
Computer Configuration&gt;Policies&gt;Windows Settings&gt;Security Settings&gt;Advanced Audit Policy Configuration&gt;Audit Policies&gt;Logon/Logoff&gt;Audit Logoff</t>
  </si>
  <si>
    <t>WIN2016-153</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</si>
  <si>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</si>
  <si>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'Audit Logon' option has been set to 'Success and Failure'.</t>
  </si>
  <si>
    <t>The Audit Logon option has not been set to Success and Failure.</t>
  </si>
  <si>
    <t>17.5.4</t>
  </si>
  <si>
    <t>Set "Audit Logon"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Policies&gt;Logon/Logoff&gt;Audit Logon</t>
  </si>
  <si>
    <t>WIN2016-154</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</si>
  <si>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</si>
  <si>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'Audit Other Logon/Logoff Events' option has been set to 'Success and Failure'.</t>
  </si>
  <si>
    <t>The Audit Other Logon/Logoff Events option has not been set to Success and Failure.</t>
  </si>
  <si>
    <t>17.5.5</t>
  </si>
  <si>
    <t>Set "Audit Other Logon/Logoff Events"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Policies&gt;Logon/Logoff&gt;Audit Other Logon/Logoff Events</t>
  </si>
  <si>
    <t>WIN2016-155</t>
  </si>
  <si>
    <t>The setting 'Audit Special Logon' is set to 'Success'</t>
  </si>
  <si>
    <t>The setting Audit Special Logon is not set to Success.</t>
  </si>
  <si>
    <t>17.5.6</t>
  </si>
  <si>
    <t>Set "Audit Special Logon" to "Success". One method to achieve the recommended configuration via Group Policy is to perform the following: 
Set the following UI path to Success:
Computer Configuration&gt;Policies&gt;Windows Settings&gt;Security Settings&gt;Advanced Audit Policy Configuration&gt;Audit Policies&gt;Logon/Logoff&gt;Audit Special Logon</t>
  </si>
  <si>
    <t>WIN2016-156</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</si>
  <si>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</si>
  <si>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option has been set to 'Success and Failure'.</t>
  </si>
  <si>
    <t>The Audit Other Object Access Events option has not been set to Success and Failure.</t>
  </si>
  <si>
    <t>17.6</t>
  </si>
  <si>
    <t>17.6.1</t>
  </si>
  <si>
    <t>The unexpected creation of scheduled tasks and COM+ objects could potentially be an indication of malicious activity. Since these types of actions are generally low volume, it may be useful to capture them in the audit logs for use during an investigation.</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</si>
  <si>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</si>
  <si>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WIN2016-157</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</si>
  <si>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</si>
  <si>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The 'Audit Removable Storage' option has been set to 'Success and Failure'.</t>
  </si>
  <si>
    <t>The Audit Removable Storage option has not been set to Success and Failure.</t>
  </si>
  <si>
    <t>17.6.2</t>
  </si>
  <si>
    <t>Auditing removable storage may be useful when investigating an incident. For example, if an individual is suspected of copying sensitive information onto a USB drive.</t>
  </si>
  <si>
    <t>Set the "Audit Removable Storage"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Policies&gt;Object Access&gt;Audit Removable Storage</t>
  </si>
  <si>
    <t>WIN2016-158</t>
  </si>
  <si>
    <t>The 'Audit  Policy Change' option has been set to 'Success and Failure'.</t>
  </si>
  <si>
    <t>The Audit  Policy Change option has not been set to Success and Failure.</t>
  </si>
  <si>
    <t>17.7</t>
  </si>
  <si>
    <t>17.7.1</t>
  </si>
  <si>
    <t>Set "Audit  Policy Change"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Policies&gt;Policy Change&gt;Audit  Policy Change</t>
  </si>
  <si>
    <t>WIN2016-159</t>
  </si>
  <si>
    <t>The 'Audit Authentication Policy Change' option has been set to 'Success'.</t>
  </si>
  <si>
    <t>The Audit Authentication Policy Change option has not been set to Success.</t>
  </si>
  <si>
    <t>17.7.2</t>
  </si>
  <si>
    <t>Set "Audit Authentication Policy Change" to "Success". One method to achieve the recommended configuration via Group Policy is to perform the following: 
Set the following UI path to Success:
Computer Configuration&gt;Policies&gt;Windows Settings&gt;Security Settings&gt;Advanced Audit Policy Configuration&gt;Audit Policies&gt;Policy Change&gt;Audit Authentication Policy Change</t>
  </si>
  <si>
    <t>WIN2016-160</t>
  </si>
  <si>
    <t>The 'Audit Authorization Policy Change' option has been set to 'Success'.</t>
  </si>
  <si>
    <t>The Audit Authorization Policy Change option has not been set to Success.</t>
  </si>
  <si>
    <t>17.7.3</t>
  </si>
  <si>
    <t>Set "Audit Authorization Policy Change" to "Success". One method to achieve the recommended configuration via Group Policy is to perform the following: 
Set the following UI path to Success:
Computer Configuration&gt;Policies&gt;Windows Settings&gt;Security Settings&gt;Advanced Audit Policy Configuration&gt;Audit Policies&gt;Policy Change&gt;Audit Authorization Policy Change</t>
  </si>
  <si>
    <t>WIN2016-161</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</si>
  <si>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</si>
  <si>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'Audit Sensitive Privilege Use' option has been set to 'Success and Failure'.</t>
  </si>
  <si>
    <t>The Audit Sensitive Privilege Use option has not been set to Success and Failure.</t>
  </si>
  <si>
    <t>17.8</t>
  </si>
  <si>
    <t>17.8.1</t>
  </si>
  <si>
    <t>Set "Audit Sensitive Privilege Use"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Policies&gt;Privilege Use&gt;Audit Sensitive Privilege Use</t>
  </si>
  <si>
    <t>WIN2016-162</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</si>
  <si>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</si>
  <si>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'Audit IPsec Driver' option has been set to 'Success and Failure'.</t>
  </si>
  <si>
    <t>The Audit IPsec Driver option has not been set to Success and Failure.</t>
  </si>
  <si>
    <t>17.9</t>
  </si>
  <si>
    <t>17.9.1</t>
  </si>
  <si>
    <t>Set "Audit IPsec Driver"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Policies&gt;System&gt;Audit IPsec Driver</t>
  </si>
  <si>
    <t>WIN2016-163</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</si>
  <si>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</si>
  <si>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'Audit Other System Events' option has been set to 'Success and Failure'.</t>
  </si>
  <si>
    <t>The Audit Other System Events option has not been set to Success and Failure.</t>
  </si>
  <si>
    <t>17.9.2</t>
  </si>
  <si>
    <t>Capturing these audit events may be useful for identifying when the Windows Firewall is not performing as expected.</t>
  </si>
  <si>
    <t>Set "Audit Other System Events"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Policies&gt;System&gt;Audit Other System Events</t>
  </si>
  <si>
    <t>WIN2016-164</t>
  </si>
  <si>
    <t>The "Audit Security State Change" option has been set to "Success and Failure".</t>
  </si>
  <si>
    <t>The "Audit Security State Change" option has not been set to "Success and Failure".</t>
  </si>
  <si>
    <t>17.9.3</t>
  </si>
  <si>
    <t>Set "Audit Security State Change" to "Success". One method to achieve the recommended configuration via Group Policy is to perform the following: 
Set the following UI path to Success:
Computer Configuration&gt;Policies&gt;Windows Settings&gt;Security Settings&gt;Advanced Audit Policy Configuration&gt;Audit Policies&gt;System&gt;Audit Security State Change</t>
  </si>
  <si>
    <t>WIN2016-165</t>
  </si>
  <si>
    <t>The 'Audit Security System Extension' option has been set to 'Success and Failure'.</t>
  </si>
  <si>
    <t>The Audit Security System Extension option has not been set to Success and Failure.</t>
  </si>
  <si>
    <t>17.9.4</t>
  </si>
  <si>
    <t>Set "Audit Security System Extension"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Policies&gt;System&gt;Audit Security System Extension</t>
  </si>
  <si>
    <t>WIN2016-166</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</si>
  <si>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</si>
  <si>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The 'Audit System Integrity' option has been set to 'Success and Failure'.</t>
  </si>
  <si>
    <t>The Audit System Integrity option has not been set to Success and Failure.</t>
  </si>
  <si>
    <t>17.9.5</t>
  </si>
  <si>
    <t>Set "Audit System Integrity" to "Success and Failure". One method to achieve the recommended configuration via Group Policy is to perform the following: 
Set the following UI path to Success and Failure:
Computer Configuration&gt;Policies&gt;Windows Settings&gt;Security Settings&gt;Advanced Audit Policy Configuration&gt;Audit Policies&gt;System&gt;Audit System Integrity</t>
  </si>
  <si>
    <t>WIN2016-167</t>
  </si>
  <si>
    <t>Disables the lock screen camera toggle switch in PC Settings and prevents a camera from being invoked on the lock screen.
The recommended state for this setting is: `Enabled`.</t>
  </si>
  <si>
    <t>The 'Prevent enabling lock screen camera' option has been enabled.</t>
  </si>
  <si>
    <t>The Prevent enabling lock screen camera option has not been enabled.</t>
  </si>
  <si>
    <t>18.1.1</t>
  </si>
  <si>
    <t>18.1.1.1</t>
  </si>
  <si>
    <t>Disabling the lock screen camera extends the protection afforded by the lock screen to camera features.</t>
  </si>
  <si>
    <t>If you enable this setting, users will no longer be able to enable or disable lock screen camera access in PC Settings, and the camera cannot be invoked on the lock screen.</t>
  </si>
  <si>
    <t>Set "Prevent enabling lock screen camera" to "Enabled". One method to achieve the recommended configuration via Group Policy is to perform the following: 
Set the following UI path to Enabled:
Computer Configuration&gt;Policies&gt;Administrative Templates&gt;Control Panel&gt;Personalization&gt;Prevent enabling lock screen camera</t>
  </si>
  <si>
    <t>WIN2016-168</t>
  </si>
  <si>
    <t>Disables the lock screen slide show settings in PC Settings and prevents a slide show from playing on the lock screen.
The recommended state for this setting is: `Enabled`.</t>
  </si>
  <si>
    <t xml:space="preserve">The 'Prevent enabling lock screen slide show' option has been enabled. </t>
  </si>
  <si>
    <t xml:space="preserve">The Prevent enabling lock screen slide show option has not been enabled. </t>
  </si>
  <si>
    <t>18.1.1.2</t>
  </si>
  <si>
    <t>Disabling the lock screen slide show extends the protection afforded by the lock screen to slide show contents.</t>
  </si>
  <si>
    <t>If you enable this setting, users will no longer be able to modify slide show settings in PC Settings, and no slide show will ever start.</t>
  </si>
  <si>
    <t>Set "Prevent enabling lock screen slide show" to "Enabled". One method to achieve the recommended configuration via Group Policy is to perform the following: 
Set the following UI path to Enabled:
Computer Configuration&gt;Policies&gt;Administrative Templates&gt;Control Panel&gt;Personalization&gt;Prevent enabling lock screen slide show</t>
  </si>
  <si>
    <t>WIN2016-169</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</si>
  <si>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</si>
  <si>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18.1.2</t>
  </si>
  <si>
    <t>18.1.2.2</t>
  </si>
  <si>
    <t>If this setting is Enabled sensitive information could be stored in the cloud or sent to Microsoft.</t>
  </si>
  <si>
    <t>Automatic learning of speech, inking, and typing stops and users cannot change its value via PC Settings.</t>
  </si>
  <si>
    <t>WIN2016-170</t>
  </si>
  <si>
    <t>The LAPS AdmPwd GPO Extension / CSE has been installed.</t>
  </si>
  <si>
    <t>The LAPS AdmPwd GPO Extension / CSE has not been installed.</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</si>
  <si>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</si>
  <si>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</si>
  <si>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</si>
  <si>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WIN2016-171</t>
  </si>
  <si>
    <t>The "Do not allow password expiration time longer than required by policy" has been set to enable.</t>
  </si>
  <si>
    <t>The "Do not allow password expiration time longer than required by policy" has not been set to enable.</t>
  </si>
  <si>
    <t>Planned password expiration longer than password age dictated by "Password Settings" policy is NOT allowed.</t>
  </si>
  <si>
    <t>Set "Do not allow password expiration time longer than required by policy" to Enabled". One method to achieve the recommended configuration via Group Policy is to perform the following:
Set the following UI path to Enabled:
Computer Configuration\Policies\Administrative Templates\LAPS\Do not allow password expiration time longer than required by policy</t>
  </si>
  <si>
    <t>WIN2016-172</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</si>
  <si>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</si>
  <si>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The 'Enable Local Admin Password Management' has been enabled.
</t>
  </si>
  <si>
    <t xml:space="preserve">The 'Enable Local Admin Password Management' has not been enabled.
</t>
  </si>
  <si>
    <t>Set "Enable Local Admin Password Management" to "Enabled". One method to achieve the recommended configuration via Group Policy is to perform the following:
Set the following UI path to Enabled:
Computer Configuration\Policies\Administrative Templates\LAPS\Enable Local Admin Password Management</t>
  </si>
  <si>
    <t>WIN2016-173</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</si>
  <si>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</si>
  <si>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Set "Password Settings: Password Complexity" to "Enabled: Large letters + small letters + numbers + special characters". One method to achieve the recommended configuration via Group Policy is to perform the following:
Set the following UI path to Enabled, and configure the Password Complexity option to Large letters + small letters + numbers + special characters:
Computer Configuration\Policies\Administrative Templates\LAPS\Password Settings</t>
  </si>
  <si>
    <t>WIN2016-174</t>
  </si>
  <si>
    <t>The ‘Password Settings: Password Length' has been set to '14 or more character(s).'</t>
  </si>
  <si>
    <t>The ‘Password Settings: Password Length' has not been set to '14 or more character(s).'</t>
  </si>
  <si>
    <t>Set "Password Settings: Password Length" to "Enabled: 14 or more". One method to achieve the recommended configuration via Group Policy is to perform the following:
Set the following UI path to Enabled and configure the Password Length option to 14 or more:
Computer Configuration\Policies\Administrative Templates\LAPS\Password Settings</t>
  </si>
  <si>
    <t>WIN2016-175</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</si>
  <si>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</si>
  <si>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The Set 'Password Settings: Password Age (Days)' has been enabled to 30 or fewer.</t>
  </si>
  <si>
    <t>The Set 'Password Settings: Password Age (Days)' has not been enabled to 30 or fewer.</t>
  </si>
  <si>
    <t>Set "Password Settings: Password Age (Days)" to "Enabled: 30 or fewer". One method to achieve the recommended configuration via Group Policy is to perform the following:
Set the following UI path to Enabled and configure the Password Age (Days) option to 30 or fewer:
Computer Configuration\Policies\Administrative Templates\LAPS\Password Setting</t>
  </si>
  <si>
    <t>WIN2016-176</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</si>
  <si>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</si>
  <si>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</si>
  <si>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</si>
  <si>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</si>
  <si>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</si>
  <si>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</si>
  <si>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Set the "Apply UAC restrictions to local accounts on network logons". One method to achieve the recommended configuration via Group Policy is to perform the following:
Set the following UI path to Enabled:
Computer Configuration\Policies\Administrative Templates\MS Security Guide\Apply UAC restrictions to local accounts on network logons</t>
  </si>
  <si>
    <t>WIN2016-177</t>
  </si>
  <si>
    <t>The Configure SMB v1 client driver has been set to Enabled: Disable driver.</t>
  </si>
  <si>
    <t>The Configure SMB v1 client driver has not been set to Enabled: Disable driver.</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</si>
  <si>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</si>
  <si>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</si>
  <si>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</si>
  <si>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client driver" to "Enabled: Disable driver". One method to achieve the recommended configuration via Group Policy is to perform the following:
Set the following UI path to Enabled: Disable driver:
Computer Configuration\Policies\Administrative Templates\MS Security Guide\Configure SMB v1 client driver</t>
  </si>
  <si>
    <t>WIN2016-178</t>
  </si>
  <si>
    <t>This setting configures the server-side processing of the Server Message Block version 1 (SMBv1) protocol. 
The recommended state for this setting is: `Disabled`.</t>
  </si>
  <si>
    <t>The 'Configure SMB v1 client driver' has been set to disabled.</t>
  </si>
  <si>
    <t>The Configure SMB v1 client driver has not been set to disabled.</t>
  </si>
  <si>
    <t>HCM10</t>
  </si>
  <si>
    <t>HCM10: System has unneeded functionality installed</t>
  </si>
  <si>
    <t>18.3.3</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</si>
  <si>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</si>
  <si>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WIN2016-179</t>
  </si>
  <si>
    <t>Windows includes support for Structured Exception Handling Overwrite Protection (SEHOP). We recommend enabling this feature to improve the security profile of the computer.
The recommended state for this setting is: `Enabled`.</t>
  </si>
  <si>
    <t>The 'Enable Structured Exception Handling Overwrite Protection (SEHOP)' has been set to enabled.</t>
  </si>
  <si>
    <t>The Enable Structured Exception Handling Overwrite Protection (SEHOP) has not been set to enabled.</t>
  </si>
  <si>
    <t>18.3.4</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</si>
  <si>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</si>
  <si>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After you enable SEHOP, existing versions of Cygwin, Skype, and Armadillo-protected applications may not work correctly.</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</si>
  <si>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</si>
  <si>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WIN2016-180</t>
  </si>
  <si>
    <t xml:space="preserve">The "Turn on Windows Defender protection against Potentially Unwanted Applications" has been set to enable. </t>
  </si>
  <si>
    <t xml:space="preserve">The "Turn on Windows Defender protection against Potentially Unwanted Applications" has not been set to enable. </t>
  </si>
  <si>
    <t>18.3.5</t>
  </si>
  <si>
    <t>Applications that are identified by Microsoft as PUA will be blocked at download and install time.</t>
  </si>
  <si>
    <t>Set "Turn on Windows Defender protection against Potentially Unwanted Applications” to "Enabled". One method to achieve the recommended configuration via Group Policy is to perform the following:
Set the following UI path to Enabled:
Computer Configuration\Policies\Administrative Templates\MS Security Guide\Turn on Windows Defender protection against Potentially Unwanted Applications</t>
  </si>
  <si>
    <t>WIN2016-181</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</si>
  <si>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</si>
  <si>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The 'WDigest Authentication' option has been enabled. </t>
  </si>
  <si>
    <t xml:space="preserve">The WDigest Authentication option has not been disabled. </t>
  </si>
  <si>
    <t>HPW21</t>
  </si>
  <si>
    <t>HPW21: Passwords are allowed to be stored unencrypted in config files</t>
  </si>
  <si>
    <t>18.3.6</t>
  </si>
  <si>
    <t>Preventing the plaintext storage of credentials in memory may reduce opportunity for credential theft.</t>
  </si>
  <si>
    <t>Set "WDigest Authentication" to "Disabled". One method to achieve the recommended configuration via Group Policy is to perform the following: 
Set the following UI path to Disabled:
Computer Configuration&gt;Policies&gt;Administrative Templates&gt;SCM: Pass the Hash Mitigations&gt;WDigest Authentication (disabling may require KB2871997)</t>
  </si>
  <si>
    <t>WIN2016-182</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</si>
  <si>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</si>
  <si>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The 'MSS: (AutoAdminLogon) Enable Automatic Logon (not recommended)' option has been disabled. </t>
  </si>
  <si>
    <t xml:space="preserve">The MSS: (AutoAdminLogon) Enable Automatic Logon (not recommended) option has not been disabled. </t>
  </si>
  <si>
    <t>HAC29</t>
  </si>
  <si>
    <t>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</si>
  <si>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</si>
  <si>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</si>
  <si>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</si>
  <si>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Set "MSS: (AutoAdminLogon) Enable Automatic Logon (not recommended)" to "Disabled". One method to achieve the recommended configuration via Group Policy is to perform the following: 
Set the following UI path to Disabled:
Computer Configuration&gt;Policies&gt;Administrative Templates&gt;MSS (Legacy)&gt;MSS: (AutoAdminLogon) Enable Automatic Logon (not recommended)</t>
  </si>
  <si>
    <t>WIN2016-183</t>
  </si>
  <si>
    <t>IP source routing is a mechanism that allows the sender to determine the IP route that a datagram should follow through the network.
The recommended state for this setting is: `Enabled: Highest protection, source routing is completely disabled`.</t>
  </si>
  <si>
    <t>The 'MSS: (DisableIPSourceRouting IPv6) IP source routing protection level (protects against packet spoofing)' option has been set to 'Enabled: Highest protection, source routing is completely disabled'.</t>
  </si>
  <si>
    <t>The MSS: (DisableIPSourceRouting IPv6) IP source routing protection level (protects against packet spoofing) option has not been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</si>
  <si>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</si>
  <si>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</si>
  <si>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All incoming source routed packets will be dropped.</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</si>
  <si>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Configuration&gt;Policies&gt;Administrative Templates&gt;MSS (Legacy)&gt;MSS: (DisableIPSourceRouting IPv6) IP source routing protection level (protects against packet spoofing)</t>
  </si>
  <si>
    <t>WIN2016-184</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</si>
  <si>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</si>
  <si>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The 'MSS: (DisableIPSourceRouting) IP source routing protection level (protects against packet spoofing)' option has been set to 'Enabled: Highest protection, source routing is completely disabled'.</t>
  </si>
  <si>
    <t>The MSS: (DisableIPSourceRouting) IP source routing protection level (protects against packet spoofing) option has not been set to Enabled: Highest protection, source routing is completely disabled.</t>
  </si>
  <si>
    <t>18.4.3</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</si>
  <si>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Configuration&gt;Policies&gt;Administrative Templates&gt;MSS (Legacy)&gt;MSS: (DisableIPSourceRouting) IP source routing protection level (protects against packet spoofing)</t>
  </si>
  <si>
    <t>WIN2016-185</t>
  </si>
  <si>
    <t>Internet Control Message Protocol (ICMP) redirects cause the IPv4 stack to plumb host routes. These routes override the Open Shortest Path First (OSPF) generated routes.
The recommended state for this setting is: `Disabled`.</t>
  </si>
  <si>
    <t xml:space="preserve">The 'MSS: (EnableICMPRedirect) Allow ICMP redirects to override OSPF generated routes' option has been disabled. </t>
  </si>
  <si>
    <t xml:space="preserve">The MSS: (EnableICMPRedirect) Allow ICMP redirects to override OSPF generated routes option has not been disabled. </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</si>
  <si>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</si>
  <si>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</si>
  <si>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</si>
  <si>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Set "MSS: (EnableICMPRedirect) Allow ICMP redirects to override OSPF generated routes" to "Disabled". One method to achieve the recommended configuration via Group Policy is to perform the following: 
Set the following UI path to Disabled:
Computer Configuration&gt;Policies&gt;Administrative Templates&gt;MSS (Legacy)&gt;MSS: (EnableICMPRedirect) Allow ICMP redirects to override OSPF generated routes</t>
  </si>
  <si>
    <t>WIN2016-186</t>
  </si>
  <si>
    <t>SC-21</t>
  </si>
  <si>
    <t>Secure Name / Address Resolution (Recursive or Caching Resolver)</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</si>
  <si>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</si>
  <si>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The 'MSS: (NoNameReleaseOnDemand) Allow the computer to ignore NetBIOS name release requests except from WINS servers' option has been enabled. </t>
  </si>
  <si>
    <t xml:space="preserve">The MSS: (NoNameReleaseOnDemand) Allow the computer to ignore NetBIOS name release requests except from WINS servers option has not been enabled. </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</si>
  <si>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</si>
  <si>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</si>
  <si>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</si>
  <si>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</si>
  <si>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Configuration&gt;Policies&gt;Administrative Templates&gt;MSS (Legacy)&gt;MSS: (NoNameReleaseOnDemand) Allow the computer to ignore NetBIOS name release requests except from WINS servers</t>
  </si>
  <si>
    <t>WIN2016-187</t>
  </si>
  <si>
    <t xml:space="preserve">The 'MSS: (SafeDllSearchMode) Enable Safe DLL search mode (recommended)' option has been enabled. </t>
  </si>
  <si>
    <t xml:space="preserve">The MSS: (SafeDllSearchMode) Enable Safe DLL search mode (recommended) option has not been enabled. </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</si>
  <si>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</si>
  <si>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</si>
  <si>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Set "MSS: (SafeDllSearchMode) Enable Safe DLL search mode (recommended)" to "Enabled". One method to achieve the recommended configuration via Group Policy is to perform the following: 
Set the following UI path to Enabled:
Computer Configuration&gt;Policies&gt;Administrative Templates&gt;MSS (Legacy)&gt;MSS: (SafeDllSearchMode) Enable Safe DLL search mode (recommended)</t>
  </si>
  <si>
    <t>WIN2016-188</t>
  </si>
  <si>
    <t>Windows includes a grace period between when the screen saver is launched and when the console is actually locked automatically when screen saver locking is enabled.
The recommended state for this setting is: `Enabled: 5 or fewer seconds`.</t>
  </si>
  <si>
    <t>The 'MSS: (ScreenSaverGracePeriod) The time in seconds before the screen saver grace period expires (0 recommended)' option has been set to 'Enabled: 5 or fewer seconds'.</t>
  </si>
  <si>
    <t>The MSS: (ScreenSaverGracePeriod) The time in seconds before the screen saver grace period expires (0 recommended) option has not been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</si>
  <si>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</si>
  <si>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</si>
  <si>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Users will have to enter their passwords to resume their console sessions as soon as the grace period ends after screen saver activation.</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</si>
  <si>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Configuration&gt;Policies&gt;Administrative Templates&gt;MSS (Legacy)&gt;MSS: (ScreenSaverGracePeriod) The time in seconds before the screen saver grace period expires (0 recommended)</t>
  </si>
  <si>
    <t>WIN2016-189</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</si>
  <si>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</si>
  <si>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The 'MSS: (WarningLevel) Percentage threshold for the security event log at which the system will generate a warning' option has been set to 'Enabled: 90% or less'.</t>
  </si>
  <si>
    <t>The MSS: (WarningLevel) Percentage threshold for the security event log at which the system will generate a warning option has not been set to Enabled: 90% or less.</t>
  </si>
  <si>
    <t>HAU23</t>
  </si>
  <si>
    <t>HAU23: Audit storage capacity threshold has not been defined</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</si>
  <si>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</si>
  <si>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An audit event will be generated when the Security log reaches the 90% percent full threshold (or whatever lower value may be set) unless the log is configured to overwrite events as needed.</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</si>
  <si>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Configuration&gt;Policies&gt;Administrative Templates&gt;MSS (Legacy)&gt;MSS: (WarningLevel) Percentage threshold for the security event log at which the system will generate a warning</t>
  </si>
  <si>
    <t>WIN2016-190</t>
  </si>
  <si>
    <t>18.5.4</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</si>
  <si>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</si>
  <si>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WIN2016-191</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</si>
  <si>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</si>
  <si>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 xml:space="preserve">The 'Turn off multicast name resolution' option has been enabled. </t>
  </si>
  <si>
    <t xml:space="preserve">The 'Turn off multicast name resolution' option has not been enabled. </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</si>
  <si>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</si>
  <si>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In the event DNS is unavailable a system will be unable to request it from other systems on the same subnet.</t>
  </si>
  <si>
    <t>Set "Turn off multicast name resolution" to "Enabled" (MS Only). One method to achieve the recommended configuration via Group Policy is to perform the following: 
Set the following UI path to Enabled:
Computer Configuration&gt;Policies&gt;Administrative Templates&gt;Network&gt;DNS Client&gt;Turn off multicast name resolution</t>
  </si>
  <si>
    <t>WIN2016-192</t>
  </si>
  <si>
    <t>This policy setting determines if the SMB client will allow insecure guest logons to an SMB server.
The recommended state for this setting is: `Disabled`.</t>
  </si>
  <si>
    <t xml:space="preserve">The 'Enable insecure guest logons' option has been disabled. </t>
  </si>
  <si>
    <t xml:space="preserve">The Enable insecure guest logons option has not been disabled. </t>
  </si>
  <si>
    <t>18.5.8</t>
  </si>
  <si>
    <t>Insecure guest logons are used by file servers to allow unauthenticated access to shared folders.</t>
  </si>
  <si>
    <t>Set "Enable insecure guest logons" to "Disabled". One method to achieve the recommended configuration via Group Policy is to perform the following: 
Set the following UI path to Disabled:
Computer Configuration&gt;Policies&gt;Administrative Templates&gt;Network&gt;Lanman Workstation&gt;Enable insecure guest logons</t>
  </si>
  <si>
    <t>WIN2016-193</t>
  </si>
  <si>
    <t xml:space="preserve">The 'Prohibit installation and configuration of Network Bridge on your DNS domain network' option has been enabled. </t>
  </si>
  <si>
    <t xml:space="preserve">The Prohibit installation and configuration of Network Bridge on your DNS domain network option has not been enabled. </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</si>
  <si>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</si>
  <si>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Users cannot create or configure a Network Bridge.</t>
  </si>
  <si>
    <t>Set "Prohibit installation and configuration of Network Bridge on your DNS domain network" to "Enabled". One method to achieve the recommended configuration via Group Policy is to perform the following: 
Set the following UI path to Enabled:
Computer Configuration&gt;Policies&gt;Administrative Templates&gt;Network&gt;Network Connections&gt;Prohibit installation and configuration of Network Bridge on your DNS domain network</t>
  </si>
  <si>
    <t>WIN2016-194</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</si>
  <si>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</si>
  <si>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 xml:space="preserve">The 'Prohibit use of Internet Connection Sharing on your DNS domain network' option has been enabled. </t>
  </si>
  <si>
    <t xml:space="preserve">The Prohibit use of Internet Connection Sharing on your DNS domain network option has not been enabled. </t>
  </si>
  <si>
    <t>Non-administrators should not be able to turn on the Mobile Hotspot feature and open their Internet connectivity up to nearby mobile devices.</t>
  </si>
  <si>
    <t>Mobile Hotspot cannot be enabled or configured by Administrators and non-Administrators alike.</t>
  </si>
  <si>
    <t>Set "Prohibit use of Internet Connection Sharing on your DNS domain network" to "Enabled". One method to achieve the recommended configuration via Group Policy is to perform the following: 
Set the following UI path to Enabled:
Computer Configuration&gt;Policies&gt;Administrative Templates&gt;Network&gt;Network Connections&gt;Prohibit use of Internet Connection Sharing on your DNS domain network</t>
  </si>
  <si>
    <t>WIN2016-195</t>
  </si>
  <si>
    <t>This policy setting determines whether to require domain users to elevate when setting a network's location.
The recommended state for this setting is: `Enabled`.</t>
  </si>
  <si>
    <t>The 'Require domain users to elevate when setting a network's location' option has been enabled.</t>
  </si>
  <si>
    <t>The Require domain users to elevate when setting a networks location option has not been enabled.</t>
  </si>
  <si>
    <t>Allowing regular users to set a network location increases the risk and attack surface.</t>
  </si>
  <si>
    <t>Domain users must elevate when setting a network's location.</t>
  </si>
  <si>
    <t>Set "Require domain users to elevate when setting a network's location" to "Enabled". One method to achieve the recommended configuration via Group Policy is to perform the following: 
Set the following UI path to Enabled:
Computer Configuration&gt;Policies&gt;Administrative Templates&gt;Network&gt;Network Connections&gt;Require domain users to elevate when setting a network's location</t>
  </si>
  <si>
    <t>WIN2016-196</t>
  </si>
  <si>
    <t>The 'Hardened UNC Paths' option has been set to 'Enabled, with "Require Mutual Authentication" and "Require Integrity" set for all NETLOGON and SYSVOL shares'.</t>
  </si>
  <si>
    <t>The Hardened UNC Paths option has not been set to Enabled, with "Require Mutual Authentication" and "Require Integrity" set for all NETLOGON and SYSVOL shares.</t>
  </si>
  <si>
    <t>Windows only allows access to the specified UNC paths after fulfilling additional security requirements.</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</si>
  <si>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&gt;&gt;*&gt;NETLOGON RequireMutualAuthentication=1, RequireIntegrity=1
&gt;&gt;*&gt;SYSVOL RequireMutualAuthentication=1, RequireIntegrity=1
Computer Configuration&gt;Policies&gt;Administrative Templates&gt;Network&gt;Network Provider&gt;Hardened UNC Paths</t>
  </si>
  <si>
    <t>WIN2016-197</t>
  </si>
  <si>
    <t xml:space="preserve">The 'Minimize the number of simultaneous connections to the Internet or a Windows Domain' option has been enabled. </t>
  </si>
  <si>
    <t xml:space="preserve">The Minimize the number of simultaneous connections to the Internet or a Windows Domain option has not been enabled. </t>
  </si>
  <si>
    <t>Set "Minimize the number of simultaneous connections to the Internet or a Windows Domain" to "Enabled". One method to achieve the recommended configuration via Group Policy is to perform the following: 
Set the following UI path to Enabled:
Computer Configuration&gt;Policies&gt;Administrative Templates&gt;Network&gt;Windows Connection Manager&gt;Minimize the number of simultaneous connections to the Internet or a Windows Domain</t>
  </si>
  <si>
    <t>WIN2016-198</t>
  </si>
  <si>
    <t xml:space="preserve">The 'Include command line in process creation events' option has been disabled. </t>
  </si>
  <si>
    <t xml:space="preserve">The Include command line in process creation events option has not been disabled. </t>
  </si>
  <si>
    <t>HCM48</t>
  </si>
  <si>
    <t>HCM48: Low-risk operating system settings are not configured securely</t>
  </si>
  <si>
    <t>Set "Include command line in process creation events" to "Disabled". One method to achieve the recommended configuration via Group Policy is to perform the following: 
Set the following UI path to Disabled:
Computer Configuration&gt;Policies&gt;Administrative Templates&gt;System&gt;Audit Process Creation&gt;Include command line in process creation events</t>
  </si>
  <si>
    <t>WIN2016-199</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</si>
  <si>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</si>
  <si>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Set 'Remote host allows delegation of non-exportable credentials' has been set to enabled.</t>
  </si>
  <si>
    <t>Set Remote host allows delegation of non-exportable credentials has not been set to enabled.</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</si>
  <si>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</si>
  <si>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The host will support the _Restricted Admin Mode_ and _Windows Defender Remote Credential Guard_ features.</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</si>
  <si>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</si>
  <si>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WIN2016-200</t>
  </si>
  <si>
    <t>SI-7</t>
  </si>
  <si>
    <t>Software, Firmware and Information Integrity</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</si>
  <si>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</si>
  <si>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The 'Boot-Start Driver Initialization Policy' option has been set to 'Enabled: Good, unknown and bad but critical'.</t>
  </si>
  <si>
    <t>The Boot-Start Driver Initialization Policy option has not been set to Enabled: Good, unknown and bad but critical.</t>
  </si>
  <si>
    <t>HSI17</t>
  </si>
  <si>
    <t>HSI17: Antivirus is not configured appropriately</t>
  </si>
  <si>
    <t>This policy setting helps reduce the impact of malware that has already infected your system.</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</si>
  <si>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Configuration&gt;Policies&gt;Administrative Templates&gt;System&gt;Early Launch Antimalware&gt;Boot-Start Driver Initialization Policy</t>
  </si>
  <si>
    <t>WIN2016-201</t>
  </si>
  <si>
    <t>CM-3</t>
  </si>
  <si>
    <t>Configuration Change Control</t>
  </si>
  <si>
    <t>The 'Configure registry policy processing: Do not apply during periodic background processing' option has been set to 'Enabled: FALSE'.</t>
  </si>
  <si>
    <t>The Configure registry policy processing: Do not apply during periodic background processing option has not been set to Enabled: FALSE.</t>
  </si>
  <si>
    <t>HSI14</t>
  </si>
  <si>
    <t>HSI14: The system's automatic update feature is not configured appropriately.</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</si>
  <si>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Configuration&gt;Policies&gt;Administrative Templates&gt;System&gt;Group Policy&gt;Configure registry policy processing</t>
  </si>
  <si>
    <t>WIN2016-202</t>
  </si>
  <si>
    <t>The 'Configure registry policy processing: Process even if the Group Policy objects have not changed' option has been set to 'Enabled: TRUE'.</t>
  </si>
  <si>
    <t>The Configure registry policy processing: Process even if the Group Policy objects have not changed option has not been set to Enabled: TRUE.</t>
  </si>
  <si>
    <t>Set "Configure registry policy processing: Process even if the Group Policy objects have not changed" to "Enabled". One method to achieve the recommended configuration via Group Policy is to perform the following: 
Set the following UI path to Enabled, then set the Process even if the Group Policy objects have not changed option to TRUE (checked):
Computer Configuration&gt;Policies&gt;Administrative Templates&gt;System&gt;Group Policy&gt;Configure registry policy processing</t>
  </si>
  <si>
    <t>WIN2016-203</t>
  </si>
  <si>
    <t>This policy setting determines whether the Windows device is allowed to participate in cross-device experiences (continue experiences).
The recommended state for this setting is: `Disabled`.</t>
  </si>
  <si>
    <t xml:space="preserve">The 'Continue experiences on this device' option has been disabled. </t>
  </si>
  <si>
    <t xml:space="preserve">The Continue experiences on this device option has not been disabled. </t>
  </si>
  <si>
    <t>A cross-device experience is when a system can access app and send messages to other devices. In an enterprise managed environment only trusted systems should be communicating within the network. Access to any other system should be prohibited.</t>
  </si>
  <si>
    <t>The Windows device will not be discoverable by other devices, and cannot participate in cross-device experiences.</t>
  </si>
  <si>
    <t>Set "Continue experiences on this device" to "Disabled". One method to achieve the recommended configuration via Group Policy is to perform the following:
Set the following UI path to Disabled:
Computer Configuration\Policies\Administrative Templates\System\Group Policy\Continue experiences on this device</t>
  </si>
  <si>
    <t>WIN2016-204</t>
  </si>
  <si>
    <t>This policy setting prevents Group Policy from being updated while the computer is in use. This policy setting applies to Group Policy for computers, users and Domain Controllers.
The recommended state for this setting is: `Disabled`.</t>
  </si>
  <si>
    <t xml:space="preserve">The 'Turn off background refresh of Group Policy' option has been disabled. </t>
  </si>
  <si>
    <t xml:space="preserve">The Turn off background refresh of Group Policy option has not been disabled. </t>
  </si>
  <si>
    <t>This setting ensures that group policy changes take effect more quickly, as compared to waiting until the next user logon or system restart.</t>
  </si>
  <si>
    <t>Set "Turn off background refresh of Group Policy" to "Disabled". One method to achieve the recommended configuration via Group Policy is to perform the following: 
Set the following UI path to Disabled:
Computer Configuration&gt;Policies&gt;Administrative Templates&gt;System&gt;Group Policy&gt;Turn off background refresh of Group Policy</t>
  </si>
  <si>
    <t>WIN2016-205</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</si>
  <si>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</si>
  <si>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The 'Turn off downloading of print drivers over HTTP' has been set to enabled.</t>
  </si>
  <si>
    <t>The Turn off downloading of print drivers over HTTP has not been set to enabled.</t>
  </si>
  <si>
    <t>Users might download drivers that include malicious code.</t>
  </si>
  <si>
    <t>Print drivers cannot be downloaded over HTTP.
**Note:** This policy setting does not prevent the client computer from printing to printers on the intranet or the Internet over HTTP. It only prohibits downloading drivers that are not already installed locally.</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</si>
  <si>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</si>
  <si>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WIN2016-206</t>
  </si>
  <si>
    <t>This policy setting controls whether Windows will download a list of providers for the Web publishing and online ordering wizards.
The recommended state for this setting is: `Enabled`.</t>
  </si>
  <si>
    <t>The 'Turn off Internet download for Web publishing and online ordering wizards' has been set to enabled.</t>
  </si>
  <si>
    <t>The Turn off Internet download for Web publishing and online ordering wizards has not been set to enabled.</t>
  </si>
  <si>
    <t>Although the risk is minimal, enabling this setting will reduce the possibility of a user unknowingly downloading malicious content through this feature.</t>
  </si>
  <si>
    <t>Windows is prevented from downloading providers; only the service providers cached in the local registry are displayed.</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</si>
  <si>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</si>
  <si>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WIN2016-207</t>
  </si>
  <si>
    <t>WIN2016-208</t>
  </si>
  <si>
    <t>This policy prevents the user from showing account details (email address or user name) on the sign-in screen.
The recommended state for this setting is: `Enabled`.</t>
  </si>
  <si>
    <t xml:space="preserve">The 'Block user from showing account details on sign-in' option has been enabled. </t>
  </si>
  <si>
    <t xml:space="preserve">The Block user from showing account details on sign-in option has not been enabled. </t>
  </si>
  <si>
    <t>The user cannot choose to show account details on the sign-in screen.</t>
  </si>
  <si>
    <t>Set "Block user from showing account details on sign-in" to "Enabled". One method to achieve the recommended configuration via Group Policy is to perform the following:
Set the following UI path to Enabled:
Computer Configuration\Policies\Administrative Templates\System\Logon\Block user from showing account details on sign-in</t>
  </si>
  <si>
    <t>WIN2016-209</t>
  </si>
  <si>
    <t>This policy setting allows you to control whether anyone can interact with available networks UI on the logon screen.
The recommended state for this setting is: `Enabled`.</t>
  </si>
  <si>
    <t xml:space="preserve">The 'Do not display network selection UI' option has been enabled. </t>
  </si>
  <si>
    <t xml:space="preserve">The Do not display network selection UI option has not been enabled. </t>
  </si>
  <si>
    <t>An unauthorized user could disconnect the PC from the network or can connect the PC to other available networks without signing into Windows.</t>
  </si>
  <si>
    <t>The PC's network connectivity state cannot be changed without signing into Windows.</t>
  </si>
  <si>
    <t>Set "Do not display network selection UI" to "Enabled". One method to achieve the recommended configuration via Group Policy is to perform the following:
Set the following Group Policy setting to Enabled:
Computer Configuration&gt;Policies&gt;Administrative Templates&gt;System&gt;Logon&gt;Do not display network selection UI</t>
  </si>
  <si>
    <t>WIN2016-210</t>
  </si>
  <si>
    <t>This policy setting prevents connected users from being enumerated on domain-joined computers.
The recommended state for this setting is: `Enabled`.</t>
  </si>
  <si>
    <t xml:space="preserve">The 'Do not enumerate connected users on domain-joined computers' option has been enabled. </t>
  </si>
  <si>
    <t xml:space="preserve">The Do not enumerate connected users on domain-joined computers option has not been enabled. </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</si>
  <si>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</si>
  <si>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The Logon UI will not enumerate any connected users on domain-joined computers.</t>
  </si>
  <si>
    <t>Set "Do not enumerate connected users on domain-joined computers" to "Enabled". One method to achieve the recommended configuration via Group Policy is to perform the following: 
Set the following UI path to Enabled:
Computer Configuration&gt;Policies&gt;Administrative Templates&gt;System&gt;Logon&gt;Do not enumerate connected users on domain-joined computers</t>
  </si>
  <si>
    <t>WIN2016-211</t>
  </si>
  <si>
    <t>This policy setting allows local users to be enumerated on domain-joined computers.
The recommended state for this setting is: `Disabled`.</t>
  </si>
  <si>
    <t xml:space="preserve">The 'Enumerate local users on domain-joined computers' option has been disabled. </t>
  </si>
  <si>
    <t xml:space="preserve">The Enumerate local users on domain-joined computers option has not been disabled. </t>
  </si>
  <si>
    <t>Set "Enumerate local users on domain-joined computers" to "Disabled". One method to achieve the recommended configuration via Group Policy is to perform the following: 
Set the following UI path to Disabled:
Computer Configuration&gt;Policies&gt;Administrative Templates&gt;System&gt;Logon&gt;Enumerate local users on domain-joined computers</t>
  </si>
  <si>
    <t>WIN2016-212</t>
  </si>
  <si>
    <t>This policy setting allows you to prevent app notifications from appearing on the lock screen.
The recommended state for this setting is: `Enabled`.</t>
  </si>
  <si>
    <t xml:space="preserve">The 'Turn off app notifications on the lock screen' option has been enabled. </t>
  </si>
  <si>
    <t xml:space="preserve">The Turn off app notifications on the lock screen option has not been enabled. </t>
  </si>
  <si>
    <t>App notifications might display sensitive business or personal data.</t>
  </si>
  <si>
    <t>No app notifications are displayed on the lock screen.</t>
  </si>
  <si>
    <t>Set "Turn off app notifications on the lock screen" to "Enabled". One method to achieve the recommended configuration via Group Policy is to perform the following: 
Set the following UI path to Enabled:
Computer Configuration&gt;Policies&gt;Administrative Templates&gt;System&gt;Logon&gt;Turn off app notifications on the lock screen</t>
  </si>
  <si>
    <t>WIN2016-213</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</si>
  <si>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</si>
  <si>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The 'Turn off picture password sign-in' has been set to enabled.</t>
  </si>
  <si>
    <t>The Turn off picture password sign-in has not been set to enabled.</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</si>
  <si>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</si>
  <si>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Users will not be able to set up or sign in with a picture password.</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</si>
  <si>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</si>
  <si>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WIN2016-214</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</si>
  <si>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</si>
  <si>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The 'Turn on convenience PIN sign-in' option has been disabled. </t>
  </si>
  <si>
    <t xml:space="preserve">The Turn on convenience PIN sign-in option has not been disabled. </t>
  </si>
  <si>
    <t>A PIN is created from a much smaller selection of characters than a password, so in most cases a PIN will be much less robust than a password.</t>
  </si>
  <si>
    <t>Set "Turn on convenience PIN sign-in" to "Disabled". One method to achieve the recommended configuration via Group Policy is to perform the following: 
Set the following UI path to Disabled:
Computer Configuration&gt;Policies&gt;Administrative Templates&gt;System&gt;Logon&gt;Turn on convenience PIN sign-in</t>
  </si>
  <si>
    <t>WIN2016-215</t>
  </si>
  <si>
    <t>WIN2016-216</t>
  </si>
  <si>
    <t>Specifies whether or not the user is prompted for a password when the system resumes from sleep.
The recommended state for this setting is: `Enabled`.</t>
  </si>
  <si>
    <t>The 'Require a password when a computer wakes (on battery)' has been set to enabled.</t>
  </si>
  <si>
    <t>The Require a password when a computer wakes (on battery) has not been set to enabled.</t>
  </si>
  <si>
    <t>Enabling this setting ensures that anyone who wakes an unattended computer from sleep state will have to provide logon credentials before they can access the system.</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</si>
  <si>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</si>
  <si>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WIN2016-217</t>
  </si>
  <si>
    <t>The 'Require a password when a computer wakes (plugged in)' has been set to enabled.</t>
  </si>
  <si>
    <t>The Require a password when a computer wakes (plugged in) has not been set to enabled.</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</si>
  <si>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</si>
  <si>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WIN2016-218</t>
  </si>
  <si>
    <t>AC-17</t>
  </si>
  <si>
    <t>Remote Access</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</si>
  <si>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</si>
  <si>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The 'Configure Offer Remote Assistance' option has been disabled. </t>
  </si>
  <si>
    <t xml:space="preserve">The Configure Offer Remote Assistance option has not been disabled. </t>
  </si>
  <si>
    <t>HRM7</t>
  </si>
  <si>
    <t>HRM7: The agency does not adequately control remote access to its systems</t>
  </si>
  <si>
    <t>A user might be tricked and accept an unsolicited Remote Assistance offer from a malicious user.</t>
  </si>
  <si>
    <t>Set "Configure Offer Remote Assistance" to "Disabled". One method to achieve the recommended configuration via Group Policy is to perform the following: 
Set the following UI path to Disabled:
Computer Configuration&gt;Policies&gt;Administrative Templates&gt;System&gt;Remote Assistance&gt;Configure Offer Remote Assistance</t>
  </si>
  <si>
    <t>WIN2016-219</t>
  </si>
  <si>
    <t>This policy setting allows you to turn on or turn off Solicited (Ask for) Remote Assistance on this computer.
The recommended state for this setting is: `Disabled`.</t>
  </si>
  <si>
    <t xml:space="preserve">The 'Configure Solicited Remote Assistance' option has been disabled. </t>
  </si>
  <si>
    <t xml:space="preserve">The Configure Solicited Remote Assistance option has not been disabled. </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</si>
  <si>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</si>
  <si>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Users on this computer cannot use e-mail or file transfer to ask someone for help. Also, users cannot use instant messaging programs to allow connections to this computer.</t>
  </si>
  <si>
    <t>Set "Configure Solicited Remote Assistance" to "Disabled". One method to achieve the recommended configuration via Group Policy is to perform the following: 
Set the following UI path to Disabled:
Computer Configuration&gt;Policies&gt;Administrative Templates&gt;System&gt;Remote Assistance&gt;Configure Solicited Remote. Assistance</t>
  </si>
  <si>
    <t>WIN2016-220</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</si>
  <si>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</si>
  <si>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 xml:space="preserve">The 'Enable RPC Endpoint Mapper Client Authentication' option has been enabled. </t>
  </si>
  <si>
    <t xml:space="preserve">The Enable RPC Endpoint Mapper Client Authentication option has not been enabled. </t>
  </si>
  <si>
    <t>Anonymous access to RPC services could result in accidental disclosure of information to unauthenticated users.</t>
  </si>
  <si>
    <t>RPC clients will authenticate to the Endpoint Mapper Service for calls that contain authentication information. Clients making such calls will not be able to communicate with the Windows NT4 Server Endpoint Mapper Service.</t>
  </si>
  <si>
    <t>Set "Enable RPC Endpoint Mapper Client Authentication" to "Enabled" (MS only). One method to achieve the recommended configuration via Group Policy is to perform the following: 
Set the following UI path to Enabled:
Computer Configuration&gt;Policies&gt;Administrative Templates&gt;System&gt;Remote Procedure Call&gt;Enable RPC Endpoint Mapper. Client Authentication</t>
  </si>
  <si>
    <t>WIN2016-221</t>
  </si>
  <si>
    <t>This policy setting lets you control whether Microsoft accounts are optional for Windows Store apps that require an account to sign in. This policy only affects Windows Store apps that support it.
The recommended state for this setting is: `Enabled`.</t>
  </si>
  <si>
    <t xml:space="preserve">The Allow Microsoft accounts to be optional option has not been enabled. </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</si>
  <si>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</si>
  <si>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Windows Store apps that typically require a Microsoft account to sign in will allow users to sign in with an enterprise account instead.</t>
  </si>
  <si>
    <t>WIN2016-222</t>
  </si>
  <si>
    <t>This policy setting disallows AutoPlay for MTP devices like cameras or phones.
The recommended state for this setting is: `Enabled`.</t>
  </si>
  <si>
    <t xml:space="preserve">The 'Disallow Autoplay for non-volume devices' option has been enabled. </t>
  </si>
  <si>
    <t xml:space="preserve">The Disallow Autoplay for non-volume devices option has not been enabled. </t>
  </si>
  <si>
    <t>HSI1</t>
  </si>
  <si>
    <t>HSI1: System configured to load or run removable media automatically</t>
  </si>
  <si>
    <t>An attacker could use this feature to launch a program to damage a client computer or data on the computer.</t>
  </si>
  <si>
    <t>AutoPlay will not be allowed for MTP devices like cameras or phones.</t>
  </si>
  <si>
    <t>Set "Disallow Autoplay for non-volume devices" to "Enabled". One method to achieve the recommended configuration via Group Policy is to perform the following: 
Set the following UI path to Enabled:
Computer Configuration&gt;Policies&gt;Administrative Templates&gt;Windows Components&gt;AutoPlay Policies&gt;Disallow Autoplay for non-volume devices</t>
  </si>
  <si>
    <t>WIN2016-223</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</si>
  <si>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</si>
  <si>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The 'Set the default behavior for AutoRun' option has been set to 'Enabled: Do not execute any autorun commands'.</t>
  </si>
  <si>
    <t>The Set the default behavior for AutoRun option has not been set to Enabled: Do not execute any autorun commands.</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</si>
  <si>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</si>
  <si>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AutoRun commands will be completely disabled.</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</si>
  <si>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Configuration&gt;Policies&gt;Administrative Templates&gt;Windows Components&gt;AutoPlay Policies&gt;Set the default behavior for AutoRun</t>
  </si>
  <si>
    <t>WIN2016-224</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</si>
  <si>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</si>
  <si>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The 'Turn off Autoplay' option has been set to 'Enabled: All drives'.</t>
  </si>
  <si>
    <t>The Turn off Autoplay option has not been set to Enabled: All drives.</t>
  </si>
  <si>
    <t>Autoplay will be disabled - users will have to manually launch setup or installation programs that are provided on removable media.</t>
  </si>
  <si>
    <t>Set "Turn off Autoplay" to "Enabled: All drives". One method to achieve the recommended configuration via Group Policy is to perform the following: 
Set the following UI path to Enabled: All drives:
Computer Configuration&gt;Policies&gt;Administrative Templates&gt;Windows Components&gt;AutoPlay Policies&gt;Turn off. Autoplay</t>
  </si>
  <si>
    <t>WIN2016-225</t>
  </si>
  <si>
    <t>This policy setting determines whether enhanced anti-spoofing is configured for devices which support it.
The recommended state for this setting is: `Enabled`.</t>
  </si>
  <si>
    <t xml:space="preserve">The 'Use enhanced anti-spoofing when available' option has been enabled. </t>
  </si>
  <si>
    <t xml:space="preserve">The Use enhanced anti-spoofing when available option has not been enabled. </t>
  </si>
  <si>
    <t>HCM45: System configuration provides additional attack surface.</t>
  </si>
  <si>
    <t>Enterprise managed environments are now supporting a wider range of mobile devices, increasing the security on these devices will help protect against unauthorized access on your network.</t>
  </si>
  <si>
    <t>Windows will require all users on the device to use anti-spoofing for facial features, on devices which support it.</t>
  </si>
  <si>
    <t>Set "Use enhanced anti-spoofing when available" to "Enabled". One method to achieve the recommended configuration via Group Policy is to perform the following: 
Set the following UI path to Enabled:
Computer Configuration\Policies\Administrative Templates\Windows Components\Biometrics\Facial Features\Configure enhanced anti-spoofing</t>
  </si>
  <si>
    <t>WIN2016-226</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</si>
  <si>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</si>
  <si>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 xml:space="preserve">The 'Turn off Microsoft consumer experiences' option has been enabled. </t>
  </si>
  <si>
    <t xml:space="preserve">The Turn off Microsoft consumer experiences option has not been enabled. </t>
  </si>
  <si>
    <t>18.9.13</t>
  </si>
  <si>
    <t>18.9.13.1</t>
  </si>
  <si>
    <t>Users will no longer see personalized recommendations from Microsoft and notifications about their Microsoft account.</t>
  </si>
  <si>
    <t>Set "Turn off Microsoft consumer experiences" to "Enabled". One method to achieve the recommended configuration via Group Policy is to perform the following: 
Set the following UI path to Enabled:
Computer Configuration&gt;Policies&gt;Administrative Templates&gt;Windows Components&gt;Cloud Content&gt;Turn off Microsoft consumer experiences</t>
  </si>
  <si>
    <t>WIN2016-227</t>
  </si>
  <si>
    <t xml:space="preserve">The 'Require pin for pairing' option has been enabled. </t>
  </si>
  <si>
    <t xml:space="preserve">The Require pin for pairing option has not been enabled. </t>
  </si>
  <si>
    <t>If this setting is not configured or disabled then a PIN would not be required when pairing wireless display devices to the system, increasing the risk of unauthorized use.</t>
  </si>
  <si>
    <t>The pairing ceremony for connecting to new wireless display devices will always require a PIN.</t>
  </si>
  <si>
    <t>Set "Require pin for pairing" to "Enabled". One method to achieve the recommended configuration via Group Policy is to perform the following: 
Set the following UI path to Enabled:
Computer Configuration&gt;Policies&gt;Administrative Templates&gt;Windows Components&gt;Connect&gt;Require pin for pairing</t>
  </si>
  <si>
    <t>WIN2016-228</t>
  </si>
  <si>
    <t>This policy setting allows you to configure the display of the password reveal button in password entry user experiences.
The recommended state for this setting is: `Enabled`.</t>
  </si>
  <si>
    <t xml:space="preserve">The 'Do not display the password reveal button' option has been enabled. </t>
  </si>
  <si>
    <t xml:space="preserve">The Do not display the password reveal button option has not been enabled. </t>
  </si>
  <si>
    <t>This is a useful feature when entering a long and complex password, especially when using a touchscreen. The potential risk is that someone else may see your password while surreptitiously observing your screen.</t>
  </si>
  <si>
    <t>The password reveal button will not be displayed after a user types a password in the password entry text box.</t>
  </si>
  <si>
    <t>Set "Do not display the password reveal button" to "Enabled". One method to achieve the recommended configuration via Group Policy is to perform the following: 
Set the following UI path to Enabled:
Computer Configuration&gt;Policies&gt;Administrative Templates&gt;Windows Components&gt;Credential User Interface&gt;Do not display the password reveal button</t>
  </si>
  <si>
    <t>WIN2016-229</t>
  </si>
  <si>
    <t>This policy setting controls whether administrator accounts are displayed when a user attempts to elevate a running application.
The recommended state for this setting is: `Disabled`.</t>
  </si>
  <si>
    <t xml:space="preserve">The 'Enumerate administrator accounts on elevation' option has been disabled. </t>
  </si>
  <si>
    <t xml:space="preserve">The Enumerate administrator accounts on elevation option has not been disabled. </t>
  </si>
  <si>
    <t>Users could see the list of administrator accounts, making it slightly easier for a malicious user who has logged onto a console session to try to crack the passwords of those accounts.</t>
  </si>
  <si>
    <t>Set "Enumerate administrator accounts on elevation" to "Disabled". One method to achieve the recommended configuration via Group Policy is to perform the following: 
Set the following UI path to Disabled:
Computer Configuration&gt;Policies&gt;Administrative Templates&gt;Windows Components&gt;Credential User Interface&gt;Enumerate administrator accounts on elevation</t>
  </si>
  <si>
    <t>WIN2016-230</t>
  </si>
  <si>
    <t>Note that setting values of 0 or 1 will degrade certain experiences on the device.</t>
  </si>
  <si>
    <t>WIN2016-231</t>
  </si>
  <si>
    <t>WIN2016-232</t>
  </si>
  <si>
    <t>This policy setting allows an organization to prevent its devices from showing feedback questions from Microsoft.
The recommended state for this setting is: `Enabled`.</t>
  </si>
  <si>
    <t xml:space="preserve">The 'Do not show feedback notifications' option has been enabled. </t>
  </si>
  <si>
    <t xml:space="preserve">The Do not show feedback notifications option has not been enabled. </t>
  </si>
  <si>
    <t>Users will no longer see feedback notifications through the Windows Feedback app.</t>
  </si>
  <si>
    <t>Set "Do not show feedback notifications" to "Enabled". One method to achieve the recommended configuration via Group Policy is to perform the following: 
Set the following UI path to Enabled:
Computer Configuration&gt;Policies&gt;Administrative Templates&gt;Windows Components&gt;Data Collection and Preview Builds&gt;Do not show feedback notifications</t>
  </si>
  <si>
    <t>WIN2016-233</t>
  </si>
  <si>
    <t xml:space="preserve">The 'Toggle user control over Insider builds' option has been disabled. </t>
  </si>
  <si>
    <t xml:space="preserve">The Toggle user control over Insider builds option has not been disabled. </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</si>
  <si>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</si>
  <si>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The item "Get Insider builds" will be unavailable.</t>
  </si>
  <si>
    <t>Set "Toggle user control over Insider builds" to "Disabled". One method to achieve the recommended configuration via Group Policy is to perform the following: 
Set the following UI path to Disabled:
Computer Configuration&gt;Policies&gt;Administrative Templates&gt;Windows Components&gt;Data Collection and Preview Builds&gt;Toggle user control over Insider builds</t>
  </si>
  <si>
    <t>WIN2016-234</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</si>
  <si>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</si>
  <si>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The 'Application: Control Event Log behavior when the log file reaches its maximum size' option has been disabled. </t>
  </si>
  <si>
    <t xml:space="preserve">The Application: Control Event Log behavior when the log file reaches its maximum size option has not been disabled. </t>
  </si>
  <si>
    <t>If new events are not recorded it may be difficult or impossible to determine the root cause of system problems or the unauthorized activities of malicious users.</t>
  </si>
  <si>
    <t>Set "Application: Control Event Log behavior when the log file reaches its maximum size" to "Disabled". One method to achieve the recommended configuration via Group Policy is to perform the following: 
Set the following Group Policy setting to Disabled:
Computer Configuration&gt;Policies&gt;Administrative Templates&gt;Windows Components&gt;Event Log Service&gt;Application&gt;Control Event Log behavior when the log file reaches its maximum size</t>
  </si>
  <si>
    <t>WIN2016-235</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</si>
  <si>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</si>
  <si>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The 'Application: Specify the maximum log file size (KB)' option has been set to 'Enabled: 32,768 or greater'.</t>
  </si>
  <si>
    <t>The Application: Specify the maximum log file size (KB) option has not been set to Enabled: 32,768 or greater.</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</si>
  <si>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</si>
  <si>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Set "Application: Specify the maximum log file size (KB)" to "Enabled: 32,768 or greater". One method to achieve the recommended configuration via Group Policy is to perform the following: 
Set the following Group Policy setting to Enabled: 32,768 or greater:
Computer Configuration&gt;Policies&gt;Administrative Templates&gt;Windows Components&gt;Event Log Service&gt;Application&gt;Specify the maximum log file size (KB)</t>
  </si>
  <si>
    <t>WIN2016-236</t>
  </si>
  <si>
    <t>The 'Security: Control Event Log behavior when the log file reaches its maximum size' option has been disabled.</t>
  </si>
  <si>
    <t>The Security: Control Event Log behavior when the log file reaches its maximum size option has not been disabled.</t>
  </si>
  <si>
    <t>Set "Security: Control Event Log behavior when the log file reaches its maximum size" to "Disabled". One method to achieve the recommended configuration via Group Policy is to perform the following:
Set the following Group Policy setting to Disabled:
Computer Configuration&gt;Policies&gt;Administrative Templates&gt;Windows Components&gt;Event Log Service&gt;Security&gt;Control Event Log behavior when the log file reaches its maximum size</t>
  </si>
  <si>
    <t>WIN2016-237</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</si>
  <si>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</si>
  <si>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The 'Security: Specify the maximum log file size (KB)' option has been set to 'Enabled: 196,608 or greater'.</t>
  </si>
  <si>
    <t>The Security: Specify the maximum log file size (KB) option has not been set to Enabled: 196,608 or greater.</t>
  </si>
  <si>
    <t>Set "Security: Specify the maximum log file size (KB)" to "Enabled: 196,608 or greater". One method to achieve the recommended configuration via Group Policy is to perform the following: 
Set the following Group Policy setting to Enabled: 196,608 or greater:
Computer Configuration&gt;Policies&gt;Administrative Templates&gt;Windows Components&gt;Event Log Service&gt;Security&gt;Specify the maximum log file size (KB)</t>
  </si>
  <si>
    <t>WIN2016-238</t>
  </si>
  <si>
    <t xml:space="preserve">The 'Setup: Control Event Log behavior when the log file reaches its maximum size' option has been disabled. </t>
  </si>
  <si>
    <t xml:space="preserve">The Setup: Control Event Log behavior when the log file reaches its maximum size option has not been disabled. </t>
  </si>
  <si>
    <t>Set "Setup: Control Event Log behavior when the log file reaches its maximum size" to "Disabled". One method to achieve the recommended configuration via Group Policy is to perform the following: 
Set the following Group Policy setting to Disabled:
Computer Configuration&gt;Policies&gt;Administrative Templates&gt;Windows Components&gt;Event Log Service&gt;Setup&gt;Control Event Log behavior when the log file reaches its maximum size</t>
  </si>
  <si>
    <t>WIN2016-239</t>
  </si>
  <si>
    <t>The 'Setup: Specify the maximum log file size (KB)' option has been set to 'Enabled: 32,768 or greater'.</t>
  </si>
  <si>
    <t>The Setup: Specify the maximum log file size (KB) option has not been set to Enabled: 32,768 or greater.</t>
  </si>
  <si>
    <t>If events are not recorded it may be difficult or impossible to determine the root cause of system problems or the unauthorized activities of malicious users</t>
  </si>
  <si>
    <t>Set "Setup: Specify the maximum log file size (KB)" to "Enabled: 32,768 or greater". One method to achieve the recommended configuration via Group Policy is to perform the following:
Set the following Group Policy setting to Enabled: 32,768 or greater:
Computer Configuration&gt;Policies&gt;Administrative Templates&gt;Windows Components&gt;Event Log Service&gt;Setup&gt;Specify the maximum log file size (KB)</t>
  </si>
  <si>
    <t>WIN2016-240</t>
  </si>
  <si>
    <t xml:space="preserve">The 'System: Control Event Log behavior when the log file reaches its maximum size' option has been disabled. </t>
  </si>
  <si>
    <t xml:space="preserve">The System: Control Event Log behavior when the log file reaches its maximum size option has not been disabled. </t>
  </si>
  <si>
    <t>Set "System: Control Event Log behavior when the log file reaches its maximum size" to "Disabled". One method to achieve the recommended configuration via Group Policy is to perform the following:
Set the following Group Policy setting to Disabled:
Computer Configuration&gt;Policies&gt;Administrative Templates&gt;Windows Components&gt;Event Log Service&gt;System&gt;Control Event Log behavior when the log file reaches its maximum size</t>
  </si>
  <si>
    <t>WIN2016-241</t>
  </si>
  <si>
    <t>The 'System: Specify the maximum log file size (KB)' option has been set to 'Enabled: 32,768 or greater'.</t>
  </si>
  <si>
    <t>The System: Specify the maximum log file size (KB) option has not been set to Enabled: 32,768 or greater.</t>
  </si>
  <si>
    <t>Set "System: Specify the maximum log file size (KB)" to "Enabled: 32,768 or greater". One method to achieve the recommended configuration via Group Policy is to perform the following: 
Set the following Group Policy setting to Enabled: 32,768 or greater:
Computer Configuration&gt;Policies&gt;Administrative Templates&gt;Windows Components&gt;Event Log Service&gt;System&gt;Specify the maximum log file size (KB)</t>
  </si>
  <si>
    <t>WIN2016-242</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</si>
  <si>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</si>
  <si>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The 'Turn off Data Execution Prevention for Explorer' option has been disabled. </t>
  </si>
  <si>
    <t xml:space="preserve">The Turn off Data Execution Prevention for Explorer option has not been disabled. </t>
  </si>
  <si>
    <t>HSI22</t>
  </si>
  <si>
    <t>HSI22: Data remanence is not properly handled</t>
  </si>
  <si>
    <t>Data Execution Prevention is an important security feature supported by Explorer that helps to limit the impact of certain types of malware.</t>
  </si>
  <si>
    <t>Set "Turn off Data Execution Prevention for Explorer" to "Disabled". One method to achieve the recommended configuration via Group Policy is to perform the following: 
Set the following Group Policy setting to Disabled:
Computer Configuration&gt;Policies&gt;Administrative Templates&gt;Windows Components&gt;File Explorer&gt;Turn off Data Execution Prevention for Explorer</t>
  </si>
  <si>
    <t>WIN2016-243</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</si>
  <si>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</si>
  <si>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The 'Turn off heap termination on corruption' option has been disabled. </t>
  </si>
  <si>
    <t xml:space="preserve">The Turn off heap termination on corruption option has not been disabled. </t>
  </si>
  <si>
    <t>Allowing an application to function after its session has become corrupt increases the risk posture to the system.</t>
  </si>
  <si>
    <t>Set "Turn off heap termination on corruption" to "Disabled". One method to achieve the recommended configuration via Group Policy is to perform the following: 
Set the following Group Policy setting to Disabled:
Computer Configuration&gt;Policies&gt;Administrative Templates&gt;Windows Components&gt;File Explorer&gt;Turn off heap termination on corruption</t>
  </si>
  <si>
    <t>WIN2016-244</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</si>
  <si>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</si>
  <si>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The 'Turn off shell protocol protected mode' option has been disabled. </t>
  </si>
  <si>
    <t xml:space="preserve">The Turn off shell protocol protected mode option has not been disabled. </t>
  </si>
  <si>
    <t>Limiting the opening of files and folders to a limited set reduces the attack surface of the system.</t>
  </si>
  <si>
    <t>Set "Turn off shell protocol protected mode" to "Disabled". One method to achieve the recommended configuration via Group Policy is to perform the following: 
Set the following Group Policy setting to Disabled:
Computer Configuration&gt;Policies&gt;Administrative Templates&gt;Windows Components&gt;File Explorer&gt;Turn off shell protocol protected mode</t>
  </si>
  <si>
    <t>WIN2016-245</t>
  </si>
  <si>
    <t>This setting determines whether applications and services on the device can utilize new consumer Microsoft account authentication via the Windows `OnlineID` and `WebAccountManager` APIs.
The recommended state for this setting is: `Enabled`.</t>
  </si>
  <si>
    <t>The "Block all consumer Microsoft account user authentication" has been set to enabled.</t>
  </si>
  <si>
    <t>The "Block all consumer Microsoft account user authentication" has not been set to enabled.</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</si>
  <si>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</si>
  <si>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</si>
  <si>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Set "Block all consumer Microsoft account user authentication" to "Enabled". One method to achieve the recommended configuration via Group Policy is to perform the following:
Set the following UI path to Enabled:
Computer Configuration\Policies\Administrative Templates\Windows Components\Microsoft accounts\Block all consumer Microsoft account user authentication</t>
  </si>
  <si>
    <t>WIN2016-246</t>
  </si>
  <si>
    <t>This policy setting lets you prevent apps and features from working with files on OneDrive using the Next Generation Sync Client.
The recommended state for this setting is: `Enabled`.</t>
  </si>
  <si>
    <t xml:space="preserve">The 'Prevent the usage of OneDrive for file storage' option has been enabled. </t>
  </si>
  <si>
    <t xml:space="preserve">The Prevent the usage of OneDrive for file storage option has not been enabled. </t>
  </si>
  <si>
    <t>Set "Prevent the usage of OneDrive for file storage" to "Enabled". One method to achieve the recommended configuration via Group Policy is to perform the following: 
Set the following Group Policy setting to Enabled:
Computer Configuration&gt;Policies&gt;Administrative Templates&gt;Windows Components&gt;OneDrive&gt;Prevent the usage of OneDrive for file storage</t>
  </si>
  <si>
    <t>WIN2016-247</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</si>
  <si>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</si>
  <si>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 xml:space="preserve">The 'Do not allow passwords to be saved' option has been enabled. </t>
  </si>
  <si>
    <t xml:space="preserve">The Do not allow passwords to be saved option has not been enabled. </t>
  </si>
  <si>
    <t>An attacker with physical access to the computer may be able to break the protection guarding saved passwords. An attacker who compromises a user's account and connects to their computer could use saved passwords to gain access to additional hosts.</t>
  </si>
  <si>
    <t>The password saving checkbox will be disabled for Remote Desktop clients and users will not be able to save passwords.</t>
  </si>
  <si>
    <t>Set "Do not allow passwords to be saved" to "Enabled". One method to achieve the recommended configuration via Group Policy is to perform the following: 
Set the following Group Policy setting to Enabled:
Computer Configuration\Policies\Administrative Templates\Windows Components\Remote Desktop Services\Remote Desktop Connection Client\Do not allow passwords to be saved</t>
  </si>
  <si>
    <t>WIN2016-248</t>
  </si>
  <si>
    <t xml:space="preserve">The 'Do not allow drive redirection' option has been enabled. </t>
  </si>
  <si>
    <t xml:space="preserve">The Do not allow drive redirection option has been not enabled. </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</si>
  <si>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</si>
  <si>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Drive redirection will not be possible. In most situations, traditional network drive mapping to file shares (including administrative shares) performed manually by the connected user will serve as a capable substitute to still allow file transfers when needed.</t>
  </si>
  <si>
    <t>Set "Do not allow drive redirection" to "Enabled". One method to achieve the recommended configuration via Group Policy is to perform the following: 
Set the following UI path to Enabled:
Computer Configuration&gt;Policies&gt;Administrative Templates&gt;Windows Components&gt;Remote Desktop Services&gt;Remote Desktop Session Host&gt;Device and Resource Redirection&gt;Do not allow drive redirection</t>
  </si>
  <si>
    <t>WIN2016-249</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</si>
  <si>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</si>
  <si>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 xml:space="preserve">The 'Always prompt for password upon connection' option has been enabled. </t>
  </si>
  <si>
    <t xml:space="preserve">The Always prompt for password upon connection option has not been enabled. </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</si>
  <si>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</si>
  <si>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Users cannot automatically log on to Remote Desktop Services by supplying their passwords in the Remote Desktop Connection client. They will be prompted for a password to log on.</t>
  </si>
  <si>
    <t>Set "Always prompt for password upon connection" to "Enabled". One method to achieve the recommended configuration via Group Policy is to perform the following: 
Set the following UI path to Enabled:
Computer Configuration&gt;Policies&gt;Administrative Templates&gt;Windows Components&gt;Remote Desktop Services&gt;Remote Desktop Session Host&gt;Security&gt;Always prompt for password upon connection</t>
  </si>
  <si>
    <t>WIN2016-250</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</si>
  <si>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</si>
  <si>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 xml:space="preserve">The Require secure RPC communication option has not been enabled. </t>
  </si>
  <si>
    <t>Allowing unsecure RPC communication can exposes the server to man in the middle attacks and data disclosure attacks.</t>
  </si>
  <si>
    <t>Remote Desktop Services accepts requests from RPC clients that support secure requests, and does not allow unsecured communication with untrusted clients.</t>
  </si>
  <si>
    <t>WIN2016-251</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</si>
  <si>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</si>
  <si>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The Set client connection encryption level option has not been set to Enabled: High Level.</t>
  </si>
  <si>
    <t>If Remote Desktop client connections that use low level encryption are allowed, it is more likely that an attacker will be able to decrypt any captured Remote Desktop Services network traffic.</t>
  </si>
  <si>
    <t>WIN2016-252</t>
  </si>
  <si>
    <t>This policy setting specifies whether Remote Desktop Services retains a user's per-session temporary folders at logoff.
The recommended state for this setting is: `Disabled`.</t>
  </si>
  <si>
    <t xml:space="preserve">The Do not delete temp folders upon exit option has not been disabled. </t>
  </si>
  <si>
    <t>Sensitive information could be contained inside the temporary folders and visible to other administrators that log into the system.</t>
  </si>
  <si>
    <t>WIN2016-253</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</si>
  <si>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</si>
  <si>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The Do not use temporary folders per session option has not been disabled.</t>
  </si>
  <si>
    <t>Disabling this setting keeps the cached data independent for each session, both reducing the chance of problems from shared cached data between sessions, and keeping possibly sensitive data separate to each user session.</t>
  </si>
  <si>
    <t>WIN2016-254</t>
  </si>
  <si>
    <t>This policy setting prevents the user from having enclosures (file attachments) downloaded from an RSS feed to the user's computer.
The recommended state for this setting is: `Enabled`.</t>
  </si>
  <si>
    <t xml:space="preserve">The Prevent downloading of enclosures option has not been enabled. </t>
  </si>
  <si>
    <t>Allowing attachments to be downloaded through the RSS feed can introduce files that could have malicious intent.</t>
  </si>
  <si>
    <t>Users cannot set the Feed Sync Engine to download an enclosure through the Feed property page. Developers cannot change the download setting through feed APIs.</t>
  </si>
  <si>
    <t>WIN2016-255</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</si>
  <si>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</si>
  <si>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 xml:space="preserve">The Allow indexing of encrypted files option has not been disabled. </t>
  </si>
  <si>
    <t>Indexing and allowing users to search encrypted files could potentially reveal confidential data stored within the encrypted files.</t>
  </si>
  <si>
    <t>WIN2016-256</t>
  </si>
  <si>
    <t>The 'Turn off Windows Defender Antivirus' has been set to disabled.</t>
  </si>
  <si>
    <t>The Turn off Windows Defender Antivirus has not been set to disabled.</t>
  </si>
  <si>
    <t>Set "Turn off Windows Defender Antivirus" to "Disabled". One method to achieve the recommended configuration via Group Policy is to perform the following:
Set the following UI path to Disabled:
Computer Configuration\Policies\Administrative Templates\Windows Components\Windows Defender Antivirus\Turn off Windows Defender Antivirus</t>
  </si>
  <si>
    <t>WIN2016-257</t>
  </si>
  <si>
    <t>The 'Configure local setting override for reporting to Microsoft MAPS' has been set to disabled.</t>
  </si>
  <si>
    <t>The Configure local setting override for reporting to Microsoft MAPS has not been set to disabled.</t>
  </si>
  <si>
    <t>Set "Configure local setting override for reporting to Microsoft MAPS" to "Disabled". One method to achieve the recommended configuration via Group Policy is to perform the following:
Set the following UI path to Disabled:
Computer Configuration\Policies\Administrative Templates\Windows Components\Windows Defender Antivirus\MAPS\Configure local setting override for reporting to Microsoft MAPS</t>
  </si>
  <si>
    <t>WIN2016-258</t>
  </si>
  <si>
    <t>None - this is the default configuration.</t>
  </si>
  <si>
    <t>WIN2016-259</t>
  </si>
  <si>
    <t>It is important to ensure that any present removable drives are always included in any type of scan, as removable drives are more likely to contain malicious software brought in to the enterprise managed environment from an external, unmanaged computer.</t>
  </si>
  <si>
    <t>WIN2016-260</t>
  </si>
  <si>
    <t>WIN2016-261</t>
  </si>
  <si>
    <t>This policy setting controls the state for the Attack Surface Reduction (ASR) rules.
The recommended state for this setting is: `Enabled`.</t>
  </si>
  <si>
    <t>The 'Configure Attack Surface Reduction rules' has been set to enabled.</t>
  </si>
  <si>
    <t>The Configure Attack Surface Reduction rules has not been set to enabled.</t>
  </si>
  <si>
    <t>Attack surface reduction helps prevent actions and apps that are typically used by exploit-seeking malware to infect machines.</t>
  </si>
  <si>
    <t>When a rule is triggered, a notification will be displayed from the Action Center.</t>
  </si>
  <si>
    <t>Set "Configure Attack Surface Reduction rules” to "Enabled". One method to achieve the recommended configuration via Group Policy is to perform the following:
Set the following UI path to Enabled:
Computer Configuration\Policies\Administrative Templates\Windows Components\Windows Defender Antivirus\Windows Defender Exploit Guard\Attack Surface Reduction\Configure Attack Surface Reduction rules</t>
  </si>
  <si>
    <t>WIN2016-262</t>
  </si>
  <si>
    <t>The 'Configure Attack Surface Reduction rules: Set the state for each ASR rule' has been configured.</t>
  </si>
  <si>
    <t>The Configure Attack Surface Reduction rules: Set the state for each ASR rule has not  been configured.</t>
  </si>
  <si>
    <t>Set "Configure Attack Surface Reduction rules: Set the state for each ASR rule". One method to achieve the recommended configuration via Group Policy is to perform the following:
Set the following UI path so that 75668c1f-73b5-4cf0-bb93-3ecf5cb7cc84, 3b576869-a4ec-4529-8536-b80a7769e899, d4f940ab-401b-4efc-aadc-ad5f3c50688a, 92e97fa1-2edf-4476-bdd6-9dd0b4dddc7b, 5beb7efe-fd9a-4556-801d-275e5ffc04cc, d3e037e1-3eb8-44c8-a917-57927947596d, and be9ba2d9-53ea-4cdc-84e5-9b1eeee46550 are each set to a value of 1:
Computer Configuration\Policies\Administrative Templates\Windows Components\Windows Defender Antivirus\Windows Defender Exploit Guard\Attack Surface Reduction\Configure Attack Surface Reduction rules: Set the state for each ASR rule</t>
  </si>
  <si>
    <t>WIN2016-263</t>
  </si>
  <si>
    <t>The 'Prevent users and apps from accessing dangerous websites' has been set to 'Enabled: Block'.</t>
  </si>
  <si>
    <t>The Prevent users and apps from accessing dangerous websites has not been set to Enabled: Block.</t>
  </si>
  <si>
    <t>This setting can help prevent employees from using any application to access dangerous domains that may host phishing scams, exploit-hosting sites, and other malicious content on the Internet.</t>
  </si>
  <si>
    <t>Users and applications will not be able to access dangerous domains.</t>
  </si>
  <si>
    <t>Set "Prevent users and apps from accessing dangerous websites" to "Enabled: Block". One method to achieve the recommended configuration via Group Policy is to perform the following:
Set the following UI path to Enabled: Block:
Computer Configuration\Policies\Administrative Templates\Windows Components\Windows Defender Antivirus\Windows Defender Exploit Guard\Network Protection\Prevent users and apps from accessing dangerous websites</t>
  </si>
  <si>
    <t>WIN2016-264</t>
  </si>
  <si>
    <t>The Set 'Prevent users from modifying settings' has been enabled.</t>
  </si>
  <si>
    <t>The Set Prevent users from modifying settings has not been enabled.</t>
  </si>
  <si>
    <t>Only authorized IT staff should be able to make changes to the exploit protection settings in order to ensure the organizations specific configuration is not modified.</t>
  </si>
  <si>
    <t>Local users cannot make changes in the Exploit protection settings area.</t>
  </si>
  <si>
    <t>Set "Prevent users from modifying settings” to "Enabled". One method to achieve the recommended configuration via Group Policy is to perform the following:
Set the following UI path to Enabled:
Computer Configuration\Policies\Administrative Templates\Windows Components\Windows Defender Security Center\App and browser protection\Prevent users from modifying settings</t>
  </si>
  <si>
    <t>WIN2016-265</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</si>
  <si>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</si>
  <si>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The 'Configure Windows Defender SmartScreen' has been set to 'Enabled: Warn and prevent bypass'.</t>
  </si>
  <si>
    <t>The Configure Windows Defender SmartScreen has not been set to Enabled: Warn and prevent bypass.</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</si>
  <si>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</si>
  <si>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</si>
  <si>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WIN2016-266</t>
  </si>
  <si>
    <t>The 'Allow Windows Ink Workspace' option has been set to 'Enabled: On, but disallow access above lock' OR 'Disabled' but not 'Enabled: On'.</t>
  </si>
  <si>
    <t>The Allow Windows Ink Workspace option has not been set to Enabled: On, but disallow access above lock OR Disabled but not Enabled: On.</t>
  </si>
  <si>
    <t>Allowing any apps to be accessed while system is locked is not recommended. If this feature is permitted, it should only be accessible once a user authenticates with the proper credentials.</t>
  </si>
  <si>
    <t>Windows Ink Workspace will not be permitted above the lock screen.</t>
  </si>
  <si>
    <t>Set "Allow Windows Ink Workspace" to "Enabled: On, but disallow access above lock" or "Disabled" but not "Enabled: On". One method to achieve the recommended configuration via Group Policy is to perform the following: 
Set the following UI path to Enabled: On, but disallow access above lock or Disabled:
Computer Configuration&gt;Policies&gt;Administrative Templates&gt;Windows Components&gt;Windows Ink Workspace&gt;Allow Windows Ink Workspace</t>
  </si>
  <si>
    <t>WIN2016-267</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</si>
  <si>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</si>
  <si>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 xml:space="preserve">The 'Allow user control over installs' option has been disabled. </t>
  </si>
  <si>
    <t xml:space="preserve">The Allow user control over installs option has not been disabled. </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</si>
  <si>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</si>
  <si>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Set "Allow user control over installs" to "Disabled".  One method to achieve the recommended configuration via Group Policy is to perform the following: 
Set the following UI path to Disabled:
Computer Configuration&gt;Policies&gt;Administrative Templates&gt;Windows Components&gt;Windows Installer&gt;Allow user control over installs</t>
  </si>
  <si>
    <t>WIN2016-268</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</si>
  <si>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</si>
  <si>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The 'Always install with elevated privileges' option has been disabled.</t>
  </si>
  <si>
    <t>The Always install with elevated privileges option has not been disabled.</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</si>
  <si>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</si>
  <si>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Set "Always install with elevated privileges" to "Disabled". One method to achieve the recommended configuration via Group Policy is to perform the following: 
Set the following UI path to Disabled:
Computer Configuration&gt;Policies&gt;Administrative Templates&gt;Windows Components&gt;Windows Installer&gt;Always install with elevated privileges</t>
  </si>
  <si>
    <t>WIN2016-269</t>
  </si>
  <si>
    <t>This policy setting controls whether a device will automatically sign-in the last interactive user after Windows Update restarts the system.
The recommended state for this setting is: `Disabled`.</t>
  </si>
  <si>
    <t>The 'Sign-in last interactive user automatically after a system-initiated restart' option has been disabled.</t>
  </si>
  <si>
    <t>The Sign-in last interactive user automatically after a system-initiated restart option has not been disabled.</t>
  </si>
  <si>
    <t>Disabling this feature will prevent the caching of user's credentials and unauthorized use of the device, and also ensure the user is aware of the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</si>
  <si>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</si>
  <si>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Set "Sign-in last interactive user automatically after a system-initiated restart" to "Disabled". One method to achieve the recommended configuration via Group Policy is to perform the following: 
Set the following UI path to Disabled:
Computer Configuration&gt;Policies&gt;Administrative Templates&gt;Windows Components&gt;Windows Logon Options&gt;Sign-in last interactive user automatically after a system-initiated restart</t>
  </si>
  <si>
    <t>WIN2016-270</t>
  </si>
  <si>
    <t>WIN2016-271</t>
  </si>
  <si>
    <t>WIN2016-272</t>
  </si>
  <si>
    <t>This policy setting allows you to manage whether the Windows Remote Management (WinRM) client uses Basic authentication.
The recommended state for this setting is: `Disabled`.</t>
  </si>
  <si>
    <t xml:space="preserve">The 'Allow Basic authentication' option has been disabled. </t>
  </si>
  <si>
    <t xml:space="preserve">The Allow Basic authentication option has not been disabled. </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</si>
  <si>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</si>
  <si>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Set "Allow Basic authentication" to "Disabled". One method to achieve the recommended configuration via Group Policy is to perform the following: 
Set the following UI path to Disabled:
Computer Configuration&gt;Policies&gt;Administrative Templates&gt;Windows Components&gt;Windows Remote Management (WinRM)&gt;WinRM Client&gt;Allow Basic authentication</t>
  </si>
  <si>
    <t>WIN2016-273</t>
  </si>
  <si>
    <t>This policy setting allows you to manage whether the Windows Remote Management (WinRM) client sends and receives unencrypted messages over the network.
The recommended state for this setting is: `Disabled`.</t>
  </si>
  <si>
    <t xml:space="preserve">The 'Allow unencrypted traffic' option has been disabled. </t>
  </si>
  <si>
    <t xml:space="preserve">The Allow unencrypted traffic option has not been disabled. </t>
  </si>
  <si>
    <t>Encrypting WinRM network traffic reduces the risk of an attacker viewing or modifying WinRM messages as they transit the network.</t>
  </si>
  <si>
    <t>Set "Allow unencrypted traffic" to "Disabled". One method to achieve the recommended configuration via Group Policy is to perform the following: 
Set the following UI path to Disabled:
Computer Configuration&gt;Policies&gt;Administrative Templates&gt;Windows Components&gt;Windows Remote Management (WinRM)&gt;WinRM Client&gt;Allow unencrypted traffic</t>
  </si>
  <si>
    <t>WIN2016-274</t>
  </si>
  <si>
    <t>This policy setting allows you to manage whether the Windows Remote Management (WinRM) client will not use Digest authentication.
The recommended state for this setting is: `Enabled`.</t>
  </si>
  <si>
    <t xml:space="preserve">The 'Disallow Digest authentication' option has been enabled. </t>
  </si>
  <si>
    <t xml:space="preserve">The Disallow Digest authentication option has not been enabled. </t>
  </si>
  <si>
    <t>Digest authentication is less robust than other authentication methods available in WinRM, an attacker who is able to capture packets on the network where WinRM is running may be able to determine the credentials used for accessing remote hosts via WinRM.</t>
  </si>
  <si>
    <t>The WinRM client will not use Digest authentication.</t>
  </si>
  <si>
    <t>Set "Disallow Digest authentication" to "Enabled". One method to achieve the recommended configuration via Group Policy is to perform the following: 
Set the following UI path to Enabled:
Computer Configuration&gt;Policies&gt;Administrative Templates&gt;Windows Components&gt;Windows Remote Management (WinRM)&gt;WinRM Client&gt;Disallow Digest authentication</t>
  </si>
  <si>
    <t>WIN2016-275</t>
  </si>
  <si>
    <t>This policy setting allows you to manage whether the Windows Remote Management (WinRM) service accepts Basic authentication from a remote client.
The recommended state for this setting is: `Disabled`.</t>
  </si>
  <si>
    <t>Set "Allow Basic authentication" to "Disabled". One method to achieve the recommended configuration via Group Policy is to perform the following: 
Set the following UI path to Disabled:
Computer Configuration&gt;Policies&gt;Administrative Templates&gt;Windows Components&gt;Windows Remote Management (WinRM)&gt;WinRM Service&gt;Allow Basic authentication</t>
  </si>
  <si>
    <t>WIN2016-276</t>
  </si>
  <si>
    <t>This policy setting allows you to manage whether the Windows Remote Management (WinRM) service sends and receives unencrypted messages over the network.
The recommended state for this setting is: `Disabled`.</t>
  </si>
  <si>
    <t>Set "Allow unencrypted traffic" to "Disabled". One method to achieve the recommended configuration via Group Policy is to perform the following: 
Set the following UI path to Disabled:
Computer Configuration&gt;Policies&gt;Administrative Templates&gt;Windows Components&gt;Windows Remote Management (WinRM)&gt;WinRM Service&gt;Allow unencrypted traffic</t>
  </si>
  <si>
    <t>WIN2016-277</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</si>
  <si>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</si>
  <si>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 xml:space="preserve">The 'Disallow WinRM from storing RunAs credentials' option has been enabled. </t>
  </si>
  <si>
    <t xml:space="preserve">The Disallow WinRM from storing RunAs credentials option has not been enabled. </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</si>
  <si>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</si>
  <si>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</si>
  <si>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Set "Disallow WinRM from storing RunAs credentials" to "Enabled". One method to achieve the recommended configuration via Group Policy is to perform the following: 
Set the following UI path to Enabled:
Computer Configuration&gt;Policies&gt;Administrative Templates&gt;Windows Components&gt;Windows Remote Management (WinRM)&gt;WinRM Service&gt;Disallow WinRM from storing RunAs credentials</t>
  </si>
  <si>
    <t>WIN2016-278</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</si>
  <si>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</si>
  <si>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Critical operating system updates and service packs will be installed as necessary.</t>
  </si>
  <si>
    <t>WIN2016-279</t>
  </si>
  <si>
    <t>WIN2016-280</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</si>
  <si>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</si>
  <si>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 xml:space="preserve">The 'No auto-restart with logged on users for scheduled automatic updates installations' option has been disabled. </t>
  </si>
  <si>
    <t xml:space="preserve">The No auto-restart with logged on users for scheduled automatic updates installations option has not been disabled. </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</si>
  <si>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</si>
  <si>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Set "No auto-restart with logged on users for scheduled automatic updates installations" to "Disabled". One method to achieve the recommended configuration via Group Policy is to perform the following: 
Set the following UI path to Disabled:
Computer Configuration&gt;Policies&gt;Administrative Templates&gt;Windows Components&gt;Windows Update&gt;No auto-restart with logged on users for scheduled automatic updates installations</t>
  </si>
  <si>
    <t>WIN2016-281</t>
  </si>
  <si>
    <t>The Manage preview builds has not been set to Enabled: Disable preview builds.</t>
  </si>
  <si>
    <t>Preview builds are prevented from installing on the device.</t>
  </si>
  <si>
    <t>WIN2016-282</t>
  </si>
  <si>
    <t>The 'Select when Feature Updates are received' option has been set to 'Enabled: Current Branch for Business, 180 days'.</t>
  </si>
  <si>
    <t>The Select when Feature Updates are received option has not been set to Enabled: Current Branch for Business, 180 days.</t>
  </si>
  <si>
    <t>Set "Select when Feature Updates are received" to "Enabled: Current Branch for Business, 180 days". One method to achieve the recommended configuration via Group Policy is to perform the following: 
Set the following UI path to Enabled: Current Branch for Business, 180 days:
Computer Configuration&gt;Policies&gt;Administrative Templates&gt;Windows Components&gt;Windows Update&gt;Defer Windows Updates&gt;Select when Feature Updates are received</t>
  </si>
  <si>
    <t>WIN2016-283</t>
  </si>
  <si>
    <t>Quality Updates can contain important bug fixes and/or security patches, and should be installed as soon as possible.</t>
  </si>
  <si>
    <t>Set "Select when Quality Updates are received" to "Enabled: 0 days". One method to achieve the recommended configuration via Group Policy is to perform the following:
Set the following UI path to Enabled:0 days:
Computer Configuration\Policies\Administrative Templates\Windows Components\Windows Update\Windows Update for Business\Select when Quality Updates are received</t>
  </si>
  <si>
    <t>WIN2016-284</t>
  </si>
  <si>
    <t>WIN2016-285</t>
  </si>
  <si>
    <t>WIN2016-286</t>
  </si>
  <si>
    <t>WIN2016-287</t>
  </si>
  <si>
    <t>WIN2016-288</t>
  </si>
  <si>
    <t>This policy setting turns off toast notifications on the lock screen.
The recommended state for this setting is `Enabled`.</t>
  </si>
  <si>
    <t xml:space="preserve">The Turn off toast notifications on the lock screen option has not been enabled. </t>
  </si>
  <si>
    <t>19.5.1</t>
  </si>
  <si>
    <t>19.5.1.1</t>
  </si>
  <si>
    <t>While this feature can be handy for users, applications that provide toast notifications might display sensitive personal or business data while the device is left unattended.</t>
  </si>
  <si>
    <t>Applications will not be able to raise toast notifications on the lock screen.</t>
  </si>
  <si>
    <t>WIN2016-289</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</si>
  <si>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</si>
  <si>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 xml:space="preserve">The 'Do not preserve zone information in file attachments' option has been disabled. </t>
  </si>
  <si>
    <t xml:space="preserve">The Do not preserve zone information in file attachments option has not been disabled. </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</si>
  <si>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</si>
  <si>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Set "Do not preserve zone information in file attachments" to "Disabled". One method to achieve the recommended configuration via Group Policy is to perform the following: 
Set the following UI path to Disabled:
User Configuration&gt;Policies&gt;Administrative Templates&gt;Windows Components&gt;Attachment Manager&gt;Do not preserve zone information in file attachments</t>
  </si>
  <si>
    <t>WIN2016-290</t>
  </si>
  <si>
    <t>The 'Notify Antivirus programs when opening attachments' option has been enabled.</t>
  </si>
  <si>
    <t>The Notify Antivirus programs when opening attachments option has not been enabled.</t>
  </si>
  <si>
    <t>Antivirus programs that do not perform on-access checks may not be able to scan downloaded files.</t>
  </si>
  <si>
    <t>Set "Notify Antivirus programs when opening attachments" to "Enabled". One method to achieve the recommended configuration via Group Policy is to perform the following: 
Set the following UI path to Enabled:
User Configuration&gt;Policies&gt;Administrative Templates&gt;Windows Components&gt;Attachment Manager&gt;Notify Antivirus programs when opening attachments</t>
  </si>
  <si>
    <t>WIN2016-291</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</si>
  <si>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</si>
  <si>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The "Configure Windows spotlight on lock screen" has been set to disable.</t>
  </si>
  <si>
    <t>The "Configure Windows spotlight on lock screen" has not been set to disable.</t>
  </si>
  <si>
    <t>Enabling this setting will help ensure your data is not shared with any third party. The Windows Spotlight feature collects data and uses that data to display suggested apps as well as images from the internet.</t>
  </si>
  <si>
    <t>Windows Spotlight will be turned off and users will no longer be able to select it as their lock screen.</t>
  </si>
  <si>
    <t>Set "Configure Windows spotlight on lock screen" to "Disabled". One method to achieve the recommended configuration via Group Policy is to perform the following:
Set the following UI path to Disabled:
User Configuration\Policies\Administrative Templates\Windows Components\Cloud Content\Configure Windows spotlight on lock screen</t>
  </si>
  <si>
    <t>WIN2016-292</t>
  </si>
  <si>
    <t>This policy setting determines whether Windows will suggest apps and content from third-party software publishers.
The recommended state for this setting is: `Enabled`.</t>
  </si>
  <si>
    <t xml:space="preserve">The 'Do not suggest third-party content in Windows spotlight' option has been enabled. </t>
  </si>
  <si>
    <t xml:space="preserve">The Do not suggest third-party content in Windows spotlight option has not been enabled. </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</si>
  <si>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</si>
  <si>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Set "Do not suggest third-party content in Windows spotlight" to "Enabled". One method to achieve the recommended configuration via Group Policy is to perform the following: 
Set the following UI path to Enabled:
User Configuration&gt;Policies&gt;Administrative Templates&gt;Windows Components&gt;Cloud Content&gt;Do not suggest third-party content in Windows spotlight</t>
  </si>
  <si>
    <t>WIN2016-293</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</si>
  <si>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</si>
  <si>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 xml:space="preserve">The 'Prevent users from sharing files within their profile.' option has been enabled. </t>
  </si>
  <si>
    <t xml:space="preserve">The Prevent users from sharing files within their profile. option has not been enabled. </t>
  </si>
  <si>
    <t>HSI7</t>
  </si>
  <si>
    <t>HSI7: FTI can move via covert channels (e.g., VM isolation tools)</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</si>
  <si>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</si>
  <si>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</si>
  <si>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</si>
  <si>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Users cannot share files within their profile using the sharing wizard. Also, the sharing wizard cannot create a share at `%root%\Users` and can only be used to create SMB shares on folders.</t>
  </si>
  <si>
    <t>Set "Prevent users from sharing files within their profile" to "Enabled". One method to achieve the recommended configuration via Group Policy is to perform the following: 
Set the following UI path to Enabled:
User Configuration&gt;Policies&gt;Administrative Templates&gt;Windows Components&gt;Network Sharing&gt;Prevent users from sharing files within their profile</t>
  </si>
  <si>
    <t>WIN2016-294</t>
  </si>
  <si>
    <t>Set "Always install with elevated privileges" to "Disabled". One method to achieve the recommended configuration via Group Policy is to perform the following: 
Set the following UI path to Disabled:
User Configuration&gt;Policies&gt;Administrative Templates&gt;Windows Components&gt;Windows Installer&gt;Always install with elevated privileges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</si>
  <si>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</si>
  <si>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</si>
  <si>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</si>
  <si>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</si>
  <si>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</si>
  <si>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</si>
  <si>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</si>
  <si>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</si>
  <si>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</si>
  <si>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Microsoft Windows Server 2016 RTM Release 1607 Benchmark v1.1.0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</si>
  <si>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</si>
  <si>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</si>
  <si>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</si>
  <si>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</si>
  <si>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</si>
  <si>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</si>
  <si>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</si>
  <si>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</si>
  <si>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</si>
  <si>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</si>
  <si>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</si>
  <si>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</si>
  <si>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</si>
  <si>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</si>
  <si>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</si>
  <si>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</si>
  <si>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</si>
  <si>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</si>
  <si>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</si>
  <si>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</si>
  <si>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</si>
  <si>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Tribute to "Super" Saumil Shah</t>
  </si>
  <si>
    <t>Minor content update. Removed EMET for Windows.</t>
  </si>
  <si>
    <t>Internal Update</t>
  </si>
  <si>
    <t>Internal Update and updated issue code table</t>
  </si>
  <si>
    <t>Added CIS Benchmark v1.1.0 and Updated issue code table</t>
  </si>
  <si>
    <t>Internal Update and Updated issue code table</t>
  </si>
  <si>
    <t xml:space="preserve">Updated based on IRS Publication 1075 (October 2021) Internal updates and Issue Code Table updates.  </t>
  </si>
  <si>
    <t xml:space="preserve">Internal Update, and Updated issue code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</si>
  <si>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</si>
  <si>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</si>
  <si>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</si>
  <si>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</si>
  <si>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</si>
  <si>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</si>
  <si>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</si>
  <si>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</si>
  <si>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</si>
  <si>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</si>
  <si>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</si>
  <si>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</si>
  <si>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</si>
  <si>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</si>
  <si>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</si>
  <si>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</si>
  <si>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</si>
  <si>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</si>
  <si>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</si>
  <si>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</si>
  <si>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</si>
  <si>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</si>
  <si>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</si>
  <si>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</si>
  <si>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</si>
  <si>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</si>
  <si>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</si>
  <si>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</si>
  <si>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</si>
  <si>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</si>
  <si>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</si>
  <si>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</si>
  <si>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</si>
  <si>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</si>
  <si>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</si>
  <si>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</si>
  <si>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</si>
  <si>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</si>
  <si>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</si>
  <si>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</si>
  <si>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</si>
  <si>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</si>
  <si>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</si>
  <si>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</si>
  <si>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</si>
  <si>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</si>
  <si>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</si>
  <si>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</si>
  <si>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</si>
  <si>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</si>
  <si>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</si>
  <si>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</si>
  <si>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</si>
  <si>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</si>
  <si>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</si>
  <si>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</si>
  <si>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</si>
  <si>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</si>
  <si>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</si>
  <si>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</si>
  <si>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</si>
  <si>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</si>
  <si>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</si>
  <si>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</si>
  <si>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</si>
  <si>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</si>
  <si>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</si>
  <si>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</si>
  <si>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</si>
  <si>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</si>
  <si>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</si>
  <si>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</si>
  <si>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</si>
  <si>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</si>
  <si>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</si>
  <si>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</si>
  <si>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</si>
  <si>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</si>
  <si>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</si>
  <si>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</si>
  <si>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</si>
  <si>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</si>
  <si>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</si>
  <si>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</si>
  <si>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</si>
  <si>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</si>
  <si>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</si>
  <si>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</si>
  <si>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</si>
  <si>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</si>
  <si>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</si>
  <si>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</si>
  <si>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</si>
  <si>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</si>
  <si>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</si>
  <si>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</si>
  <si>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</si>
  <si>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</si>
  <si>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</si>
  <si>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</si>
  <si>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</si>
  <si>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</si>
  <si>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</si>
  <si>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</si>
  <si>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</si>
  <si>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</si>
  <si>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</si>
  <si>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</si>
  <si>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</si>
  <si>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</si>
  <si>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</si>
  <si>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</si>
  <si>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</si>
  <si>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</si>
  <si>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</si>
  <si>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</si>
  <si>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</si>
  <si>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</si>
  <si>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</si>
  <si>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</si>
  <si>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</si>
  <si>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</si>
  <si>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</si>
  <si>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</si>
  <si>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</si>
  <si>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</si>
  <si>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</si>
  <si>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</si>
  <si>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</si>
  <si>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</si>
  <si>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</si>
  <si>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</si>
  <si>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</si>
  <si>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</si>
  <si>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</si>
  <si>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</si>
  <si>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</si>
  <si>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</si>
  <si>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</si>
  <si>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</si>
  <si>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</si>
  <si>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</si>
  <si>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</si>
  <si>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</si>
  <si>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</si>
  <si>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</si>
  <si>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</si>
  <si>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</si>
  <si>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</si>
  <si>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</si>
  <si>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</si>
  <si>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</si>
  <si>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</si>
  <si>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</si>
  <si>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</si>
  <si>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</si>
  <si>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</si>
  <si>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</si>
  <si>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</si>
  <si>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</si>
  <si>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</si>
  <si>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</si>
  <si>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</si>
  <si>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</si>
  <si>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</si>
  <si>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</si>
  <si>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</si>
  <si>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</si>
  <si>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</si>
  <si>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</si>
  <si>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</si>
  <si>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</si>
  <si>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</si>
  <si>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</si>
  <si>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</si>
  <si>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</si>
  <si>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</si>
  <si>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</si>
  <si>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</si>
  <si>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</si>
  <si>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</si>
  <si>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</si>
  <si>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</si>
  <si>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</si>
  <si>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</si>
  <si>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</si>
  <si>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</si>
  <si>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</si>
  <si>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</si>
  <si>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</si>
  <si>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</si>
  <si>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</si>
  <si>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</si>
  <si>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</si>
  <si>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</si>
  <si>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</si>
  <si>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</si>
  <si>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</si>
  <si>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</si>
  <si>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</si>
  <si>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</si>
  <si>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</si>
  <si>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</si>
  <si>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</si>
  <si>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</si>
  <si>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</si>
  <si>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</si>
  <si>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</si>
  <si>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</si>
  <si>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</si>
  <si>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</si>
  <si>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</si>
  <si>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</si>
  <si>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</si>
  <si>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</si>
  <si>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</si>
  <si>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</si>
  <si>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</si>
  <si>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</si>
  <si>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</si>
  <si>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</si>
  <si>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</si>
  <si>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</si>
  <si>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</si>
  <si>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</si>
  <si>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</si>
  <si>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</si>
  <si>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</si>
  <si>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</si>
  <si>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</si>
  <si>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</si>
  <si>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</si>
  <si>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</si>
  <si>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</si>
  <si>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</si>
  <si>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</si>
  <si>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</si>
  <si>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</si>
  <si>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</si>
  <si>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</si>
  <si>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</si>
  <si>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</si>
  <si>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</si>
  <si>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</si>
  <si>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</si>
  <si>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</si>
  <si>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</si>
  <si>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</si>
  <si>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</si>
  <si>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</si>
  <si>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</si>
  <si>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</si>
  <si>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</si>
  <si>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</si>
  <si>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</si>
  <si>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</si>
  <si>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</si>
  <si>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</si>
  <si>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</si>
  <si>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</si>
  <si>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</si>
  <si>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</si>
  <si>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</si>
  <si>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</si>
  <si>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</si>
  <si>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</si>
  <si>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</si>
  <si>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</si>
  <si>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</si>
  <si>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</si>
  <si>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</si>
  <si>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</si>
  <si>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</si>
  <si>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</si>
  <si>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</si>
  <si>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</si>
  <si>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</si>
  <si>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</si>
  <si>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</si>
  <si>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</si>
  <si>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</si>
  <si>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</si>
  <si>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</si>
  <si>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</si>
  <si>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</si>
  <si>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</si>
  <si>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</si>
  <si>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</si>
  <si>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</si>
  <si>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</si>
  <si>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</si>
  <si>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</si>
  <si>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</si>
  <si>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</si>
  <si>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</si>
  <si>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</si>
  <si>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</si>
  <si>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</si>
  <si>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</si>
  <si>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</si>
  <si>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</si>
  <si>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</si>
  <si>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</si>
  <si>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</si>
  <si>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</si>
  <si>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</si>
  <si>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</si>
  <si>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</si>
  <si>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</si>
  <si>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</si>
  <si>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</si>
  <si>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</si>
  <si>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</si>
  <si>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</si>
  <si>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</si>
  <si>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</si>
  <si>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</si>
  <si>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</si>
  <si>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</si>
  <si>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</si>
  <si>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</si>
  <si>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</si>
  <si>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</si>
  <si>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</si>
  <si>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</si>
  <si>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</si>
  <si>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</si>
  <si>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</si>
  <si>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</si>
  <si>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</si>
  <si>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</si>
  <si>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</si>
  <si>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</si>
  <si>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</si>
  <si>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</si>
  <si>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</si>
  <si>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</si>
  <si>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</si>
  <si>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</si>
  <si>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</si>
  <si>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</si>
  <si>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</si>
  <si>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</si>
  <si>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</si>
  <si>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</si>
  <si>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</si>
  <si>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</si>
  <si>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</si>
  <si>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</si>
  <si>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</si>
  <si>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</si>
  <si>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</si>
  <si>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</si>
  <si>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</si>
  <si>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</si>
  <si>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</si>
  <si>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</si>
  <si>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</si>
  <si>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</si>
  <si>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</si>
  <si>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</si>
  <si>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</si>
  <si>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</si>
  <si>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</si>
  <si>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</si>
  <si>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</si>
  <si>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</si>
  <si>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</si>
  <si>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</si>
  <si>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</si>
  <si>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</si>
  <si>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</si>
  <si>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</si>
  <si>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</si>
  <si>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</si>
  <si>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</si>
  <si>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</si>
  <si>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</si>
  <si>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</si>
  <si>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</si>
  <si>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</si>
  <si>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</si>
  <si>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</si>
  <si>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</si>
  <si>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</si>
  <si>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</si>
  <si>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</si>
  <si>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</si>
  <si>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</si>
  <si>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</si>
  <si>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</si>
  <si>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</si>
  <si>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</si>
  <si>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</si>
  <si>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</si>
  <si>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</si>
  <si>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</si>
  <si>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</si>
  <si>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</si>
  <si>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</si>
  <si>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</si>
  <si>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</si>
  <si>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</si>
  <si>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</si>
  <si>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</si>
  <si>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</si>
  <si>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</si>
  <si>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</si>
  <si>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</si>
  <si>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</si>
  <si>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</si>
  <si>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</si>
  <si>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</si>
  <si>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</si>
  <si>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</si>
  <si>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</si>
  <si>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</si>
  <si>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</si>
  <si>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</si>
  <si>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</si>
  <si>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</si>
  <si>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</si>
  <si>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</si>
  <si>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</si>
  <si>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</si>
  <si>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</si>
  <si>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</si>
  <si>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</si>
  <si>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</si>
  <si>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</si>
  <si>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</si>
  <si>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</si>
  <si>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</si>
  <si>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</si>
  <si>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</si>
  <si>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</si>
  <si>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</si>
  <si>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</si>
  <si>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</si>
  <si>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</si>
  <si>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</si>
  <si>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</si>
  <si>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</si>
  <si>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</si>
  <si>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</si>
  <si>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</si>
  <si>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</si>
  <si>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</si>
  <si>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</si>
  <si>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</si>
  <si>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</si>
  <si>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</si>
  <si>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</si>
  <si>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</si>
  <si>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</si>
  <si>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</si>
  <si>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</si>
  <si>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</si>
  <si>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</si>
  <si>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</si>
  <si>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</si>
  <si>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</si>
  <si>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</si>
  <si>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</si>
  <si>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</si>
  <si>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</si>
  <si>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</si>
  <si>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</si>
  <si>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</si>
  <si>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</si>
  <si>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</si>
  <si>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</si>
  <si>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</si>
  <si>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</si>
  <si>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</si>
  <si>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</si>
  <si>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</si>
  <si>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</si>
  <si>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</si>
  <si>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</si>
  <si>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</si>
  <si>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</si>
  <si>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</si>
  <si>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</si>
  <si>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</si>
  <si>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</si>
  <si>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</si>
  <si>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</si>
  <si>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</si>
  <si>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</si>
  <si>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</si>
  <si>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</si>
  <si>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</si>
  <si>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</si>
  <si>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</si>
  <si>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</si>
  <si>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</si>
  <si>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</si>
  <si>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</si>
  <si>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</si>
  <si>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</si>
  <si>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</si>
  <si>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</si>
  <si>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</si>
  <si>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</si>
  <si>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</si>
  <si>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</si>
  <si>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</si>
  <si>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</si>
  <si>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</si>
  <si>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</si>
  <si>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</si>
  <si>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</si>
  <si>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</si>
  <si>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</si>
  <si>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</si>
  <si>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</si>
  <si>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</si>
  <si>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</si>
  <si>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</si>
  <si>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</si>
  <si>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</si>
  <si>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</si>
  <si>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</si>
  <si>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</si>
  <si>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</si>
  <si>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</si>
  <si>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</si>
  <si>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</si>
  <si>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</si>
  <si>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</si>
  <si>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</si>
  <si>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</si>
  <si>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</si>
  <si>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</si>
  <si>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</si>
  <si>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</si>
  <si>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</si>
  <si>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</si>
  <si>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</si>
  <si>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</si>
  <si>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</si>
  <si>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</si>
  <si>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</si>
  <si>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</si>
  <si>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</si>
  <si>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</si>
  <si>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</si>
  <si>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</si>
  <si>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</si>
  <si>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</si>
  <si>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</si>
  <si>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</si>
  <si>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</si>
  <si>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</si>
  <si>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</si>
  <si>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</si>
  <si>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</si>
  <si>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</si>
  <si>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</si>
  <si>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</si>
  <si>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</si>
  <si>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</si>
  <si>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</si>
  <si>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</si>
  <si>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</si>
  <si>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</si>
  <si>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</si>
  <si>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</si>
  <si>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</si>
  <si>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</si>
  <si>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</si>
  <si>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</si>
  <si>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</si>
  <si>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</si>
  <si>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</si>
  <si>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</si>
  <si>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</si>
  <si>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</si>
  <si>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</si>
  <si>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</si>
  <si>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</si>
  <si>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</si>
  <si>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</si>
  <si>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</si>
  <si>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</si>
  <si>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</si>
  <si>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</si>
  <si>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</si>
  <si>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</si>
  <si>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</si>
  <si>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</si>
  <si>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</si>
  <si>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</si>
  <si>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</si>
  <si>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</si>
  <si>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</si>
  <si>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</si>
  <si>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</si>
  <si>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</si>
  <si>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</si>
  <si>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</si>
  <si>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</si>
  <si>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</si>
  <si>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</si>
  <si>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</si>
  <si>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</si>
  <si>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</si>
  <si>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</si>
  <si>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</si>
  <si>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</si>
  <si>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</si>
  <si>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</si>
  <si>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</si>
  <si>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</si>
  <si>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</si>
  <si>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</si>
  <si>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</si>
  <si>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</si>
  <si>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</si>
  <si>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</si>
  <si>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</si>
  <si>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</si>
  <si>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</si>
  <si>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</si>
  <si>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</si>
  <si>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</si>
  <si>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</si>
  <si>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</si>
  <si>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</si>
  <si>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</si>
  <si>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</si>
  <si>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</si>
  <si>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</si>
  <si>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</si>
  <si>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</si>
  <si>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</si>
  <si>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</si>
  <si>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</si>
  <si>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</si>
  <si>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</si>
  <si>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</si>
  <si>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</si>
  <si>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</si>
  <si>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</si>
  <si>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</si>
  <si>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</si>
  <si>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</si>
  <si>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</si>
  <si>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</si>
  <si>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</si>
  <si>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</si>
  <si>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</si>
  <si>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</si>
  <si>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</si>
  <si>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</si>
  <si>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</si>
  <si>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</si>
  <si>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</si>
  <si>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</si>
  <si>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</si>
  <si>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</si>
  <si>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</si>
  <si>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</si>
  <si>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</si>
  <si>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</si>
  <si>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</si>
  <si>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</si>
  <si>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</si>
  <si>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</si>
  <si>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</si>
  <si>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</si>
  <si>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</si>
  <si>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</si>
  <si>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</si>
  <si>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</si>
  <si>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</si>
  <si>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</si>
  <si>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</si>
  <si>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</si>
  <si>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</si>
  <si>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</si>
  <si>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</si>
  <si>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</si>
  <si>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</si>
  <si>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</si>
  <si>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</si>
  <si>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</si>
  <si>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</si>
  <si>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</si>
  <si>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</si>
  <si>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</si>
  <si>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</si>
  <si>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</si>
  <si>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</si>
  <si>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</si>
  <si>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</si>
  <si>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</si>
  <si>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</si>
  <si>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</si>
  <si>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</si>
  <si>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</si>
  <si>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</si>
  <si>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</si>
  <si>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</si>
  <si>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</si>
  <si>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</si>
  <si>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</si>
  <si>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</si>
  <si>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</si>
  <si>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</si>
  <si>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</si>
  <si>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</si>
  <si>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</si>
  <si>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</si>
  <si>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</si>
  <si>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</si>
  <si>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</si>
  <si>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</si>
  <si>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</si>
  <si>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</si>
  <si>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</si>
  <si>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</si>
  <si>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</si>
  <si>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</si>
  <si>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</si>
  <si>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</si>
  <si>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</si>
  <si>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</si>
  <si>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</si>
  <si>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</si>
  <si>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</si>
  <si>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</si>
  <si>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</si>
  <si>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</si>
  <si>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</si>
  <si>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</si>
  <si>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</si>
  <si>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</si>
  <si>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</si>
  <si>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</si>
  <si>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</si>
  <si>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</si>
  <si>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</si>
  <si>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</si>
  <si>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</si>
  <si>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</si>
  <si>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</si>
  <si>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</si>
  <si>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</si>
  <si>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</si>
  <si>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</si>
  <si>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</si>
  <si>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</si>
  <si>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</si>
  <si>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</si>
  <si>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</si>
  <si>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</si>
  <si>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</si>
  <si>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</si>
  <si>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</si>
  <si>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</si>
  <si>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</si>
  <si>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</si>
  <si>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</si>
  <si>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</si>
  <si>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</si>
  <si>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</si>
  <si>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</si>
  <si>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</si>
  <si>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</si>
  <si>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</si>
  <si>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</si>
  <si>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</si>
  <si>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</si>
  <si>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</si>
  <si>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</si>
  <si>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</si>
  <si>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</si>
  <si>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</si>
  <si>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</si>
  <si>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</si>
  <si>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</si>
  <si>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</si>
  <si>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</si>
  <si>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</si>
  <si>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</si>
  <si>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</si>
  <si>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</si>
  <si>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</si>
  <si>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</si>
  <si>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</si>
  <si>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</si>
  <si>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</si>
  <si>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</si>
  <si>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</si>
  <si>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</si>
  <si>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</si>
  <si>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</si>
  <si>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</si>
  <si>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</si>
  <si>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</si>
  <si>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</si>
  <si>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</si>
  <si>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</si>
  <si>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</si>
  <si>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</si>
  <si>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</si>
  <si>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</si>
  <si>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</si>
  <si>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</si>
  <si>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</si>
  <si>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</si>
  <si>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</si>
  <si>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</si>
  <si>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</si>
  <si>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</si>
  <si>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</si>
  <si>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</si>
  <si>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</si>
  <si>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</si>
  <si>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</si>
  <si>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</si>
  <si>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</si>
  <si>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</si>
  <si>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</si>
  <si>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</si>
  <si>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</si>
  <si>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</si>
  <si>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</si>
  <si>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</si>
  <si>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</si>
  <si>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</si>
  <si>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</si>
  <si>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</si>
  <si>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</si>
  <si>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</si>
  <si>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</si>
  <si>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</si>
  <si>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</si>
  <si>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</si>
  <si>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</si>
  <si>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</si>
  <si>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</si>
  <si>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</si>
  <si>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</si>
  <si>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</si>
  <si>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</si>
  <si>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</si>
  <si>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</si>
  <si>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</si>
  <si>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</si>
  <si>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</si>
  <si>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</si>
  <si>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</si>
  <si>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</si>
  <si>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</si>
  <si>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</si>
  <si>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</si>
  <si>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</si>
  <si>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</si>
  <si>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</si>
  <si>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</si>
  <si>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</si>
  <si>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</si>
  <si>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</si>
  <si>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</si>
  <si>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</si>
  <si>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</si>
  <si>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</si>
  <si>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</si>
  <si>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</si>
  <si>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</si>
  <si>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</si>
  <si>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</si>
  <si>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</si>
  <si>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</si>
  <si>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</si>
  <si>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</si>
  <si>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</si>
  <si>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</si>
  <si>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</si>
  <si>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</si>
  <si>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</si>
  <si>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</si>
  <si>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</si>
  <si>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</si>
  <si>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</si>
  <si>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</si>
  <si>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</si>
  <si>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</si>
  <si>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</si>
  <si>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</si>
  <si>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</si>
  <si>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</si>
  <si>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</si>
  <si>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</si>
  <si>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</si>
  <si>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</si>
  <si>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</si>
  <si>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</si>
  <si>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</si>
  <si>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</si>
  <si>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</si>
  <si>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</si>
  <si>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</si>
  <si>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</si>
  <si>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</si>
  <si>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</si>
  <si>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</si>
  <si>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</si>
  <si>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</si>
  <si>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</si>
  <si>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</si>
  <si>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</si>
  <si>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</si>
  <si>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</si>
  <si>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</si>
  <si>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</si>
  <si>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</si>
  <si>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</si>
  <si>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</si>
  <si>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</si>
  <si>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</si>
  <si>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</si>
  <si>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</si>
  <si>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</si>
  <si>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</si>
  <si>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</si>
  <si>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</si>
  <si>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</si>
  <si>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</si>
  <si>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</si>
  <si>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</si>
  <si>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</si>
  <si>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</si>
  <si>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</si>
  <si>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</si>
  <si>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</si>
  <si>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</si>
  <si>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</si>
  <si>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</si>
  <si>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</si>
  <si>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</si>
  <si>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</si>
  <si>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</si>
  <si>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</si>
  <si>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</si>
  <si>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</si>
  <si>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</si>
  <si>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</si>
  <si>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</si>
  <si>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</si>
  <si>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</si>
  <si>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</si>
  <si>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</si>
  <si>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</si>
  <si>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</si>
  <si>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</si>
  <si>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</si>
  <si>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</si>
  <si>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</si>
  <si>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</si>
  <si>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</si>
  <si>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</si>
  <si>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</si>
  <si>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</si>
  <si>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</si>
  <si>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</si>
  <si>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</si>
  <si>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</si>
  <si>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</si>
  <si>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</si>
  <si>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</si>
  <si>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</si>
  <si>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</si>
  <si>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</si>
  <si>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</si>
  <si>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</si>
  <si>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</si>
  <si>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</si>
  <si>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</si>
  <si>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</si>
  <si>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</si>
  <si>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</si>
  <si>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</si>
  <si>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</si>
  <si>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</si>
  <si>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</si>
  <si>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</si>
  <si>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</si>
  <si>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</si>
  <si>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</si>
  <si>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</si>
  <si>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</si>
  <si>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</si>
  <si>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</si>
  <si>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</si>
  <si>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</si>
  <si>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</si>
  <si>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</si>
  <si>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</si>
  <si>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</si>
  <si>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</si>
  <si>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</si>
  <si>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</si>
  <si>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</si>
  <si>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</si>
  <si>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</si>
  <si>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</si>
  <si>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</si>
  <si>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</si>
  <si>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</si>
  <si>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</si>
  <si>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</si>
  <si>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</si>
  <si>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</si>
  <si>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</si>
  <si>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</si>
  <si>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</si>
  <si>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</si>
  <si>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</si>
  <si>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</si>
  <si>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</si>
  <si>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</si>
  <si>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</si>
  <si>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</si>
  <si>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</si>
  <si>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</si>
  <si>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</si>
  <si>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</si>
  <si>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</si>
  <si>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</si>
  <si>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</si>
  <si>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</si>
  <si>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</si>
  <si>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</si>
  <si>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</si>
  <si>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</si>
  <si>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</si>
  <si>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To establish the recommended configuration via GP, set the following UI path to `24 or more password(s)`:
```
Computer Configuration\Policies\Windows Settings\Security Settings\Account Policies\Password Policy\Enforce password history
```</t>
  </si>
  <si>
    <t>To establish the recommended configuration via GP, set the following UI path to `1 or more day(s)`:
```
Computer Configuration\Policies\Windows Settings\Security Settings\Account Policies\Password Policy\Minimum password age
```</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</si>
  <si>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</si>
  <si>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To establish the recommended configuration via GP, set the following UI path to `14 or more character(s)`:
 ```
Computer Configuration\Policies\Windows Settings\Security Settings\Account Policies\Password Policy\Minimum password length
```</t>
  </si>
  <si>
    <t>To establish the recommended configuration via GP, set the following UI path to `Enabled`:
 ```
Computer Configuration\Policies\Windows Settings\Security Settings\Account Policies\Password Policy\Password must meet complexity requirements
```</t>
  </si>
  <si>
    <t>To establish the recommended configuration via GP, set the following UI path to `Disabled`:
 ```
Computer Configuration\Policies\Windows Settings\Security Settings\Account Policies\Password Policy\Store passwords using reversible encryption
```</t>
  </si>
  <si>
    <t>To establish the recommended configuration via GP, set the following UI path to `15 or more minute(s)`:
 ```
Computer Configuration\Policies\Windows Settings\Security Settings\Account Policies\Account Lockout Policy\Account lockout duration
```</t>
  </si>
  <si>
    <t>Enabling account lockout policies for the built-in Administrator account will reduce the likelihood of a successful brute force attack.</t>
  </si>
  <si>
    <t>The built-in Administrator account will be subject to the policies in Section _1.2 Account Lockout Policy_ of this benchmark.</t>
  </si>
  <si>
    <t>To establish the recommended configuration via GP, set the following UI path to `Enabled`:
```
Computer Configuration\Policies\Windows Settings\Security Settings\Account Policies\Account Lockout Policies\Allow Administrator account lockout
```</t>
  </si>
  <si>
    <t>1.2.4</t>
  </si>
  <si>
    <t>To establish the recommended configuration via GP, set the following UI path to `15 or more minute(s)`:
 ```
Computer Configuration\Policies\Windows Settings\Security Settings\Account Policies\Account Lockout Policy\Reset account lockout counter after
```</t>
  </si>
  <si>
    <t>To establish the recommended configuration via GP, set the following UI path to `No One`:
 ```
Computer Configuration\Policies\Windows Settings\Security Settings\Local Policies\User Rights Assignment\Access Credential Manager as a trusted caller
```</t>
  </si>
  <si>
    <t>To establish the recommended configuration via GP, configure the following UI path:
 ```
Computer Configuration\Policies\Windows Settings\Security Settings\Local Policies\User Rights Assignment\Access this computer from the network
```</t>
  </si>
  <si>
    <t>To establish the recommended configuration via GP, set the following UI path to `No One`:
 ```
Computer Configuration\Policies\Windows Settings\Security Settings\Local Policies\User Rights Assignment\Act as part of the operating system
```</t>
  </si>
  <si>
    <t>To establish the recommended configuration via GP, set the following UI path to `Administrators, LOCAL SERVICE, NETWORK SERVICE`:
 ```
Computer Configuration\Policies\Windows Settings\Security Settings\Local Policies\User Rights Assignment\Adjust memory quotas for a process
```</t>
  </si>
  <si>
    <t>2.2.8</t>
  </si>
  <si>
    <t>To establish the recommended configuration via GP, configure the following UI path:
 ```
Computer Configuration\Policies\Windows Settings\Security Settings\Local Policies\User Rights Assignment\Allow log on locally
```</t>
  </si>
  <si>
    <t>To establish the recommended configuration via GP, configure the following UI path:
 ```
Computer Configuration\Policies\Windows Settings\Security Settings\Local Policies\User Rights Assignment\Allow log on through Remote Desktop Services
```</t>
  </si>
  <si>
    <t>To establish the recommended configuration via GP, set the following UI path to `Administrators`.
 ```
Computer Configuration\Policies\Windows Settings\Security Settings\Local Policies\User Rights Assignment\Back up files and directories
```</t>
  </si>
  <si>
    <t>To establish the recommended configuration via GP, set the following UI path to `Administrators, LOCAL SERVICE`:
 ```
Computer Configuration\Policies\Windows Settings\Security Settings\Local Policies\User Rights Assignment\Change the system time
```</t>
  </si>
  <si>
    <t>To establish the recommended configuration via GP, set the following UI path to `Administrators, LOCAL SERVICE`:
 ```
Computer Configuration\Policies\Windows Settings\Security Settings\Local Policies\User Rights Assignment\Change the time zone
```</t>
  </si>
  <si>
    <t>To establish the recommended configuration via GP, set the following UI path to `Administrators`:
 ```
Computer Configuration\Policies\Windows Settings\Security Settings\Local Policies\User Rights Assignment\Create a pagefile
```</t>
  </si>
  <si>
    <t>To establish the recommended configuration via GP, set the following UI path to `No One`:
 ```
Computer Configuration\Policies\Windows Settings\Security Settings\Local Policies\User Rights Assignment\Create a token object
```</t>
  </si>
  <si>
    <t>To establish the recommended configuration via GP, set the following UI path to `Administrators, LOCAL SERVICE, NETWORK SERVICE, SERVICE`:
 ```
Computer Configuration\Policies\Windows Settings\Security Settings\Local Policies\User Rights Assignment\Create global objects
```</t>
  </si>
  <si>
    <t>2.2.17</t>
  </si>
  <si>
    <t>To establish the recommended configuration via GP, set the following UI path to `No One`:
 ```
Computer Configuration\Policies\Windows Settings\Security Settings\Local Policies\User Rights Assignment\Create permanent shared objects
```</t>
  </si>
  <si>
    <t>To implement the recommended configuration state, configure the following UI path:
 ```
Computer Configuration\Policies\Windows Settings\Security Settings\Local Policies\User Rights Assignment\Create symbolic links
```</t>
  </si>
  <si>
    <t>2.2.20</t>
  </si>
  <si>
    <t>To establish the recommended configuration via GP, set the following UI path to `Administrators`:
 ```
Computer Configuration\Policies\Windows Settings\Security Settings\Local Policies\User Rights Assignment\Debug programs
```</t>
  </si>
  <si>
    <t>To establish the recommended configuration via GP, configure the following UI path:
```
Computer Configuration\Policies\Windows Settings\Security Settings\Local Policies\User Rights Assignment\Deny access to this computer from the network
```</t>
  </si>
  <si>
    <t>To establish the recommended configuration via GP, set the following UI path to include `Guests`:
 ```
Computer Configuration\Policies\Windows Settings\Security Settings\Local Policies\User Rights Assignment\Deny log on as a batch job
```</t>
  </si>
  <si>
    <t>To establish the recommended configuration via GP, set the following UI path to include `Guests`:
 ```
Computer Configuration\Policies\Windows Settings\Security Settings\Local Policies\User Rights Assignment\Deny log on as a service
```</t>
  </si>
  <si>
    <t>2.2.25</t>
  </si>
  <si>
    <t>To establish the recommended configuration via GP, set the following UI path to include `Guests`:
 ```
Computer Configuration\Policies\Windows Settings\Security Settings\Local Policies\User Rights Assignment\Deny log on locally
```</t>
  </si>
  <si>
    <t>2.2.27</t>
  </si>
  <si>
    <t>To establish the recommended configuration via GP, configure the following UI path:
```
Computer Configuration\Policies\Windows Settings\Security Settings\Local Policies\User Rights Assignment\Deny log on through Remote Desktop Services
```</t>
  </si>
  <si>
    <t>To establish the recommended configuration via GP, configure the following UI path:
 ```
Computer Configuration\Policies\Windows Settings\Security Settings\Local Policies\User Rights Assignment\Enable computer and user accounts to be trusted for delegation
```</t>
  </si>
  <si>
    <t>If you remove the **Force shutdown from a remote system** user right from the Server Operators group you could limit the abilities of users who are assigned to specific administrative roles in your environment. You should confirm that delegated activities will not be adversely affected.</t>
  </si>
  <si>
    <t>To establish the recommended configuration via GP, set the following UI path to `Administrators`:
```
Computer Configuration\Policies\Windows Settings\Security Settings\Local Policies\User Rights Assignment\Force shutdown from a remote system
```</t>
  </si>
  <si>
    <t>2.2.31</t>
  </si>
  <si>
    <t>To establish the recommended configuration via GP, set the following UI path to `LOCAL SERVICE, NETWORK SERVICE`:
 ```
Computer Configuration\Policies\Windows Settings\Security Settings\Local Policies\User Rights Assignment\Generate security audits
```</t>
  </si>
  <si>
    <t>To establish the recommended configuration via GP, configure the following UI path:
 ```
Computer Configuration\Policies\Windows Settings\Security Settings\Local Policies\User Rights Assignment\Impersonate a client after authentication
```</t>
  </si>
  <si>
    <t>To establish the recommended configuration via GP, set the following UI path to `Administrators`:
 ```
Computer Configuration\Policies\Windows Settings\Security Settings\Local Policies\User Rights Assignment\Increase scheduling priority
```</t>
  </si>
  <si>
    <t>To establish the recommended configuration via GP, set the following UI path to `Administrators`:
 ```
Computer Configuration\Policies\Windows Settings\Security Settings\Local Policies\User Rights Assignment\Load and unload device drivers
```</t>
  </si>
  <si>
    <t>2.2.36</t>
  </si>
  <si>
    <t>To establish the recommended configuration via GP, set the following UI path to `No One`:
 ```
Computer Configuration\Policies\Windows Settings\Security Settings\Local Policies\User Rights Assignment\Lock pages in memory
```</t>
  </si>
  <si>
    <t>To establish the recommended configuration via GP, configure the following UI path:
 ```
Computer Configuration\Policies\Windows Settings\Security Settings\Local Policies\User Rights Assignment\Manage auditing and security log
```</t>
  </si>
  <si>
    <t>To establish the recommended configuration via GP, set the following UI path to `No One`:
 ```
Computer Configuration\Policies\Windows Settings\Security Settings\Local Policies\User Rights Assignment\Modify an object label
```</t>
  </si>
  <si>
    <t>To establish the recommended configuration via GP, set the following UI path to `Administrators`:
 ```
Computer Configuration\Policies\Windows Settings\Security Settings\Local Policies\User Rights Assignment\Modify firmware environment values
```</t>
  </si>
  <si>
    <t>To establish the recommended configuration via GP, set the following UI path to `Administrators`:
 ```
Computer Configuration\Policies\Windows Settings\Security Settings\Local Policies\User Rights Assignment\Perform volume maintenance tasks
```</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</si>
  <si>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</si>
  <si>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
Computer Configuration\Policies\Windows Settings\Security Settings\Local Policies\User Rights Assignment\Profile single process
```</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</si>
  <si>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</si>
  <si>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SERVICE\WdiServiceHost``:
 ```
Computer Configuration\Policies\Windows Settings\Security Settings\Local Policies\User Rights Assignment\Profile system performance
```</t>
  </si>
  <si>
    <t>To establish the recommended configuration via GP, set the following UI path to ``LOCAL SERVICE, NETWORK SERVICE``:
 ```
Computer Configuration\Policies\Windows Settings\Security Settings\Local Policies\User Rights Assignment\Replace a process level token
```</t>
  </si>
  <si>
    <t>To establish the recommended configuration via GP, set the following UI path to `Administrators`:
 ```
Computer Configuration\Policies\Windows Settings\Security Settings\Local Policies\User Rights Assignment\Restore files and directories
```</t>
  </si>
  <si>
    <t>2.2.47</t>
  </si>
  <si>
    <t>To establish the recommended configuration via GP, set the following UI path to `Administrators`:
 ```
Computer Configuration\Policies\Windows Settings\Security Settings\Local Policies\User Rights Assignment\Shut down the system
```</t>
  </si>
  <si>
    <t>2.2.49</t>
  </si>
  <si>
    <t>To establish the recommended configuration via GP, set the following UI path to `Administrators`:
 ```
Computer Configuration\Policies\Windows Settings\Security Settings\Local Policies\User Rights Assignment\Take ownership of files or other objects
```</t>
  </si>
  <si>
    <t>To establish the recommended configuration via GP, set the following UI path to `Users can't add or log on with Microsoft accounts`:
 ```
Computer Configuration\Policies\Windows Settings\Security Settings\Local Policies\Security Options\Accounts: Block Microsoft accounts
```</t>
  </si>
  <si>
    <t>To establish the recommended configuration via GP, set the following UI path to `Disabled`:
 ```
Computer Configuration\Policies\Windows Settings\Security Settings\Local Policies\Security Options\Accounts: Guest account status
```</t>
  </si>
  <si>
    <t>To establish the recommended configuration via GP, set the following UI path to `Enabled`:
 ```
Computer Configuration\Policies\Windows Settings\Security Settings\Local Policies\Security Options\Accounts: Limit local account use of blank passwords to console logon only
```</t>
  </si>
  <si>
    <t>To establish the recommended configuration via GP, configure the following UI path:
 ```
Computer Configuration\Policies\Windows Settings\Security Settings\Local Policies\Security Options\Accounts: Rename administrator account
```</t>
  </si>
  <si>
    <t>To establish the recommended configuration via GP, configure the following UI path:
 ```
Computer Configuration\Policies\Windows Settings\Security Settings\Local Policies\Security Options\Accounts: Rename guest account
```</t>
  </si>
  <si>
    <t>To establish the recommended configuration via GP, set the following UI path to `Enabled`:
 ```
Computer Configuration\Policies\Windows Settings\Security Settings\Local Policies\Security Options\Audit: Force audit policy subcategory settings (Windows Vista or later) to override audit policy category settings
```</t>
  </si>
  <si>
    <t>To establish the recommended configuration via GP, set the following UI path to `Disabled`:
 ```
Computer Configuration\Policies\Windows Settings\Security Settings\Local Policies\Security Options\Audit: Shut down system immediately if unable to log security audits
```</t>
  </si>
  <si>
    <t>To establish the recommended configuration via GP, set the following UI path to `Enabled`:
 ```
Computer Configuration\Policies\Windows Settings\Security Settings\Local Policies\Security Options\Devices: Prevent users from installing printer drivers
```</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</si>
  <si>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</si>
  <si>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To establish the recommended configuration via GP, set the following UI path to `Enabled`:
 ```
Computer Configuration\Policies\Windows Settings\Security Settings\Local Policies\Security Options\Domain member: Digitally encrypt or sign secure channel data (always)
```</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</si>
  <si>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`Dsclient` installed.</t>
  </si>
  <si>
    <t>To establish the recommended configuration via GP, set the following UI path to `Enabled`:
 ```
Computer Configuration\Policies\Windows Settings\Security Settings\Local Policies\Security Options\Domain member: Digitally encrypt secure channel data (when possible)
```</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</si>
  <si>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t>
  </si>
  <si>
    <t>To establish the recommended configuration via GP, set the following UI path to `Enabled`:
 ```
Computer Configuration\Policies\Windows Settings\Security Settings\Local Policies\Security Options\Domain member: Digitally sign secure channel data (when possible)
```</t>
  </si>
  <si>
    <t>To establish the recommended configuration via GP, set the following UI path to `Disabled`:
 ```
Computer Configuration\Policies\Windows Settings\Security Settings\Local Policies\Security Options\Domain member: Disable machine account password changes
```</t>
  </si>
  <si>
    <t>To establish the recommended configuration via GP, set the following UI path to `30 or fewer days, but not 0`:
 ```
Computer Configuration\Policies\Windows Settings\Security Settings\Local Policies\Security Options\Domain member: Maximum machine account password age
```</t>
  </si>
  <si>
    <t>To establish the recommended configuration via GP, set the following UI path to `Enabled`:
 ```
Computer Configuration\Policies\Windows Settings\Security Settings\Local Policies\Security Options\Domain member: Require strong (Windows 2000 or later) session key
```</t>
  </si>
  <si>
    <t>To establish the recommended configuration via GP, set the following UI path to `Enabled`:
```
Computer Configuration\Policies\Windows Settings\Security Settings\Local Policies\Security Options\Interactive logon: Do not display last user name
```
**Note:** In newer versions of Microsoft Windows Server, starting with Windows Server 2019, this setting was renamed _Interactive logon: Don't display last signed-in_.</t>
  </si>
  <si>
    <t>To establish the recommended configuration via GP, set the following UI path to `Disabled`:
 ```
Computer Configuration\Policies\Windows Settings\Security Settings\Local Policies\Security Options\Interactive logon: Do not require CTRL+ALT+DEL
```</t>
  </si>
  <si>
    <t>To establish the recommended configuration via GP, set the following UI path to `900 or fewer seconds, but not 0`:
 ```
Computer Configuration\Policies\Windows Settings\Security Settings\Local Policies\Security Options\Interactive logon: Machine inactivity limit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</si>
  <si>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text for users attempting to log on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</si>
  <si>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title for users attempting to log on
```</t>
  </si>
  <si>
    <t>To establish the recommended configuration via GP, set the following UI path to a value `between 5 and 14 days`:
 ```
Computer Configuration\Policies\Windows Settings\Security Settings\Local Policies\Security Options\Interactive logon: Prompt user to change password before expiration
```</t>
  </si>
  <si>
    <t>To implement the recommended configuration via GP, set the following UI path to `Enabled:`
 ```
Computer Configuration\Policies\Windows Settings\Security Settings\Local Policies\Security Options\Interactive logon: Require Domain Controller Authentication to unlock workstation
```</t>
  </si>
  <si>
    <t>To establish the recommended configuration via GP, set the following UI path to `Lock Workstation` (or, if applicable for your environment, `Force Logoff` or `Disconnect if a Remote Desktop Services session`):
 ```
Computer Configuration\Policies\Windows Settings\Security Settings\Local Policies\Security Options\Interactive logon: Smart card removal behavior
```</t>
  </si>
  <si>
    <t>To establish the recommended configuration via GP, set the following UI path to `Enabled`:
 ```
Computer Configuration\Policies\Windows Settings\Security Settings\Local Policies\Security Options\Microsoft network client: Digitally sign communications (always)
```</t>
  </si>
  <si>
    <t>To establish the recommended configuration via GP, set the following UI path to `Enabled`:
 ```
Computer Configuration\Policies\Windows Settings\Security Settings\Local Policies\Security Options\Microsoft network client: Digitally sign communications (if server agrees)
```</t>
  </si>
  <si>
    <t>To establish the recommended configuration via GP, set the following UI path to `Disabled`:
 ```
Computer Configuration\Policies\Windows Settings\Security Settings\Local Policies\Security Options\Microsoft network client: Send unencrypted password to third-party SMB servers
```</t>
  </si>
  <si>
    <t>To establish the recommended configuration via GP, set the following UI path to `Enabled`:
 ```
Computer Configuration\Policies\Windows Settings\Security Settings\Local Policies\Security Options\Microsoft network server: Digitally sign communications (always)
```</t>
  </si>
  <si>
    <t>To establish the recommended configuration via GP, set the following UI path to `Enabled`:
 ```
Computer Configuration\Policies\Windows Settings\Security Settings\Local Policies\Security Options\Microsoft network server: Digitally sign communications (if client agrees)
```</t>
  </si>
  <si>
    <t>To establish the recommended configuration via GP, set the following UI path to `Enabled`:
 ```
Computer Configuration\Policies\Windows Settings\Security Settings\Local Policies\Security Options\Microsoft network server: Disconnect clients when logon hours expire
```</t>
  </si>
  <si>
    <t>To establish the recommended configuration via GP, set the following UI path to `Accept if provided by client` (configuring to `Required from client` also conforms to the benchmark):
 ```
Computer Configuration\Policies\Windows Settings\Security Settings\Local Policies\Security Options\Microsoft network server: Server SPN target name validation level
```</t>
  </si>
  <si>
    <t>To establish the recommended configuration via GP, set the following UI path to `Disabled`:
 ```
Computer Configuration\Policies\Windows Settings\Security Settings\Local Policies\Security Options\Network access: Allow anonymous SID/Name translation
```</t>
  </si>
  <si>
    <t>To establish the recommended configuration via GP, set the following UI path to `Enabled`:
 ```
Computer Configuration\Policies\Windows Settings\Security Settings\Local Policies\Security Options\Network access: Do not allow anonymous enumeration of SAM accounts
```</t>
  </si>
  <si>
    <t>To establish the recommended configuration via GP, set the following UI path to `Enabled`:
 ```
Computer Configuration\Policies\Windows Settings\Security Settings\Local Policies\Security Options\Network access: Do not allow anonymous enumeration of SAM accounts and shares
```</t>
  </si>
  <si>
    <t>To establish the recommended configuration via GP, set the following UI path to `Disabled`:
 ```
Computer Configuration\Policies\Windows Settings\Security Settings\Local Policies\Security Options\Network access: Let Everyone permissions apply to anonymous users
```</t>
  </si>
  <si>
    <t>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</si>
  <si>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To establish the recommended configuration via GP, configure the following UI path:
```
Computer Configuration\Policies\Windows Settings\Security Settings\Local Policies\Security Options\Network access: Named Pipes that can be accessed anonymously
```</t>
  </si>
  <si>
    <t>To establish the recommended configuration via GP, set the following UI path to: `System\CurrentControlSet\Control\ProductOptions
System\CurrentControlSet\Control\Server Applications
Software\Microsoft\Windows NT\CurrentVersion`
```
Computer Configuration\Policies\Windows Settings\Security Settings\Local Policies\Security Options\Network access: Remotely accessible registry paths
```</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</si>
  <si>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Computer Configuration\Policies\Windows Settings\Security Settings\Local Policies\Security Options\Network access: Remotely accessible registry paths and sub-paths
```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</si>
  <si>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To establish the recommended configuration via GP, set the following UI path to `Enabled`:
```
Computer Configuration\Policies\Windows Settings\Security Settings\Local Policies\Security Options\Network access: Restrict anonymous access to Named Pipes and Shares
```</t>
  </si>
  <si>
    <t>To establish the recommended configuration via GP, set the following UI path to `Administrators: Remote Access: Allow`:
 ```
Computer Configuration\Policies\Windows Settings\Security Settings\Local Policies\Security Options\Network access: Restrict clients allowed to make remote calls to SAM
```</t>
  </si>
  <si>
    <t>To establish the recommended configuration via GP, set the following UI path to `&lt;blank&gt;` (i.e. None):
 ```
Computer Configuration\Policies\Windows Settings\Security Settings\Local Policies\Security Options\Network access: Shares that can be accessed anonymously
```</t>
  </si>
  <si>
    <t>To establish the recommended configuration via GP, set the following UI path to `Classic - local users authenticate as themselves`:
 ```
Computer Configuration\Policies\Windows Settings\Security Settings\Local Policies\Security Options\Network access: Sharing and security model for local accounts
```</t>
  </si>
  <si>
    <t>To establish the recommended configuration via GP, set the following UI path to `Enabled`:
 ```
Computer Configuration\Policies\Windows Settings\Security Settings\Local Policies\Security Options\Network security: Allow Local System to use computer identity for NTLM
```</t>
  </si>
  <si>
    <t>Any applications that require NULL sessions for LocalSystem will not work as designed.</t>
  </si>
  <si>
    <t>To establish the recommended configuration via GP, set the following UI path to `Disabled`:
 ```
Computer Configuration\Policies\Windows Settings\Security Settings\Local Policies\Security Options\Network security: Allow LocalSystem NULL session fallback
```</t>
  </si>
  <si>
    <t>To establish the recommended configuration via GP, set the following UI path to `Disabled`:
 ```
Computer Configuration\Policies\Windows Settings\Security Settings\Local Policies\Security Options\Network Security: Allow PKU2U authentication requests to this computer to use online identities
```</t>
  </si>
  <si>
    <t>If not selected, the encryption type will not be allowed. This setting may affect compatibility with client computers or services and applications. Multiple selections are permitted.
**Note:** Some legacy applications and OSes may still require `RC4_HMAC_MD5` - we recommend you test in your environment and verify whether you can safely remove it.
**Note #2:** Windows Server 2008 (non-R2) and below allow DES for Kerberos by default, but later OS versions do not.
**Note #3:** Some prerequisites might need to be met on Domain Controllers to support Kerberos AES 128 and 256 bit encryption types, as well as enabling support for Kerberos AES 128 and 256 bit on user accounts (in account options) for this recommendation to work correctly.
**Note #4:** If your organization uses Azure Files, please note that Microsoft did not introduce AES 256 Kerberos encryption support for it until AD DS authentication module v0.2.2. Please see this link for more information:
[Azure Files on-premises AD DS Authentication support for AES 256 Kerberos encryption | Microsoft Docs](https://docs.microsoft.com/en-us/azure/storage/files/storage-troubleshoot-windows-file-connection-problems#azure-files-on-premises-ad-ds-authentication-support-for-aes-256-kerberos-encryption)</t>
  </si>
  <si>
    <t>To establish the recommended configuration via GP, set the following UI path to `AES128_HMAC_SHA1, AES256_HMAC_SHA1, Future encryption types`:
 ```
Computer Configuration\Policies\Windows Settings\Security Settings\Local Policies\Security Options\Network security: Configure encryption types allowed for Kerberos
```</t>
  </si>
  <si>
    <t>To establish the recommended configuration via GP, set the following UI path to `Enabled`:
 ```
Computer Configuration\Policies\Windows Settings\Security Settings\Local Policies\Security Options\Network security: Do not store LAN Manager hash value on next password change
```</t>
  </si>
  <si>
    <t>To establish the recommended configuration via GP, set the following UI path to `Enabled`.
 ```
Computer Configuration\Policies\Windows Settings\Security Settings\Local Policies\Security Options\Network security: Force logoff when logon hours expire
```</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</si>
  <si>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</si>
  <si>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To establish the recommended configuration via GP, set the following UI path to: `Send NTLMv2 response only. Refuse LM &amp; NTLM`:
 ```
Computer Configuration\Policies\Windows Settings\Security Settings\Local Policies\Security Options\Network security: LAN Manager authentication level
```</t>
  </si>
  <si>
    <t>To establish the recommended configuration via GP, set the following UI path to `Negotiate signing` (configuring to `Require signing` also conforms to the benchmark):
 ```
Computer Configuration\Policies\Windows Settings\Security Settings\Local Policies\Security Options\Network security: LDAP client signing requirements
```</t>
  </si>
  <si>
    <t>NTLM connections will fail if NTLMv2 protocol and strong encryption (128-bit) are not **both** negotiated. Client applications that are enforcing these settings will be unable to communicate with older servers that do not support them.</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</si>
  <si>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clients
```</t>
  </si>
  <si>
    <t>NTLM connections will fail if NTLMv2 protocol and strong encryption (128-bit) are not **both** negotiated. Server applications that are enforcing these settings will be unable to communicate with older servers that do not support them.</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</si>
  <si>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servers
```</t>
  </si>
  <si>
    <t>2.3.11.11</t>
  </si>
  <si>
    <t>Auditing and monitoring NTLM traffic can assist in identifying systems using this outdated authentication protocol, so they can be remediated to using a more secure protocol, such as Kerberos. The log information gathered can also assist in forensic investigations after a malicious attack.
NTLM and NTLMv2 authentication is vulnerable to various attacks, including SMB relay, man-in-the-middle, and brute force attacks. Reducing and eliminating NTLM authentication in an environment reduces the risk of an attacker gaining access to systems on the network.</t>
  </si>
  <si>
    <t>The event log will contain information on incoming NTLM authentication traffic.</t>
  </si>
  <si>
    <t>To establish the recommended configuration via GP, set the following UI path to `Enable auditing for all accounts`:
```
Computer Configuration\Policies\Windows Settings\Security Settings\Local Policies\Security Options\Network security: Restrict NTLM: Audit Incoming NTLM Traffic
```</t>
  </si>
  <si>
    <t>2.3.11.13</t>
  </si>
  <si>
    <t>The event log will contain information on outgoing NTLM authentication traffic.</t>
  </si>
  <si>
    <t>To establish the recommended configuration via GP, set the following UI path to `Audit all` or higher:
```
Computer Configuration\Policies\Windows Settings\Security Settings\Local Policies\Security Options\Restrict NTLM: Outgoing NTLM traffic to remote servers
```</t>
  </si>
  <si>
    <t>To establish the recommended configuration via GP, set the following UI path to `Disabled`:
 ```
Computer Configuration\Policies\Windows Settings\Security Settings\Local Policies\Security Options\Shutdown: Allow system to be shut down without having to log on
```</t>
  </si>
  <si>
    <t>To establish the recommended configuration via GP, set the following UI path to `Enabled`:
 ```
Computer Configuration\Policies\Windows Settings\Security Settings\Local Policies\Security Options\System objects: Require case insensitivity for non-Windows subsystems
```</t>
  </si>
  <si>
    <t>To establish the recommended configuration via GP, set the following UI path to `Enabled`:
 ```
Computer Configuration\Policies\Windows Settings\Security Settings\Local Policies\Security Options\System objects: Strengthen default permissions of internal system objects (e.g. Symbolic Links)
```</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</si>
  <si>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or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</si>
  <si>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To establish the recommended configuration via GP, set the following UI path to `Enabled`:
 ```
Computer Configuration\Policies\Windows Settings\Security Settings\Local Policies\Security Options\User Account Control: Admin Approval Mode for the Built-in Administrator account
```</t>
  </si>
  <si>
    <t>To establish the recommended configuration via GP, set the following UI path to `Prompt for consent on the secure desktop` or `Prompt for credentials on the secure desktop`:
 ```
Computer Configuration\Policies\Windows Settings\Security Settings\Local Policies\Security Options\User Account Control: Behavior of the elevation prompt for administrators in Admin Approval Mode
```</t>
  </si>
  <si>
    <t>To establish the recommended configuration via GP, set the following UI path to `Automatically deny elevation requests:`
 ```
Computer Configuration\Policies\Windows Settings\Security Settings\Local Policies\Security Options\User Account Control: Behavior of the elevation prompt for standard users
```</t>
  </si>
  <si>
    <t>To establish the recommended configuration via GP, set the following UI path to `Enabled`:
 ```
Computer Configuration\Policies\Windows Settings\Security Settings\Local Policies\Security Options\User Account Control: Detect application installations and prompt for elevation
```</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</si>
  <si>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</si>
  <si>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
Computer Configuration\Policies\Windows Settings\Security Settings\Local Policies\Security Options\User Account Control: Only elevate UIAccess applications that are installed in secure locations
```</t>
  </si>
  <si>
    <t>To establish the recommended configuration via GP, set the following UI path to `Enabled`:
 ```
Computer Configuration\Policies\Windows Settings\Security Settings\Local Policies\Security Options\User Account Control: Run all administrators in Admin Approval Mode
```</t>
  </si>
  <si>
    <t>To establish the recommended configuration via GP, set the following UI path to `Enabled`:
 ```
Computer Configuration\Policies\Windows Settings\Security Settings\Local Policies\Security Options\User Account Control: Switch to the secure desktop when prompting for elevation
```</t>
  </si>
  <si>
    <t>To establish the recommended configuration via GP, set the following UI path to `Enabled`:
 ```
Computer Configuration\Policies\Windows Settings\Security Settings\Local Policies\Security Options\User Account Control: Virtualize file and registry write failures to per-user locations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</si>
  <si>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Properties\Domain Profile\Firewall state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</si>
  <si>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Properties\Domain Profile\Inbound connections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</si>
  <si>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Properties\Domain Profile\Settings Customize\Display a notification
```</t>
  </si>
  <si>
    <t>If Windows Firewall events are not recorded it may be difficult or impossible for Administrators to analyze system issues or unauthorized activities of malicious users. 
Microsoft stores all firewall events as one file on the system (`pfirewall.log`). To improve logging, separate each firewall profile (domain, private, public) into its own distinct log file (`domainfw.log`, `privatefw.log`, `publicfw.log`) for better organization and identification of specific issues within each profile.</t>
  </si>
  <si>
    <t>To establish the recommended configuration via GP, set the following UI path to `%SystemRoot%\System32\logfiles\firewall\domainfw.log`:
```
Computer Configuration\Policies\Windows Settings\Security Settings\Windows Defender Firewall with Advanced Security\Windows Defender Firewall with Advanced Security\Windows Firewall Properties\Domain Profile\Logging Customize\Name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</si>
  <si>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Properties\Domain Profile\Logging Customize\Size limit (KB)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</si>
  <si>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Properties\Domain Profile\Logging Customize\Log dropped 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</si>
  <si>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Properties\Domain Profile\Logging Customize\Log successful connections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</si>
  <si>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Properties\Private Profile\Firewall state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</si>
  <si>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Properties\Private Profile\Inbound connections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</si>
  <si>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Properties\Private Profile\Settings Customize\Display a notification
```</t>
  </si>
  <si>
    <t>To establish the recommended configuration via GP, set the following UI path to `%SystemRoot%\System32\logfiles\firewall\privatefw.log`:
```
Computer Configuration\Policies\Windows Settings\Security Settings\Windows Defender Firewall with Advanced Security\Windows Defender Firewall with Advanced Security\Windows Firewall Properties\Private Profile\Logging Customize\Name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</si>
  <si>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Properties\Private Profile\Logging Customize\Size limit (KB)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</si>
  <si>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Properties\Private Profile\Logging Customize\Log dropped 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</si>
  <si>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Properties\Private Profile\Logging Customize\Log successful connections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</si>
  <si>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Properties\Public Profile\Firewall state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</si>
  <si>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Properties\Public Profile\Inbound connections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</si>
  <si>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Customize\Display a notification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</si>
  <si>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Customize\Apply local firewall rules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</si>
  <si>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Customize\Apply local connection security rules
```</t>
  </si>
  <si>
    <t>To establish the recommended configuration via GP, set the following UI path to `%SystemRoot%\System32\logfiles\firewall\publicfw.log`:
```
Computer Configuration\Policies\Windows Settings\Security Settings\Windows Defender Firewall with Advanced Security\Windows Defender Firewall with Advanced Security\Windows Firewall Properties\Public Profile\Logging Customize\Name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</si>
  <si>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Properties\Public Profile\Logging Customize\Size limit (KB)
```</t>
  </si>
  <si>
    <t>To establish the recommended configuration via GP, set the following UI path to `Yes`:
 ```
Computer Configuration\Policies\Windows Settings\Security Settings\Windows Defender Firewall with Advanced Security\Windows Defender Firewall with Advanced Security\Public Profile\Logging Customize\Log dropped 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</si>
  <si>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Properties\Public Profile\Logging Customize\Log successful connections
```</t>
  </si>
  <si>
    <t>To establish the recommended configuration via GP, set the following UI path to `Success and Failure`:
 ```
Computer Configuration\Policies\Windows Settings\Security Settings\Advanced Audit Policy Configuration\Audit Policies\Account Logon\Audit Credential Validation
```</t>
  </si>
  <si>
    <t>To establish the recommended configuration via GP, set the following UI path to `Success and Failure`:
 ```
Computer Configuration\Policies\Windows Settings\Security Settings\Advanced Audit Policy Configuration\Audit Policies\Account Management\Audit Application Group Management
```</t>
  </si>
  <si>
    <t>To establish the recommended configuration via GP, set the following UI path to include `Success`:
 ```
Computer Configuration\Policies\Windows Settings\Security Settings\Advanced Audit Policy Configuration\Audit Policies\Account Management\Audit Security Group Management
```</t>
  </si>
  <si>
    <t>To establish the recommended configuration via GP, set the following UI path to `Success and Failure`:
 ```
Computer Configuration\Policies\Windows Settings\Security Settings\Advanced Audit Policy Configuration\Audit Policies\Account Management\Audit User Account Management
```</t>
  </si>
  <si>
    <t>To establish the recommended configuration via GP, set the following UI path to include `Success`:
 ```
Computer Configuration\Policies\Windows Settings\Security Settings\Advanced Audit Policy Configuration\Audit Policies\Detailed Tracking\Audit PNP Activity
```</t>
  </si>
  <si>
    <t>To establish the recommended configuration via GP, set the following UI path to include `Success`:
 ```
Computer Configuration\Policies\Windows Settings\Security Settings\Advanced Audit Policy Configuration\Audit Policies\Detailed Tracking\Audit Process Creation
```</t>
  </si>
  <si>
    <t>To establish the recommended configuration via GP, set the following UI path to include `Failure`:
 ```
Computer Configuration\Policies\Windows Settings\Security Settings\Advanced Audit Policy Configuration\Audit Policies\Logon/Logoff\Audit Account Lockout
```</t>
  </si>
  <si>
    <t>To establish the recommended configuration via GP, set the following UI path to include `Success`:
 ```
Computer Configuration\Policies\Windows Settings\Security Settings\Advanced Audit Policy Configuration\Audit Policies\Logon/Logoff\Audit Group Membership
```</t>
  </si>
  <si>
    <t>To establish the recommended configuration via GP, set the following UI path to include `Success`:
 ```
Computer Configuration\Policies\Windows Settings\Security Settings\Advanced Audit Policy Configuration\Audit Policies\Logon/Logoff\Audit Logoff
```</t>
  </si>
  <si>
    <t>To establish the recommended configuration via GP, set the following UI path to `Success and Failure`:
 ```
Computer Configuration\Policies\Windows Settings\Security Settings\Advanced Audit Policy Configuration\Audit Policies\Logon/Logoff\Audit Logon
```</t>
  </si>
  <si>
    <t>To establish the recommended configuration via GP, set the following UI path to `Success and Failure`:
 ```
Computer Configuration\Policies\Windows Settings\Security Settings\Advanced Audit Policy Configuration\Audit Policies\Logon/Logoff\Audit Other Logon/Logoff Events
```</t>
  </si>
  <si>
    <t>To establish the recommended configuration via GP, set the following UI path to include `Success`:
 ```
Computer Configuration\Policies\Windows Settings\Security Settings\Advanced Audit Policy Configuration\Audit Policies\Logon/Logoff\Audit Special Logon
```</t>
  </si>
  <si>
    <t>Auditing the Failures will log which unauthorized users attempted (and failed) to get access to a file or folder on a network share on this computer, which could possibly be an indication of malicious intent.</t>
  </si>
  <si>
    <t>To establish the recommended configuration via GP, set the following UI path to include `Failure`:
```
Computer Configuration\Policies\Windows Settings\Security Settings\Advanced Audit Policy Configuration\Audit Policies\Object Access\Audit Detailed File Share
```</t>
  </si>
  <si>
    <t>In an enterprise managed environment, it's important to track deletion, creation, modification, and access events for network shares. Any unusual file sharing activity may be useful in an investigation of potentially malicious activity.</t>
  </si>
  <si>
    <t>To establish the recommended configuration via GP, set the following UI path to `Success and Failure`:
```
Computer Configuration\Policies\Windows Settings\Security Settings\Advanced Audit Policy Configuration\Audit Policies\Object Access\Audit File Share
```</t>
  </si>
  <si>
    <t>17.6.3</t>
  </si>
  <si>
    <t>To establish the recommended configuration via GP, set the following UI path to `Success and Failure`:
```
Computer Configuration\Policies\Windows Settings\Security Settings\Advanced Audit Policy Configuration\Audit Policies\Object Access\Audit Other Object Access Events
```</t>
  </si>
  <si>
    <t>17.6.4</t>
  </si>
  <si>
    <t>To establish the recommended configuration via GP, set the following UI path to `Success and Failure`:
 ```
Computer Configuration\Policies\Windows Settings\Security Settings\Advanced Audit Policy Configuration\Audit Policies\Object Access\Audit Removable Storage
```</t>
  </si>
  <si>
    <t>To establish the recommended configuration via GP, set the following UI path to include `Success`:
 ```
Computer Configuration\Policies\Windows Settings\Security Settings\Advanced Audit Policy Configuration\Audit Policies\Policy Change\Audit Audit Policy Change
```</t>
  </si>
  <si>
    <t>To establish the recommended configuration via GP, set the following UI path to include `Success`:
 ```
Computer Configuration\Policies\Windows Settings\Security Settings\Advanced Audit Policy Configuration\Audit Policies\Policy Change\Audit Authentication Policy Change
```</t>
  </si>
  <si>
    <t>To establish the recommended configuration via GP, set the following UI path to include `Success`:
 ```
Computer Configuration\Policies\Windows Settings\Security Settings\Advanced Audit Policy Configuration\Audit Policies\Policy Change\Audit Authorization Policy Change
```</t>
  </si>
  <si>
    <t>17.7.4</t>
  </si>
  <si>
    <t>Changes to firewall rules are important for understanding the security state of the computer and how well it is protected against network attacks.</t>
  </si>
  <si>
    <t>To establish the recommended configuration via GP, set the following UI path to `Success and Failure`:
```
Computer Configuration\Policies\Windows Settings\Security Settings\Advanced Audit Policy Configuration\Audit Policies\Policy Change\Audit MPSSVC Rule-Level Policy Change
```</t>
  </si>
  <si>
    <t>17.7.5</t>
  </si>
  <si>
    <t>This setting can help detect errors in applied Security settings which came from Group Policy, and failure events related to Cryptographic Next Generation (CNG) functions.</t>
  </si>
  <si>
    <t>To establish the recommended configuration via GP, set the following UI path to include `Failure`:
```
Computer Configuration\Policies\Windows Settings\Security Settings\Advanced Audit Policy Configuration\Audit Policies\Policy Change\Audit Other Policy Change Events
```</t>
  </si>
  <si>
    <t>To establish the recommended configuration via GP, set the following UI path to `Success and Failure`:
 ```
Computer Configuration\Policies\Windows Settings\Security Settings\Advanced Audit Policy Configuration\Audit Policies\Privilege Use\Audit Sensitive Privilege Use
```</t>
  </si>
  <si>
    <t>To establish the recommended configuration via GP, set the following UI path to `Success and Failure`:
 ```
Computer Configuration\Policies\Windows Settings\Security Settings\Advanced Audit Policy Configuration\Audit Policies\System\Audit IPsec Driver
```</t>
  </si>
  <si>
    <t>To establish the recommended configuration via GP, set the following UI path to `Success and Failure`:
 ```
Computer Configuration\Policies\Windows Settings\Security Settings\Advanced Audit Policy Configuration\Audit Policies\System\Audit Other System Events
```</t>
  </si>
  <si>
    <t>To establish the recommended configuration via GP, set the following UI path to include `Success`:
 ```
Computer Configuration\Policies\Windows Settings\Security Settings\Advanced Audit Policy Configuration\Audit Policies\System\Audit Security State Change
```</t>
  </si>
  <si>
    <t>To establish the recommended configuration via GP, set the following UI path to include `Success`:
 ```
Computer Configuration\Policies\Windows Settings\Security Settings\Advanced Audit Policy Configuration\Audit Policies\System\Audit Security System Extension
```</t>
  </si>
  <si>
    <t>To establish the recommended configuration via GP, set the following UI path to `Success and Failure:`
 ```
Computer Configuration\Policies\Windows Settings\Security Settings\Advanced Audit Policy Configuration\Audit Policies\System\Audit System Integrity
```</t>
  </si>
  <si>
    <t>To establish the recommended configuration via GP, set the following UI path to `Enabled`:
```
Computer Configuration\Policies\Administrative Templates\Control Panel\Personalization\Prevent enabling lock screen camera
```
**Note:** This Group Policy path may not exist by default. It is provided by the Group Policy template `ControlPanelDisplay.admx/adml` that is included with the Microsoft Windows 8.1 &amp; Server 2012 R2 Administrative Templates (or newer).</t>
  </si>
  <si>
    <t>To establish the recommended configuration via GP, set the following UI path to `Enabled`:
```
Computer Configuration\Policies\Administrative Templates\Control Panel\Personalization\Prevent enabling lock screen slide show
```
**Note:** This Group Policy path may not exist by default. It is provided by the Group Policy template `ControlPanelDisplay.admx/adml` that is included with the Microsoft Windows 8.1 &amp; Server 2012 R2 Administrative Templates (or newer).</t>
  </si>
  <si>
    <t>To establish the recommended configuration via GP, set the following UI path to `Disabled`:
```
Computer Configuration\Policies\Administrative Templates\Control Panel\Regional and Language Options\Allow users to enable online speech recognition services
```
**Note:** This Group Policy path may not exist by default. It is provided by the Group Policy template `Globalization.admx/adml` that is included with the Microsoft Windows 10 RTM (Release 1507) Administrative Templates (or newer).
**Note #2:** In older Microsoft Windows Administrative Templates, this setting was initially named _Allow input personalization_, but it was renamed to _Allow users to enable online speech recognition services_ starting with the Windows 10 R1809 &amp; Server 2019 Administrative Templates.</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</si>
  <si>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
C:\Program Files\LAPS\CSE\AdmPwd.dll
```</t>
  </si>
  <si>
    <t>To establish the recommended configuration via GP, set the following UI path to `Enabled`:
 ```
Computer Configuration\Policies\Administrative Templates\LAPS\Do not allow password expiration time longer than required by policy
```
**Note:** This Group Policy path does not exist by default. An additional Group Policy template (`AdmPwd.admx/adml`) is required - it is included with Microsoft Local Administrator Password Solution (LAPS).</t>
  </si>
  <si>
    <t>The local administrator password is managed (provided that the LAPS AdmPwd GPO Extension / CSE is installed on the target computer (see recommendation _Ensure LAPS AdmPwd GPO Extension / CSE is installed_),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</si>
  <si>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To establish the recommended configuration via GP, set the following UI path to `Enabled`:
 ```
Computer Configuration\Policies\Administrative Templates\LAPS\Enable Local Admin Password Management
```
**Note:** This Group Policy path does not exist by default. An additional Group Policy template (`AdmPwd.admx/adml`) is required - it is included with Microsoft Local Administrator Password Solution (LAPS).</t>
  </si>
  <si>
    <t>To establish the recommended configuration via GP, set the following UI path to `Enabled`, and configure the `Password Complexity` option to `Large letters + small letters + numbers + special characters`:
 ```
Computer Configuration\Policies\Administrative Templates\LAPS\Password Settings
```
**Note:** This Group Policy path does not exist by default. An additional Group Policy template (`AdmPwd.admx/adml`) is required - it is included with Microsoft Local Administrator Password Solution (LAPS).</t>
  </si>
  <si>
    <t>LAPS-generated passwords will be required to have a length of 15 characters (or more, if selected).</t>
  </si>
  <si>
    <t>To establish the recommended configuration via GP, set the following UI path to `Enabled`, and configure the `Password Length` option to `15 or more`:
 ```
Computer Configuration\Policies\Administrative Templates\LAPS\Password Settings
```
**Note:** This Group Policy path does not exist by default. An additional Group Policy template (`AdmPwd.admx/adml`) is required - it is included with Microsoft Local Administrator Password Solution (LAPS).</t>
  </si>
  <si>
    <t>None - this is the default behavior, unless set to fewer than 30 days.</t>
  </si>
  <si>
    <t>To establish the recommended configuration via GP, set the following UI path to `Enabled`, and configure the `Password Age (Days)` option to `30 or fewer`:
 ```
Computer Configuration\Policies\Administrative Templates\LAPS\Password Settings
```
**Note:** This Group Policy path does not exist by default. An additional Group Policy template (`AdmPwd.admx/adml`) is required - it is included with Microsoft Local Administrator Password Solution (LAPS).</t>
  </si>
  <si>
    <t>To establish the recommended configuration via GP, set the following UI path to `Enabled`:
```
Computer Configuration\Policies\Administrative Templates\MS Security Guide\Apply UAC restrictions to local accounts on network logons
```
**Note:** This Group Policy path does not exist by default. An additional Group Policy template (`SecGuide.admx/adml`) is required - it is available from Microsoft at [this link](https://www.microsoft.com/en-us/download/details.aspx?id=55319).</t>
  </si>
  <si>
    <t>A security bypass vulnerability ([CVE-2021-1678 | Windows Print Spooler Spoofing Vulnerability](https://msrc.microsoft.com/update-guide/vulnerability/CVE-2021-1678)) exists in the way the Printer RPC binding handles authentication for the remote Winspool interface. Enabling the RPC packet level privacy setting for incoming connections enforces the server-side to increase the authentication level to minimize this vulnerability.</t>
  </si>
  <si>
    <t>None - this is default behavior.</t>
  </si>
  <si>
    <t>To establish the recommended configuration via GP, set the following UI path to `Enabled`:
```
Computer Configuration\Policies\Administrative Templates\MS Security Guide\Configure RPC packet level privacy setting for incoming connections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</si>
  <si>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`Enabled: Disable driver (recommended)`:
```
Computer Configuration\Policies\Administrative Templates\MS Security Guide\Configure SMB v1 client driver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</si>
  <si>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`Disabled`:
```
Computer Configuration\Policies\Administrative Templates\MS Security Guide\Configure SMB v1 server
```
**Note:** This Group Policy path does not exist by default. An additional Group Policy template (`SecGuide.admx/adml`) is required - it is available from Microsoft at [this link](https://www.microsoft.com/en-us/download/details.aspx?id=55319).</t>
  </si>
  <si>
    <t>18.4.5</t>
  </si>
  <si>
    <t>A remote code execution vulnerability exists in the way that the [WinVerifyTrust](https://learn.microsoft.com/en-us/windows/win32/api/wintrust/nf-wintrust-winverifytrust) function handles Windows Authenticode signature verification for portable executable (PE) files. For more information on this vulnerability, visit [CVE-2013-3900 - Security Update Guide - Microsoft - WinVerifyTrust Signature Validation Vulnerability](https://msrc.microsoft.com/update-guide/vulnerability/CVE-2013-3900).</t>
  </si>
  <si>
    <t>Microsoft recommends that installers are built to only extract content from validated portions of signed files. Some installers do not follow this guidance and therefore may be negatively impacted by this setting.</t>
  </si>
  <si>
    <t>To establish the recommended configuration via GP, set the following UI path to `Enabled`:
```
Computer Configuration\Policies\Administrative Templates\MS Security Guide\Enable Certificate Padding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</si>
  <si>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`Enabled`:
```
Computer Configuration\Policies\Administrative Templates\MS Security Guide\Enable Structured Exception Handling Overwrite Protection (SEHOP)
```
**Note:** This Group Policy path does not exist by default. An additional Group Policy template (`SecGuide.admx/adml`) is required - it is available from Microsoft at [this link](https://www.microsoft.com/en-us/download/details.aspx?id=55319).
More information is available at [MSKB 956607: How to enable Structured Exception Handling Overwrite Protection (SEHOP) in Windows operating systems](https://support.microsoft.com/en-us/help/956607/how-to-enable-structured-exception-handling-overwrite-protection-sehop)</t>
  </si>
  <si>
    <t>18.4.7</t>
  </si>
  <si>
    <t>The Windows Server 2012 R2 (or newer) provides additional protection for the LSA to prevent reading memory and code injection by non-protected processes. Enabling this setting provides added security for the credentials that LSA stores and manages.</t>
  </si>
  <si>
    <t>If additional LSA protection is enabled, Administrators will not be able to debug a custom LSA plugin. A debugger cannot be attached to LSASS when it's a protected process. In general, there's no supported way to debug a running protected process.</t>
  </si>
  <si>
    <t>To establish the recommended configuration via GP, set the following UI path to `Enabled`:
```
Computer Configuration\Policies\Administrative Templates\MS Security Guide\LSA Protection
```
**Note:** This Group Policy path does not exist by default. An additional Group Policy template (`SecGuide.admx/adml`) is required - it is available from Microsoft at [this link](https://www.microsoft.com/en-us/download/details.aspx?id=55319).</t>
  </si>
  <si>
    <t>In order to help mitigate the risk of NetBIOS Name Service (NBT-NS) poisoning attacks, setting the node type to P-node (point-to-point) will prevent the system from sending out NetBIOS broadcasts.</t>
  </si>
  <si>
    <t>To establish the recommended configuration via GP, set the following UI path to `Enabled: P-node (recommended)`:
```
Computer Configuration\Policies\Administrative Templates\MS Security Guide\NetBT NodeType configuration
```
**Note:** This change does not take effect until the computer has been restarted.
**Note #2:** This Group Policy path does not exist by default. An additional Group Policy template (`SecGuide.admx/adml`) is required - it is available from Microsoft at [this link](https://www.microsoft.com/en-us/download/details.aspx?id=55319). Please note that this setting is **only** available in the _Security baseline (FINAL) for Windows 10 v1903 and Windows Server v1903_ (or newer) release of `SecGuide.admx/adml`, so if you previously downloaded this template, you may need to update it from a newer Microsoft baseline to get this new _NetBT NodeType configuration_ setting.</t>
  </si>
  <si>
    <t>None - this is also the default configuration for Server 2012 R2 or newer.</t>
  </si>
  <si>
    <t>To establish the recommended configuration via GP, set the following UI path to `Disabled`:
```
Computer Configuration\Policies\Administrative Templates\MS Security Guide\WDigest Authentication (disabling may require KB2871997)
```
**Note:** This Group Policy path does not exist by default. An additional Group Policy template (`SecGuide.admx/adml`) is required - it is available from Microsoft at [this link](https://www.microsoft.com/en-us/download/details.aspx?id=55319).</t>
  </si>
  <si>
    <t>18.5</t>
  </si>
  <si>
    <t>18.5.1</t>
  </si>
  <si>
    <t>To establish the recommended configuration via GP, set the following UI path to `Disabled`:
 ```
Computer Configuration\Policies\Administrative Templates\MSS (Legacy)\MSS: (AutoAdminLogon) Enable Automatic Logon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</si>
  <si>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18.5.2</t>
  </si>
  <si>
    <t>To establish the recommended configuration via GP, set the following UI path to `Enabled: Highest protection, source routing is completely disabled`:
 ```
Computer Configuration\Policies\Administrative Templates\MSS (Legacy)\MSS: (DisableIPSourceRouting IPv6)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</si>
  <si>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18.5.3</t>
  </si>
  <si>
    <t>To establish the recommended configuration via GP, set the following UI path to `Enabled: Highest protection, source routing is completely disabled`:
 ```
Computer Configuration\Policies\Administrative Templates\MSS (Legacy)\MSS: (DisableIPSourceRouting)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</si>
  <si>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```Disabled```:
 ```
Computer Configuration\Policies\Administrative Templates\MSS (Legacy)\MSS: (EnableICMPRedirect) Allow ICMP redirects to override OSPF generated routes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</si>
  <si>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18.5.6</t>
  </si>
  <si>
    <t>To establish the recommended configuration via GP, set the following UI path to `Enabled`:
 ```
Computer Configuration\Policies\Administrative Templates\MSS (Legacy)\MSS: (NoNameReleaseOnDemand) Allow the computer to ignore NetBIOS name release requests except from WINS servers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</si>
  <si>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
Computer Configuration\Policies\Administrative Templates\MSS (Legacy)\MSS: (SafeDllSearchMode) Enable Safe DLL search mode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</si>
  <si>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18.5.9</t>
  </si>
  <si>
    <t>To establish the recommended configuration via GP, set the following UI path to `Enabled: 5 or fewer seconds`:
 ```
Computer Configuration\Policies\Administrative Templates\MSS (Legacy)\MSS: (ScreenSaverGracePeriod) The time in seconds before the screen saver grace period expires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</si>
  <si>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18.5.12</t>
  </si>
  <si>
    <t>To establish the recommended configuration via GP, set the following UI path to `Enabled: 90% or less`:
 ```
Computer Configuration\Policies\Administrative Templates\MSS (Legacy)\MSS: (WarningLevel) Percentage threshold for the security event log at which the system will generate a warning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</si>
  <si>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18.6.4</t>
  </si>
  <si>
    <t>18.6.4.1</t>
  </si>
  <si>
    <t>NetBIOS does not perform authentication and can allow remote attackers to cause a denial of service by sending spoofed Name Conflicts or Name Release datagrams. This is also known as "NetBIOS Name Server Protocol Spoofing". Preventing the use of NetBIOS on public networks reduces the attack surface.</t>
  </si>
  <si>
    <t>To establish the recommended configuration via GP, set the following UI path to `Enabled: Disable NetBIOS name resolution on public networks`:
```
Computer Configuration\Policies\Administrative Templates\Network\DNS Client\Configure NetBIOS settings
```
**Note:** This Group Policy path may not exist by default. It is provided by the Group Policy template `DnsClient.admx/adml` that is included with the Microsoft Windows 11 Release 22H2 Administrative Templates v1.0 (or newer).</t>
  </si>
  <si>
    <t>18.6.4.2</t>
  </si>
  <si>
    <t>To establish the recommended configuration via GP, set the following UI path to `Enabled`:
```
Computer Configuration\Policies\Administrative Templates\Network\DNS Client\Turn off multicast name resolution
```
**Note:** This Group Policy path may not exist by default. It is provided by the Group Policy template `DnsClient.admx/adml` that is included with the Microsoft Windows 8.0 &amp; Server 2012 (non-R2) Administrative Templates (or newer).</t>
  </si>
  <si>
    <t>18.6.8</t>
  </si>
  <si>
    <t>18.6.8.1</t>
  </si>
  <si>
    <t>The SMB client will reject insecure guest logons. This was not originally the default behavior in older versions of Windows, but Microsoft changed the default behavior starting with Windows Server 2016 R1709: [Guest access in SMB2 disabled by default in Windows 10 and Windows Server 2016](https://support.microsoft.com/en-us/help/4046019/guest-access-in-smb2-disabled-by-default-in-windows-10-and-windows-ser)</t>
  </si>
  <si>
    <t>To establish the recommended configuration via GP, set the following UI path to `Disabled:`
```
Computer Configuration\Policies\Administrative Templates\Network\Lanman Workstation\Enable insecure guest logons
```
**Note:** This Group Policy path may not exist by default. It is provided by the Group Policy template `LanmanWorkstation.admx/adml` that is included with the Microsoft Windows 10 Release 1511 Administrative Templates (or newer).</t>
  </si>
  <si>
    <t>18.6.11</t>
  </si>
  <si>
    <t>18.6.11.2</t>
  </si>
  <si>
    <t>To establish the recommended configuration via GP, set the following UI path to `Enabled`:
```
Computer Configuration\Policies\Administrative Templates\Network\Network Connections\Prohibit installation and configuration of Network Bridge on your DNS domain network
```
**Note:** This Group Policy path is provided by the Group Policy template `NetworkConnections.admx/adml` that is included with all versions of the Microsoft Windows Administrative Templates.</t>
  </si>
  <si>
    <t>18.6.11.3</t>
  </si>
  <si>
    <t>To establish the recommended configuration via GP, set the following UI path to `Enabled`:
```
Computer Configuration\Policies\Administrative Templates\Network\Network Connections\Prohibit use of Internet Connection Sharing on your DNS domain network
```
**Note:** This Group Policy path is provided by the Group Policy template `NetworkConnections.admx/adml` that is included with all versions of the Microsoft Windows Administrative Templates.</t>
  </si>
  <si>
    <t>18.6.11.4</t>
  </si>
  <si>
    <t>To establish the recommended configuration via GP, set the following UI path to `Enabled`:
```
Computer Configuration\Policies\Administrative Templates\Network\Network Connections\Require domain users to elevate when setting a network's location
```
**Note:** This Group Policy path may not exist by default. It is provided by the Group Policy template `NetworkConnections.admx/adml` that is included with the Microsoft Windows 7 &amp; Server 2008 R2 Administrative Templates (or newer).</t>
  </si>
  <si>
    <t>18.6.14</t>
  </si>
  <si>
    <t>18.6.14.1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</si>
  <si>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RequirePrivacy=1`
`\\*\SYSVOL RequireMutualAuthentication=1, RequireIntegrity=1, RequirePrivacy=1`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MS15-014](https://techcommunity.microsoft.com/t5/core-infrastructure-and-security/guidance-on-deployment-of-ms15-011-and-ms15-014/ba-p/257759).</t>
  </si>
  <si>
    <t>To establish the recommended configuration via GP, set the following UI path to `Enabled` with the following paths configured, at a minimum:
`\\*\NETLOGON RequireMutualAuthentication=1, RequireIntegrity=1, RequirePrivacy=1`
`\\*\SYSVOL RequireMutualAuthentication=1, RequireIntegrity=1, RequirePrivacy=1`
 ```
Computer Configuration\Policies\Administrative Templates\Network\Network Provider\Hardened UNC Paths
```
**Note:** This Group Policy path does not exist by default. An additional Group Policy template (`NetworkProvider.admx/adml`) is required - it is included with the [MS15-011](https://technet.microsoft.com/library/security/MS15-011) / [MSKB 3000483](https://support.microsoft.com/en-us/kb/3000483) security update or with the Microsoft Windows 10 RTM (Release 1507) Administrative Templates (or newer).</t>
  </si>
  <si>
    <t>18.6.21</t>
  </si>
  <si>
    <t>18.6.21.1</t>
  </si>
  <si>
    <t>Preventing bridged network connections can help prevent a user unknowingly allowing traffic to route between internal and external networks, which risks exposure to sensitive internal data.</t>
  </si>
  <si>
    <t>To establish the recommended configuration via GP, set the following UI path to `Enabled: 1 = Minimize simultaneous connections`:
```
Computer Configuration\Policies\Administrative Templates\Network\Windows Connection Manager\Minimize the number of simultaneous connections to the Internet or a Windows Domain
```
**Note:** This Group Policy path may not exist by default. It is provided by the Group Policy template `WCM.admx/adml` that is included with the Microsoft Windows 8.0 &amp; Server 2012 (non-R2) Administrative Templates. It was updated with a new _Minimize Policy Options_ sub-setting starting with the Windows 10 Release 1903 Administrative Templates.</t>
  </si>
  <si>
    <t>18.7</t>
  </si>
  <si>
    <t>18.7.2</t>
  </si>
  <si>
    <t>This setting prevents non-administrators from redirecting files within the print spooler process.</t>
  </si>
  <si>
    <t>To establish the recommended configuration via GP, set the following UI path to `Enabled: Redirection Guard Enabled`:
```
Computer Configuration\Policies\Administrative Templates\Printers\Configure Redirection Guard
```
**Note:** This Group Policy path is provided by the Group Policy template `Printing.admx/adml` that is included with the Microsoft Windows 11 Release 22H2 Administrative Templates v1.0 (or newer).</t>
  </si>
  <si>
    <t>18.7.3</t>
  </si>
  <si>
    <t>This setting prevents the use of named pipes for RPC connections to the print spooler and forces the use of TCP which is a more secure communication method.</t>
  </si>
  <si>
    <t>**Warning:** Many existing print configurations may be using the older named pipes protocol and therefore will cease to function.</t>
  </si>
  <si>
    <t>To establish the recommended configuration via GP, set the following UI path to `Enabled: RPC over TCP`:
```
Computer Configuration\Policies\Administrative Templates\Printers\Configure RPC connection settings: Protocol to use for outgoing RPC connections
```
**Note:** This Group Policy path is provided by the Group Policy template `Printing.admx/adml` that is included with the Microsoft Windows 11 Release 22H2 Administrative Templates v1.0 (or newer).</t>
  </si>
  <si>
    <t>18.7.4</t>
  </si>
  <si>
    <t>This setting can prevent the use of named pipes for RPC connections to the print spooler and forces the use of TCP which is a more secure communication method.</t>
  </si>
  <si>
    <t>To establish the recommended configuration via GP, set the following UI path to `Enabled: Default`:
```
Computer Configuration\Policies\Administrative Templates\Printers\Configure RPC connection settings: Use authentication for outgoing RPC connections
```
**Note:** This Group Policy path is provided by the Group Policy template `Printing.admx/adml` that is included with the Microsoft Windows 11 Release 22H2 Administrative Templates v1.0 (or newer).</t>
  </si>
  <si>
    <t>18.7.5</t>
  </si>
  <si>
    <t>To establish the recommended configuration via GP, set the following UI path to `Enabled: RCP over TCP`: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</si>
  <si>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18.7.6</t>
  </si>
  <si>
    <t>To establish the recommended configuration via GP, set the following UI path to `Enabled: Negotiate` or higher: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</si>
  <si>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18.7.7</t>
  </si>
  <si>
    <t>Using dynamic ports for printing makes it more difficult for an attacker to know which port is being used and therefore which port to attack.</t>
  </si>
  <si>
    <t>If your current print environment is configured for a specific TCP port, this setting may require a firewall change (if applicable) for continued printing.</t>
  </si>
  <si>
    <t>To establish the recommended configuration via GP, set the following UI path to `Enabled: 0`:
```
Computer Configuration\Policies\Administrative Templates\Printers\Configure RPC over TCP port
```
**Note:** This Group Policy path is provided by the Group Policy template `Printing.admx/adml` that is included with the Microsoft Windows 11 Release 22H2 Administrative Templates v1.0 (or newer).</t>
  </si>
  <si>
    <t>18.7.8</t>
  </si>
  <si>
    <t>Restricting the installation of print drives to Administrators can help mitigate the PrintNightmare vulnerability ([CVE-2021-34527](https://support.microsoft.com/en-gb/topic/kb5005652-manage-new-point-and-print-default-driver-installation-behavior-cve-2021-34481-873642bf-2634-49c5-a23b-6d8e9a302872)) and other Print Spooler attacks.</t>
  </si>
  <si>
    <t>To establish the recommended configuration via GP, set the following UI path to `Enabled`.
```
Computer Configuration\Policies\Administrative Templates\Printers\Limits print driver installation to Administrators
```
**Note:** This Group Policy path is provided by the Group Policy template `Printing.admx/adml` that is included with the Microsoft Windows 10 Release 21H2 Administrative Templates (or newer).</t>
  </si>
  <si>
    <t>18.7.9</t>
  </si>
  <si>
    <t>A Windows Print Spooler Remote Code Execution Vulnerability ([CVE-2021-36958](https://msrc.microsoft.com/update-guide/vulnerability/CVE-2021-36958)) exists when the Windows Print Spooler service improperly performs privileged file operations. An attacker who successfully exploits this vulnerability could run arbitrary code with SYSTEM privileges and then install programs; view, change, or delete data; or create new accounts with full user rights.</t>
  </si>
  <si>
    <t>To establish the recommended configuration via GP, set the following UI path to `Enabled: Limit Queue-specific files to Color profiles`:
```
Computer Configuration\Policies\Administrative Templates\Printers\Manage processing of Queue-specific files
```
**Note:** This Group Policy path is provided by the Group Policy template `Printing.admx/adml` that is included with the Microsoft Windows 11 Release 22H2 Administrative Templates v1.0 (or newer).</t>
  </si>
  <si>
    <t>18.7.10</t>
  </si>
  <si>
    <t>Enabling Windows User Account Control (UAC) for the installation of new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</si>
  <si>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To establish the recommended configuration via GP, set the following UI path to `Enabled: Show warning and elevation prompt`:
```
Computer Configuration\Policies\Administrative Templates\Printers\Point and Print Restrictions: When installing drivers for a new connection 
```
**Note:** This Group Policy path is provided by the Group Policy template `Printing.admx/adml` that is included with all versions of the Microsoft Windows Administrative Templates.</t>
  </si>
  <si>
    <t>18.7.11</t>
  </si>
  <si>
    <t>Enabling Windows User Account Control (UAC) for updating existing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</si>
  <si>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To establish the recommended configuration via GP, set the following UI path to `Enabled: Show warning and elevation prompt`:
```
Computer Configuration\Policies\Administrative Templates\Printers\Point and Print Restrictions: When updating drivers for an existing connection 
```
**Note:** This Group Policy path is provided by the Group Policy template `Printing.admx/adml` that is included with all versions of the Microsoft Windows Administrative Templates.</t>
  </si>
  <si>
    <t>18.9.3</t>
  </si>
  <si>
    <t>18.9.3.1</t>
  </si>
  <si>
    <t>Capturing process command line information in event logs can be very valuable when performing forensic investigations of attack incidents.</t>
  </si>
  <si>
    <t>Process command line information will be included in the event logs, which can contain sensitive or private information such as passwords or user data.
**Warning:** There are potential risks of capturing credentials and sensitive information which could be exposed to users who have read-access to event logs. Microsoft provides a feature called "Protected Event Logging" to better secure event log data. For assistance with protecting event logging, visit: [About Logging Windows - PowerShell | Microsoft Docs](https://docs.microsoft.com/en-us/powershell/module/microsoft.powershell.core/about/about_logging_windows?view=powershell-7.2#protected-event-logging).</t>
  </si>
  <si>
    <t>To establish the recommended configuration via GP, set the following UI path to `Enabled`:
```
Computer Configuration\Policies\Administrative Templates\System\Audit Process Creation\Include command line in process creation events
```
**Note:** This Group Policy path may not exist by default. It is provided by the Group Policy template `AuditSettings.admx/adml` that is included with the Microsoft Windows 8.1 &amp; Server 2012 R2 Administrative Templates (or newer).</t>
  </si>
  <si>
    <t>18.9.4</t>
  </si>
  <si>
    <t>18.9.4.1</t>
  </si>
  <si>
    <t>This setting is important to mitigate the CredSSP encryption oracle vulnerability, for which information was published by Microsoft on 03/13/2018 in [CVE-2018-0886 | CredSSP Remote Code Execution Vulnerability](https://portal.msrc.microsoft.com/en-us/security-guidance/advisory/CVE-2018-0886). All versions of Windows Server from Server 2008 (non-R2) onwards are affected by this vulnerability, and will be compatible with this recommendation provided that they have been patched up through May 2018 (or later).</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</si>
  <si>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</si>
  <si>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To establish the recommended configuration via GP, set the following UI path to `Enabled: Force Updated Clients`:
```
Computer Configuration\Policies\Administrative Templates\System\Credentials Delegation\Encryption Oracle Remediation
```
**Note:** This Group Policy path may not exist by default. It is provided by the Group Policy template `CredSsp.admx/adml` that is included with the Microsoft Windows 10 Release 1803 Administrative Templates (or newer).</t>
  </si>
  <si>
    <t>18.9.4.2</t>
  </si>
  <si>
    <t>To establish the recommended configuration via GP, set the following UI path to `Enabled`:
```
Computer Configuration\Policies\Administrative Templates\System\Credentials Delegation\Remote host allows delegation of non-exportable credentials
```
**Note:** This Group Policy path may not exist by default. It is provided by the Group Policy template `CredSsp.admx/adml` that is included with the Microsoft Windows 10 Release 1703 Administrative Templates (or newer).</t>
  </si>
  <si>
    <t>18.9.7</t>
  </si>
  <si>
    <t>18.9.7.2</t>
  </si>
  <si>
    <t>Installation of software should be conducted by an authorized system administrator and not a standard user. Allowing automatic third-party software installations under the context of the `SYSTEM` account has potential for allowing unauthorized access via backdoors or installation software bugs.</t>
  </si>
  <si>
    <t>Standard users without administrator privileges will not be able to install associated third-party utility software for peripheral devices. This may limit the use of advanced features of those devices unless/until an administrator installs the associated utility software for the device.</t>
  </si>
  <si>
    <t>To establish the recommended configuration via GP, set the following UI path to `Enabled`:
```
Computer Configuration\Policies\Administrative Templates\System\Device Installation\Prevent device metadata retrieval from the Internet
```
**Note:** This Group Policy path is provided by the Group Policy template `DeviceInstallation.admx/adml` that is included with the Microsoft Windows 7 &amp; Server 2008 R2 Administrative Templates, or with the Group Policy template `DeviceSetup.admx/adml` that is included with the Microsoft Windows 8.0 &amp; Server 2012 (non-R2) Administrative Templates (or newer).</t>
  </si>
  <si>
    <t>To establish the recommended configuration via GP, set the following UI path to `Enabled:` `Good, unknown and bad but critical:`
```
Computer Configuration\Policies\Administrative Templates\System\Early Launch Antimalware\Boot-Start Driver Initialization Policy
```
**Note:** This Group Policy path may not exist by default. It is provided by the Group Policy template `EarlyLaunchAM.admx/adml` that is included with the Microsoft Windows 8.0 &amp; Server 2012 (non-R2) Administrative Templates (or newer).</t>
  </si>
  <si>
    <t>18.9.19</t>
  </si>
  <si>
    <t>18.9.19.2</t>
  </si>
  <si>
    <t>Setting this option to false (unchecked) will ensure that domain registry policy changes are applied more quickly, as compared to waiting until the next user logon or system restart.</t>
  </si>
  <si>
    <t>Group Policy settings within the Administrative Templates folder (and other policies that store values in the registry) will be reapplied even when the system is in use, which may have a slight impact on performance.</t>
  </si>
  <si>
    <t>To establish the recommended configuration via GP, set the following UI path to `Enabled`, then set the `Do not apply during periodic background processing` option to `FALSE` (unchecked):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</si>
  <si>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18.9.19.3</t>
  </si>
  <si>
    <t>Setting this option to true (checked) will ensure unauthorized local changes are reverted to match the domain-based Group Policy settings.</t>
  </si>
  <si>
    <t>Group Policy settings within the Administrative Templates folder (and other policies that store values in the registry) will be reapplied even if they have not been changed, which may cause Group Policy refreshes to take longer.</t>
  </si>
  <si>
    <t>To establish the recommended configuration via GP, set the following UI path to `Enabled`, then set the `Process even if the Group Policy objects have not changed` option to `TRUE` (checked):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</si>
  <si>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18.9.19.4</t>
  </si>
  <si>
    <t>Setting this option to false (unchecked) will ensure that domain security policy changes are applied more quickly, as compared to waiting until the next user logon or system restart.</t>
  </si>
  <si>
    <t>Built-in security template settings will be reapplied by Group Policy even when the system is in use, which may have a slight impact on performance.</t>
  </si>
  <si>
    <t>To establish the recommended configuration via GP, set the following UI path to `Enabled`, then set the `Do not apply during periodic background processing` option to `FALSE` (unchecked):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</si>
  <si>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18.9.19.5</t>
  </si>
  <si>
    <t>Built-in security template settings will be reapplied even if they have not been changed, which may cause Group Policy refreshes to take longer.</t>
  </si>
  <si>
    <t>To establish the recommended configuration via GP, set the following UI path to `Enabled`, then set the `Process even if the Group Policy objects have not changed` option to `TRUE` (checked):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</si>
  <si>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18.9.19.6</t>
  </si>
  <si>
    <t>To establish the recommended configuration via GP, set the following UI path to `Disabled`:
```
Computer Configuration\Policies\Administrative Templates\System\Group Policy\Continue experiences on this device
```
**Note:** This Group Policy path may not exist by default. It is provided by the Group Policy template `GroupPolicy.admx/adml` that is included with the Microsoft Windows 10 Release 1607 &amp; Server 2016 Administrative Templates (or newer).</t>
  </si>
  <si>
    <t>18.9.19.7</t>
  </si>
  <si>
    <t>To establish the recommended configuration via GP, set the following UI path to `Disabled:`
```
Computer Configuration\Policies\Administrative Templates\System\Group Policy\Turn off background refresh of Group Policy
```
**Note:** This Group Policy path is provided by the Group Policy template `GroupPolicy.admx/adml` that is included with all versions of the Microsoft Windows Administrative Templates.</t>
  </si>
  <si>
    <t>18.9.20.1</t>
  </si>
  <si>
    <t>18.9.20.1.1</t>
  </si>
  <si>
    <t>To establish the recommended configuration via GP, set the following UI path to `Enabled`:
```
Computer Configuration\Policies\Administrative Templates\System\Internet Communication Management\Internet Communication settings\Turn off downloading of print drivers over HTTP
```
**Note:** This Group Policy path is provided by the Group Policy template `ICM.admx/adml` that is included with all versions of the Microsoft Windows Administrative Templates.</t>
  </si>
  <si>
    <t>18.9.20.1.5</t>
  </si>
  <si>
    <t>To establish the recommended configuration via GP, set the following UI path to `Enabled`:
```
Computer Configuration\Policies\Administrative Templates\System\Internet Communication Management\Internet Communication settings\Turn off Internet download for Web publishing and online ordering wizards
```
**Note:** This Group Policy path is provided by the Group Policy template `ICM.admx/adml` that is included with all versions of the Microsoft Windows Administrative Templates.</t>
  </si>
  <si>
    <t>18.9.28</t>
  </si>
  <si>
    <t>18.9.28.1</t>
  </si>
  <si>
    <t>To establish the recommended configuration via GP, set the following UI path to `Enabled`:
```
Computer Configuration\Policies\Administrative Templates\System\Logon\Block user from showing account details on sign-in
```
**Note:** This Group Policy path may not exist by default. It is provided by the Group Policy template `Logon.admx/adml` that is included with the Microsoft Windows 10 Release 1607 &amp; Server 2016 Administrative Templates (or newer).</t>
  </si>
  <si>
    <t>18.9.28.2</t>
  </si>
  <si>
    <t>To establish the recommended configuration via GP, set the following UI path to `Enabled`:
```
Computer Configuration\Policies\Administrative Templates\System\Logon\Do not display network selection UI
```
**Note:** This Group Policy path may not exist by default. It is provided by the Group Policy template `Logon.admx/adml` that is included with the Microsoft Windows 8.1 &amp; Server 2012 R2 Administrative Templates (or newer).</t>
  </si>
  <si>
    <t>18.9.28.3</t>
  </si>
  <si>
    <t>To establish the recommended configuration via GP, set the following UI path to `Enabled`:
```
Computer Configuration\Policies\Administrative Templates\System\Logon\Do not enumerate connected users on domain-joined computers
```
**Note:** This Group Policy path may not exist by default. It is provided by the Group Policy template `Logon.admx/adml` that is included with the Microsoft Windows 8.0 &amp; Server 2012 (non-R2) Administrative Templates (or newer).</t>
  </si>
  <si>
    <t>18.9.28.4</t>
  </si>
  <si>
    <t>To establish the recommended configuration via GP, set the following UI path to `Disabled`:
```
Computer Configuration\Policies\Administrative Templates\System\Logon\Enumerate local users on domain-joined computers
```
**Note:** This Group Policy path may not exist by default. It is provided by the Group Policy template `Logon.admx/adml` that is included with the Microsoft Windows 8.0 &amp; Server 2012 (non-R2) Administrative Templates (or newer).</t>
  </si>
  <si>
    <t>18.9.28.5</t>
  </si>
  <si>
    <t>To establish the recommended configuration via GP, set the following UI path to `Enabled`:
```
Computer Configuration\Policies\Administrative Templates\System\Logon\Turn off app notifications on the lock screen
```
**Note:** This Group Policy path may not exist by default. It is provided by the Group Policy template `Logon.admx/adml` that is included with the Microsoft Windows 8.0 &amp; Server 2012 (non-R2) Administrative Templates (or newer).</t>
  </si>
  <si>
    <t>18.9.28.6</t>
  </si>
  <si>
    <t>To establish the recommended configuration via GP, set the following UI path to `Enabled`:
```
Computer Configuration\Policies\Administrative Templates\System\Logon\Turn off picture password sign-in
```
**Note:** This Group Policy path may not exist by default. It is provided by the Group Policy template `CredentialProviders.admx/adml` that is included with the Microsoft Windows 8.0 &amp; Server 2012 (non-R2) Administrative Templates (or newer).</t>
  </si>
  <si>
    <t>18.9.28.7</t>
  </si>
  <si>
    <t>To establish the recommended configuration via GP, set the following UI path to `Disabled`:
```
Computer Configuration\Policies\Administrative Templates\System\Logon\Turn on convenience PIN sign-in
```
**Note:** This Group Policy path may not exist by default. It is provided by the Group Policy template `CredentialProviders.admx/adml` that is included with the Microsoft Windows 8.0 &amp; Server 2012 (non-R2) Administrative Templates (or newer).
**Note #2:** In older Microsoft Windows Administrative Templates, this setting was initially named _Turn on PIN sign-in_, but it was renamed starting with the Windows 10 Release 1511 Administrative Templates.</t>
  </si>
  <si>
    <t>18.9.33.6</t>
  </si>
  <si>
    <t>18.9.33.6.3</t>
  </si>
  <si>
    <t>To establish the recommended configuration via GP, set the following UI path to `Enabled`:
```
Computer Configuration\Policies\Administrative Templates\System\Power Management\Sleep Settings\Require a password when a computer wakes (on battery)
```
**Note:** This Group Policy path may not exist by default. It is provided by the Group Policy template `Power.admx/adml` that is included with the Microsoft Windows 8.0 &amp; Server 2012 (non-R2) Administrative Templates (or newer).</t>
  </si>
  <si>
    <t>18.9.33.6.4</t>
  </si>
  <si>
    <t>To establish the recommended configuration via GP, set the following UI path to `Enabled`:
```
Computer Configuration\Policies\Administrative Templates\System\Power Management\Sleep Settings\Require a password when a computer wakes (plugged in)
```
**Note:** This Group Policy path may not exist by default. It is provided by the Group Policy template `Power.admx/adml` that is included with the Microsoft Windows 8.0 &amp; Server 2012 (non-R2) Administrative Templates (or newer).</t>
  </si>
  <si>
    <t>18.9.35</t>
  </si>
  <si>
    <t>18.9.35.1</t>
  </si>
  <si>
    <t>To establish the recommended configuration via GP, set the following UI path to `Disabled`:
```
Computer Configuration\Policies\Administrative Templates\System\Remote Assistance\Configure Offer Remote Assistance
```
**Note:** This Group Policy path may not exist by default. It is provided by the Group Policy template `RemoteAssistance.admx/adml` that is included with the Microsoft Windows 8.0 &amp; Server 2012 (non-R2) Administrative Templates (or newer).</t>
  </si>
  <si>
    <t>18.9.35.2</t>
  </si>
  <si>
    <t>To establish the recommended configuration via GP, set the following UI path to `Disabled`:
```
Computer Configuration\Policies\Administrative Templates\System\Remote Assistance\Configure Solicited Remote Assistance
```
**Note:** This Group Policy path may not exist by default. It is provided by the Group Policy template `RemoteAssistance.admx/adml` that is included with the Microsoft Windows 8.0 &amp; Server 2012 (non-R2) Administrative Templates (or newer).</t>
  </si>
  <si>
    <t>18.9.36</t>
  </si>
  <si>
    <t>18.9.36.1</t>
  </si>
  <si>
    <t>To establish the recommended configuration via GP, set the following UI path to `Enabled`:
```
Computer Configuration\Policies\Administrative Templates\System\Remote Procedure Call\Enable RPC Endpoint Mapper Client Authentication
```
**Note:** This Group Policy path may not exist by default. It is provided by the Group Policy template `RPC.admx/adml` that is included with the Microsoft Windows 8.0 &amp; Server 2012 (non-R2) Administrative Templates (or newer).</t>
  </si>
  <si>
    <t>18.9.51.1</t>
  </si>
  <si>
    <t>18.9.51.1.1</t>
  </si>
  <si>
    <t>A reliable and accurate account of time is important for a number of services and security requirements, including but not limited to distributed applications, authentication services, multi-user databases and logging services. The use of an NTP client (with secure operation) establishes functional accuracy and is a focal point when reviewing security relevant events</t>
  </si>
  <si>
    <t>System time will be synced to the configured NTP server(s).</t>
  </si>
  <si>
    <t>To establish the recommended configuration via GP, set the following UI path to `Enabled:`
```
Computer Configuration\Policies\Administrative Templates\System\Windows Time Service\Time Providers\Enable Windows NTP Client
```
**Note:** This Group Policy path is provided by the Group Policy template `W32Time.admx/adml` that is included with all versions of the Microsoft Windows Administrative Templates.</t>
  </si>
  <si>
    <t>18.9.51.1.2</t>
  </si>
  <si>
    <t>The configuration of proper time synchronization is critically important in an enterprise managed environment both due to the sensitivity of Kerberos authentication timestamps and also to ensure accurate security logging. This should be done through a known NTP server. Member servers and workstations should not typically be time sources for other clients.</t>
  </si>
  <si>
    <t>To establish the recommended configuration via GP, set the following UI path to `Disabled`:
```
Computer Configuration\Policies\Administrative Templates\System\Windows Time Service\Time Providers\Enable Windows NTP Server
```
**Note:** This Group Policy path is provided by the Group Policy template `W32Time.admx/adml` that is included with all versions of the Microsoft Windows Administrative Templates.</t>
  </si>
  <si>
    <t>18.10.5</t>
  </si>
  <si>
    <t>18.10.5.1</t>
  </si>
  <si>
    <t>To establish the recommended configuration via GP, set the following UI path to `Enabled`:
```
Computer Configuration\Policies\Administrative Templates\Windows Components\App runtime\Allow Microsoft accounts to be optional
```
**Note:** This Group Policy path may not exist by default. It is provided by the Group Policy template `AppXRuntime.admx/adml` that is included with the Microsoft Windows 8.1 &amp; Server 2012 R2 Administrative Templates (or newer).</t>
  </si>
  <si>
    <t>18.10.7</t>
  </si>
  <si>
    <t>18.10.7.1</t>
  </si>
  <si>
    <t>To establish the recommended configuration via GP, set the following UI path to `Enabled`:
```
Computer Configuration\Policies\Administrative Templates\Windows Components\AutoPlay Policies\Disallow Autoplay for non-volume devices
```
**Note:** This Group Policy path may not exist by default. It is provided by the Group Policy template `AutoPlay.admx/adml` that is included with the Microsoft Windows 8.0 &amp; Server 2012 (non-R2) Administrative Templates (or newer).</t>
  </si>
  <si>
    <t>18.10.7.2</t>
  </si>
  <si>
    <t>To establish the recommended configuration via GP, set the following UI path to `Enabled: Do not execute any autorun commands`:
```
Computer Configuration\Policies\Administrative Templates\Windows Components\AutoPlay Policies\Set the default behavior for AutoRun
```
**Note:** This Group Policy path may not exist by default. It is provided by the Group Policy template `AutoPlay.admx/adml` that is included with the Microsoft Windows 8.0 &amp; Server 2012 (non-R2) Administrative Templates (or newer).</t>
  </si>
  <si>
    <t>18.10.7.3</t>
  </si>
  <si>
    <t>To establish the recommended configuration via GP, set the following UI path to `Enabled: All drives`:
```
Computer Configuration\Policies\Administrative Templates\Windows Components\AutoPlay Policies\Turn off Autoplay
```
**Note:** This Group Policy path is provided by the Group Policy template `AutoPlay.admx/adml` that is included with all versions of the Microsoft Windows Administrative Templates.</t>
  </si>
  <si>
    <t>18.10.8.1</t>
  </si>
  <si>
    <t>18.10.8.1.1</t>
  </si>
  <si>
    <t>To establish the recommended configuration via GP, set the following UI path to `Enabled`:
```
Computer Configuration\Policies\Administrative Templates\Windows Components\Biometrics\Facial Features\Configure enhanced anti-spoofing
```
**Note:** This Group Policy path may not exist by default. It is provided by the Group Policy template `Biometrics.admx/adml` that is included with the Microsoft Windows 10 Release 1511 Administrative Templates (or newer).
**Note #2:** In the Windows 10 Release 1511 and Windows 10 Release 1607 &amp; Server 2016 Administrative Templates, this setting was initially named _Use enhanced anti-spoofing when available_. It was renamed to _Configure enhanced anti-spoofing_ starting with the Windows 10 Release 1703 Administrative Templates.</t>
  </si>
  <si>
    <t>18.10.12</t>
  </si>
  <si>
    <t>18.10.12.1</t>
  </si>
  <si>
    <t>The use of consumer accounts in an enterprise managed environment is not good security practice as it could lead to possible data leakage.</t>
  </si>
  <si>
    <t>Users will not be able to use Microsoft consumer accounts on the system, and associated Windows experiences will instead present default fallback content.</t>
  </si>
  <si>
    <t>To establish the recommended configuration via GP, set the following UI path to `Enabled`:
```
Computer Configuration\Policies\Administrative Templates\Windows Components\Cloud Content\Turn off cloud consumer account state content
```
**Note:** This Group Policy path may not exist by default. It is provided by the Group Policy template `CloudContent.admx/adml` that is included with the Microsoft Windows 11 Release 21H2 Administrative Templates (or newer).</t>
  </si>
  <si>
    <t>18.10.12.2</t>
  </si>
  <si>
    <t>Having apps silently install in an enterprise managed environment is not good security practice - especially if the apps send data back to a third-party.</t>
  </si>
  <si>
    <t>To establish the recommended configuration via GP, set the following UI path to `Enabled`:
```
Computer Configuration\Policies\Administrative Templates\Windows Components\Cloud Content\Turn off Microsoft consumer experiences
```
**Note:** This Group Policy path may not exist by default. It is provided by the Group Policy template `CloudContent.admx/adml` that is included with the Microsoft Windows 10 Release 1511 Administrative Templates (or newer).</t>
  </si>
  <si>
    <t>18.10.13</t>
  </si>
  <si>
    <t>18.10.13.1</t>
  </si>
  <si>
    <t>To establish the recommended configuration via GP, set the following UI path to `Enabled: First Time` OR `Enabled: Always`:
```
Computer Configuration\Policies\Administrative Templates\Windows Components\Connect\Require pin for pairing
```
**Note:** This Group Policy path may not exist by default. It is provided by the Group Policy template `WirelessDisplay.admx/adml` that is included with the Microsoft Windows 10 Release 1607 &amp; Server 2016 Administrative Templates (or newer). The new `Choose one of the following actions` sub-option was later added as of the Windows 10 Release 1809 Administrative Templates. Choosing `Enabled` in the older templates is the equivalent of choosing `Enabled: First Time` in the newer templates.</t>
  </si>
  <si>
    <t>18.10.14</t>
  </si>
  <si>
    <t>18.10.14.1</t>
  </si>
  <si>
    <t>To establish the recommended configuration via GP, set the following UI path to `Enabled`:
```
Computer Configuration\Policies\Administrative Templates\Windows Components\Credential User Interface\Do not display the password reveal button
```
**Note:** This Group Policy path may not exist by default. It is provided by the Group Policy template `CredUI.admx/adml` that is included with the Microsoft Windows 8.0 &amp; Server 2012 (non-R2) Administrative Templates (or newer).</t>
  </si>
  <si>
    <t>18.10.14.2</t>
  </si>
  <si>
    <t>To establish the recommended configuration via GP, set the following UI path to `Disabled`:
```
Computer Configuration\Policies\Administrative Templates\Windows Components\Credential User Interface\Enumerate administrator accounts on elevation
```
**Note:** This Group Policy path is provided by the Group Policy template `CredUI.admx/adml` that is included with all versions of the Microsoft Windows Administrative Templates.</t>
  </si>
  <si>
    <t>18.10.15</t>
  </si>
  <si>
    <t>18.10.15.1</t>
  </si>
  <si>
    <t>Sending any data to a third-party vendor is a security concern and should only be done on an as needed basis.</t>
  </si>
  <si>
    <t>To establish the recommended configuration via GP, set the following UI path to `Enabled: Diagnostic data off (not recommended)` or `Enabled: Send required diagnostic data`:
```
Computer Configuration\Policies\Administrative Templates\Windows Components\Data Collection and Preview Builds\Allow Diagnostic Data
```
**Note:** This Group Policy path may not exist by default. It is provided by the Group Policy template `DataCollection.admx/adml` that is included with the Microsoft Windows 10 RTM (Release 1507) Administrative Templates (or newer).
**Note #2:** In older Microsoft Windows Administrative Templates, this setting was initially named _Allow Telemetry_, but it was renamed to _Allow Diagnostic Data_ starting with the Windows 11 Release 21H2 Administrative Templates.</t>
  </si>
  <si>
    <t>18.10.15.3</t>
  </si>
  <si>
    <t>Sending data to a third-party vendor is a security concern and should only be done on an as-needed basis.</t>
  </si>
  <si>
    <t>Windows will not connect to the OneSettings service to download configuration settings.</t>
  </si>
  <si>
    <t>To establish the recommended configuration via GP, set the following UI path to `Enabled`:
```
Computer Configuration\Policies\Administrative Templates\Windows Components\Data Collection and Preview Builds\Disable OneSettings Downloads
```
**Note:** This Group Policy path may not exist by default. It is provided by the Group Policy template `DataCollection.admx/adml` that is included with the Microsoft Windows 11 Release 21H2 Administrative Templates (or newer).</t>
  </si>
  <si>
    <t>18.10.15.4</t>
  </si>
  <si>
    <t>Users should not be sending any feedback to third-party vendors in an enterprise managed environment.</t>
  </si>
  <si>
    <t>To establish the recommended configuration via GP, set the following UI path to `Enabled`:
```
Computer Configuration\Policies\Administrative Templates\Windows Components\Data Collection and Preview Builds\Do not show feedback notifications
```
**Note:** This Group Policy path may not exist by default. It is provided by the Group Policy template `FeedbackNotifications.admx/adml` that is included with the Microsoft Windows 10 Release 1511 Administrative Templates (or newer).</t>
  </si>
  <si>
    <t>18.10.15.5</t>
  </si>
  <si>
    <t>Windows will record attempts to connect with the OneSettings service to the `Applications and Services Logs\Microsoft\Windows\Privacy-Auditing\Operational` Event Log channel.</t>
  </si>
  <si>
    <t>To establish the recommended configuration via GP, set the following UI path to `Enabled`:
```
Computer Configuration\Policies\Administrative Templates\Windows Components\Data Collection and Preview Builds\Enable OneSettings Auditing
```
**Note:** This Group Policy path may not exist by default. It is provided by the Group Policy template `DataCollection.admx/adml` that is included with the Microsoft Windows 11 Release 21H2 Administrative Templates (or newer).</t>
  </si>
  <si>
    <t>18.10.15.6</t>
  </si>
  <si>
    <t>Diagnostic logs and information such as crash dumps will not be collected for transmission to Microsoft.</t>
  </si>
  <si>
    <t>To establish the recommended configuration via GP, set the following UI path to `Enabled`:
```
Computer Configuration\Policies\Administrative Templates\Windows Components\Data Collection and Preview Builds\Limit Diagnostic Log Collection
```
**Note:** This Group Policy path may not exist by default. It is provided by the Group Policy template `DataCollection.admx/adml` that is included with the Microsoft Windows 11 Release 21H2 Administrative Templates (or newer).</t>
  </si>
  <si>
    <t>18.10.15.7</t>
  </si>
  <si>
    <t>Memory dumps can contain sensitive information - sending such data to a third-party vendor is a security concern and should only be done on an as-needed basis.</t>
  </si>
  <si>
    <t>Windows Error Reporting will not send full and/or heap memory dumps to Microsoft - they will be limited to kernel mini and/or user mode triage memory dumps (if sending optional diagnostic data is permitted).</t>
  </si>
  <si>
    <t>To establish the recommended configuration via GP, set the following UI path to `Enabled`.
```
Computer Configuration\Policies\Administrative Templates\Windows Components\Data Collection and Preview Builds\Limit Dump Collection
```
**Note:** This Group Policy path may not exist by default. It is provided by the Group Policy template `DataCollection.admx/adml` that is included with the Microsoft Windows 11 Release 21H2 Administrative Templates (or newer).</t>
  </si>
  <si>
    <t>18.10.15.8</t>
  </si>
  <si>
    <t>To establish the recommended configuration via GP, set the following UI path to `Disabled`:
```
Computer Configuration\Policies\Administrative Templates\Windows Components\Data Collection and Preview Builds\Toggle user control over Insider builds
```
**Note:** This Group Policy path may not exist by default. It is provided by the Group Policy template `AllowBuildPreview.admx/adml` that is included with the Microsoft Windows 10 RTM (Release 1507) Administrative Templates (or newer).</t>
  </si>
  <si>
    <t>18.10.25.1</t>
  </si>
  <si>
    <t>18.10.25.1.1</t>
  </si>
  <si>
    <t>To establish the recommended configuration via GP, set the following UI path to `Disabled`:
```
Computer Configuration\Policies\Administrative Templates\Windows Components\Event Log Service\Application\Control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</si>
  <si>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18.10.25.1.2</t>
  </si>
  <si>
    <t>To establish the recommended configuration via GP, set the following UI path to `Enabled: 32,768 or greater`:
```
Computer Configuration\Policies\Administrative Templates\Windows Components\Event Log Service\Application\Specify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</si>
  <si>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18.10.25.2</t>
  </si>
  <si>
    <t>18.10.25.2.1</t>
  </si>
  <si>
    <t>To establish the recommended configuration via GP, set the following UI path to `Disabled`:
```
Computer Configuration\Policies\Administrative Templates\Windows Components\Event Log Service\Security\Control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</si>
  <si>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18.10.25.2.2</t>
  </si>
  <si>
    <t>To establish the recommended configuration via GP, set the following UI path to `Enabled: 196,608 or greater`:
```
Computer Configuration\Policies\Administrative Templates\Windows Components\Event Log Service\Security\Specify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</si>
  <si>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18.10.25.3</t>
  </si>
  <si>
    <t>18.10.25.3.1</t>
  </si>
  <si>
    <t>To establish the recommended configuration via GP, set the following UI path to `Disabled`:
```
Computer Configuration\Policies\Administrative Templates\Windows Components\Event Log Service\Setup\Control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</si>
  <si>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18.10.25.3.2</t>
  </si>
  <si>
    <t>To establish the recommended configuration via GP, set the following UI path to `Enabled: 32,768 or greater`:
```
Computer Configuration\Policies\Administrative Templates\Windows Components\Event Log Service\Setup\Specify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</si>
  <si>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18.10.25.4</t>
  </si>
  <si>
    <t>18.10.25.4.1</t>
  </si>
  <si>
    <t>To establish the recommended configuration via GP, set the following UI path to `Disabled`:
```
Computer Configuration\Policies\Administrative Templates\Windows Components\Event Log Service\System\Control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</si>
  <si>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18.10.25.4.2</t>
  </si>
  <si>
    <t>To establish the recommended configuration via GP, set the following UI path to `Enabled: 32,768 or greater`:
```
Computer Configuration\Policies\Administrative Templates\Windows Components\Event Log Service\System\Specify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</si>
  <si>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18.10.28</t>
  </si>
  <si>
    <t>18.10.28.2</t>
  </si>
  <si>
    <t>To establish the recommended configuration via GP, set the following UI path to `Disabled`:
```
Computer Configuration\Policies\Administrative Templates\Windows Components\File Explorer\Turn off Data Execution Prevention for Explorer
```
**Note:** This Group Policy path may not exist by default. It is provided by the Group Policy template `Explorer.admx/adml` that is included with the Microsoft Windows 7 &amp; Server 2008 R2 Administrative Templates (or newer).</t>
  </si>
  <si>
    <t>18.10.28.3</t>
  </si>
  <si>
    <t>To establish the recommended configuration via GP, set the following UI path to `Disabled`:
```
Computer Configuration\Policies\Administrative Templates\Windows Components\File Explorer\Turn off heap termination on corruption
```
**Note:** This Group Policy path is provided by the Group Policy template `Explorer.admx/adml` that is included with all versions of the Microsoft Windows Administrative Templates.</t>
  </si>
  <si>
    <t>18.10.28.4</t>
  </si>
  <si>
    <t>To establish the recommended configuration via GP, set the following UI path to `Disabled`:
```
Computer Configuration\Policies\Administrative Templates\Windows Components\File Explorer\Turn off shell protocol protected mode
```
**Note:** This Group Policy path is provided by the Group Policy template `WindowsExplorer.admx/adml` that is included with all versions of the Microsoft Windows Administrative Templates.</t>
  </si>
  <si>
    <t>18.10.41</t>
  </si>
  <si>
    <t>18.10.41.1</t>
  </si>
  <si>
    <t>To establish the recommended configuration via GP, set the following UI path to `Enabled:`
```
Computer Configuration\Policies\Administrative Templates\Windows Components\Microsoft accounts\Block all consumer Microsoft account user authentication
```
**Note:** This Group Policy path may not exist by default. It is provided by the Group Policy template `MSAPolicy.admx/adml` that is included with the Microsoft Windows 10 Release 1703 Administrative Templates (or newer).</t>
  </si>
  <si>
    <t>18.10.42</t>
  </si>
  <si>
    <t>18.10.42.16</t>
  </si>
  <si>
    <t>Potentially unwanted applications can increase the risk of your network being infected with malware, cause malware infections to be harder to identify, and can waste IT resources in cleaning up the applications. They should be blocked from installation.</t>
  </si>
  <si>
    <t>To establish the recommended configuration via GP, set the following UI path to `Enabled: Block`:
```
Computer Configuration\Policies\Administrative Templates\Windows Components\Microsoft Defender Antivirus\Configure detection for potentially unwanted applications
```
**Note:** This Group Policy path is provided by the Group Policy template `WindowsDefender.admx/adml` that is included with the Microsoft Windows 10 Release 1809 &amp; Server 2019 Administrative Templates (or newer).</t>
  </si>
  <si>
    <t>18.10.42.17</t>
  </si>
  <si>
    <t>It is important to ensure a current, updated antivirus product is scanning each computer for malicious file activity. Microsoft provides a competent solution out of the box in Microsoft Defender Antivirus.
Organizations that choose to purchase a reputable third-party antivirus solution may choose to exempt themselves from this recommendation in lieu of the commercial alternative.</t>
  </si>
  <si>
    <t>To establish the recommended configuration via GP, set the following UI path to `Disabled`:
```
Computer Configuration\Policies\Administrative Templates\Windows Components\Microsoft Defender Antivirus\Turn off Microsoft Defender AntiVirus
```
**Note:** This Group Policy path is provided by the Group Policy template `WindowsDefender.admx/adml` that is included with all versions of the Microsoft Windows Administrative Templates.
**Note #2:** In older Microsoft Windows Administrative Templates, this setting was initially named _Turn off Windows Defender_, but it was renamed starting with the Windows 10 Release 1703 Administrative Templates. It was again renamed to _Windows Defender Antivirus_ starting with the Windows 10 Release 2004 Administrative Templates.</t>
  </si>
  <si>
    <t>18.10.42.5</t>
  </si>
  <si>
    <t>18.10.42.5.1</t>
  </si>
  <si>
    <t>The decision on whether or not to participate in Microsoft MAPS / Microsoft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</si>
  <si>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
Computer Configuration\Policies\Administrative Templates\Windows Components\Microsoft Defender Antivirus\MAPS\Configure local setting override for reporting to Microsoft MAPS
```
**Note:** This Group Policy path may not exist by default. It is provided by the Group Policy template `WindowsDefender.admx/adml` that is included with the Microsoft Windows 8.1 &amp; Server 2012 R2 Administrative Templates (or newer).</t>
  </si>
  <si>
    <t>18.10.42.6.1</t>
  </si>
  <si>
    <t>18.10.42.6.1.1</t>
  </si>
  <si>
    <t>To establish the recommended configuration via GP, set the following UI path to `Enabled`:
```
Computer Configuration\Policies\Administrative Templates\Windows Components\Microsoft Defender Antivirus\Microsoft Defender Exploit Guard\Attack Surface Reduction\Configure Attack Surface Reduction rules
```
**Note:** This Group Policy path may not exist by default. It is provided by the Group Policy template `WindowsDefender.admx/adml` that is included with the Microsoft Windows 10 Release 1709 Administrative Templates (or newer).</t>
  </si>
  <si>
    <t>18.10.42.6.1.2</t>
  </si>
  <si>
    <t>When a rule is triggered, a notification will be displayed from the Action Center.
**Note:** The following rules apply to Windows Server 2019 and 2022, but do not apply to Windows Server 2012 R2 and 2016: `92e97fa1-2edf-4476-bdd6-9dd0b4dddc7b` (Block Win32 API calls from Office macro), `d3e037e1-3eb8-44c8-a917-57927947596d` (Block JavaScript or VBScript from launching downloaded executable content), and `e6db77e5-3df2-4cf1-b95a-636979351e5b` (Block persistence through WMI event subscription).</t>
  </si>
  <si>
    <t>To establish the recommended configuration via GP, set the following UI path so that `26190899-1602-49e8-8b27-eb1d0a1ce869`, `3b576869-a4ec-4529-8536-b80a7769e899`, `56a863a9-875e-4185-98a7-b882c64b5ce5`, `5beb7efe-fd9a-4556-801d-275e5ffc04cc`, `75668c1f-73b5-4cf0-bb93-3ecf5cb7cc84`, `7674ba52-37eb-4a4f-a9a1-f0f9a1619a2c`, `9e6c4e1f-7d60-472f-ba1a-a39ef669e4b2`, `b2b3f03d-6a65-4f7b-a9c7-1c7ef74a9ba4`, `be9ba2d9-53ea-4cdc-84e5-9b1eeee46550`, and `d4f940ab-401b-4efc-aadc-ad5f3c50688a` are each set to a value of `1`:
```
Computer Configuration\Policies\Administrative Templates\Windows Components\Microsoft Defender Antivirus\Microsoft Defender Exploit Guard\Attack Surface Reduction\Configure Attack Surface Reduction rules: Set the state for each ASR rule
```
**Note:** This Group Policy path may not exist by default. It is provided by the Group Policy template `WindowsDefender.admx/adml` that is included with the Microsoft Windows 10 Release 1709 Administrative Templates (or newer).</t>
  </si>
  <si>
    <t>18.10.42.6.3</t>
  </si>
  <si>
    <t>18.10.42.6.3.1</t>
  </si>
  <si>
    <t>To establish the recommended configuration via GP, set the following UI path to `Enabled: Block`:
```
Computer Configuration\Policies\Administrative Templates\Windows Components\Microsoft Defender Antivirus\Microsoft Defender Exploit Guard\Network Protection\Prevent users and apps from accessing dangerous websites
```
**Note:** This Group Policy path may not exist by default. It is provided by the Group Policy template `WindowsDefender.admx/adml` that is included with the Microsoft Windows 10 Release 1709 Administrative Templates (or newer).</t>
  </si>
  <si>
    <t>18.10.42.7</t>
  </si>
  <si>
    <t>18.10.42.7.1</t>
  </si>
  <si>
    <t>When running an antivirus solution such as Microsoft Defender Antivirus, it is important to ensure that it is configured to monitor for suspicious and known malicious activity. File hashes are a reliable way of detecting changes to files, and can speed up the scan process by skipping files that have not changed since they were last scanned and determined to be safe. A changed file hash can also be cause for additional scrutiny.</t>
  </si>
  <si>
    <t>This setting could cause performance degradation during initial deployment and for users where new executable content is frequently being created (such as software developers), or where applications are frequently installed or updated.
For more information on this setting, please visit [Security baseline (FINAL): Windows 10 and Windows Server, version 2004 - Microsoft Tech Community - 1543631](https://techcommunity.microsoft.com/t5/microsoft-security-baselines/security-baseline-final-windows-10-and-windows-server-version/ba-p/1543631).
**Note:** The impact of this setting should be monitored closely during deployment to ensure user and system performance impact is within acceptable limits.</t>
  </si>
  <si>
    <t>To establish the recommended configuration via GP, set the following UI path to `Enabled`:
```
Computer Configuration\Policies\Administrative Templates\Windows Components\Microsoft Defender Antivirus\MpEngine\Enable file hash computation feature
```
**Note:** This Group Policy path may not exist by default. It is provided by the Group Policy template `WindowsDefender.admx/adml` that is included with the Microsoft Windows 10 Release 2004 Administrative Templates (or newer).</t>
  </si>
  <si>
    <t>18.10.42.10</t>
  </si>
  <si>
    <t>18.10.42.10.1</t>
  </si>
  <si>
    <t>When running an antivirus solution such as Microsoft Defender Antivirus, it is important to ensure that it is configured to heuristically monitor in real-time for suspicious and known malicious activity.</t>
  </si>
  <si>
    <t>To establish the recommended configuration via GP, set the following UI path to `Enabled`:
```
Computer Configuration\Policies\Administrative Templates\Windows Components\Microsoft Defender Antivirus\Real-Time Protection\Scan all downloaded files and attachments
```
**Note:** This Group Policy path may not exist by default. It is provided by the Group Policy template `WindowsDefender.admx/adml` that is included with the Microsoft Windows 8.1 &amp; Server 2012 R2 Administrative Templates (or newer).</t>
  </si>
  <si>
    <t>18.10.42.10.2</t>
  </si>
  <si>
    <t>To establish the recommended configuration via GP, set the following UI path to `Disabled`:
```
Computer Configuration\Policies\Administrative Templates\Windows Components\Microsoft Defender Antivirus\Real-Time Protection\Turn off real-time protection
```
**Note:** This Group Policy path may not exist by default. It is provided by the Group Policy template `WindowsDefender.admx/adml` that is included with the Microsoft Windows 8.1 &amp; Server 2012 R2 Administrative Templates (or newer).</t>
  </si>
  <si>
    <t>18.10.42.10.3</t>
  </si>
  <si>
    <t>To establish the recommended configuration via GP, set the following UI path to `Enabled`:
```
Computer Configuration\Policies\Administrative Templates\Windows Components\Microsoft Defender Antivirus\Real-Time Protection\Turn on behavior monitoring
```
**Note:** This Group Policy path may not exist by default. It is provided by the Group Policy template `WindowsDefender.admx/adml` that is included with the Microsoft Windows 8.1 &amp; Server 2012 R2 Administrative Templates (or newer).</t>
  </si>
  <si>
    <t>18.10.42.10.4</t>
  </si>
  <si>
    <t>To establish the recommended configuration via GP, set the following UI path to `Enabled`:
```
Computer Configuration\Policies\Administrative Templates\Windows Components\Microsoft Defender Antivirus\Real-Time Protection\Turn on script scanning
```
**Note:** This Group Policy path may not exist by default. It is provided by the Group Policy template `WindowsDefender.admx/adml` that is included with the Microsoft Windows 11 Release 21H2 Administrative Templates (or newer).</t>
  </si>
  <si>
    <t>18.10.42.13</t>
  </si>
  <si>
    <t>18.10.42.13.1</t>
  </si>
  <si>
    <t>Packing executables is a way to compress and create smaller files and can make it difficult to access and analyze the code associated with the executable. This is a common method to obfuscate malicious executables by bad actors.</t>
  </si>
  <si>
    <t>None - This is the default behavior.</t>
  </si>
  <si>
    <t>To establish the recommended configuration via GP, set the following UI path to `Enabled`:
```
Computer Configuration\Policies\Administrative Templates\Windows Components\Microsoft Defender Antivirus\Scan\Scan packed executables
```
**Note:** This Group Policy path is provided by the Group Policy template `WindowsDefender.admx/adml` that is included with the Microsoft Windows 8.1 and Server 2012 R2 Administrative Templates (or newer).</t>
  </si>
  <si>
    <t>18.10.42.13.2</t>
  </si>
  <si>
    <t>Removable drives will be scanned during any type of scan by Microsoft Defender Antivirus.</t>
  </si>
  <si>
    <t>To establish the recommended configuration via GP, set the following UI path to `Enabled`:
```
Computer Configuration\Policies\Administrative Templates\Windows Components\Microsoft Defender Antivirus\Scan\Scan removable drives
```
**Note:** This Group Policy path may not exist by default. It is provided by the Group Policy template `WindowsDefender.admx/adml` that is included with the Microsoft Windows 8.1 &amp; Server 2012 R2 Administrative Templates (or newer).</t>
  </si>
  <si>
    <t>18.10.42.13.3</t>
  </si>
  <si>
    <t>Incoming e-mails should be scanned by an antivirus solution such as Microsoft Defender Antivirus, as email attachments are a commonly used attack vector to infiltrate computers with malicious software.</t>
  </si>
  <si>
    <t>E-mail scanning by Microsoft Defender Antivirus will be enabled.</t>
  </si>
  <si>
    <t>To establish the recommended configuration via GP, set the following UI path to `Enabled`:
```
Computer Configuration\Policies\Administrative Templates\Windows Components\Microsoft Defender Antivirus\Scan\Turn on e-mail scanning
```
**Note:** This Group Policy path may not exist by default. It is provided by the Group Policy template `WindowsDefender.admx/adml` that is included with the Microsoft Windows 8.1 &amp; Server 2012 R2 Administrative Templates (or newer).</t>
  </si>
  <si>
    <t>18.10.50</t>
  </si>
  <si>
    <t>18.10.50.1</t>
  </si>
  <si>
    <t>Enabling this setting prevents users from accidentally (or intentionally) uploading confidential or sensitive corporate information to the OneDrive cloud service using the Next Generation Sync Client.
**Note:** This security concern applies to _any_ cloud-based file storage application installed on a server, not just the one supplied with Windows Server.</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</si>
  <si>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</si>
  <si>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To establish the recommended configuration via GP, set the following UI path to `Enabled`:
```
Computer Configuration\Policies\Administrative Templates\Windows Components\OneDrive\Prevent the usage of OneDrive for file storage
```
**Note:** This Group Policy path may not exist by default. It is provided by the Group Policy template `SkyDrive.admx/adml` that is included with the Microsoft Windows 8.1 &amp; Server 2012 R2 Administrative Templates (or newer). However, we strongly recommend you only use the version included with the Microsoft Windows 10 Release 1607 &amp; Server 2016 Administrative Templates (or newer). Older versions of the templates had conflicting settings in different template files for both OneDrive &amp; SkyDrive, until it was cleaned up properly in the above version.
**Note #2:** In older Microsoft Windows Administrative Templates, this setting was named _Prevent the usage of SkyDrive for file storage_, but it was renamed starting with the Windows 10 RTM (Release 1507) Administrative Templates.</t>
  </si>
  <si>
    <t>18.10.56.2</t>
  </si>
  <si>
    <t>18.10.56.2.2</t>
  </si>
  <si>
    <t>To establish the recommended configuration via GP, set the following UI path to `Enabled`:
```
Computer Configuration\Policies\Administrative Templates\Windows Components\Remote Desktop Services\Remote Desktop Connection Client\Do not allow passwords to be saved
```
**Note:** This Group Policy path is provided by the Group Policy template `TerminalServer.admx/adml` that is included with all versions of the Microsoft Windows Administrative Templates.</t>
  </si>
  <si>
    <t>18.10.56.3.3</t>
  </si>
  <si>
    <t>18.10.56.3.3.2</t>
  </si>
  <si>
    <t>To establish the recommended configuration via GP, set the following UI path to `Enabled`:
```
Computer Configuration\Policies\Administrative Templates\Windows Components\Remote Desktop Services\Remote Desktop Session Host\Device and Resource Redirection\Do not allow drive redirection
```
**Note:** This Group Policy path is provided by the Group Policy template `TerminalServer.admx/adml` that is included with all versions of the Microsoft Windows Administrative Templates.</t>
  </si>
  <si>
    <t>18.10.56.3.9</t>
  </si>
  <si>
    <t>18.10.56.3.9.1</t>
  </si>
  <si>
    <t>To establish the recommended configuration via GP, set the following UI path to `Enabled`:
```
Computer Configuration\Policies\Administrative Templates\Windows Components\Remote Desktop Services\Remote Desktop Session Host\Security\Always prompt for password upon connection
```
**Note:** This Group Policy path is provided by the Group Policy template `TerminalServer.admx/adml` that is included with all versions of the Microsoft Windows Administrative Templates.
**Note #2:** In the Microsoft Windows Vista Administrative Templates, this setting was named _Always prompt client for password upon connection_, but it was renamed starting with the Windows Server 2008 (non-R2) Administrative Templates.</t>
  </si>
  <si>
    <t>18.10.56.3.9.2</t>
  </si>
  <si>
    <t>To establish the recommended configuration via GP, set the following UI path to `Enabled`:
```
Computer Configuration\Policies\Administrative Templates\Windows Components\Remote Desktop Services\Remote Desktop Session Host\Security\Require secure RPC communication
```
**Note:** This Group Policy path is provided by the Group Policy template `TerminalServer.admx/adml` that is included with all versions of the Microsoft Windows Administrative Templates.</t>
  </si>
  <si>
    <t>18.10.56.3.9.3</t>
  </si>
  <si>
    <t>The native Remote Desktop Protocol (RDP) encryption is now considered a weak protocol, so enforcing the use of stronger Transport Layer Security (TLS) encryption for all RDP communications between clients and RD Session Host servers is preferred.</t>
  </si>
  <si>
    <t>TLS 1.0 will be required to authenticate to the RD Session Host server. If TLS is not supported, the connection fails.
**Note:** By default, this setting will use a self-signed certificate for RDP connections. If your organization has established the use of a Public Key Infrastructure (PKI) for SSL/TLS encryption, then we recommend that you also configure the _Server authentication certificate template_ setting to instruct RDP to use a certificate from your PKI instead of a self-signed one. Note that the certificate template used for this purpose must have “Client Authentication” configured as an Intended Purpose. Note also that a valid, non-expired certificate using the specified template must already be installed on the server for it to work.
**Note #2:** Some third party two-factor authentication solutions (e.g. RSA Authentication Agent) can be negatively affected by this setting, as the SSL/TLS security layer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</si>
  <si>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To establish the recommended configuration via GP, set the following UI path to `Enabled: SSL`:
```
Computer Configuration\Policies\Administrative Templates\Windows Components\Remote Desktop Services\Remote Desktop Session Host\Security\Require use of specific security layer for remote (RDP) connections
```
**Note:** This Group Policy path is provided by the Group Policy template `TerminalServer.admx/adml` that is included with all versions of the Microsoft Windows Administrative Templates.</t>
  </si>
  <si>
    <t>18.10.56.3.9.4</t>
  </si>
  <si>
    <t>Requiring that user authentication occur earlier in the remote connection process enhances security.</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</si>
  <si>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</si>
  <si>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To establish the recommended configuration via GP, set the following UI path to `Enabled`:
```
Computer Configuration\Policies\Administrative Templates\Windows Components\Remote Desktop Services\Remote Desktop Session Host\Security\Require user authentication for remote connections by using Network Level Authentication
```
**Note:** This Group Policy path is provided by the Group Policy template `TerminalServer.admx/adml` that is included with all versions of the Microsoft Windows Administrative Templates.
**Note #2:** In the Microsoft Windows Vista Administrative Templates, this setting was initially named _Require user authentication using RDP 6.0 for remote connections_, but it was renamed starting with the Windows Server 2008 (non-R2) Administrative Templates.</t>
  </si>
  <si>
    <t>18.10.56.3.9.5</t>
  </si>
  <si>
    <t>To establish the recommended configuration via GP, set the following UI path to `Enabled: High Level`:
```
Computer Configuration\Policies\Administrative Templates\Windows Components\Remote Desktop Services\Remote Desktop Session Host\Security\Set client connection encryption level
```
**Note:** This Group Policy path is provided by the Group Policy template `TerminalServer.admx/adml` that is included with all versions of the Microsoft Windows Administrative Templates.</t>
  </si>
  <si>
    <t>18.10.56.3.11</t>
  </si>
  <si>
    <t>18.10.56.3.11.1</t>
  </si>
  <si>
    <t>To establish the recommended configuration via GP, set the following UI path to `Disabled`:
```
Computer Configuration\Policies\Administrative Templates\Windows Components\Remote Desktop Services\Remote Desktop Session Host\Temporary Folders\Do not delete temp folders upon exit
```
**Note:** This Group Policy path is provided by the Group Policy template `TerminalServer.admx/adml` that is included with all versions of the Microsoft Windows Administrative Templates.
**Note #2:** In older Microsoft Windows Administrative Templates, this setting was named _Do not delete temp folder upon exit_, but it was renamed starting with the Windows 8.0 &amp; Server 2012 (non-R2) Administrative Templates.</t>
  </si>
  <si>
    <t>18.10.56.3.11.2</t>
  </si>
  <si>
    <t>To establish the recommended configuration via GP, set the following UI path to `Disabled`:
```
Computer Configuration\Policies\Administrative Templates\Windows Components\Remote Desktop Services\Remote Desktop Session Host\Temporary Folders\Do not use temporary folders per session
```
**Note:** This Group Policy path is provided by the Group Policy template `TerminalServer.admx/adml` that is included with all versions of the Microsoft Windows Administrative Templates.</t>
  </si>
  <si>
    <t>18.10.57</t>
  </si>
  <si>
    <t>18.10.57.1</t>
  </si>
  <si>
    <t>To establish the recommended configuration via GP, set the following UI path to `Enabled`:
```
Computer Configuration\Policies\Administrative Templates\Windows Components\RSS Feeds\Prevent downloading of enclosures
```
**Note:** This Group Policy path is provided by the Group Policy template `InetRes.admx/adml` that is included with all versions of the Microsoft Windows Administrative Templates.
**Note #2:** In older Microsoft Windows Administrative Templates, this setting was named _Turn off downloading of enclosures_, but it was renamed starting with the Windows 8.0 &amp; Server 2012 (non-R2) Administrative Templates.</t>
  </si>
  <si>
    <t>18.10.58</t>
  </si>
  <si>
    <t>18.10.58.3</t>
  </si>
  <si>
    <t>To establish the recommended configuration via GP, set the following UI path to `Disabled`:
```
Computer Configuration\Policies\Administrative Templates\Windows Components\Search\Allow indexing of encrypted files
```
**Note:** This Group Policy path is provided by the Group Policy template `Search.admx/adml` that is included with all versions of the Microsoft Windows Administrative Templates.</t>
  </si>
  <si>
    <t>18.10.75.2</t>
  </si>
  <si>
    <t>18.10.75.2.1</t>
  </si>
  <si>
    <t>Users will be warned and prevented from running unrecognized programs downloaded from the Internet.</t>
  </si>
  <si>
    <t>To establish the recommended configuration via GP, set the following UI path to `Enabled: Warn and prevent bypass`:
```
Computer Configuration\Policies\Administrative Templates\Windows Components\Windows Defender SmartScreen\Explorer\Configure Windows Defender SmartScreen
```
**Note:** This Group Policy path may not exist by default. It is provided by the Group Policy template `WindowsExplorer.admx/adml` that is included with the Microsoft Windows 8.0 &amp; Server 2012 (non-R2) Administrative Templates (or newer).
**Note #2:** In older Microsoft Windows Administrative Templates, this setting was initially named _Configure Windows SmartScreen_, but it was renamed starting with the Windows 10 Release 1703 Administrative Templates.</t>
  </si>
  <si>
    <t>18.10.79</t>
  </si>
  <si>
    <t>18.10.79.2</t>
  </si>
  <si>
    <t>To establish the recommended configuration via GP, set the following UI path to `Enabled: On, but disallow access above lock` OR `Enabled: Disabled`:
```
Computer Configuration\Policies\Administrative Templates\Windows Components\Windows Ink Workspace\Allow Windows Ink Workspace
```
**Note:** This Group Policy path may not exist by default. It is provided by the Group Policy template `WindowsInkWorkspace.admx/adml` that is included with the Microsoft Windows 10 Release 1607 &amp; Server 2016 Administrative Templates (or newer).</t>
  </si>
  <si>
    <t>18.10.80</t>
  </si>
  <si>
    <t>18.10.80.1</t>
  </si>
  <si>
    <t>To establish the recommended configuration via GP, set the following UI path to `Disabled`:
```
Computer Configuration\Policies\Administrative Templates\Windows Components\Windows Installer\Allow user control over installs
```
**Note:** This Group Policy path is provided by the Group Policy template `MSI.admx/adml` that is included with all versions of the Microsoft Windows Administrative Templates.
**Note #2:** In older Microsoft Windows Administrative Templates, this setting was named _Enable user control over installs_, but it was renamed starting with the Windows 8.0 &amp; Server 2012 (non-R2) Administrative Templates.</t>
  </si>
  <si>
    <t>18.10.80.2</t>
  </si>
  <si>
    <t>To establish the recommended configuration via GP, set the following UI path to `Disabled`:
```
Computer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</si>
  <si>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18.10.81</t>
  </si>
  <si>
    <t>18.10.81.1</t>
  </si>
  <si>
    <t>To establish the recommended configuration via GP, set the following UI path to `Disabled`:
```
Computer Configuration\Policies\Administrative Templates\Windows Components\Windows Logon Options\Sign-in and lock last interactive user automatically after a restart
```
**Note:** This Group Policy path may not exist by default. It is provided by the Group Policy template `WinLogon.admx/adml` that is included with the Microsoft Windows 8.1 &amp; Server 2012 R2 Administrative Templates (or newer).
**Note #2:** In older Microsoft Windows Administrative Templates, this setting was initially named _Sign-in last interactive user automatically after a system-initiated restart_, but it was renamed starting with the Windows 10 Release 1903 Administrative Templates.</t>
  </si>
  <si>
    <t>18.10.88.1</t>
  </si>
  <si>
    <t>18.10.88.1.1</t>
  </si>
  <si>
    <t>To establish the recommended configuration via GP, set the following UI path to `Disabled`:
```
Computer Configuration\Policies\Administrative Templates\Windows Components\Windows Remote Management (WinRM)\WinRM Client\Allow Basic authentication
```
**Note:** This Group Policy path is provided by the Group Policy template `WindowsRemoteManagement.admx/adml` that is included with all versions of the Microsoft Windows Administrative Templates.</t>
  </si>
  <si>
    <t>18.10.88.1.2</t>
  </si>
  <si>
    <t>To establish the recommended configuration via GP, set the following UI path to `Disabled`:
```
Computer Configuration\Policies\Administrative Templates\Windows Components\Windows Remote Management (WinRM)\WinRM Client\Allow unencrypted traffic
```
**Note:** This Group Policy path is provided by the Group Policy template `WindowsRemoteManagement.admx/adml` that is included with all versions of the Microsoft Windows Administrative Templates.</t>
  </si>
  <si>
    <t>18.10.88.1.3</t>
  </si>
  <si>
    <t>To establish the recommended configuration via GP, set the following UI path to `Enabled`:
```
Computer Configuration\Policies\Administrative Templates\Windows Components\Windows Remote Management (WinRM)\WinRM Client\Disallow Digest authentication
```
**Note:** This Group Policy path is provided by the Group Policy template `WindowsRemoteManagement.admx/adml` that is included with all versions of the Microsoft Windows Administrative Templates.</t>
  </si>
  <si>
    <t>18.10.88.2</t>
  </si>
  <si>
    <t>18.10.88.2.1</t>
  </si>
  <si>
    <t>To establish the recommended configuration via GP, set the following UI path to `Disabled`:
```
Computer Configuration\Policies\Administrative Templates\Windows Components\Windows Remote Management (WinRM)\WinRM Service\Allow Basic authentication
```
**Note:** This Group Policy path is provided by the Group Policy template `WindowsRemoteManagement.admx/adml` that is included with all versions of the Microsoft Windows Administrative Templates.</t>
  </si>
  <si>
    <t>18.10.88.2.3</t>
  </si>
  <si>
    <t>To establish the recommended configuration via GP, set the following UI path to `Disabled`:
```
Computer Configuration\Policies\Administrative Templates\Windows Components\Windows Remote Management (WinRM)\WinRM Service\Allow unencrypted traffic
```
**Note:** This Group Policy path is provided by the Group Policy template `WindowsRemoteManagement.admx/adml` that is included with all versions of the Microsoft Windows Administrative Templates.</t>
  </si>
  <si>
    <t>18.10.88.2.4</t>
  </si>
  <si>
    <t>To establish the recommended configuration via GP, set the following UI path to `Enabled`:
```
Computer Configuration\Policies\Administrative Templates\Windows Components\Windows Remote Management (WinRM)\WinRM Service\Disallow WinRM from storing RunAs credentials
```
**Note:** This Group Policy path may not exist by default. It is provided by the Group Policy template `WindowsRemoteManagement.admx/adml` that is included with the Microsoft Windows 8.0 &amp; Server 2012 (non-R2) Administrative Templates (or newer).</t>
  </si>
  <si>
    <t>18.10.91.2</t>
  </si>
  <si>
    <t>18.10.91.2.1</t>
  </si>
  <si>
    <t>To establish the recommended configuration via GP, set the following UI path to `Enabled`:
```
Computer Configuration\Policies\Administrative Templates\Windows Components\Windows Security\App and browser protection\Prevent users from modifying settings
```
**Note:** This Group Policy path may not exist by default. It is provided by the Group Policy template `WindowsDefenderSecurityCenter.admx/adml` that is included with the Microsoft Windows 10 Release 1709 Administrative Templates (or newer).</t>
  </si>
  <si>
    <t>18.10.92.1</t>
  </si>
  <si>
    <t>18.10.92.1.1</t>
  </si>
  <si>
    <t>To establish the recommended configuration via GP, set the following UI path to `Disabled`:
```
Computer Configuration\Policies\Administrative Templates\Windows Components\Windows Update\Legacy Policies\No auto-restart with logged on users for scheduled automatic updates installations
```
**Note:** This Group Policy path is provided by the Group Policy template `WindowsUpdate.admx/adml` that is included with all versions of the Microsoft Windows Administrative Templates.
**Note #2:** In older Microsoft Windows Administrative Templates, this setting was initially named _No auto-restart for scheduled Automatic Updates installations_, but it was renamed starting with the Windows 7 &amp; Server 2008 R2 Administrative Templates.</t>
  </si>
  <si>
    <t>18.10.92.2</t>
  </si>
  <si>
    <t>18.10.92.2.1</t>
  </si>
  <si>
    <t>To establish the recommended configuration via GP, set the following UI path to `Enabled`:
```
Computer Configuration\Policies\Administrative Templates\Windows Components\Windows Update\Manage end user experience\Configure Automatic Updates
```
**Note:** This Group Policy path is provided by the Group Policy template `WindowsUpdate.admx/adml` that is included with all versions of the Microsoft Windows Administrative Templates.</t>
  </si>
  <si>
    <t>18.10.92.2.2</t>
  </si>
  <si>
    <t>If `4 - Auto download and schedule the install` is selected in recommendation 'Configure Automatic Updates', critical operating system updates and service packs will automatically download every day (at 3:00 A.M., by default).</t>
  </si>
  <si>
    <t>To establish the recommended configuration via GP, set the following UI path to `0 - Every day`:
```
Computer Configuration\Policies\Administrative Templates\Windows Components\Windows Update\Manage end user experience\Configure Automatic Updates: Scheduled install day
```
**Note:** This Group Policy path is provided by the Group Policy template `WindowsUpdate.admx/adml` that is included with all versions of the Microsoft Windows Administrative Templates.</t>
  </si>
  <si>
    <t>18.10.92.4</t>
  </si>
  <si>
    <t>18.10.92.4.1</t>
  </si>
  <si>
    <t>To establish the recommended configuration via GP, set the following UI path to `Disabled`:
```
Computer Configuration\Policies\Administrative Templates\Windows Components\Windows Update\Manage updates offered from Windows Update\Manage preview builds
```
**Note:** This Group Policy path may not exist by default. It is provided by the Group Policy template `WindowsUpdate.admx/adml` that is included with the Microsoft Windows 10 Release 1709 Administrative Templates (or newer).</t>
  </si>
  <si>
    <t>18.10.92.4.2</t>
  </si>
  <si>
    <t>In a production environment, it is preferred to only use software and features that are publicly available, after they have gone through rigorous testing in beta.</t>
  </si>
  <si>
    <t>Feature Updates will be delayed until they are publicly released to general public by Microsoft.</t>
  </si>
  <si>
    <t>To establish the recommended configuration via GP, set the following UI path to `Enabled: 180 or more days`:
```
Computer Configuration\Policies\Administrative Templates\Windows Components\Windows Update\Manage updates offered from Windows Update\Select when Preview Builds and Feature Updates are received
```
**Note:** This Group Policy path may not exist by default. It is provided by the Group Policy template `WindowsUpdate.admx/adml` that is included with the Microsoft Windows 10 Release 1607 &amp; Server 2016 Administrative Templates (or newer).
**Note #2:** In older Microsoft Windows Administrative Templates, this setting was initially named _Select when Feature Updates are received_, but it was renamed to _Select when Preview Builds and Feature Updates are received_ starting with the Windows 10 Release 1709 Administrative Templates.</t>
  </si>
  <si>
    <t>18.10.92.4.3</t>
  </si>
  <si>
    <t>To establish the recommended configuration via GP, set the following UI path to `Enabled:0 days`:
 ```
Computer Configuration\Policies\Administrative Templates\Windows Components\Windows Update\Manage updates offered from Windows Update\Select when Quality Updates are received
```
**Note:** This Group Policy path does not exist by default. An updated Group Policy template (`WindowsUpdate.admx/adml`) is required - it is included with the Microsoft Windows 10 Release 1607 &amp; Server 2016 Administrative Templates (or newer).</t>
  </si>
  <si>
    <t>To establish the recommended configuration via GP, set the following UI path to `Enabled`:
```
User Configuration\Policies\Administrative Templates\Start Menu and Taskbar\Notifications\Turn off toast notifications on the lock screen
```
**Note:** This Group Policy path may not exist by default. It is provided by the Group Policy template `WPN.admx/adml` that is included with the Microsoft Windows 8.0 &amp; Server 2012 (non-R2) Administrative Templates (or newer).</t>
  </si>
  <si>
    <t>19.7.5</t>
  </si>
  <si>
    <t>19.7.5.1</t>
  </si>
  <si>
    <t>To establish the recommended configuration via GP, set the following UI path to `Disabled`:
```
User Configuration\Policies\Administrative Templates\Windows Components\Attachment Manager\Do not preserve zone information in file attachments
```
**Note:** This Group Policy path is provided by the Group Policy template `AttachmentManager.admx/adml` that is included with all versions of the Microsoft Windows Administrative Templates.</t>
  </si>
  <si>
    <t>19.7.5.2</t>
  </si>
  <si>
    <t>Windows tells the registered antivirus program(s) to scan the file when a user opens a file attachment. If the antivirus program fails, the attachment is blocked from being opened.</t>
  </si>
  <si>
    <t>To establish the recommended configuration via GP, set the following UI path to `Enabled`:
```
User Configuration\Policies\Administrative Templates\Windows Components\Attachment Manager\Notify antivirus programs when opening attachments
```
**Note:** This Group Policy path is provided by the Group Policy template `AttachmentManager.admx/adml` that is included with all versions of the Microsoft Windows Administrative Templates.</t>
  </si>
  <si>
    <t>19.7.8</t>
  </si>
  <si>
    <t>19.7.8.1</t>
  </si>
  <si>
    <t>To establish the recommended configuration via GP, set the following UI path to `Disabled`:
```
User Configuration\Policies\Administrative Templates\Windows Components\Cloud Content\Configure Windows spotlight on lock screen
```
**Note:** This Group Policy path may not exist by default. It is provided by the Group Policy template `CloudContent.admx/adml` that is included with the Microsoft Windows 10 Release 1607 &amp; Server 2016 Administrative Templates (or newer).</t>
  </si>
  <si>
    <t>19.7.8.2</t>
  </si>
  <si>
    <t>To establish the recommended configuration via GP, set the following UI path to `Enabled`:
```
User Configuration\Policies\Administrative Templates\Windows Components\Cloud Content\Do not suggest third-party content in Windows spotlight
```
**Note:** This Group Policy path may not exist by default. It is provided by the Group Policy template `CloudContent.admx/adml` that is included with the Microsoft Windows 10 Release 1607 &amp; Server 2016 Administrative Templates (or newer).</t>
  </si>
  <si>
    <t>19.7.8.5</t>
  </si>
  <si>
    <t>Enabling this setting will help ensure your data is not shared with any third party. The Windows Spotlight feature collects data and uses that data to display images from Microsoft.</t>
  </si>
  <si>
    <t>The `Spotlight collection` feature will not be available as an option in Personalization settings, so users will not be able to download daily images from Microsoft.</t>
  </si>
  <si>
    <t>To establish the recommended configuration via GP, set the following UI path to `Enabled`:
```
User Configuration\Policies\Administrative Templates\Windows Components\Cloud Content\Turn off Spotlight collection on Desktop
```
**Note:** This Group Policy path may not exist by default. It is provided by the Group Policy template `CloudContent.admx/adml` that is included with the Microsoft Windows 11 Release 21H2 Administrative Templates (or newer).</t>
  </si>
  <si>
    <t>To establish the recommended configuration via GP, set the following UI path to `Enabled:`
```
User Configuration\Policies\Administrative Templates\Windows Components\Network Sharing\Prevent users from sharing files within their profile.
```
**Note:** This Group Policy path is provided by the Group Policy template `Sharing.admx/adml` that is included with all versions of the Microsoft Windows Administrative Templates.</t>
  </si>
  <si>
    <t>19.7.42</t>
  </si>
  <si>
    <t>19.7.42.1</t>
  </si>
  <si>
    <t>To establish the recommended configuration via GP, set the following UI path to `Disabled`:
```
User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</si>
  <si>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This policy setting determines the number of renewed, unique passwords that have to be associated with a user account before you can reuse an old password. The value for this policy setting must be between 0 and 24 passwords. The default value for stand-alone systems is 0 passwords, but the default setting when joined to a domain is 24 passwords. To maintain the effectiveness of this policy setting, use the Minimum password age setting to prevent users from repeatedly changing their password.
The recommended state for this setting is: `24 or more password(s)`.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
**Note #2:** As of the publication of this benchmark, Microsoft currently has a maximum limit of 24 saved passwords. For more information, please visit [Enforce password history (Windows 10) - Windows security | Microsoft Docs](https://docs.microsoft.com/en-us/windows/security/threat-protection/security-policy-settings/enforce-password-history#:~:text=The%20Enforce%20password%20history%20policy,a%20long%20period%20of%20time.)</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</si>
  <si>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</si>
  <si>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least number of characters that make up a password for a user account. There are many different theories about how to determine the best password length for an organization, but perhaps "passphrase" is a better term than "password." In Microsoft Windows 2000 or newer, passphrases can be quite long and can include spaces. Therefore, a phrase such as "I want to drink a $5 milkshake" is a valid passphrase; it is a considerably stronger password than an 8 or 10 character string of random numbers and letters, and yet is easier to remember. Users must be educated about the proper selection and maintenance of passwords, especially around password length. In enterprise environments, the ideal value for the Minimum password length setting is 14 characters, however you should adjust this value to meet your organization's business requirements.
The recommended state for this setting is: `14 or more character(s)`.
**Note:** In Windows Server 2016 and older versions of Windows Server, the GUI of the Local Security Policy (LSP), Local Group Policy Editor (LGPE) and Group Policy Management Editor (GPME) would not let you set this value higher than 14 characters. However, starting with Windows Server 2019, Microsoft changed the GUI to allow up to a 20 character minimum password length.
**Note #2:**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</si>
  <si>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 to the power of 7 combinations. An eight-character password has 26 to the power of 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</si>
  <si>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</si>
  <si>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</si>
  <si>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whether the built-in Administrator account is subject to the following Account Lockout Policy settings: _Account lockout duration_, _Account lockout threshold_, and _Reset account lockout counter_. By default, this account is excluded from the account lockout controls and will never be locked out with repeated bad password attempts. 
The recommended state for this setting is: `Enabled`.
**Note:** This setting applies only to OSes patched as of October 11, 2022 (see [MS KB5020282](https://support.microsoft.com/en-us/topic/kb5020282-account-lockout-available-for-built-in-local-administrators-bce45c4d-f28d-43ad-b6fe-70156cb2dc00)).</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</si>
  <si>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</si>
  <si>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**Note:** This user right should generally be restricted to the `Administrators` group. Assign this user right to the `Backup Operators` group if your organization requires that they have this capability.</t>
  </si>
  <si>
    <t>This policy setting allows users to shut down Windows Vista-based or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</si>
  <si>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
**Note:** A Member Server with Microsoft SQL Server installed will require a special exception to this recommendation for additional SQL-generated entries to be granted this user right.</t>
  </si>
  <si>
    <t>This policy setting allows users to manage the system's volume or disk configuration, which could allow a user to delete a volume and cause data loss as well as a denial-of-service condition.
The recommended state for this setting is: `Administrators`.
**Note:** A Member Server with Microsoft SQL Server installed will require a special exception to this recommendation for the account that runs the SQL Server service to be granted this user right.</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</si>
  <si>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</si>
  <si>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
**Note #2:**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</si>
  <si>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This policy setting determines how far in advance users are warned that their password will expire. It is recommended that you configure this policy setting to at least 5 days but no more than 14 days to sufficiently warn users when their passwords will expire.
The recommended state for this setting is: `between 5 and 14 days`.</t>
  </si>
  <si>
    <t>This policy setting determines which communication sessions, or pipes, will have attributes and permissions that allow anonymous access.
The recommended state for this setting is: `&lt;blank&gt;`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</si>
  <si>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</si>
  <si>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This policy setting allows you to restrict remote RPC connections to SAM.
The recommended state for this setting is: `Administrators: Remote Access: Allow`.
**Note:** A Windows 10 R1607, Server 2016 or newer OS is required to access and set this value in Group Policy.
**Note #2:** This setting was originally only supported on Windows Server 2016 or newer, then support for it was added to Windows Server 2008 R2 or newer via the March 2017 security patches.
**Note #3:** If your organization is using Microsoft Defender for Identity (formerly Azure Advanced Threat Protection (Azure ATP)), the (organization-named) Defender for Identity Directory Service Account (DSA), will also need to be granted the same `Remote Access: Allow` permission. For more information on adding the service account please see [Configure SAM-R to enable lateral movement path detection in Microsoft Defender for Identity | Microsoft Docs](https://learn.microsoft.com/en-us/defender-for-identity/remote-calls-sam).</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</si>
  <si>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`&lt;blank&gt;` (i.e. None).</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</si>
  <si>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
**Note:** If a hybrid environment is used, and PKU2U is `Disabled`, Remote Desktop connections from a hybrid joined system to a hybrid joined system will fail.</t>
  </si>
  <si>
    <t>This policy setting allows you to set the encryption types that Kerberos is allowed to use.
The recommended state for this setting is: `AES128_HMAC_SHA1, AES256_HMAC_SHA1, Future encryption types`.
**Note:** Some legacy applications and OSes may still require `RC4_HMAC_MD5` - we recommend you test in your environment and verify whether you can safely remove it.</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</si>
  <si>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</si>
  <si>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This policy setting allows the auditing of incoming NTLM traffic. Events for this setting are recorded in the operational event log (e.g. Applications and Services Log\Microsoft\Windows\NTLM).
The recommended state for this setting is: `Enable auditing for all accounts`.</t>
  </si>
  <si>
    <t>This policy setting allows the auditing of outgoing NTLM traffic. Events for this setting are recorded in the operational event log (e.g. Applications and Services Log\Microsoft\Windows\NTLM).
The recommended state for this setting is: `Audit all`. Configuring this setting to `Deny All` also conforms to the benchmark.
**Note:** Configuring this setting to `Deny All` is more secure, however it could have a negative impact on applications that still require NTLM. Test carefully before implementing the `Deny All` value.</t>
  </si>
  <si>
    <t>This policy setting controls the behavior of the elevation prompt for administrators.
The recommended state for this setting is: `Prompt for consent on the secure desktop`. Configuring this setting to `Prompt for credentials on the secure desktop` also conforms to the benchmark.</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</si>
  <si>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</si>
  <si>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</si>
  <si>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Use this option to specify the path and name of the file in which Windows Firewall will write its log information.
The recommended state for this setting is: `%SystemRoot%\System32\logfiles\firewall\domainfw.log`.</t>
  </si>
  <si>
    <t>Use this option to specify the path and name of the file in which Windows Firewall will write its log information.
The recommended state for this setting is: `%SystemRoot%\System32\logfiles\firewall\privatefw.log`.</t>
  </si>
  <si>
    <t>Use this option to specify the path and name of the file in which Windows Firewall will write its log information.
The recommended state for this setting is: `%SystemRoot%\System32\logfiles\firewall\publicfw.log`.</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</si>
  <si>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
**Note:** Although Microsoft "[Deprecated](https://learn.microsoft.com/en-us/windows/whats-new/feature-lifecycle#terminology)" Windows Authorization Manager (AzMan) in Windows Server 2012 and 2012 R2, this feature still exists in the OS (unimproved), and therefore should still be audited.</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</si>
  <si>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</si>
  <si>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This policy setting allows you to audit when plug and play detects an external device.
The recommended state for this setting is to include: `Success`.
**Note:** A Windows 10, Server 2016 or newer OS is required to access and set this value in Group Policy.</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</si>
  <si>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</si>
  <si>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This subcategory reports when a user's account is locked out as a result of too many failed logon attempts. Events for this subcategory include:
- 4625: An account failed to log on.
The recommended state for this setting is to include: `Failure`.</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</si>
  <si>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</si>
  <si>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</si>
  <si>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</si>
  <si>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</si>
  <si>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</si>
  <si>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include: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</si>
  <si>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</si>
  <si>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This subcategory reports changes in authorization policy. Events for this subcategory include:
- 4703: A user right was adjusted.
- 4704: A user right was assigned.
- 4705: A user right was removed.
- 4670: Permissions on an object were changed.
- 4911: Resource attributes of the object were changed.
- 4913: Central Access Policy on the object was changed.
The recommended state for this setting is to include: `Success`.</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</si>
  <si>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</si>
  <si>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</si>
  <si>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</si>
  <si>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</si>
  <si>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third-party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</si>
  <si>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third-party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</si>
  <si>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15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</si>
  <si>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This policy setting controls packet level privacy for Remote Procedure Call (RPC) incoming connections.
The recommended state for this setting is: `Enabled`.</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</si>
  <si>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</si>
  <si>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This policy setting configures whether the [WinVerifyTrust](https://learn.microsoft.com/en-us/windows/win32/api/wintrust/nf-wintrust-winverifytrust) function performs strict Windows Authenticode signature verification for Portable Executable files (PE files). If enabled, PE files will be considered "unsigned" if Windows identifies content in them that does not conform to the Authenticode specification.
The recommended state for this setting is: `Enabled`.</t>
  </si>
  <si>
    <t>This policy setting controls whether the Local Security Authority Server Service (LSASS) process runs protected. The Local Security Authority (LSA), which includes the Local Security Authority Server Service (LSASS) process, validates users for local and remote sign-ins and enforces local security policies.
The recommended state for this setting is: `Enabled`.
**Note:** This setting only applies to Windows Server 2012 R2 (or newer) **except** for Windows Server 2022 (or newer). See policy setting _Configure LSASS to run as a protected process_.</t>
  </si>
  <si>
    <t>This setting determines which method NetBIOS over TCP/IP (NetBT) uses to register and resolve names. The available methods are:
- The B-node (broadcast) method only uses broadcasts.
- The P-node (point-to-point) method only uses name queries to a name server (WINS).
- The M-node (mixed) method broadcasts first, then queries a name server (WINS) if broadcast failed.
- The H-node (hybrid) method queries a name server (WINS) first, then broadcasts if the query failed.
The recommended state for this setting is: `Enabled: P-node (recommended)` (point-to-point).
**Note:** Resolution through LMHOSTS or DNS follows these methods. If the `NodeType` registry value is present, it overrides any `DhcpNodeType` registry value. If neither `NodeType` nor `DhcpNodeType` is present, the computer uses B-node (broadcast) if there are no WINS servers configured for the network, or H-node (hybrid) if there is at least one WINS server configured.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</si>
  <si>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</si>
  <si>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This policy setting specifies if the Domain Name System (DNS) client will perform name resolution over Network Basic Input/Output System (NetBIOS). NetBIOS is a legacy name resolution method for internal Microsoft networking that predates the use of DNS for that purpose (pre–Active Directory). Some legacy applications still require the use of NetBIOS for full functionality. 
The recommended state for this setting is: `Enabled: Disable NetBIOS name resolution on public networks`. Configuring this setting to `Enabled: Disable NetBIOS name resolution` also conforms to the benchmark.</t>
  </si>
  <si>
    <t>You can use this procedure to control a user's ability to install and configure a Network Bridge.
The recommended state for this setting is: `Enabled`.</t>
  </si>
  <si>
    <t>This policy setting configures secure access to UNC paths.
The recommended state for this setting is: `Enabled, with "Require Mutual Authentication", "Require Integrity", and “Require Privacy” set for all NETLOGON and SYSVOL shares`.</t>
  </si>
  <si>
    <t>This policy setting prevents computers from establishing multiple simultaneous connections to either the Internet or to a Windows domain.
The recommended state for this setting is: `Enabled: 1 = Minimize simultaneous connections`.</t>
  </si>
  <si>
    <t>This policy setting determines whether Redirection Guard is enabled for the print spooler. Redirection Guard can prevent file redirections from being used within the print spooler. 
The recommended state for this setting is: `Enabled: Redirection Guard Enabled`.</t>
  </si>
  <si>
    <t>This policy setting controls which protocol and protocol settings to use for outgoing Remote Procedure Call (RPC) connections to a remote print spooler.
The recommended state for this setting is: `Enabled: RPC over TCP`</t>
  </si>
  <si>
    <t>This policy setting controls which protocol and protocol settings to use for outgoing Remote Procedure Call (RPC) connections to a remote print spooler.
The recommended state for this setting is: `Enabled: Default`</t>
  </si>
  <si>
    <t>This policy setting controls which protocols incoming Remote Procedure Call (RPC) connections to the print spooler are allowed to use.
The recommended state for this setting is: `Enabled: RPC over TCP`.</t>
  </si>
  <si>
    <t>This policy setting controls which protocols incoming Remote Procedure Call (RPC) connections to the print spooler are allowed to use.
The recommended state for this setting is: `Enabled: Negotiate` or higher.</t>
  </si>
  <si>
    <t>This policy setting controls which port is used for RPC over TCP for incoming connections to the print spooler and outgoing connections to remote print spoolers.
The recommended state for this setting is: `Enabled: 0`.</t>
  </si>
  <si>
    <t>This policy setting controls whether users who aren't Administrators can install print drivers on the system.
The recommended state for this setting is: `Enabled`.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t>
  </si>
  <si>
    <t>This policy setting manages how queue-specific files are processed during printer installation. At printer installation time, a vendor-supplied installation application can specify a set of files, of any type, to be associated with a particular print queue. The files are downloaded to each client that connects to the print server.
The recommended state for this setting is: `Enabled: Limit Queue-specific files to Color profiles`.</t>
  </si>
  <si>
    <t>This policy setting controls whether computers will show a warning and a security elevation prompt when users create a new printer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</si>
  <si>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This policy setting controls whether computers will show a warning and a security elevation prompt when users are updating drivers for an existing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</si>
  <si>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This policy setting controls whether the process creation command line text is logged in security audit events when a new process has been created.
The recommended state for this setting is: `Enabled`.
**Note:** This feature that this setting controls was not originally supported in server OSes older than Windows Server 2012 R2. However, in February 2015 Microsoft added support for the feature to Windows Server 2008 R2 and Windows Server 2012 (non-R2) via an update - [KB3004375](https://support.microsoft.com/en-us/help/3004375/microsoft-security-advisory-update-to-improve-windows-command-line-aud). Therefore, this setting is also important to set on those older OSes.</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</si>
  <si>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</si>
  <si>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This policy setting allows you to prevent Windows from retrieving device metadata from the Internet. 
The recommended state for this setting is: `Enabled`.
**Note:** This will not prevent the installation of basic hardware drivers, but does prevent associated third-party utility software from automatically being installed under the context of the `SYSTEM` account.</t>
  </si>
  <si>
    <t>The "Do not apply during periodic background processing" option prevents the system from updating affected registry policies in the background while the computer is in use. When background updates are disabled, registry policy changes will not take effect until the next user logon or system restart.
This setting affects all policy settings within the Administrative Templates folder and any other policies that store values in the registry.
The recommended state for this setting is: `Enabled: FALSE` (unchecked).</t>
  </si>
  <si>
    <t>The "Process even if the Group Policy objects have not changed" option updates and reapplies registry policies even if the registry policies have not changed.
This setting affects all registry policy settings within the Administrative Templates folder and any other policies that store values in the registry. 
The recommended state for this setting is: `Enabled: TRUE` (checked).</t>
  </si>
  <si>
    <t>The "Do not apply during periodic background processing" option prevents the system from updating affected security policies in the background while the computer is in use. When background updates are disabled, updates to security policies will not take effect until the next user logon or system restart.
This setting affects all policy settings that use the built-in security template of Group Policy (e.g. Windows Settings\Security Settings).
The recommended state for this setting is: `Enabled: FALSE` (unchecked).</t>
  </si>
  <si>
    <t>The "Process even if the Group Policy objects have not changed" option updates and reapplies security policies even if the security policies have not changed.
This setting affects all policy settings within the built-in security template of Group Policy (e.g. Windows Settings\Security Settings).
The recommended state for this setting is: `Enabled: TRUE` (checked).</t>
  </si>
  <si>
    <t>This policy setting specifies whether the Windows NTP Client is enabled. Enabling the Windows NTP Client allows synchronization from a systems computer clock to NTP server(s).
The recommended state for this setting is: `Enabled`.
**Note:** If a third-party time provider is used in the environment, an exception to this recommendation will be needed.</t>
  </si>
  <si>
    <t>This policy setting specifies whether the Windows NTP Server is enabled. Disabling this setting prevents the system from acting as a NTP Server (time source) to service NTP requests from other systems (NTP Clients). 
The recommended state for this setting is: `Disabled`.
**Note:** In most enterprise managed environments, you should _not_ disable the Windows NTP Server on Domain Controllers, as it is very important for the operation of NT5DS (domain hierarchy-based) time synchronization.</t>
  </si>
  <si>
    <t>This policy setting determines whether cloud consumer account state content is allowed in all Windows experiences. 
The recommended state for this setting is: `Enabled`.</t>
  </si>
  <si>
    <t>This policy setting controls whether or not a PIN is required for pairing to a wireless display device.
The recommended state for this setting is: `Enabled: First Time` OR `Enabled: Always`.</t>
  </si>
  <si>
    <t>This policy setting determines the amount of diagnostic and usage data reported to Microsoft:
- A value of (0) `Diagnostic data off (not recommended)`. Using this value, no diagnostic data is sent from the device. This value is only supported on Enterprise, Education, and Server editions. If you choose this setting, devices in your organization will still be secure.
- A value of (1) `Send required diagnostic data`. This is the minimum diagnostic data necessary to keep Windows secure, up to date, and performing as expected. Using this value disables the _Optional diagnostic data_ control in the Settings app.
- A value of (3) `Send optional diagnostic data`. Additional diagnostic data is collected that helps us to detect, diagnose and fix issues, as well as make product improvements. Required diagnostic data will always be included when you choose to send optional diagnostic data. Optional diagnostic data can also include diagnostic log files and crash dumps. Use the _Limit Dump Collection_ and the _Limit Diagnostic Log Collection_ policies for more granular control of what optional diagnostic data is sent.
Windows telemetry settings apply to the Windows operating system and some first party apps. This setting does not apply to third party apps running on Windows 10/11.
The recommended state for this setting is: `Enabled: Diagnostic data off (not recommended)` or `Enabled: Send required diagnostic data`.
**Note:** If your organization relies on Windows Update, the minimum recommended setting is `Required diagnostic data`. Because no Windows Update information is collected when diagnostic data is off, important information about update failures is not sent. Microsoft uses this information to fix the causes of those failures and improve the quality of updates.
**Note #2:** The _Configure diagnostic data opt-in settings user interface_ group policy can be used to prevent end users from changing their data collection settings.
**Note #3:** Enhanced diagnostic data setting is not available on Windows 11 and Windows Server 2022 and has been replaced with policies that can control the amount of optional diagnostic data that is sent. For more information on these settings visit [Manage diagnostic data using Group Policy and MDM](https://docs.microsoft.com/en-us/windows/privacy/configure-windows-diagnostic-data-in-your-organization#manage-diagnostic-data-using-group-policy-and-mdm)</t>
  </si>
  <si>
    <t>This policy setting controls whether Windows attempts to connect with the OneSettings service to download configuration settings.
The recommended state for this setting is: `Enabled`.</t>
  </si>
  <si>
    <t>This policy setting controls whether Windows records attempts to connect with the OneSettings service to the Event Log.
The recommended state for this setting is: `Enabled`.</t>
  </si>
  <si>
    <t>This policy setting controls whether additional diagnostic logs are collected when more information is needed to troubleshoot a problem on the device. 
The recommended state for this setting is: `Enabled`. 
**Note:** Diagnostic logs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</si>
  <si>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This policy setting limits the type of memory dumps that can be collected when more information is needed to troubleshoot a problem. 
The recommended state for this setting is: `Enabled`.
**Note:** Memory dumps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</si>
  <si>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Server 2016, up until Release 1703. For Release 1709 or newer, Microsoft encourages using the `Manage preview builds` setting (recommendation title 'Manage preview builds'). We have kept this setting in the benchmark to ensure that any older builds of Windows Server 2016 in the environment are still enforced.</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</si>
  <si>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Microsoft Defender Antivirus | Microsoft Docs](https://docs.microsoft.com/en-us/windows/security/threat-protection/windows-defender-antivirus/detect-block-potentially-unwanted-apps-windows-defender-antivirus)</t>
  </si>
  <si>
    <t>This policy setting turns off Microsoft Defender Antivirus. If the setting is configured to Disabled, Microsoft Defender Antivirus runs and computers are scanned for malware and other potentially unwanted software.
The recommended state for this setting is: `Disabled`.</t>
  </si>
  <si>
    <t>This policy setting configures a local override for the configuration to join Microsoft Active Protection Service (MAPS), which Microsoft has now renamed to "Microsft Defender Antivirus Cloud Protection Service". This setting can only be set by Group Policy.
The recommended state for this setting is: `Disabled`.</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</si>
  <si>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`56a863a9-875e-4185-98a7-b882c64b5ce5 - 1` (Block abuse of exploited vulnerable signed drivers)
`5beb7efe-fd9a-4556-801d-275e5ffc04cc - 1` (Block execution of potentially obfuscated scripts)
`75668c1f-73b5-4cf0-bb93-3ecf5cb7cc84 - 1` (Block Office applications from injecting code into other processes)
`7674ba52-37eb-4a4f-a9a1-f0f9a1619a2c - 1` (Block Adobe Reader from creating child processes)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`d4f940ab-401b-4efc-aadc-ad5f3c50688a - 1` (Block Office applications from creating child processes)
**Note:** More information on ASR rules can be found at the following link: [Use Attack surface reduction rules to prevent malware infection | Microsoft Docs](https://docs.microsoft.com/en-us/windows/security/threat-protection/windows-defender-exploit-guard/attack-surface-reduction-exploit-guard)</t>
  </si>
  <si>
    <t>This policy setting controls Microsoft Defender Exploit Guard network protection. 
The recommended state for this setting is: `Enabled: Block`.</t>
  </si>
  <si>
    <t>This setting determines whether hash values are computed for files scanned by Microsoft Defender.
The recommended state for this setting is: `Enabled`.</t>
  </si>
  <si>
    <t>This policy setting configures scanning for all downloaded files and attachments.
The recommended state for this setting is: `Enabled`.</t>
  </si>
  <si>
    <t>This policy setting configures real-time protection prompts for known malware detection.
Microsoft Defender Antivirus alerts you when malware or potentially unwanted software attempts to install itself or to run on your computer.
The recommended state for this setting is: `Disabled`.</t>
  </si>
  <si>
    <t>This policy setting allows you to configure behavior monitoring for Microsoft Defender Antivirus. 
The recommended state for this setting is: `Enabled`.</t>
  </si>
  <si>
    <t>This policy setting allows script scanning to be turned on/off. Script scanning intercepts scripts then scans them before they are executed on the system. 
The recommended state for this setting is: `Enabled`.</t>
  </si>
  <si>
    <t>This policy setting manages whether or not Microsoft Defender Antivirus scans packed executables. Packed executables are executable files that contain compressed code.
The recommended state for this setting is: `Enabled`.</t>
  </si>
  <si>
    <t>This policy setting manages whether or not to scan for malicious software and unwanted software in the contents of removable drives, such as USB flash drives, when running a full scan.
The recommended state for this setting is: `Enabled`.</t>
  </si>
  <si>
    <t>This policy setting configures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</si>
  <si>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This policy setting prevents users from sharing the local drives on their client computers to Remote Desktop Servers that they access. Mapped drives appear in the session folder tree in Windows Explorer in the following format:
`\\TSClient\&lt;driveletter&gt;$`
If local drives are shared they are left vulnerable to intruders who want to exploit the data that is stored on them.
The recommended state for this setting is: `Enabled`.</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</si>
  <si>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labeled _SSL_, it is actually enforcing Transport Layer Security (TLS) version 1.0, not the older (and less secure) SSL protocol.</t>
  </si>
  <si>
    <t>This policy setting allows you to specify whether to require user authentication for remote connections to the RD Session Host server by using Network Level Authentication. 
The recommended state for this setting is: `Enabled`.</t>
  </si>
  <si>
    <t>This policy setting determines whether Windows Ink items are allowed above the lock screen.
The recommended state for this setting is: `Enabled: On, but disallow access above lock` OR `Enabled: Disabled`.</t>
  </si>
  <si>
    <t>This policy setting prevent users from making changes to the Exploit protection settings area in the Windows Security settings.
The recommended state for this setting is: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</si>
  <si>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third-party solution for patching may choose to exempt themselves from this recommendation, and instead configure it to `Disabled` so that the native Windows Update mechanism does not interfere with the third-party patching process.</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</si>
  <si>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recommendation 'Configure Automatic Updates'. It will have no impact if any other option is selected.</t>
  </si>
  <si>
    <t>This policy setting manages which updates that are received prior to the update being released.
**Dev Channel:** Ideal for highly technical users. Insiders in the Dev Channel will receive builds from our active development branch that is earliest in a development cycle. These builds are not matched to a specific Windows 10 release.
**Beta Channel:** Ideal for feature explorers who want to see upcoming Windows 10 features. Your feedback will be especially important here as it will help our engineers ensure key issues are fixed before a major release.
**Release Preview Channel (default):** Insiders in the Release Preview Channel will have access to the upcoming release of Windows 10 prior to it being released to the world. These builds are supported by Microsoft. The Release Preview Channel is where we recommend companies preview and validate upcoming Windows 10 releases before broad deployment within their organization.
The recommended state for this setting is: `Disabled`.
**Note:** Preview Build enrollment requires a telemetry level setting of 2 or higher and your domain registered on insider.windows.com. For additional information on Preview Builds, see: [https://aka.ms/wipforbiz](https://aka.ms/wipforbiz)</t>
  </si>
  <si>
    <t>This policy setting determines when Preview Build or Feature Updates are received.
**Defer Updates** This enables devices to defer taking the next Feature Update available to your channel for up to 14 days for all the pre-release channels and up to 365 days for the Semi-Annual Channel. Or, if the device is updating from the Semi-Annual Channel, a version for the device to move to and/or stay on until the policy is updated or the device reaches end of service can be specified. Note: If you set both policies, the version specified will take precedence and the deferrals will not be in effect. Please see the Windows Release Information page for OS version information.
**Pause Updates** To prevent Feature Updates from being received on their scheduled time, you can temporarily pause Feature Updates. The pause will remain in effect for 35 days from the specified start date or until the field is cleared (Quality Updates will still be offered).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10 R1703, values above 180 days are not recognized by the OS. Starting with Windows 10 R1703, the maximum number of days you can defer is 365 days.</t>
  </si>
  <si>
    <t>This settings controls when Quality Updates are received.
The recommended state for this setting is: `Enabled: 0 days`.
**Note:** If the "Allow Diagnostic Data" (formerly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</si>
  <si>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</si>
  <si>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This policy setting removes the Spotlight collection setting in Personalization, rendering the user unable to select and subsequently download daily images from Microsoft to the system desktop.
The recommended state for this setting is: `Enabled`.</t>
  </si>
  <si>
    <t xml:space="preserve"> Ensure 'Enforce password history' is set to '24 or more password(s)'</t>
  </si>
  <si>
    <t xml:space="preserve"> Ensure 'Minimum password age' is set to '1 or more day(s)'</t>
  </si>
  <si>
    <t xml:space="preserve"> Ensure 'Minimum password length' is set to '14 or more character(s)'</t>
  </si>
  <si>
    <t xml:space="preserve"> Ensure 'Password must meet complexity requirements' is set to 'Enabled'</t>
  </si>
  <si>
    <t xml:space="preserve"> Ensure 'Store passwords using reversible encryption' is set to 'Disabled'</t>
  </si>
  <si>
    <t xml:space="preserve"> Ensure 'Account lockout duration' is set to '15 or more minute(s)'</t>
  </si>
  <si>
    <t xml:space="preserve"> Ensure 'Allow Administrator account lockout' is set to 'Enabled' (MS only)</t>
  </si>
  <si>
    <t xml:space="preserve"> Ensure 'Reset account lockout counter after' is set to '15 or more minute(s)'</t>
  </si>
  <si>
    <t xml:space="preserve"> Ensure 'Access Credential Manager as a trusted caller' is set to 'No One'</t>
  </si>
  <si>
    <t xml:space="preserve"> Ensure 'Access this computer from the network'  is set to 'Administrators, Authenticated Users' (MS only)</t>
  </si>
  <si>
    <t xml:space="preserve"> Ensure 'Act as part of the operating system' is set to 'No One'</t>
  </si>
  <si>
    <t xml:space="preserve"> Ensure 'Adjust memory quotas for a process' is set to 'Administrators, LOCAL SERVICE, NETWORK SERVICE'</t>
  </si>
  <si>
    <t xml:space="preserve"> Ensure 'Allow log on locally' is set to 'Administrators' (MS only)</t>
  </si>
  <si>
    <t xml:space="preserve"> Ensure 'Allow log on through Remote Desktop Services' is set to 'Administrators, Remote Desktop Users' (MS only)</t>
  </si>
  <si>
    <t xml:space="preserve"> Ensure 'Back up files and directories' is set to 'Administrators'</t>
  </si>
  <si>
    <t xml:space="preserve"> Ensure 'Change the system time' is set to 'Administrators, LOCAL SERVICE'</t>
  </si>
  <si>
    <t xml:space="preserve"> Ensure 'Change the time zone' is set to 'Administrators, LOCAL SERVICE'</t>
  </si>
  <si>
    <t xml:space="preserve"> Ensure 'Create a pagefile' is set to 'Administrators'</t>
  </si>
  <si>
    <t xml:space="preserve"> Ensure 'Create a token object' is set to 'No One'</t>
  </si>
  <si>
    <t xml:space="preserve"> Ensure 'Create global objects' is set to 'Administrators, LOCAL SERVICE, NETWORK SERVICE, SERVICE'</t>
  </si>
  <si>
    <t xml:space="preserve"> Ensure 'Create permanent shared objects' is set to 'No One'</t>
  </si>
  <si>
    <t xml:space="preserve"> Ensure 'Create symbolic links' is set to 'Administrators, NT VIRTUAL MACHINE\Virtual Machines' (MS only)</t>
  </si>
  <si>
    <t xml:space="preserve"> Ensure 'Debug programs' is set to 'Administrators'</t>
  </si>
  <si>
    <t xml:space="preserve"> Ensure 'Deny access to this computer from the network' to include 'Guests, Local account and member of Administrators group' (MS only)</t>
  </si>
  <si>
    <t xml:space="preserve"> Ensure 'Deny log on as a batch job' to include 'Guests'</t>
  </si>
  <si>
    <t xml:space="preserve"> Ensure 'Deny log on as a service' to include 'Guests'</t>
  </si>
  <si>
    <t xml:space="preserve"> Ensure 'Deny log on locally' to include 'Guests'</t>
  </si>
  <si>
    <t xml:space="preserve"> Ensure 'Deny log on through Remote Desktop Services' is set to 'Guests, Local account' (MS only)</t>
  </si>
  <si>
    <t xml:space="preserve"> Ensure 'Enable computer and user accounts to be trusted for delegation' is set to 'No One' (MS only)</t>
  </si>
  <si>
    <t xml:space="preserve"> Ensure 'Force shutdown from a remote system' is set to 'Administrators'</t>
  </si>
  <si>
    <t xml:space="preserve"> Ensure 'Generate security audits' is set to 'LOCAL SERVICE, NETWORK SERVICE'</t>
  </si>
  <si>
    <t xml:space="preserve"> Ensure 'Impersonate a client after authentication' is set to 'Administrators, LOCAL SERVICE, NETWORK SERVICE, SERVICE' and (when the Web Server (IIS) Role with Web Services Role Service is installed) 'IIS_IUSRS' (MS only)</t>
  </si>
  <si>
    <t xml:space="preserve"> Ensure 'Increase scheduling priority' is set to 'Administrators'</t>
  </si>
  <si>
    <t xml:space="preserve"> Ensure 'Load and unload device drivers' is set to 'Administrators'</t>
  </si>
  <si>
    <t xml:space="preserve"> Ensure 'Lock pages in memory' is set to 'No One'</t>
  </si>
  <si>
    <t xml:space="preserve"> Ensure 'Manage auditing and security log' is set to 'Administrators' (MS only)</t>
  </si>
  <si>
    <t xml:space="preserve"> Ensure 'Modify an object label' is set to 'No One'</t>
  </si>
  <si>
    <t xml:space="preserve"> Ensure 'Modify firmware environment values' is set to 'Administrators'</t>
  </si>
  <si>
    <t xml:space="preserve"> Ensure 'Perform volume maintenance tasks' is set to 'Administrators'</t>
  </si>
  <si>
    <t xml:space="preserve"> Ensure 'Profile single process' is set to 'Administrators'</t>
  </si>
  <si>
    <t xml:space="preserve"> Ensure 'Profile system performance' is set to 'Administrators, NT SERVICE\WdiServiceHost'</t>
  </si>
  <si>
    <t xml:space="preserve"> Ensure 'Replace a process level token' is set to 'LOCAL SERVICE, NETWORK SERVICE'</t>
  </si>
  <si>
    <t xml:space="preserve"> Ensure 'Restore files and directories' is set to 'Administrators'</t>
  </si>
  <si>
    <t xml:space="preserve"> Ensure 'Shut down the system' is set to 'Administrators'</t>
  </si>
  <si>
    <t xml:space="preserve"> Ensure 'Take ownership of files or other objects' is set to 'Administrators'</t>
  </si>
  <si>
    <t xml:space="preserve"> Ensure 'Accounts: Block Microsoft accounts' is set to 'Users can't add or log on with Microsoft accounts'</t>
  </si>
  <si>
    <t xml:space="preserve"> Ensure 'Accounts: Guest account status' is set to 'Disabled' (MS only)</t>
  </si>
  <si>
    <t xml:space="preserve"> Ensure 'Accounts: Limit local account use of blank passwords to console logon only' is set to 'Enabled'</t>
  </si>
  <si>
    <t xml:space="preserve"> Configure 'Accounts: Rename administrator account'</t>
  </si>
  <si>
    <t xml:space="preserve"> Configure 'Accounts: Rename guest account'</t>
  </si>
  <si>
    <t xml:space="preserve"> Ensure 'Audit: Force audit policy subcategory settings (Windows Vista or later) to override audit policy category settings' is set to 'Enabled'</t>
  </si>
  <si>
    <t xml:space="preserve"> Ensure 'Audit: Shut down system immediately if unable to log security audits' is set to 'Disabled'</t>
  </si>
  <si>
    <t xml:space="preserve"> Ensure 'Devices: Prevent users from installing printer drivers' is set to 'Enabled'</t>
  </si>
  <si>
    <t xml:space="preserve"> Ensure 'Domain member: Digitally encrypt or sign secure channel data (always)' is set to 'Enabled'</t>
  </si>
  <si>
    <t xml:space="preserve"> Ensure 'Domain member: Digitally encrypt secure channel data (when possible)' is set to 'Enabled'</t>
  </si>
  <si>
    <t xml:space="preserve"> Ensure 'Domain member: Digitally sign secure channel data (when possible)' is set to 'Enabled'</t>
  </si>
  <si>
    <t xml:space="preserve"> Ensure 'Domain member: Disable machine account password changes' is set to 'Disabled'</t>
  </si>
  <si>
    <t xml:space="preserve"> Ensure 'Domain member: Maximum machine account password age' is set to '30 or fewer days, but not 0'</t>
  </si>
  <si>
    <t xml:space="preserve"> Ensure 'Domain member: Require strong (Windows 2000 or later) session key' is set to 'Enabled'</t>
  </si>
  <si>
    <t xml:space="preserve"> Ensure 'Interactive logon: Do not display last user name' is set to 'Enabled'</t>
  </si>
  <si>
    <t xml:space="preserve"> Ensure 'Interactive logon: Do not require CTRL+ALT+DEL' is set to 'Disabled'</t>
  </si>
  <si>
    <t xml:space="preserve"> Ensure 'Interactive logon: Machine inactivity limit' is set to '900 or fewer second(s), but not 0'</t>
  </si>
  <si>
    <t xml:space="preserve"> Configure 'Interactive logon: Message text for users attempting to log on'</t>
  </si>
  <si>
    <t xml:space="preserve"> Configure 'Interactive logon: Message title for users attempting to log on'</t>
  </si>
  <si>
    <t xml:space="preserve"> Ensure 'Interactive logon: Prompt user to change password before expiration' is set to 'between 5 and 14 days'</t>
  </si>
  <si>
    <t xml:space="preserve"> Ensure 'Interactive logon: Require Domain Controller Authentication to unlock workstation' is set to 'Enabled' (MS only)</t>
  </si>
  <si>
    <t xml:space="preserve"> Ensure 'Interactive logon: Smart card removal behavior' is set to 'Lock Workstation' or higher</t>
  </si>
  <si>
    <t xml:space="preserve"> Ensure 'Microsoft network client: Digitally sign communications (always)' is set to 'Enabled'</t>
  </si>
  <si>
    <t xml:space="preserve"> Ensure 'Microsoft network client: Digitally sign communications (if server agrees)' is set to 'Enabled'</t>
  </si>
  <si>
    <t xml:space="preserve"> Ensure 'Microsoft network client: Send unencrypted password to third-party SMB servers' is set to 'Disabled'</t>
  </si>
  <si>
    <t xml:space="preserve"> Ensure 'Microsoft network server: Digitally sign communications (always)' is set to 'Enabled'</t>
  </si>
  <si>
    <t xml:space="preserve"> Ensure 'Microsoft network server: Digitally sign communications (if client agrees)' is set to 'Enabled'</t>
  </si>
  <si>
    <t xml:space="preserve"> Ensure 'Microsoft network server: Disconnect clients when logon hours expire' is set to 'Enabled'</t>
  </si>
  <si>
    <t xml:space="preserve"> Ensure 'Microsoft network server: Server SPN target name validation level' is set to 'Accept if provided by client' or higher (MS only)</t>
  </si>
  <si>
    <t xml:space="preserve"> Ensure 'Network access: Allow anonymous SID/Name translation' is set to 'Disabled'</t>
  </si>
  <si>
    <t xml:space="preserve"> Ensure 'Network access: Do not allow anonymous enumeration of SAM accounts' is set to 'Enabled' (MS only)</t>
  </si>
  <si>
    <t xml:space="preserve"> Ensure 'Network access: Do not allow anonymous enumeration of SAM accounts and shares' is set to 'Enabled' (MS only)</t>
  </si>
  <si>
    <t xml:space="preserve"> Ensure 'Network access: Let Everyone permissions apply to anonymous users' is set to 'Disabled'</t>
  </si>
  <si>
    <t xml:space="preserve"> Configure 'Network access: Named Pipes that can be accessed anonymously' (MS only)</t>
  </si>
  <si>
    <t xml:space="preserve"> Configure 'Network access: Remotely accessible registry paths' is configured</t>
  </si>
  <si>
    <t xml:space="preserve"> Configure 'Network access: Remotely accessible registry paths and sub-paths' is configured</t>
  </si>
  <si>
    <t xml:space="preserve"> Ensure 'Network access: Restrict anonymous access to Named Pipes and Shares' is set to 'Enabled'</t>
  </si>
  <si>
    <t xml:space="preserve"> Ensure 'Network access: Restrict clients allowed to make remote calls to SAM' is set to 'Administrators: Remote Access: Allow' (MS only)</t>
  </si>
  <si>
    <t xml:space="preserve"> Ensure 'Network access: Shares that can be accessed anonymously' is set to 'None'</t>
  </si>
  <si>
    <t xml:space="preserve"> Ensure 'Network access: Sharing and security model for local accounts' is set to 'Classic - local users authenticate as themselves'</t>
  </si>
  <si>
    <t xml:space="preserve"> Ensure 'Network security: Allow Local System to use computer identity for NTLM' is set to 'Enabled'</t>
  </si>
  <si>
    <t xml:space="preserve"> Ensure 'Network security: Allow LocalSystem NULL session fallback' is set to 'Disabled'</t>
  </si>
  <si>
    <t xml:space="preserve"> Ensure 'Network Security: Allow PKU2U authentication requests to this computer to use online identities' is set to 'Disabled'</t>
  </si>
  <si>
    <t xml:space="preserve"> Ensure 'Network security: Configure encryption types allowed for Kerberos' is set to 'AES128_HMAC_SHA1, AES256_HMAC_SHA1, Future encryption types'</t>
  </si>
  <si>
    <t xml:space="preserve"> Ensure 'Network security: Do not store LAN Manager hash value on next password change' is set to 'Enabled'</t>
  </si>
  <si>
    <t xml:space="preserve"> Ensure 'Network security: Force logoff when logon hours expire' is set to 'Enabled'</t>
  </si>
  <si>
    <t xml:space="preserve"> Ensure 'Network security: LAN Manager authentication level' is set to 'Send NTLMv2 response only. Refuse LM &amp; NTLM'</t>
  </si>
  <si>
    <t xml:space="preserve"> Ensure 'Network security: LDAP client signing requirements' is set to 'Negotiate signing' or higher</t>
  </si>
  <si>
    <t xml:space="preserve"> Ensure 'Network security: Minimum session security for NTLM SSP based (including secure RPC) clients' is set to 'Require NTLMv2 session security, Require 128-bit encryption'</t>
  </si>
  <si>
    <t xml:space="preserve"> Ensure 'Network security: Minimum session security for NTLM SSP based (including secure RPC) servers' is set to 'Require NTLMv2 session security, Require 128-bit encryption'</t>
  </si>
  <si>
    <t xml:space="preserve"> Ensure 'Network security: Restrict NTLM: Audit Incoming NTLM Traffic' is set to 'Enable auditing for all accounts'</t>
  </si>
  <si>
    <t xml:space="preserve"> Ensure 'Network security: Restrict NTLM: Outgoing NTLM traffic to remote servers' is set to 'Audit all' or higher</t>
  </si>
  <si>
    <t xml:space="preserve"> Ensure 'Shutdown: Allow system to be shut down without having to log on' is set to 'Disabled'</t>
  </si>
  <si>
    <t xml:space="preserve"> Ensure 'System objects: Require case insensitivity for non-Windows subsystems' is set to 'Enabled'</t>
  </si>
  <si>
    <t xml:space="preserve"> Ensure 'System objects: Strengthen default permissions of internal system objects (e.g. Symbolic Links)' is set to 'Enabled'</t>
  </si>
  <si>
    <t xml:space="preserve"> Ensure 'User Account Control: Admin Approval Mode for the Built-in Administrator account' is set to 'Enabled'</t>
  </si>
  <si>
    <t xml:space="preserve"> Ensure 'User Account Control: Behavior of the elevation prompt for administrators in Admin Approval Mode' is set to 'Prompt for consent on the secure desktop' or higher</t>
  </si>
  <si>
    <t xml:space="preserve"> Ensure 'User Account Control: Behavior of the elevation prompt for standard users' is set to 'Automatically deny elevation requests'</t>
  </si>
  <si>
    <t xml:space="preserve"> Ensure 'User Account Control: Detect application installations and prompt for elevation' is set to 'Enabled'</t>
  </si>
  <si>
    <t xml:space="preserve"> Ensure 'User Account Control: Only elevate UIAccess applications that are installed in secure locations' is set to 'Enabled'</t>
  </si>
  <si>
    <t xml:space="preserve"> Ensure 'User Account Control: Run all administrators in Admin Approval Mode' is set to 'Enabled'</t>
  </si>
  <si>
    <t xml:space="preserve"> Ensure 'User Account Control: Switch to the secure desktop when prompting for elevation' is set to 'Enabled'</t>
  </si>
  <si>
    <t xml:space="preserve"> Ensure 'User Account Control: Virtualize file and registry write failures to per-user locations' is set to 'Enabled'</t>
  </si>
  <si>
    <t xml:space="preserve"> Ensure 'Windows Firewall: Domain: Firewall state' is set to 'On (recommended)'</t>
  </si>
  <si>
    <t xml:space="preserve"> Ensure 'Windows Firewall: Domain: Inbound connections' is set to 'Block (default)'</t>
  </si>
  <si>
    <t xml:space="preserve"> Ensure 'Windows Firewall: Domain: Settings: Display a notification' is set to 'No'</t>
  </si>
  <si>
    <t xml:space="preserve"> Ensure 'Windows Firewall: Domain: Logging: Name' is set to '%SystemRoot%\System32\logfiles\firewall\domainfw.log'</t>
  </si>
  <si>
    <t xml:space="preserve"> Ensure 'Windows Firewall: Domain: Logging: Size limit (KB)' is set to '16,384 KB or greater'</t>
  </si>
  <si>
    <t xml:space="preserve"> Ensure 'Windows Firewall: Domain: Logging: Log dropped packets' is set to 'Yes'</t>
  </si>
  <si>
    <t xml:space="preserve"> Ensure 'Windows Firewall: Domain: Logging: Log successful connections' is set to 'Yes'</t>
  </si>
  <si>
    <t xml:space="preserve"> Ensure 'Windows Firewall: Private: Firewall state' is set to 'On (recommended)'</t>
  </si>
  <si>
    <t xml:space="preserve"> Ensure 'Windows Firewall: Private: Inbound connections' is set to 'Block (default)'</t>
  </si>
  <si>
    <t xml:space="preserve"> Ensure 'Windows Firewall: Private: Settings: Display a notification' is set to 'No'</t>
  </si>
  <si>
    <t xml:space="preserve"> Ensure 'Windows Firewall: Private: Logging: Name' is set to '%SystemRoot%\System32\logfiles\firewall\privatefw.log'</t>
  </si>
  <si>
    <t xml:space="preserve"> Ensure 'Windows Firewall: Private: Logging: Size limit (KB)' is set to '16,384 KB or greater'</t>
  </si>
  <si>
    <t xml:space="preserve"> Ensure 'Windows Firewall: Private: Logging: Log dropped packets' is set to 'Yes'</t>
  </si>
  <si>
    <t xml:space="preserve"> Ensure 'Windows Firewall: Private: Logging: Log successful connections' is set to 'Yes'</t>
  </si>
  <si>
    <t xml:space="preserve"> Ensure 'Windows Firewall: Public: Firewall state' is set to 'On (recommended)'</t>
  </si>
  <si>
    <t xml:space="preserve"> Ensure 'Windows Firewall: Public: Inbound connections' is set to 'Block (default)'</t>
  </si>
  <si>
    <t xml:space="preserve"> Ensure 'Windows Firewall: Public: Settings: Display a notification' is set to 'No'</t>
  </si>
  <si>
    <t xml:space="preserve"> Ensure 'Windows Firewall: Public: Settings: Apply local firewall rules' is set to 'No'</t>
  </si>
  <si>
    <t xml:space="preserve"> Ensure 'Windows Firewall: Public: Settings: Apply local connection security rules' is set to 'No'</t>
  </si>
  <si>
    <t xml:space="preserve"> Ensure 'Windows Firewall: Public: Logging: Name' is set to '%SystemRoot%\System32\logfiles\firewall\publicfw.log'</t>
  </si>
  <si>
    <t xml:space="preserve"> Ensure 'Windows Firewall: Public: Logging: Size limit (KB)' is set to '16,384 KB or greater'</t>
  </si>
  <si>
    <t xml:space="preserve"> Ensure 'Windows Firewall: Public: Logging: Log dropped packets' is set to 'Yes'</t>
  </si>
  <si>
    <t xml:space="preserve"> Ensure 'Windows Firewall: Public: Logging: Log successful connections' is set to 'Yes'</t>
  </si>
  <si>
    <t xml:space="preserve"> Ensure 'Audit Credential Validation' is set to 'Success and Failure'</t>
  </si>
  <si>
    <t xml:space="preserve"> Ensure 'Audit Application Group Management' is set to 'Success and Failure'</t>
  </si>
  <si>
    <t xml:space="preserve"> Ensure 'Audit Security Group Management' is set to include 'Success'</t>
  </si>
  <si>
    <t xml:space="preserve"> Ensure 'Audit User Account Management' is set to 'Success and Failure'</t>
  </si>
  <si>
    <t xml:space="preserve"> Ensure 'Audit PNP Activity' is set to include 'Success'</t>
  </si>
  <si>
    <t xml:space="preserve"> Ensure 'Audit Process Creation' is set to include 'Success'</t>
  </si>
  <si>
    <t xml:space="preserve"> Ensure 'Audit Account Lockout' is set to include 'Failure'</t>
  </si>
  <si>
    <t xml:space="preserve"> Ensure 'Audit Group Membership' is set to include 'Success'</t>
  </si>
  <si>
    <t xml:space="preserve"> Ensure 'Audit Logoff' is set to include 'Success'</t>
  </si>
  <si>
    <t xml:space="preserve"> Ensure 'Audit Logon' is set to 'Success and Failure'</t>
  </si>
  <si>
    <t xml:space="preserve"> Ensure 'Audit Other Logon/Logoff Events' is set to 'Success and Failure'</t>
  </si>
  <si>
    <t xml:space="preserve"> Ensure 'Audit Special Logon' is set to include 'Success'</t>
  </si>
  <si>
    <t xml:space="preserve"> Ensure 'Audit Detailed File Share' is set to include 'Failure'</t>
  </si>
  <si>
    <t xml:space="preserve"> Ensure 'Audit File Share' is set to 'Success and Failure'</t>
  </si>
  <si>
    <t xml:space="preserve"> Ensure 'Audit Other Object Access Events' is set to 'Success and Failure'</t>
  </si>
  <si>
    <t xml:space="preserve"> Ensure 'Audit Removable Storage' is set to 'Success and Failure'</t>
  </si>
  <si>
    <t xml:space="preserve"> Ensure 'Audit Audit Policy Change' is set to include 'Success'</t>
  </si>
  <si>
    <t xml:space="preserve"> Ensure 'Audit Authentication Policy Change' is set to include 'Success'</t>
  </si>
  <si>
    <t xml:space="preserve"> Ensure 'Audit Authorization Policy Change' is set to include 'Success'</t>
  </si>
  <si>
    <t xml:space="preserve"> Ensure 'Audit MPSSVC Rule-Level Policy Change' is set to 'Success and Failure'</t>
  </si>
  <si>
    <t xml:space="preserve"> Ensure 'Audit Other Policy Change Events' is set to include 'Failure'</t>
  </si>
  <si>
    <t xml:space="preserve"> Ensure 'Audit Sensitive Privilege Use' is set to 'Success and Failure'</t>
  </si>
  <si>
    <t xml:space="preserve"> Ensure 'Audit IPsec Driver' is set to 'Success and Failure'</t>
  </si>
  <si>
    <t xml:space="preserve"> Ensure 'Audit Other System Events' is set to 'Success and Failure'</t>
  </si>
  <si>
    <t xml:space="preserve"> Ensure 'Audit Security State Change' is set to include 'Success'</t>
  </si>
  <si>
    <t xml:space="preserve"> Ensure 'Audit Security System Extension' is set to include 'Success'</t>
  </si>
  <si>
    <t xml:space="preserve"> Ensure 'Audit System Integrity' is set to 'Success and Failure'</t>
  </si>
  <si>
    <t xml:space="preserve"> Ensure 'Prevent enabling lock screen camera' is set to 'Enabled'</t>
  </si>
  <si>
    <t xml:space="preserve"> Ensure 'Prevent enabling lock screen slide show' is set to 'Enabled'</t>
  </si>
  <si>
    <t xml:space="preserve"> Ensure 'Allow users to enable online speech recognition services' is set to 'Disabled'</t>
  </si>
  <si>
    <t xml:space="preserve"> Ensure LAPS AdmPwd GPO Extension / CSE is installed (MS only)</t>
  </si>
  <si>
    <t xml:space="preserve"> Ensure 'Do not allow password expiration time longer than required by policy' is set to 'Enabled' (MS only)</t>
  </si>
  <si>
    <t xml:space="preserve"> Ensure 'Enable Local Admin Password Management' is set to 'Enabled' (MS only)</t>
  </si>
  <si>
    <t xml:space="preserve"> Ensure 'Password Settings: Password Complexity' is set to 'Enabled: Large letters + small letters + numbers + special characters' (MS only)</t>
  </si>
  <si>
    <t xml:space="preserve"> Ensure 'Password Settings: Password Length' is set to 'Enabled: 15 or more' (MS only)</t>
  </si>
  <si>
    <t xml:space="preserve"> Ensure 'Password Settings: Password Age (Days)' is set to 'Enabled: 30 or fewer' (MS only)</t>
  </si>
  <si>
    <t xml:space="preserve"> Ensure 'Apply UAC restrictions to local accounts on network logons' is set to 'Enabled' (MS only)</t>
  </si>
  <si>
    <t xml:space="preserve"> Ensure 'Configure RPC packet level privacy setting for incoming connections' is set to 'Enabled'</t>
  </si>
  <si>
    <t xml:space="preserve"> Ensure 'Configure SMB v1 client driver' is set to 'Enabled: Disable driver (recommended)'</t>
  </si>
  <si>
    <t xml:space="preserve"> Ensure 'Configure SMB v1 server' is set to 'Disabled'</t>
  </si>
  <si>
    <t xml:space="preserve"> Ensure 'Enable Certificate Padding' is set to 'Enabled'</t>
  </si>
  <si>
    <t xml:space="preserve"> Ensure 'Enable Structured Exception Handling Overwrite Protection (SEHOP)' is set to 'Enabled'</t>
  </si>
  <si>
    <t xml:space="preserve"> Ensure 'LSA Protection' is set to 'Enabled'</t>
  </si>
  <si>
    <t xml:space="preserve"> Ensure 'NetBT NodeType configuration' is set to 'Enabled: P-node (recommended)'</t>
  </si>
  <si>
    <t xml:space="preserve"> Ensure 'WDigest Authentication' is set to 'Disabled'</t>
  </si>
  <si>
    <t xml:space="preserve"> Ensure 'MSS: (AutoAdminLogon) Enable Automatic Logon' is set to 'Disabled'</t>
  </si>
  <si>
    <t xml:space="preserve"> Ensure 'MSS: (DisableIPSourceRouting IPv6) IP source routing protection level' is set to 'Enabled: Highest protection, source routing is completely disabled'</t>
  </si>
  <si>
    <t xml:space="preserve"> Ensure 'MSS: (DisableIPSourceRouting) IP source routing protection level' is set to 'Enabled: Highest protection, source routing is completely disabled'</t>
  </si>
  <si>
    <t xml:space="preserve"> Ensure 'MSS: (EnableICMPRedirect) Allow ICMP redirects to override OSPF generated routes' is set to 'Disabled'</t>
  </si>
  <si>
    <t xml:space="preserve"> Ensure 'MSS: (NoNameReleaseOnDemand) Allow the computer to ignore NetBIOS name release requests except from WINS servers' is set to 'Enabled'</t>
  </si>
  <si>
    <t xml:space="preserve"> Ensure 'MSS: (SafeDllSearchMode) Enable Safe DLL search mode' is set to 'Enabled'</t>
  </si>
  <si>
    <t xml:space="preserve"> Ensure 'MSS: (ScreenSaverGracePeriod) The time in seconds before the screen saver grace period expires' is set to 'Enabled: 5 or fewer seconds'</t>
  </si>
  <si>
    <t xml:space="preserve"> Ensure 'MSS: (WarningLevel) Percentage threshold for the security event log at which the system will generate a warning' is set to 'Enabled: 90% or less'</t>
  </si>
  <si>
    <t xml:space="preserve"> Ensure 'Configure NetBIOS settings' is set to 'Enabled: Disable NetBIOS name resolution on public networks'</t>
  </si>
  <si>
    <t xml:space="preserve"> Ensure 'Turn off multicast name resolution' is set to 'Enabled'</t>
  </si>
  <si>
    <t xml:space="preserve"> Ensure 'Enable insecure guest logons' is set to 'Disabled'</t>
  </si>
  <si>
    <t xml:space="preserve"> Ensure 'Prohibit installation and configuration of Network Bridge on your DNS domain network' is set to 'Enabled'</t>
  </si>
  <si>
    <t xml:space="preserve"> Ensure 'Prohibit use of Internet Connection Sharing on your DNS domain network' is set to 'Enabled'</t>
  </si>
  <si>
    <t xml:space="preserve"> Ensure 'Require domain users to elevate when setting a network's location' is set to 'Enabled'</t>
  </si>
  <si>
    <t xml:space="preserve"> Ensure 'Hardened UNC Paths' is set to 'Enabled, with "Require Mutual Authentication", "Require Integrity", and “Require Privacy” set for all NETLOGON and SYSVOL shares'</t>
  </si>
  <si>
    <t xml:space="preserve"> Ensure 'Minimize the number of simultaneous connections to the Internet or a Windows Domain' is set to 'Enabled: 1 = Minimize simultaneous connections'</t>
  </si>
  <si>
    <t xml:space="preserve"> Ensure 'Configure Redirection Guard' is set to 'Enabled: Redirection Guard Enabled'</t>
  </si>
  <si>
    <t xml:space="preserve"> Ensure 'Configure RPC connection settings: Protocol to use for outgoing RPC connections' is set to 'Enabled: RPC over TCP'</t>
  </si>
  <si>
    <t xml:space="preserve"> Ensure 'Configure RPC connection settings: Use authentication for outgoing RPC connections' is set to 'Enabled: Default'</t>
  </si>
  <si>
    <t xml:space="preserve"> Ensure 'Configure RPC listener settings: Protocols to allow for incoming RPC connections' is set to 'Enabled: RPC over TCP'</t>
  </si>
  <si>
    <t xml:space="preserve"> Ensure 'Configure RPC listener settings: Authentication protocol to use for incoming RPC connections:' is set to 'Enabled: Negotiate' or higher</t>
  </si>
  <si>
    <t xml:space="preserve"> Ensure 'Limits print driver installation to Administrators' is set to 'Enabled'</t>
  </si>
  <si>
    <t xml:space="preserve"> Ensure 'Manage processing of Queue-specific files' is set to 'Enabled: Limit Queue-specific files to Color profiles'</t>
  </si>
  <si>
    <t xml:space="preserve"> Ensure 'Point and Print Restrictions: When installing drivers for a new connection' is set to 'Enabled: Show warning and elevation prompt'</t>
  </si>
  <si>
    <t xml:space="preserve"> Ensure 'Point and Print Restrictions: When updating drivers for an existing connection' is set to 'Enabled: Show warning and elevation prompt'</t>
  </si>
  <si>
    <t xml:space="preserve"> Ensure 'Include command line in process creation events' is set to 'Enabled'</t>
  </si>
  <si>
    <t xml:space="preserve"> Ensure 'Encryption Oracle Remediation' is set to 'Enabled: Force Updated Clients'</t>
  </si>
  <si>
    <t xml:space="preserve"> Ensure 'Remote host allows delegation of non-exportable credentials' is set to 'Enabled'</t>
  </si>
  <si>
    <t xml:space="preserve"> Ensure 'Prevent device metadata retrieval from the Internet' is set to 'Enabled'</t>
  </si>
  <si>
    <t xml:space="preserve"> Ensure 'Boot-Start Driver Initialization Policy' is set to 'Enabled: Good, unknown and bad but critical'</t>
  </si>
  <si>
    <t xml:space="preserve"> Ensure 'Configure registry policy processing: Do not apply during periodic background processing' is set to 'Enabled: FALSE'</t>
  </si>
  <si>
    <t xml:space="preserve"> Ensure 'Configure registry policy processing: Process even if the Group Policy objects have not changed' is set to 'Enabled: TRUE'</t>
  </si>
  <si>
    <t xml:space="preserve"> Ensure 'Configure security policy processing: Do not apply during periodic background processing' is set to 'Enabled: FALSE'</t>
  </si>
  <si>
    <t xml:space="preserve"> Ensure 'Configure security policy processing: Process even if the Group Policy objects have not changed' is set to 'Enabled: TRUE'</t>
  </si>
  <si>
    <t xml:space="preserve"> Ensure 'Continue experiences on this device' is set to 'Disabled'</t>
  </si>
  <si>
    <t xml:space="preserve"> Ensure 'Turn off background refresh of Group Policy' is set to 'Disabled'</t>
  </si>
  <si>
    <t xml:space="preserve"> Ensure 'Turn off downloading of print drivers over HTTP' is set to 'Enabled'</t>
  </si>
  <si>
    <t xml:space="preserve"> Ensure 'Turn off Internet download for Web publishing and online ordering wizards' is set to 'Enabled'</t>
  </si>
  <si>
    <t xml:space="preserve"> Ensure 'Block user from showing account details on sign-in' is set to 'Enabled'</t>
  </si>
  <si>
    <t xml:space="preserve"> Ensure 'Do not display network selection UI' is set to 'Enabled'</t>
  </si>
  <si>
    <t xml:space="preserve"> Ensure 'Do not enumerate connected users on domain-joined computers' is set to 'Enabled'</t>
  </si>
  <si>
    <t xml:space="preserve"> Ensure 'Enumerate local users on domain-joined computers' is set to 'Disabled' (MS only)</t>
  </si>
  <si>
    <t xml:space="preserve"> Ensure 'Turn off app notifications on the lock screen' is set to 'Enabled'</t>
  </si>
  <si>
    <t xml:space="preserve"> Ensure 'Turn off picture password sign-in' is set to 'Enabled'</t>
  </si>
  <si>
    <t xml:space="preserve"> Ensure 'Turn on convenience PIN sign-in' is set to 'Disabled'</t>
  </si>
  <si>
    <t xml:space="preserve"> Ensure 'Require a password when a computer wakes (on battery)' is set to 'Enabled'</t>
  </si>
  <si>
    <t xml:space="preserve"> Ensure 'Require a password when a computer wakes (plugged in)' is set to 'Enabled'</t>
  </si>
  <si>
    <t xml:space="preserve"> Ensure 'Configure Offer Remote Assistance' is set to 'Disabled'</t>
  </si>
  <si>
    <t xml:space="preserve"> Ensure 'Configure Solicited Remote Assistance' is set to 'Disabled'</t>
  </si>
  <si>
    <t xml:space="preserve"> Ensure 'Enable RPC Endpoint Mapper Client Authentication' is set to 'Enabled' (MS only)</t>
  </si>
  <si>
    <t xml:space="preserve"> Ensure 'Enable Windows NTP Client' is set to 'Enabled'</t>
  </si>
  <si>
    <t xml:space="preserve"> Ensure 'Enable Windows NTP Server' is set to 'Disabled' (MS only)</t>
  </si>
  <si>
    <t xml:space="preserve"> Ensure 'Allow Microsoft accounts to be optional' is set to 'Enabled'</t>
  </si>
  <si>
    <t xml:space="preserve"> Ensure 'Disallow Autoplay for non-volume devices' is set to 'Enabled'</t>
  </si>
  <si>
    <t xml:space="preserve"> Ensure 'Set the default behavior for AutoRun' is set to 'Enabled: Do not execute any autorun commands'</t>
  </si>
  <si>
    <t xml:space="preserve"> Ensure 'Turn off Autoplay' is set to 'Enabled: All drives'</t>
  </si>
  <si>
    <t xml:space="preserve"> Ensure 'Configure enhanced anti-spoofing' is set to 'Enabled'</t>
  </si>
  <si>
    <t xml:space="preserve"> Ensure 'Turn off cloud consumer account state content' is set to 'Enabled'</t>
  </si>
  <si>
    <t xml:space="preserve"> Ensure 'Turn off Microsoft consumer experiences' is set to 'Enabled'</t>
  </si>
  <si>
    <t xml:space="preserve"> Ensure 'Require pin for pairing' is set to 'Enabled: First Time' OR 'Enabled: Always'</t>
  </si>
  <si>
    <t xml:space="preserve"> Ensure 'Do not display the password reveal button' is set to 'Enabled'</t>
  </si>
  <si>
    <t xml:space="preserve"> Ensure 'Enumerate administrator accounts on elevation' is set to 'Disabled'</t>
  </si>
  <si>
    <t xml:space="preserve"> Ensure 'Allow Diagnostic Data' is set to 'Enabled: Diagnostic data off (not recommended)' or 'Enabled: Send required diagnostic data'</t>
  </si>
  <si>
    <t xml:space="preserve"> Ensure 'Disable OneSettings Downloads' is set to 'Enabled'</t>
  </si>
  <si>
    <t xml:space="preserve"> Ensure 'Do not show feedback notifications' is set to 'Enabled'</t>
  </si>
  <si>
    <t xml:space="preserve"> Ensure 'Toggle user control over Insider builds' is set to 'Disabled'</t>
  </si>
  <si>
    <t xml:space="preserve"> Ensure 'Application: Control Event Log behavior when the log file reaches its maximum size' is set to 'Disabled'</t>
  </si>
  <si>
    <t xml:space="preserve"> Ensure 'Application: Specify the maximum log file size (KB)' is set to 'Enabled: 32,768 or greater'</t>
  </si>
  <si>
    <t xml:space="preserve"> Ensure 'Security: Control Event Log behavior when the log file reaches its maximum size' is set to 'Disabled'</t>
  </si>
  <si>
    <t xml:space="preserve"> Ensure 'Security: Specify the maximum log file size (KB)' is set to 'Enabled: 196,608 or greater'</t>
  </si>
  <si>
    <t xml:space="preserve"> Ensure 'Setup: Control Event Log behavior when the log file reaches its maximum size' is set to 'Disabled'</t>
  </si>
  <si>
    <t xml:space="preserve"> Ensure 'Setup: Specify the maximum log file size (KB)' is set to 'Enabled: 32,768 or greater'</t>
  </si>
  <si>
    <t xml:space="preserve"> Ensure 'System: Control Event Log behavior when the log file reaches its maximum size' is set to 'Disabled'</t>
  </si>
  <si>
    <t xml:space="preserve"> Ensure 'System: Specify the maximum log file size (KB)' is set to 'Enabled: 32,768 or greater'</t>
  </si>
  <si>
    <t xml:space="preserve"> Ensure 'Turn off Data Execution Prevention for Explorer' is set to 'Disabled'</t>
  </si>
  <si>
    <t xml:space="preserve"> Ensure 'Turn off heap termination on corruption' is set to 'Disabled'</t>
  </si>
  <si>
    <t xml:space="preserve"> Ensure 'Turn off shell protocol protected mode' is set to 'Disabled'</t>
  </si>
  <si>
    <t xml:space="preserve"> Ensure 'Block all consumer Microsoft account user authentication' is set to 'Enabled'</t>
  </si>
  <si>
    <t xml:space="preserve"> Ensure 'Configure detection for potentially unwanted applications' is set to 'Enabled: Block'</t>
  </si>
  <si>
    <t xml:space="preserve"> Ensure 'Turn off Microsoft Defender AntiVirus' is set to 'Disabled'</t>
  </si>
  <si>
    <t xml:space="preserve"> Ensure 'Configure local setting override for reporting to Microsoft MAPS' is set to 'Disabled'</t>
  </si>
  <si>
    <t xml:space="preserve"> Ensure 'Configure Attack Surface Reduction rules' is set to 'Enabled'</t>
  </si>
  <si>
    <t xml:space="preserve"> Ensure 'Configure Attack Surface Reduction rules: Set the state for each ASR rule' is configured</t>
  </si>
  <si>
    <t xml:space="preserve"> Ensure 'Prevent users and apps from accessing dangerous websites' is set to 'Enabled: Block'</t>
  </si>
  <si>
    <t xml:space="preserve"> Ensure 'Enable file hash computation feature' is set to 'Enabled'</t>
  </si>
  <si>
    <t xml:space="preserve"> Ensure 'Scan all downloaded files and attachments' is set to 'Enabled'</t>
  </si>
  <si>
    <t xml:space="preserve"> Ensure 'Turn off real-time protection' is set to 'Disabled'</t>
  </si>
  <si>
    <t xml:space="preserve"> Ensure 'Turn on behavior monitoring' is set to 'Enabled'</t>
  </si>
  <si>
    <t xml:space="preserve"> Ensure 'Turn on script scanning' is set to 'Enabled'</t>
  </si>
  <si>
    <t xml:space="preserve"> Ensure 'Scan packed executables' is set to 'Enabled'</t>
  </si>
  <si>
    <t xml:space="preserve"> Ensure 'Scan removable drives' is set to 'Enabled'</t>
  </si>
  <si>
    <t xml:space="preserve"> Ensure 'Turn on e-mail scanning' is set to 'Enabled'</t>
  </si>
  <si>
    <t xml:space="preserve"> Ensure 'Prevent the usage of OneDrive for file storage' is set to 'Enabled'</t>
  </si>
  <si>
    <t xml:space="preserve"> Ensure 'Do not allow passwords to be saved' is set to 'Enabled'</t>
  </si>
  <si>
    <t xml:space="preserve"> Ensure 'Do not allow drive redirection' is set to 'Enabled'</t>
  </si>
  <si>
    <t xml:space="preserve"> Ensure 'Always prompt for password upon connection' is set to 'Enabled'</t>
  </si>
  <si>
    <t xml:space="preserve"> Ensure 'Require secure RPC communication' is set to 'Enabled'</t>
  </si>
  <si>
    <t xml:space="preserve"> Ensure 'Require use of specific security layer for remote (RDP) connections' is set to 'Enabled: SSL'</t>
  </si>
  <si>
    <t xml:space="preserve"> Ensure 'Require user authentication for remote connections by using Network Level Authentication' is set to 'Enabled'</t>
  </si>
  <si>
    <t xml:space="preserve"> Ensure 'Set client connection encryption level' is set to 'Enabled: High Level'</t>
  </si>
  <si>
    <t xml:space="preserve"> Ensure 'Do not delete temp folders upon exit' is set to 'Disabled'</t>
  </si>
  <si>
    <t xml:space="preserve"> Ensure 'Do not use temporary folders per session' is set to 'Disabled'</t>
  </si>
  <si>
    <t xml:space="preserve"> Ensure 'Prevent downloading of enclosures' is set to 'Enabled'</t>
  </si>
  <si>
    <t xml:space="preserve"> Ensure 'Allow indexing of encrypted files' is set to 'Disabled'</t>
  </si>
  <si>
    <t xml:space="preserve"> Ensure 'Configure Windows Defender SmartScreen' is set to 'Enabled: Warn and prevent bypass'</t>
  </si>
  <si>
    <t xml:space="preserve"> Ensure 'Allow Windows Ink Workspace' is set to 'Enabled: On, but disallow access above lock' OR 'Enabled: Disabled'</t>
  </si>
  <si>
    <t xml:space="preserve"> Ensure 'Allow user control over installs' is set to 'Disabled'</t>
  </si>
  <si>
    <t xml:space="preserve"> Ensure 'Always install with elevated privileges' is set to 'Disabled'</t>
  </si>
  <si>
    <t xml:space="preserve"> Ensure 'Sign-in and lock last interactive user automatically after a restart' is set to 'Disabled'</t>
  </si>
  <si>
    <t xml:space="preserve"> Ensure 'Allow Basic authentication' is set to 'Disabled'</t>
  </si>
  <si>
    <t xml:space="preserve"> Ensure 'Allow unencrypted traffic' is set to 'Disabled'</t>
  </si>
  <si>
    <t xml:space="preserve"> Ensure 'Disallow Digest authentication' is set to 'Enabled'</t>
  </si>
  <si>
    <t xml:space="preserve"> Ensure 'Disallow WinRM from storing RunAs credentials' is set to 'Enabled'</t>
  </si>
  <si>
    <t xml:space="preserve"> Ensure 'Prevent users from modifying settings' is set to 'Enabled'</t>
  </si>
  <si>
    <t xml:space="preserve"> Ensure 'No auto-restart with logged on users for scheduled automatic updates installations' is set to 'Disabled'</t>
  </si>
  <si>
    <t xml:space="preserve"> Ensure 'Configure Automatic Updates' is set to 'Enabled'</t>
  </si>
  <si>
    <t xml:space="preserve"> Ensure 'Configure Automatic Updates: Scheduled install day' is set to '0 - Every day'</t>
  </si>
  <si>
    <t xml:space="preserve"> Ensure 'Manage preview builds' is set to 'Disabled'</t>
  </si>
  <si>
    <t xml:space="preserve"> Ensure 'Select when Preview Builds and Feature Updates are received' is set to 'Enabled: 180 or more days'</t>
  </si>
  <si>
    <t xml:space="preserve"> Ensure 'Select when Quality Updates are received' is set to 'Enabled: 0 days'</t>
  </si>
  <si>
    <t xml:space="preserve"> Ensure 'Turn off toast notifications on the lock screen' is set to 'Enabled'</t>
  </si>
  <si>
    <t xml:space="preserve"> Ensure 'Do not preserve zone information in file attachments' is set to 'Disabled'</t>
  </si>
  <si>
    <t xml:space="preserve"> Ensure 'Notify antivirus programs when opening attachments' is set to 'Enabled'</t>
  </si>
  <si>
    <t xml:space="preserve"> Ensure 'Configure Windows spotlight on lock screen' is set to 'Disabled'</t>
  </si>
  <si>
    <t xml:space="preserve"> Ensure 'Do not suggest third-party content in Windows spotlight' is set to 'Enabled'</t>
  </si>
  <si>
    <t xml:space="preserve"> Ensure 'Turn off Spotlight collection on Desktop' is set to 'Enabled'</t>
  </si>
  <si>
    <t xml:space="preserve"> Ensure 'Prevent users from sharing files within their profile.' is set to 'Enabled'</t>
  </si>
  <si>
    <t>The 'Allow Administrator account lockout' has not been set to 'Enabled' (MS only)</t>
  </si>
  <si>
    <t>IA-5(1)</t>
  </si>
  <si>
    <t>Authenticator Management | Password-based Authentication</t>
  </si>
  <si>
    <t>The 'Network security: Restrict NTLM: Audit Incoming NTLM Traffic' has not been set to 'Enable auditing for all accounts'</t>
  </si>
  <si>
    <t>The 'Network security: Restrict NTLM: Outgoing NTLM traffic to remote servers' has not been set to 'Audit all' or higher</t>
  </si>
  <si>
    <t>The Audit Detailed File Share option has not been set to Failure.</t>
  </si>
  <si>
    <t>The Audit File Share option has not been set to Success and Failure.</t>
  </si>
  <si>
    <t>The Audit MPSSVC Rule-Level Policy Change option has not been set to Success and Failure.</t>
  </si>
  <si>
    <t>The Audit Other Policy Change Events option has not been set to include 'Failure'.</t>
  </si>
  <si>
    <t>The Allow users to enable online speech recognition services  has not been set to disabled.</t>
  </si>
  <si>
    <t>The 'Configure RPC packet level privacy setting for incoming connections' has not been set to 'Enabled'</t>
  </si>
  <si>
    <t>The 'Enable Certificate Padding' has not been set to 'Enabled'</t>
  </si>
  <si>
    <t>HSI5: OS files are not hashed to detect inappropriate changes</t>
  </si>
  <si>
    <t>The NetBT NodeType configuration has not been set to "Enabled: P-node "</t>
  </si>
  <si>
    <t>The LSA Protection' s not set to Enabled.</t>
  </si>
  <si>
    <t>Set "NetBT NodeType configuration to "Enabled: P-node"{. One method to achieve the recommended configuration via Group Policy is to perform the following:
Set the following UI path to Enabled: P-node (recommended):
Computer Configuration\Policies\Administrative Templates\MS Security Guide\NetBT NodeType configuration.</t>
  </si>
  <si>
    <t xml:space="preserve">To remediate the finding, set the 'Allow Administrator account lockout' domain group policy setting to  'Enabled'.
One method to achieve the recommended configuration is to apply the setting via the Group Policy editor at the following UI:
Computer Configuration\Policies\Windows Settings\Security Settings\Account Policies\Account Lockout Policies\Allow Administrator account lockout
</t>
  </si>
  <si>
    <t xml:space="preserve">To remediate the finding, set the 'Network security: Restrict NTLM: Audit Incoming NTLM Traffic' domain group policy setting to  'Enable auditing for all accounts' `Enable auditing for all accounts`.
One method to achieve the recommended configuration is to apply the setting via the Group Policy editor at the following UI:
Computer Configuration\Policies\Windows Settings\Security Settings\Local Policies\Security Options\Network security: Restrict NTLM: Audit Incoming NTLM Traffic
</t>
  </si>
  <si>
    <t xml:space="preserve">To remediate the finding, set the 'Network security: Restrict NTLM: Outgoing NTLM traffic to remote servers' domain group policy setting to  'Audit all' or higher.
One method to achieve the recommended configuration is to apply the setting via the Group Policy editor at the following UI:
Computer Configuration\Policies\Windows Settings\Security Settings\Local Policies\Security Options\Restrict NTLM: Outgoing NTLM traffic to remote servers
</t>
  </si>
  <si>
    <t>Set "Audit Detailed File Share" to include "Failure". One method to achieve the recommended configuration via Group Policy is to perform the following:
Set the following UI path to include Failure:
Computer Configuration\Policies\Windows Settings\Security Settings\Advanced Audit Policy Configuration\Audit Policies\Object Access\Audit Detailed File Share</t>
  </si>
  <si>
    <t>Set "Audit File Share"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File Share</t>
  </si>
  <si>
    <t>Set "Audit MPSSVC Rule-Level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MPSSVC Rule-Level Policy Change</t>
  </si>
  <si>
    <t>Set "Audit Other Policy Change Events" to include "Failure". One method to achieve the recommended configuration via Group Policy is to perform the following:
Set the following UI path to include Failure:
Computer Configuration\Policies\Windows Settings\Security Settings\Advanced Audit Policy Configuration\Audit Policies\Policy Change\Audit Other Policy Change Events</t>
  </si>
  <si>
    <t>Set "Allow users to enable online speech recognition services" to "Disabled". One method to achieve the recommended configuration via Group Policy is to perform the following:
Set the following UI path to Disabled:
Computer Configuration\Policies\Administrative Templates\Control Panel\Regional and Language Options\Allow users to enable online speech recognition services</t>
  </si>
  <si>
    <t>Set LSA Protection" to Enabled. One method to achieve the recommended configuration via GP, set the following UI path to Enabled: 
Computer Configuration\Policies\Administrative Templates\MS Security Guide\LSA Protection</t>
  </si>
  <si>
    <t xml:space="preserve">To establish the recommended configuration via GP, set the following UI path to Enabled: 
Computer Configuration\Policies\Administrative Templates\MS Security Guide\Enable Certificate Padding
</t>
  </si>
  <si>
    <t>Set "Configure RPC packet level privacy setting for incoming connections" to "Enabled". One method to achieve the recommended configuration via GP, set the following UI path to Enabled: 
Computer Configuration\Policies\Administrative Templates\MS Security Guide\Configure RPC packet level privacy setting for incoming connections</t>
  </si>
  <si>
    <t>To establish the recommended configuration via GP, set the following UI path to `Enabled: Disable NetBIOS name resolution on public networks`.
One method to achieve the recommended configuration is to apply the setting via the Group Policy editor at the following UI:
Computer Configuration\Policies\Administrative Templates\Network\DNS Client\Configure NetBIOS settings
**Note:** This Group Policy path may not exist by default. It is provided by the Group Policy template `DnsClient.admx/adml` that is included with the Microsoft Windows 11 Release 22H2 Administrative Templates v1.0 (or newer).</t>
  </si>
  <si>
    <t>The 'Configure NetBIOS settings' has not been set to 'Enabled: Disable NetBIOS name resolution on public networks'</t>
  </si>
  <si>
    <t>To remediate the finding, set the 'Configure Redirection Guard' domain group policy setting to  'Enabled: Redirection Guard Enabled'.
One method to achieve the recommended configuration is to apply the setting via the Group Policy editor at the following UI:
Computer Configuration\Policies\Administrative Templates\Printers\Configure Redirection Guard
**Note:** This Group Policy path is provided by the Group Policy template `Printing.admx/adml` that is included with the Microsoft Windows 11 Release 22H2 Administrative Templates v1.0 (or newer).</t>
  </si>
  <si>
    <t>To remediate the finding, set the 'Configure RPC connection settings: Protocol to use for outgoing RPC connections' domain group policy setting to  'Enabled: RPC over TCP'.
One method to achieve the recommended configuration is to apply the setting via the Group Policy editor at the following UI:
Computer Configuration\Policies\Administrative Templates\Printers\Configure RPC connection settings: Protocol to use for outgoing RPC connections
**Note:** This Group Policy path is provided by the Group Policy template `Printing.admx/adml` that is included with the Microsoft Windows 11 Release 22H2 Administrative Templates v1.0 (or newer).</t>
  </si>
  <si>
    <t>To remediate the finding, set the 'Configure RPC connection settings: Use authentication for outgoing RPC connections' domain group policy setting to  'Enabled: Default'.
One method to achieve the recommended configuration is to apply the setting via the Group Policy editor at the following UI:
Computer Configuration\Policies\Administrative Templates\Printers\Configure RPC connection settings: Use authentication for outgoing RPC connections
**Note:** This Group Policy path is provided by the Group Policy template `Printing.admx/adml` that is included with the Microsoft Windows 11 Release 22H2 Administrative Templates v1.0 (or newer).</t>
  </si>
  <si>
    <t>To remediate the finding, set the 'Configure RPC listener settings: Protocols to allow for incoming RPC connections' domain group policy setting to  'Enabled: RPC over TCP'.
One method to achieve the recommended configuration is to apply the setting via the Group Policy editor at the following UI:
Computer Configuration\Policies\Administrative Templates\Printers\Configure RPC listener settings: Configure protocol options for incoming RPC connections
**Note:** This Group Policy path is provided by the Group Policy template `Printing.admx/adml` that is included with the Microsoft Windows 11 Release 22H2 Administrative Templates v1.0 (or newer).</t>
  </si>
  <si>
    <t>To remediate the finding, set the 'Configure RPC listener settings: Authentication protocol to use for incoming RPC connections:' domain group policy setting to  'Enabled: Negotiate' or higher
.
One method to achieve the recommended configuration is to apply the setting via the Group Policy editor at the following UI:
Computer Configuration\Policies\Administrative Templates\Printers\Configure RPC listener settings: Configure protocol options for incoming RPC connections
**Note:** This Group Policy path is provided by the Group Policy template `Printing.admx/adml` that is included with the Microsoft Windows 11 Release 22H2 Administrative Templates v1.0 (or newer).</t>
  </si>
  <si>
    <t>To remediate the finding, set the 'Configure RPC over TCP port' domain group policy setting to  'Enabled: 0'.
One method to achieve the recommended configuration is to apply the setting via the Group Policy editor at the following UI:
Computer Configuration\Policies\Administrative Templates\Printers\Configure RPC over TCP port
**Note:** This Group Policy path is provided by the Group Policy template `Printing.admx/adml` that is included with the Microsoft Windows 11 Release 22H2 Administrative Templates v1.0 (or newer).</t>
  </si>
  <si>
    <t>To remediate the finding, set the 'Limits print driver installation to Administrators' domain group policy setting to  'Enabled'
One method to achieve the recommended configuration is to apply the setting via the Group Policy editor at the following UI:
Computer Configuration\Policies\Administrative Templates\Printers\Limits print driver installation to Administrators
**Note:** This Group Policy path is provided by the Group Policy template `Printing.admx/adml` that is included with the Microsoft Windows 10 Release 21H2 Administrative Templates (or newer).</t>
  </si>
  <si>
    <t>To remediate the finding, set the 'Manage processing of Queue-specific files' domain group policy setting to  'Enabled: Limit Queue-specific files to Color profiles'.
One method to achieve the recommended configuration is to apply the setting via the Group Policy editor at the following UI:
Computer Configuration\Policies\Administrative Templates\Printers\Manage processing of Queue-specific files
**Note:** This Group Policy path is provided by the Group Policy template `Printing.admx/adml` that is included with the Microsoft Windows 11 Release 22H2 Administrative Templates v1.0 (or newer).</t>
  </si>
  <si>
    <t>To remediate the finding, set the 'Point and Print Restrictions: When installing drivers for a new connection' domain group policy setting to  'Enabled: Show warning and elevation prompt'.
One method to achieve the recommended configuration is to apply the setting via the Group Policy editor at the following UI:
Computer Configuration\Policies\Administrative Templates\Printers\Point and Print Restrictions: When installing drivers for a new connection 
**Note:** This Group Policy path is provided by the Group Policy template `Printing.admx/adml` that is included with all versions of the Microsoft Windows Administrative Templates.</t>
  </si>
  <si>
    <t>The 'Configure Redirection Guard' has not been set to 'Enabled: Redirection Guard Enabled'</t>
  </si>
  <si>
    <t xml:space="preserve">HAC50: Print spoolers do not adequately restrict jobs </t>
  </si>
  <si>
    <t>The 'Configure RPC connection settings: Protocol to use for outgoing RPC connections' has not been set to 'Enabled: RPC over TCP'</t>
  </si>
  <si>
    <t>The 'Configure RPC connection settings: Use authentication for outgoing RPC connections' has not been set to 'Enabled: Default'</t>
  </si>
  <si>
    <t>The 'Configure RPC listener settings: Protocols to allow for incoming RPC connections' has not been set to 'Enabled: RPC over TCP'</t>
  </si>
  <si>
    <t>The 'Configure RPC listener settings: Authentication protocol to use for incoming RPC connections:' has not been set to 'Enabled: Negotiate' or higher</t>
  </si>
  <si>
    <t>The 'Configure RPC over TCP port' has not been set to 'Enabled: 0'</t>
  </si>
  <si>
    <t>The 'Limits print driver installation to Administrators' has not been set to 'Enabled'</t>
  </si>
  <si>
    <t>The 'Manage processing of Queue-specific files' has not been set to 'Enabled: Limit Queue-specific files to Color profiles'</t>
  </si>
  <si>
    <t>The 'Point and Print Restrictions: When installing drivers for a new connection' has not been set to 'Enabled: Show warning and elevation prompt'</t>
  </si>
  <si>
    <t>HCM6: Agency does not control routine operational changes to systems via an approval process</t>
  </si>
  <si>
    <t>The 'Point and Print Restrictions: When updating drivers for an existing connection' has not been set to 'Enabled: Show warning and elevation prompt'</t>
  </si>
  <si>
    <t>To remediate the finding, set the 'Point and Print Restrictions: When updating drivers for an existing connection' domain group policy setting to  'Enabled: Show warning and elevation prompt'
One method to achieve the recommended configuration is to apply the setting via the Group Policy editor at the following UI:
Computer Configuration\Policies\Administrative Templates\Printers\Point and Print Restrictions: When updating drivers for an existing connection 
**Note:** This Group Policy path is provided by the Group Policy template `Printing.admx/adml` that is included with all versions of the Microsoft Windows Administrative Templates.</t>
  </si>
  <si>
    <t>Set "Encryption Oracle Remediation" to "Enabled: Force Updated Clients". One method to achieve the recommended configuration via Group Policy is to perform the following:
Set the following UI path to Enabled: Force Updated Clients:
Computer Configuration\Policies\Administrative Templates\System\Credentials Delegation\Encryption Oracle Remediation</t>
  </si>
  <si>
    <t>The Encryption Oracle Remediation has not  been set to Enabled: Force Updated Clients.</t>
  </si>
  <si>
    <t xml:space="preserve"> </t>
  </si>
  <si>
    <t>The "Prevent device metadata retrieval from the Internet" is not set to "Enabled".</t>
  </si>
  <si>
    <t>Set "Prevent device metadata retrieval from the Internet" to "Enabled". One method to achieve the recommended configuration via Group Policy is to perform the following:
Set the following UI path to Enabled:
Computer Configuration\Policies\Administrative Templates\System\Device Installation\Prevent device metadata retrieval from the Internet.</t>
  </si>
  <si>
    <t>To remediate the finding, set the 'Configure security policy processing: Do not apply during periodic background processing' domain group policy setting to  'Enabled: FALSE'.
One method to achieve the recommended configuration is to apply the setting via the Group Policy editor at the following UI:
Computer Configuration\Policies\Administrative Templates\System\Group Policy\Configure security policy processing
**Note:** This Group Policy path is provided by the Group Policy template `GroupPolicy.admx/adml` that is included with the Microsoft Windows 8.0 &amp; Server 2012 (non-R2) Administrative Templates (or newer).</t>
  </si>
  <si>
    <t>To remediate the finding, set the 'Configure security policy processing: Process even if the Group Policy objects have not changed' domain group policy setting to  'Enabled: TRUE'.
One method to achieve the recommended configuration is to apply the setting via the Group Policy editor at the following UI:
Computer Configuration\Policies\Administrative Templates\System\Group Policy\Configure security policy processing
**Note:** This Group Policy path is provided by the Group Policy template `GroupPolicy.admx/adml` that is included with the Microsoft Windows 8.0 &amp; Server 2012 (non-R2) Administrative Templates (or newer).</t>
  </si>
  <si>
    <t>The 'Configure security policy processing: Do not apply during periodic background processing' has not been set to 'Enabled: FALSE'</t>
  </si>
  <si>
    <t>The 'Configure security policy processing: Process even if the Group Policy objects have not changed' has not been set to 'Enabled: TRUE'</t>
  </si>
  <si>
    <t>SC-45</t>
  </si>
  <si>
    <t xml:space="preserve">System Time Synchronization </t>
  </si>
  <si>
    <t>The 'Enable Windows NTP Client' has not been set to 'Enabled'</t>
  </si>
  <si>
    <t>HAU11: NTP is not properly implemented</t>
  </si>
  <si>
    <t>The 'Enable Windows NTP Server' has not been set to 'Disabled' (MS only)</t>
  </si>
  <si>
    <t>To remediate the finding, set the 'Enable Windows NTP Client' domain group policy setting to  'Enabled'.
One method to achieve the recommended configuration is to apply the setting via the Group Policy editor at the following UI:
Computer Configuration\Policies\Administrative Templates\System\Windows Time Service\Time Providers\Enable Windows NTP Client
**Note:** This Group Policy path is provided by the Group Policy template `W32Time.admx/adml` that is included with all versions of the Microsoft Windows Administrative Templates.</t>
  </si>
  <si>
    <t>To remediate the finding, set the 'Enable Windows NTP Server' domain group policy setting to  'Disabled'.
One method to achieve the recommended configuration is to apply the setting via the Group Policy editor at the following UI:
Computer Configuration\Policies\Administrative Templates\System\Windows Time Service\Time Providers\Enable Windows NTP Server
**Note:** This Group Policy path is provided by the Group Policy template `W32Time.admx/adml` that is included with all versions of the Microsoft Windows Administrative Templates.</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</si>
  <si>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</si>
  <si>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IA-8(2)</t>
  </si>
  <si>
    <t>Identification and Authentication (non-organizational Users) | Acceptance of External Authenticators</t>
  </si>
  <si>
    <t>The "Turn off cloud consumer account state content" is not set to "Enabled".</t>
  </si>
  <si>
    <t>Set "Turn off cloud consumer account state content" to "Enabled". One method to achieve the recommended configuration via Group Policy is to perform the following:
Set the following UI path to Enabled:
Computer Configuration\Policies\Administrative Templates\Windows Components\Cloud Content\Turn off cloud consumer account state content.</t>
  </si>
  <si>
    <t>The "Allow Diagnostic Data" is not set to "Enabled: Diagnostic data off (not recommended)" or "Enabled: Send required diagnostic data".</t>
  </si>
  <si>
    <t>The "Disable OneSettings Downloads" is not set to "Enabled".</t>
  </si>
  <si>
    <t>Set  "Allow Diagnostic Data" to "Enabled: Diagnostic data off (not recommended)" or "Enabled: Send required diagnostic data". One method to achieve the recommended configuration via Group Policy is to perform the following:
Set the following UI path to Enabled: Diagnostic data off (not recommended) or Enabled: Send required diagnostic data:
Computer Configuration\Policies\Administrative Templates\Windows Components\Data Collection and Preview Builds\Allow Diagnostic Data.</t>
  </si>
  <si>
    <t>Set "Disable OneSettings Downloads" to "Enabled". One method to achieve the recommended configuration via Group Policy is to perform the following:
Set the following UI path to Enabled:
Computer Configuration\Policies\Administrative Templates\Windows Components\Data Collection and Preview Builds\Disable OneSettings Downloads.</t>
  </si>
  <si>
    <t>Ensure 'Enable OneSettings Auditing' is set to 'Enabled'</t>
  </si>
  <si>
    <t>Ensure 'Limit Diagnostic Log Collection' is set to 'Enabled'</t>
  </si>
  <si>
    <t>Ensure 'Limit Dump Collection' is set to 'Enabled'</t>
  </si>
  <si>
    <t>The "Enable OneSettings Auditing" is not set to "Enabled".</t>
  </si>
  <si>
    <t>The "Limit Diagnostic Log Collection" is not set to "Enabled".</t>
  </si>
  <si>
    <t>The "Limit Dump Collection" is not set to "Enabled".</t>
  </si>
  <si>
    <t>Set "Enable OneSettings Auditing" to "Enabled". One method to achieve the recommended configuration via Group Policy is to perform the following:
Set the following UI path to Enabled:
Computer Configuration\Policies\Administrative Templates\Windows Components\Data Collection and Preview Builds\Enable OneSettings Auditing.</t>
  </si>
  <si>
    <t xml:space="preserve">Set "Limit Diagnostic Log Collection" to "Enabled". One method to achieve the recommended configuration via Group Policy is to perform the following:
Set the following UI path to Enabled:
Computer Configuration\Policies\Administrative Templates\Windows Components\Data Collection and Preview Builds\Limit Diagnostic Log Collection. </t>
  </si>
  <si>
    <t>Set "Limit Dump Collection" to "Enabled". One method to achieve the recommended configuration via Group Policy is to perform the following:
Set the following UI path to Enabled.
Computer Configuration\Policies\Administrative Templates\Windows Components\Data Collection and Preview Builds\Limit Dump Collection.</t>
  </si>
  <si>
    <t>To remediate the finding, set the ' 'Enable file hash computation feature' domain group policy setting to  'Enabled'.
One method to achieve the recommended configuration is to apply the setting via the Group Policy editor at the following UI:
Computer Configuration\Policies\Administrative Templates\Windows Components\Microsoft Defender Antivirus\MpEngine\Enable file hash computation feature
**Note:** This Group Policy path may not exist by default. It is provided by the Group Policy template `WindowsDefender.admx/adml` that is included with the Microsoft Windows 10 Release 2004 Administrative Templates (or newer).</t>
  </si>
  <si>
    <t>The 'Enable file hash computation feature' has not been set to 'Enabled'</t>
  </si>
  <si>
    <t>SI-3</t>
  </si>
  <si>
    <t xml:space="preserve">Malicious Code Protection </t>
  </si>
  <si>
    <t>The "Turn off real-time protection" is not set to "Disabled".</t>
  </si>
  <si>
    <t>The "Turn on behavior monitoring" is not set to "Enabled".</t>
  </si>
  <si>
    <t>The "Turn on script scanning" is not set to "Enabled".</t>
  </si>
  <si>
    <t>The  "Scan all downloaded files and attachments" is not set to "Enabled".</t>
  </si>
  <si>
    <t xml:space="preserve">Set "Scan all downloaded files and attachments" to "Enabled". One method to achieve the recommended configuration via Group Policy is to perform the following:
Set the following UI path to Enabled:
Computer Configuration\Policies\Administrative Templates\Windows Components\Microsoft Defender Antivirus\Real-Time Protection\Scan all downloaded files and attachments. </t>
  </si>
  <si>
    <t xml:space="preserve">Set "Turn off real-time protection" to "Disabled". One method to achieve the recommended configuration via Group Policy is to perform the following:
 Set the following UI path to Disabled:
Computer Configuration\Policies\Administrative Templates\Windows Components\Microsoft Defender Antivirus\Real-Time Protection\Turn off real-time protection. </t>
  </si>
  <si>
    <t xml:space="preserve">Set "Turn on behavior monitoring" to "Enabled". One method to achieve the recommended configuration via Group Policy is to perform the following:
Set the following UI path to Enabled:
Computer Configuration\Policies\Administrative Templates\Windows Components\Microsoft Defender Antivirus\Real-Time Protection\Turn on behavior monitoring. </t>
  </si>
  <si>
    <t>Set "Turn on script scanning"  to "Enabled". One method to achieve the recommended configuration via Group Policy is to perform the following:
Set the following UI path to Enabled:
Computer Configuration\Policies\Administrative Templates\Windows Components\Microsoft Defender Antivirus\Real-Time Protection\Turn on script scanning.</t>
  </si>
  <si>
    <t>Set  "Scan removable drives" to "Enabled". One method to achieve the recommended configuration via Group Policy is to perform the following:
Set the following UI path to Enabled:
Computer Configuration\Policies\Administrative Templates\Windows Components\Microsoft Defender Antivirus\Scan\Scan removable drives.</t>
  </si>
  <si>
    <t xml:space="preserve">Set "Turn on e-mail scanning" to "Enabled". One method to achieve the recommended configuration via Group Policy is to perform the following:
Set the following UI path to Enabled:
Computer Configuration\Policies\Administrative Templates\Windows Components\Microsoft Defender Antivirus\Scan\Turn on e-mail scanning. </t>
  </si>
  <si>
    <t>The "Scan removable drives" is not set to "Enabled".</t>
  </si>
  <si>
    <t>The "Turn on e-mail scanning" is not set to "Enabled"</t>
  </si>
  <si>
    <t>To remediate the finding, set the ''Scan packed executables' domain group policy setting to  'Enabled'.
One method to achieve the recommended configuration is to apply the setting via the Group Policy editor at the following UI:
Computer Configuration\Policies\Administrative Templates\Windows Components\Microsoft Defender Antivirus\Scan\Scan packed executables
**Note:** This Group Policy path is provided by the Group Policy template `WindowsDefender.admx/adml` that is included with the Microsoft Windows 8.1 and Server 2012 R2 Administrative Templates (or newer).</t>
  </si>
  <si>
    <t>The 'Scan packed executables' has not been set to 'Enabled'</t>
  </si>
  <si>
    <t>HSI11: Antivirus is not configured to automatically scan removable media</t>
  </si>
  <si>
    <t>The Require use of specific security layer for remote (RDP) connections has not been set to Enabled: SSL.</t>
  </si>
  <si>
    <t>The Require user authentication for remote connections by using Network Level Authentication has not been set to enabled.</t>
  </si>
  <si>
    <t>Set "Require secure RPC communication"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</si>
  <si>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Set "Require use of specific security layer for remote (RDP) connections" to "Enabled: SSL". One method to achieve the recommended configuration via Group Policy is to perform the following:
Set the following UI path to Enabled: SSL:
Computer Configuration\Policies\Administrative Templates\Windows Components\Remote Desktop Services\Remote Desktop Session Host\Security\Require use of specific security layer for remote (RDP) connections</t>
  </si>
  <si>
    <t>Set "Require user authentication for remote connections by using Network Level Authentication"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user authentication for remote connections by using Network Level Authentication</t>
  </si>
  <si>
    <t>Set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</si>
  <si>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</si>
  <si>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Set "Do not use temporary folders per session"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</si>
  <si>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Set "Prevent downloading of enclosures" to "Enabled". One method to achieve the recommended configuration via Group Policy is to perform the following:
Set the following UI path to Enabled:
Computer Configuration\Policies\Administrative Templates\Windows Components\RSS Feeds\Prevent downloading of enclosures</t>
  </si>
  <si>
    <t>Set "Allow indexing of encrypted files" to "Disabled". One method to achieve the recommended configuration via Group Policy is to perform the following:
Set the following UI path to Disabled:
Computer Configuration\Policies\Administrative Templates\Windows Components\Search\Allow indexing of encrypted files</t>
  </si>
  <si>
    <t>The "Configure Automatic Updates" is not set to "Enabled".</t>
  </si>
  <si>
    <t>The "Configure Automatic Updates: Scheduled install day" is not set to "0 - Every day".</t>
  </si>
  <si>
    <t xml:space="preserve">Set "Configure Automatic Updates" to "Enabled". One method to achieve the recommended configuration via Group Policy is to perform the following:
Set the following UI path to Enabled:
Computer Configuration\Policies\Administrative Templates\Windows Components\Windows Update\Manage end user experience\Configure Automatic Updates. </t>
  </si>
  <si>
    <t>Set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Update\Manage end user experience\Configure Automatic Updates: Scheduled install day.</t>
  </si>
  <si>
    <t>Set "Manage preview builds" to "Enabled: Disable preview builds". One method to achieve the recommended configuration via Group Policy is to perform the following:
Set the following UI path to Enabled: Disable preview builds:
Computer Configuration\Policies\Administrative Templates\Windows Components\Windows Update\Windows Update for Business\Manage preview builds</t>
  </si>
  <si>
    <t>The Select when Quality Updates are received option has not been set to Enabled: 0 days.</t>
  </si>
  <si>
    <t>Set "Turn off toast notifications on the lock screen" to "Enabled". One method to achieve the recommended configuration via Group Policy is to perform the following:
Set the following UI path to Enabled:
User Configuration\Policies\Administrative Templates\Start Menu and Taskbar\Notifications\Turn off toast notifications on the lock screen</t>
  </si>
  <si>
    <t>The "Turn off Spotlight collection on Desktop" is not set to "Enabled".</t>
  </si>
  <si>
    <t>Set "Turn off Spotlight collection on Desktop" to "Enabled". One method to achieve the recommended configuration via Group Policy is to perform the following:
Set the following UI path to Enabled:
User Configuration\Policies\Administrative Templates\Windows Components\Cloud Content\Turn off Spotlight collection on Desktop.</t>
  </si>
  <si>
    <t>Commonly-used, expected, or compromised passwords</t>
  </si>
  <si>
    <t>The agency maintains a list of compromised or weak passwords and a solution is implemented to identify and prevent use compromised or weak passwords.</t>
  </si>
  <si>
    <t>The agency does not conduct checks to ensure passwords aren’t on an annually-updated list of commonly-used, expected, or compromised passwords.</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</si>
  <si>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</si>
  <si>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 More than one Publication 1075 password requirement is not met</t>
  </si>
  <si>
    <t>Interim Publication 1075 authentication guidance was issued in January, 2024 requiring controls to prevent the use of commonly-used, expected, or compromised has changed.
Safeguards is issuing this guidance on authentication requirements to align itself with best practices in NIST SP 800-63B: Digital Identity Guidelines: Authentication and Lifecycle Management.</t>
  </si>
  <si>
    <t>Maintain a list of compromise or weak passwords and/or implement a solution maintains the list and prevents the use of commonly-used, expected, or compromised passwords.</t>
  </si>
  <si>
    <t>To close this finding, please provide a screenshot showing use of a solution employed for preventing the use of commonly-used, expected, or compromised passwords with the agency's CAP.</t>
  </si>
  <si>
    <t>Identification and Authentication (Non- Organizational Users)</t>
  </si>
  <si>
    <t xml:space="preserve">Authenticator Management </t>
  </si>
  <si>
    <t>AU-5</t>
  </si>
  <si>
    <t>Response to Audit Processing Failure</t>
  </si>
  <si>
    <t>AC-11(1)</t>
  </si>
  <si>
    <t>Device Lock | Pattern-hiding Displays</t>
  </si>
  <si>
    <t>SI-4(5)</t>
  </si>
  <si>
    <t>System Monitoring | System-generated Alerts</t>
  </si>
  <si>
    <t>IA-6</t>
  </si>
  <si>
    <t>Authentication Feedback</t>
  </si>
  <si>
    <t xml:space="preserve">Response to Audit Processing Failure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</si>
  <si>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`24 or more password(s)`:
Policy Path to the setting:
Computer Configuration\Policies\Windows Settings\Security Settings\Account Policies\Password Policy\Enforce password history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</si>
  <si>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`1 or more day(s)`:
```
Computer Configuration\Policies\Windows Settings\Security Settings\Account Policies\Password Policy\Minimum password age
``` Minimum password age has been set to '1 or more day(s).' Navigate to the UI Path articulated in the Remediation section and confirm it is set as prescribed.</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</si>
  <si>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`14 or more character(s)`:
Policy Path to the setting:
Computer Configuration\Policies\Windows Settings\Security Settings\Account Policies\Password Policy\Minimum password length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</si>
  <si>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Settings\Account Policies\Password Policy\Password must meet complexity requirements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</si>
  <si>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Settings\Account Policies\Password Policy\Store passwords using reversible encryption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</si>
  <si>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`15 or more minute(s)`:
Policy Path to the setting:
Computer Configuration\Policies\Windows Settings\Security Settings\Account Policies\Account Lockout Policy\Account lockout duration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</si>
  <si>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Settings\Account Policies\Account Lockout Policies\Allow Administrator account lockout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</si>
  <si>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`15 or more minute(s)`:
Policy Path to the setting:
Computer Configuration\Policies\Windows Settings\Security Settings\Account Policies\Account Lockout Policy\Reset account lockout counter after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</si>
  <si>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One`:
Policy Path to the setting:
Computer Configuration\Policies\Windows Settings\Security Settings\Local Policies\User Rights Assignment\Access Credential Manager as a trusted caller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</si>
  <si>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Policies\User Rights Assignment\Access this computer from the network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</si>
  <si>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One`:
 Policy Path to the setting:
Computer Configuration\Policies\Windows Settings\Security Settings\Local Policies\User Rights Assignment\Act as part of the operating system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</si>
  <si>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LOCAL SERVICE, NETWORK SERVICE`:
Policy Path to the setting:
Computer Configuration\Policies\Windows Settings\Security Settings\Local Policies\User Rights Assignment\Adjust memory quotas for a process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</si>
  <si>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Policies\User Rights Assignment\Allow log on locally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</si>
  <si>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Policies\User Rights Assignment\Allow log on through Remote Desktop Services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</si>
  <si>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setting:Computer Configuration\Policies\Windows Settings\Security Settings\Local Policies\User Rights Assignment\Back up files and directories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</si>
  <si>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LOCAL SERVICE`:
Policy Path to the setting:
Computer Configuration\Policies\Windows Settings\Security Settings\Local Policies\User Rights Assignment\Change the system time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</si>
  <si>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LOCAL SERVICE`:
Policy Path to the setting:
Computer Configuration\Policies\Windows Settings\Security Settings\Local Policies\User Rights Assignment\Change the time zone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</si>
  <si>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Assignment\Create a pagefile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</si>
  <si>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One`:
Policy Path to the setting:
Computer Configuration\Policies\Windows Settings\Security Settings\Local Policies\User Rights Assignment\Create a token object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</si>
  <si>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LOCAL SERVICE, NETWORK SERVICE, SERVICE`:
Policy Path to the setting:
Computer Configuration\Policies\Windows Settings\Security Settings\Local Policies\User Rights Assignment\Create global objects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</si>
  <si>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One`:
Policy Path to the setting:
Computer Configuration\Policies\Windows Settings\Security Settings\Local Policies\User Rights Assignment\Create permanent shared objects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</si>
  <si>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Policies\User Rights Assignment\Create symbolic links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</si>
  <si>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Assignment\Debug programs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</si>
  <si>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Policies\User Rights Assignment\Deny access to this computer from the network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</si>
  <si>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`Guests`:
Policy Path to the setting:
Computer Configuration\Policies\Windows Settings\Security Settings\Local Policies\User Rights Assignment\Deny log on as a batch job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</si>
  <si>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`Guests`:
Policy Path to the setting:
Computer Configuration\Policies\Windows Settings\Security Settings\Local Policies\User Rights Assignment\Deny log on as a service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</si>
  <si>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`Guests`:
Policy Path to the setting:
Computer Configuration\Policies\Windows Settings\Security Settings\Local Policies\User Rights Assignment\Deny log on locally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</si>
  <si>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Policies\User Rights Assignment\Deny log on through Remote Desktop Services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</si>
  <si>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Policies\User Rights Assignment\Enable computer and user accounts to be trusted for delegation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</si>
  <si>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Assignment\Force shutdown from a remote system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</si>
  <si>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`LOCAL SERVICE, NETWORK SERVICE`:
Policy Path to the setting:
Computer Configuration\Policies\Windows Settings\Security Settings\Local Policies\User Rights Assignment\Generate security audits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</si>
  <si>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Policies\User Rights Assignment\Impersonate a client after authentication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</si>
  <si>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Assignment\Increase scheduling priority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</si>
  <si>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Assignment\Load and unload device drivers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</si>
  <si>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One`:
Policy Path to the setting:
Computer Configuration\Policies\Windows Settings\Security Settings\Local Policies\User Rights Assignment\Lock pages in memory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</si>
  <si>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Policies\User Rights Assignment\Manage auditing and security log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</si>
  <si>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One`:
Policy Path to the setting:
Computer Configuration\Policies\Windows Settings\Security Settings\Local Policies\User Rights Assignment\Modify an object label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</si>
  <si>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Assignment\Modify firmware environment values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</si>
  <si>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Assignment\Perform volume maintenance tasks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</si>
  <si>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Assignment\Profile single process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</si>
  <si>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NT SERVICE\WdiServiceHost``:
Policy Path to the setting:
Computer Configuration\Policies\Windows Settings\Security Settings\Local Policies\User Rights Assignment\Profile system performance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</si>
  <si>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``LOCAL SERVICE, NETWORK SERVICE``:
Policy Path to the setting:
Computer Configuration\Policies\Windows Settings\Security Settings\Local Policies\User Rights Assignment\Replace a process level token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</si>
  <si>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Assignment\Restore files and directories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</si>
  <si>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Assignment\Shut down the system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</si>
  <si>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Policy Path to the setting:
Computer Configuration\Policies\Windows Settings\Security Settings\Local Policies\User Rights Assignment\Take ownership of files or other objects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</si>
  <si>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`Users can't add or log on with Microsoft accounts`:
Policy Path to the setting:
Computer Configuration\Policies\Windows Settings\Security Settings\Local Policies\Security Options\Accounts: Block Microsoft accounts
 This group policy setting is backed by the following registry location with a `REG_DWORD` value of `3`.
 ```
HKEY_LOCAL_MACHINE\SOFTWARE\Microsoft\Windows\CurrentVersion\Policies\System:NoConnectedUser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</si>
  <si>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Options\Accounts: Guest account status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</si>
  <si>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Options\Accounts: Limit local account use of blank passwords to console logon only
This group policy setting is backed by the following registry location with a `REG_DWORD` value of `1`.
 ```
HKLM\SYSTEM\CurrentControlSet\Control\Lsa:LimitBlankPasswordUse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</si>
  <si>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Policies\Security Options\Accounts: Rename administrator account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</si>
  <si>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Policies\Security Options\Accounts: Rename guest account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</si>
  <si>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Options\Audit: Force audit policy subcategory settings (Windows Vista or later) to override audit policy category settings
This group policy setting is backed by the following registry location with a `REG_DWORD` value of `1`.
 ```
HKLM\SYSTEM\CurrentControlSet\Control\Lsa:SCENoApplyLegacyAuditPolicy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</si>
  <si>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Options\Audit: Shut down system immediately if unable to log security audits
This group policy setting is backed by the following registry location with a `REG_DWORD` value of `0`.
 ```
HKLM\SYSTEM\CurrentControlSet\Control\Lsa:CrashOnAuditFail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</si>
  <si>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Options\Devices: Prevent users from installing printer drivers
This group policy setting is backed by the following registry location with a `REG_DWORD` value of `1`.
 ```
HKLM\SYSTEM\CurrentControlSet\Control\Print\Providers\LanMan Print Services\Servers:AddPrinterDrivers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</si>
  <si>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Options\Domain member: Digitally encrypt or sign secure channel data (always)
This group policy setting is backed by the following registry location with a `REG_DWORD` value of `1`.
 ```
HKLM\SYSTEM\CurrentControlSet\Services\Netlogon\Parameters:RequireSignOrSeal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</si>
  <si>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Options\Domain member: Digitally encrypt secure channel data (when possible)
 This group policy setting is backed by the following registry location with a `REG_DWORD` value of `1`.
 ```
HKLM\SYSTEM\CurrentControlSet\Services\Netlogon\Parameters:SealSecureChannel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</si>
  <si>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Options\Domain member: Digitally sign secure channel data (when possible)
This group policy setting is backed by the following registry location with a `REG_DWORD` value of `1`.
 ```
HKLM\SYSTEM\CurrentControlSet\Services\Netlogon\Parameters:SignSecureChannel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</si>
  <si>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Options\Domain member: Disable machine account password changes
This group policy setting is backed by the following registry location with a `REG_DWORD` value of `0`.
 ```
HKLM\SYSTEM\CurrentControlSet\Services\Netlogon\Parameters:DisablePasswordChange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</si>
  <si>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`30 or fewer days, but not 0`:
Policy Path to the setting:
Computer Configuration\Policies\Windows Settings\Security Settings\Local Policies\Security Options\Domain member: Maximum machine account password age
This group policy setting is backed by the following registry location with a REG_DWORD value of `30` or less, but not `0`
 ```
HKLM\System\CurrentControlSet\Services\Netlogon\Parameters:MaximumPasswordAge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</si>
  <si>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Options\Domain member: Require strong (Windows 2000 or later) session key
This group policy setting is backed by the following registry location with a `REG_DWORD` value of `1`.
 ```
HKLM\SYSTEM\CurrentControlSet\Services\Netlogon\Parameters:RequireStrongKey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</si>
  <si>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Options\Interactive logon: Do not display last user name
```
**Note:** In newer versions of Microsoft Windows Server, starting with Windows Server 2019, this setting was renamed _Interactive logon: Don't display last signed-in_. The 'Interactive logon: Do not display last user name' option has been enabled.  
This group policy setting is backed by the following registry location with a `REG_DWORD` value of `1`.
```
HKLM\SOFTWARE\Microsoft\Windows\CurrentVersion\Policies\System:DontDisplayLastUserName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</si>
  <si>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Options\Interactive logon: Do not require CTRL+ALT+DEL
This group policy setting is backed by the following registry location with a `REG_DWORD` value of `0`.
 ```
HKLM\SOFTWARE\Microsoft\Windows\CurrentVersion\Policies\System:DisableCAD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</si>
  <si>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`900 or fewer seconds, but not 0`:
Policy Path to the setting:
Computer Configuration\Policies\Windows Settings\Security Settings\Local Policies\Security Options\Interactive logon: Machine inactivity limit
This group policy setting is backed by the following registry location with a REG_DWORD value of `900` or less, but not `0`
 ```
HKEY_LOCAL_MACHINE\SOFTWARE\Microsoft\Windows\CurrentVersion\Policies\System:InactivityTimeoutSecs
```</t>
  </si>
  <si>
    <t>The "Interactive logon: Message text for users attempting to log on" option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 Navigate to the UI Path articulated in the Remediation section and confirm it is set as prescribed. 
This group policy setting is backed by the following registry location with a `REG_SZ` value of `text`.
 ```
HKEY_LOCAL_MACHINE\SOFTWARE\Microsoft\Windows\CurrentVersion\Policies\System:LegalNoticeText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</si>
  <si>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Policies\Security Options\Interactive logon: Message title for users attempting to log on
This group policy setting is backed by the following registry location with a `REG_SZ` value of `text`.
 ```
HKEY_LOCAL_MACHINE\SOFTWARE\Microsoft\Windows\CurrentVersion\Policies\System:LegalNoticeCaption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</si>
  <si>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 value `between 5 and 14 days`:
Policy Path to the setting:
Computer Configuration\Policies\Windows Settings\Security Settings\Local Policies\Security Options\Interactive logon: Prompt user to change password before expiration
This group policy setting is backed by the following registry location with a `REG_DWORD` value between `5` and `14`.
 ```
HKEY_LOCAL_MACHINE\SOFTWARE\Microsoft\Windows NT\CurrentVersion\Winlogon:PasswordExpiryWarning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</si>
  <si>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Options\Interactive logon: Require Domain Controller Authentication to unlock workstation
 This group policy setting is backed by the following registry location with a `REG_DWORD` value of `1`.
 ```
HKLM\SOFTWARE\Microsoft\Windows NT\CurrentVersion\Winlogon:ForceUnlockLogon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</si>
  <si>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`Lock Workstation` (or, if applicable for your environment, `Force Logoff` or `Disconnect if a Remote Desktop Services session`):
Policy Path to the setting:
Computer Configuration\Policies\Windows Settings\Security Settings\Local Policies\Security Options\Interactive logon: Smart card removal behavior
This group policy setting is backed by the following registry location with a `REG_SZ` value of `1`, `2`, or `3`.
 ```
HKEY_LOCAL_MACHINE\SOFTWARE\Microsoft\Windows NT\CurrentVersion\Winlogon:ScRemoveOption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</si>
  <si>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Options\Microsoft network client: Digitally sign communications (always)
This group policy setting is backed by the following registry location with a `REG_DWORD` value of `1`.
 ```
HKLM\SYSTEM\CurrentControlSet\Services\LanmanWorkstation\Parameters:RequireSecuritySignature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</si>
  <si>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Options\Microsoft network client: Digitally sign communications (if server agrees)
This group policy setting is backed by the following registry location with a `REG_DWORD` value of `1`.
 ```
HKLM\SYSTEM\CurrentControlSet\Services\LanmanWorkstation\Parameters:EnableSecuritySignature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</si>
  <si>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Options\Microsoft network client: Send unencrypted password to third-party SMB servers
 This group policy setting is backed by the following registry location with a `REG_DWORD` value of `0`.
 ```
HKLM\SYSTEM\CurrentControlSet\Services\LanmanWorkstation\Parameters:EnablePlainTextPassword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</si>
  <si>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Options\Microsoft network server: Digitally sign communications (always)
This group policy setting is backed by the following registry location with a `REG_DWORD` value of `1`.
 ```
HKLM\SYSTEM\CurrentControlSet\Services\LanManServer\Parameters:RequireSecuritySignature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</si>
  <si>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Options\Microsoft network server: Digitally sign communications (if client agrees)
This group policy setting is backed by the following registry location with a `REG_DWORD` value of `1`.
```
HKLM\SYSTEM\CurrentControlSet\Services\LanManServer\Parameters:EnableSecuritySignature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</si>
  <si>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Options\Microsoft network server: Disconnect clients when logon hours expire
 This group policy setting is backed by the following registry location with a `REG_DWORD` value of `1`.
 ```
HKLM\SYSTEM\CurrentControlSet\Services\LanManServer\Parameters:enableforcedlogoff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</si>
  <si>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`Accept if provided by client` (configuring to `Required from client` also conforms to the benchmark):
Policy Path to the setting:
Computer Configuration\Policies\Windows Settings\Security Settings\Local Policies\Security Options\Microsoft network server: Server SPN target name validation level
This group policy setting is backed by the following registry location with a `REG_DWORD` value of `1`.
 ```
HKLM\SYSTEM\CurrentControlSet\Services\LanManServer\Parameters:SMBServerNameHardeningLevel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</si>
  <si>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Options\Network access: Allow anonymous SID/Name translation
This group policy setting is backed by the following registry location with a `REG_DWORD` value of `1`.
```
HKEY_LOCAL_MACHINE\System\CurrentControlSet\Control\Lsa:TurnOffAnonymousBlock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</si>
  <si>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Options\Network access: Do not allow anonymous enumeration of SAM accounts
This group policy setting is backed by the following registry location with a `REG_DWORD` value of `1`.
 ```
HKLM\SYSTEM\CurrentControlSet\Control\Lsa:RestrictAnonymousSAM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</si>
  <si>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Options\Network access: Do not allow anonymous enumeration of SAM accounts and shares
This group policy setting is backed by the following registry location with a `REG_DWORD` value of `1`.
 ```
HKLM\SYSTEM\CurrentControlSet\Control\Lsa:RestrictAnonymous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</si>
  <si>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Options\Network access: Let Everyone permissions apply to anonymous users
This group policy setting is backed by the following registry location with a `REG_DWORD` value of `0`.
 ```
HKLM\SYSTEM\CurrentControlSet\Control\Lsa:EveryoneIncludesAnonymous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</si>
  <si>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Policy Path to the setting:
Computer Configuration\Policies\Windows Settings\Security Settings\Local Policies\Security Options\Network access: Named Pipes that can be accessed anonymously
This group policy setting is backed by the following registry location with a `REG_MULTI_SZ` value of `0`.
```
HKLM\SYSTEM\CurrentControlSet\Services\LanManServer\Parameters:NullSessionPipes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</si>
  <si>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System\CurrentControlSet\Control\ProductOptions
System\CurrentControlSet\Control\Server Applications
Software\Microsoft\Windows NT\CurrentVersion`
Policy Path to the setting:
Computer Configuration\Policies\Windows Settings\Security Settings\Local Policies\Security Options\Network access: Remotely accessible registry paths
This group policy setting is backed by the following registry location with a `REG_MULTI_SZ` value of `System\CurrentControlSet\Control\ProductOptions,
System\CurrentControlSet\Control\Server Applications,
Software\Microsoft\Windows NT\CurrentVersion`.
```
HKEY_LOCAL_MACHINE\SYSTEM\CurrentControlSet\Control\SecurePipeServers\Winreg\AllowedExactPaths:Machine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</si>
  <si>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Policy Path to the setting:
Computer Configuration\Policies\Windows Settings\Security Settings\Local Policies\Security Options\Network access: Remotely accessible registry paths and sub-paths
```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 The 'Network access: Remotely accessible registry paths and sub-paths' option has been configured appropriately. 
 This group policy setting is backed by the following registry location with a `REG_MULTI_SZ` value of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System\CurrentControlSet\Services\CertSvc,
System\CurrentControlSet\Services\WINS`.
```
HKEY_LOCAL_MACHINE\SYSTEM\CurrentControlSet\Control\SecurePipeServers\Winreg\AllowedPaths:Machine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</si>
  <si>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Options\Network access: Restrict anonymous access to Named Pipes and Shares
This group policy setting is backed by the following registry location with a `REG_DWORD` value of `1`.
```
HKLM\SYSTEM\CurrentControlSet\Services\LanManServer\Parameters:RestrictNullSessAccess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</si>
  <si>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`Administrators: Remote Access: Allow`:
Policy Path to the setting:
Computer Configuration\Policies\Windows Settings\Security Settings\Local Policies\Security Options\Network access: Restrict clients allowed to make remote calls to SAM
This group policy setting is backed by the following registry location with a `REG_SZ` value of `O:BAG:BAD:(A;;RC;;;BA)`.
 ```
HKEY_LOCAL_MACHINE\SYSTEM\CurrentControlSet\Control\Lsa:restrictremotesam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</si>
  <si>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`&lt;blank&gt;` (i.e. None):
Policy Path to the setting:
Computer Configuration\Policies\Windows Settings\Security Settings\Local Policies\Security Options\Network access: Shares that can be accessed anonymously
This group policy setting is backed by the following registry location with a `REG_MULTI_SZ` value that is `blank` i.e. no value in key.
 ```
HKEY_LOCAL_MACHINE\SYSTEM\CurrentControlSet\Services\LanManServer\Parameters:NullSessionShares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</si>
  <si>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`Classic - local users authenticate as themselves`:
Policy Path to the setting:
Computer Configuration\Policies\Windows Settings\Security Settings\Local Policies\Security Options\Network access: Sharing and security model for local accounts
This group policy setting is backed by the following registry location with a `REG_DWORD` value of `0`.
 ```
HKLM\SYSTEM\CurrentControlSet\Control\Lsa:ForceGuest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</si>
  <si>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Options\Network security: Allow Local System to use computer identity for NTLM
This group policy setting is backed by the following registry location with a `REG_DWORD` value of `1`.
 ```
HKLM\SYSTEM\CurrentControlSet\Control\Lsa:UseMachineId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</si>
  <si>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Options\Network security: Allow LocalSystem NULL session fallback
This group policy setting is backed by the following registry location with a `REG_DWORD` value of `0`.
 ```
HKLM\SYSTEM\CurrentControlSet\Control\Lsa\MSV1_0:AllowNullSessionFallback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</si>
  <si>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Options\Network Security: Allow PKU2U authentication requests to this computer to use online identities
This group policy setting is backed by the following registry location with a `REG_DWORD` value of `0`.
 ```
HKLM\SYSTEM\CurrentControlSet\Control\Lsa\pku2u:AllowOnlineID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</si>
  <si>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`AES128_HMAC_SHA1, AES256_HMAC_SHA1, Future encryption types`:
Policy Path to the setting:
Computer Configuration\Policies\Windows Settings\Security Settings\Local Policies\Security Options\Network security: Configure encryption types allowed for Kerberos
This group policy setting is backed by the following registry location with a `REG_DWORD` value of `2147483640`.
 ```
HKEY_LOCAL_MACHINE\SOFTWARE\Microsoft\Windows\CurrentVersion\Policies\System\Kerberos\Parameters:SupportedEncryptionTypes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</si>
  <si>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Options\Network security: Do not store LAN Manager hash value on next password change
 This group policy setting is backed by the following registry location with a `REG_DWORD` value of `1`.
 ```
HKLM\SYSTEM\CurrentControlSet\Control\Lsa:NoLMHash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</si>
  <si>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Options\Network security: Force logoff when logon hours expire
</t>
  </si>
  <si>
    <t>To establish the recommended configuration via GP, set the following UI path to: `Send NTLMv2 response only. Refuse LM &amp; NTLM`:
Policy Path to the setting:
Computer Configuration\Policies\Windows Settings\Security Settings\Local Policies\Security Options\Network security: LAN Manager authentication level
This group policy setting is backed by the following registry location with a `REG_DWORD` value of `5`.
 ```
HKEY_LOCAL_MACHINE\SYSTEM\CurrentControlSet\Control\Lsa:LmCompatibilityLevel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</si>
  <si>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`Negotiate signing` (configuring to `Require signing` also conforms to the benchmark):
Policy Path to the setting:
Computer Configuration\Policies\Windows Settings\Security Settings\Local Policies\Security Options\Network security: LDAP client signing requirements
 This group policy setting is backed by the following registry location with a `REG_DWORD` value of `1`.
 ```
HKLM\SYSTEM\CurrentControlSet\Services\LDAP:LDAPClientIntegrity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</si>
  <si>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`Require NTLMv2 session security, Require 128-bit encryption`:
Policy Path to the setting:
Computer Configuration\Policies\Windows Settings\Security Settings\Local Policies\Security Options\Network security: Minimum session security for NTLM SSP based (including secure RPC) clients
This group policy setting is backed by the following registry location with a `REG_DWORD` value of `537395200`.
 ```
HKEY_LOCAL_MACHINE\SYSTEM\CurrentControlSet\Control\Lsa\MSV1_0:NTLMMinClientSec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</si>
  <si>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`Require NTLMv2 session security, Require 128-bit encryption`:
Policy Path to the setting:
Computer Configuration\Policies\Windows Settings\Security Settings\Local Policies\Security Options\Network security: Minimum session security for NTLM SSP based (including secure RPC) servers
This group policy setting is backed by the following registry location with a `REG_DWORD` value of `537395200`.
 ```
HKEY_LOCAL_MACHINE\SYSTEM\CurrentControlSet\Control\Lsa\MSV1_0:NTLMMinServerSec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</si>
  <si>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 auditing for all accounts`:
Policy Path to the setting:
Computer Configuration\Policies\Windows Settings\Security Settings\Local Policies\Security Options\Network security: Restrict NTLM: Audit Incoming NTLM Traffic
This group policy setting is backed by the following registry location with a `REG_DWORD` value of `2`.
```
HKLM\SYSTEM\CurrentControlSet\Control\Lsa\MSV1_0:AuditReceivingNTLMTraffic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</si>
  <si>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`Audit all` or higher:
Policy Path to the setting:
Computer Configuration\Policies\Windows Settings\Security Settings\Local Policies\Security Options\Restrict NTLM: Outgoing NTLM traffic to remote servers
This group policy setting is backed by the following registry location with a `REG_DWORD` value of `2`.
```
HKLM\SYSTEM\CurrentControlSet\Control\Lsa\MSV1_0:RestrictSendingNTLMTraffic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</si>
  <si>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Configuration\Policies\Windows Settings\Security Settings\Local Policies\Security Options\Shutdown: Allow system to be shut down without having to log on
This group policy setting is backed by the following registry location with a `REG_DWORD` value of `0`.
 ```
HKLM\SOFTWARE\Microsoft\Windows\CurrentVersion\Policies\System:ShutdownWithoutLogon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</si>
  <si>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Options\System objects: Require case insensitivity for non-Windows subsystems
This group policy setting is backed by the following registry location with a `REG_DWORD` value of `1`.
 ```
HKLM\SYSTEM\CurrentControlSet\Control\Session Manager\Kernel:ObCaseInsensitive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</si>
  <si>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Options\System objects: Strengthen default permissions of internal system objects (e.g. Symbolic Links)
This group policy setting is backed by the following registry location with a `REG_DWORD` value of `1`.
 ```
HKLM\SYSTEM\CurrentControlSet\Control\Session Manager:ProtectionMode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</si>
  <si>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Options\User Account Control: Admin Approval Mode for the Built-in Administrator account
This group policy setting is backed by the following registry location with a `REG_DWORD` value of `1`.
 ```
HKLM\SOFTWARE\Microsoft\Windows\CurrentVersion\Policies\System:FilterAdministratorToken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</si>
  <si>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`Prompt for consent on the secure desktop` or `Prompt for credentials on the secure desktop`:
Policy Path to the setting:
Computer Configuration\Policies\Windows Settings\Security Settings\Local Policies\Security Options\User Account Control: Behavior of the elevation prompt for administrators in Admin Approval Mode
This group policy setting is backed by the following registry location with a `REG_DWORD` value of `1` or`2`.
 ```
HKLM\SOFTWARE\Microsoft\Windows\CurrentVersion\Policies\System:ConsentPromptBehaviorAdmin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</si>
  <si>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`Automatically deny elevation requests:`
Policy Path to the setting:
Computer Configuration\Policies\Windows Settings\Security Settings\Local Policies\Security Options\User Account Control: Behavior of the elevation prompt for standard users
 This group policy setting is backed by the following registry location with a `REG_DWORD` value of `0`.
 ```
HKLM\SOFTWARE\Microsoft\Windows\CurrentVersion\Policies\System:ConsentPromptBehaviorUser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</si>
  <si>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Options\User Account Control: Detect application installations and prompt for elevation
 This group policy setting is backed by the following registry location with a `REG_DWORD` value of `1`.
 ```
HKLM\SOFTWARE\Microsoft\Windows\CurrentVersion\Policies\System:EnableInstallerDetection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</si>
  <si>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Options\User Account Control: Only elevate UIAccess applications that are installed in secure locations
This group policy setting is backed by the following registry location with a `REG_DWORD` value of `1`.
 ```
HKLM\SOFTWARE\Microsoft\Windows\CurrentVersion\Policies\System:EnableSecureUIAPaths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</si>
  <si>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Options\User Account Control: Run all administrators in Admin Approval Mode
This group policy setting is backed by the following registry location with a `REG_DWORD` value of `1`.
 ```
HKLM\SOFTWARE\Microsoft\Windows\CurrentVersion\Policies\System:EnableLUA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</si>
  <si>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Options\User Account Control: Switch to the secure desktop when prompting for elevation
 This group policy setting is backed by the following registry location with a `REG_DWORD` value of `1`.
 ```
HKLM\SOFTWARE\Microsoft\Windows\CurrentVersion\Policies\System:PromptOnSecureDesktop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</si>
  <si>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Configuration\Policies\Windows Settings\Security Settings\Local Policies\Security Options\User Account Control: Virtualize file and registry write failures to per-user locations
This group policy setting is backed by the following registry location with a `REG_DWORD` value of `1`.
 ```
HKLM\SOFTWARE\Microsoft\Windows\CurrentVersion\Policies\System:EnableVirtualization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</si>
  <si>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`On (recommended)`:
Policy Path to the setting:
Computer Configuration\Policies\Windows Settings\Security Settings\Windows Defender Firewall with Advanced Security\Windows Defender Firewall with Advanced Security\Windows Firewall Properties\Domain Profile\Firewall state
This group policy setting is backed by the following registry location with a `REG_DWORD` value of `1`.
```
HKLM\SOFTWARE\Policies\Microsoft\WindowsFirewall\DomainProfile:EnableFirewall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</si>
  <si>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``Block (default)``:
Policy Path to the setting:
Computer Configuration\Policies\Windows Settings\Security Settings\Windows Defender Firewall with Advanced Security\Windows Defender Firewall with Advanced Security\Windows Firewall Properties\Domain Profile\Inbound connections
This group policy setting is backed by the following registry location with a `REG_DWORD` value of `1`.
 ```
HKLM\SOFTWARE\Policies\Microsoft\WindowsFirewall\DomainProfile:DefaultInboundAction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</si>
  <si>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Policy Path to the setting:
Computer Configuration\Policies\Windows Settings\Security Settings\Windows Defender Firewall with Advanced Security\Windows Defender Firewall with Advanced Security\Windows Firewall Properties\Domain Profile\Settings Customize\Display a notification
This group policy setting is backed by the following registry location with a `REG_DWORD` value of `1`.
 ```
HKLM\SOFTWARE\Policies\Microsoft\WindowsFirewall\DomainProfile:DisableNotifications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</si>
  <si>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`%SystemRoot%\System32\logfiles\firewall\domainfw.log`:
Policy Path to the setting:
Computer Configuration\Policies\Windows Settings\Security Settings\Windows Defender Firewall with Advanced Security\Windows Defender Firewall with Advanced Security\Windows Firewall Properties\Domain Profile\Logging Customize\Name
This group policy setting is backed by the following registry location with a `REG_SZ` value of `%SystemRoot%\System32\logfiles\firewall\domainfw.log`.
```
HKEY_LOCAL_MACHINE\SOFTWARE\Policies\Microsoft\WindowsFirewall\DomainProfile\Logging:LogFilePath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</si>
  <si>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`16,384 KB or greater`:
Policy Path to the setting:
Computer Configuration\Policies\Windows Settings\Security Settings\Windows Defender Firewall with Advanced Security\Windows Defender Firewall with Advanced Security\Windows Firewall Properties\Domain Profile\Logging Customize\Size limit (KB)
This group policy setting is backed by the following registry location with a `REG_DWORD` value of `16384`.
 ```
HKEY_LOCAL_MACHINE\SOFTWARE\Policies\Microsoft\WindowsFirewall\DomainProfile\Logging:LogFileSize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</si>
  <si>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`Yes`:
Policy Path to the setting:
Computer Configuration\Policies\Windows Settings\Security Settings\Windows Defender Firewall with Advanced Security\Windows Defender Firewall with Advanced Security\Windows Firewall Properties\Domain Profile\Logging Customize\Log dropped packets
This group policy setting is backed by the following registry location with a `REG_DWORD` value of `1`.
 ```
HKLM\SOFTWARE\Policies\Microsoft\WindowsFirewall\DomainProfile\Logging:LogDroppedPackets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</si>
  <si>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`Yes`:
Policy Path to the setting:
Computer Configuration\Policies\Windows Settings\Security Settings\Windows Defender Firewall with Advanced Security\Windows Defender Firewall with Advanced Security\Windows Firewall Properties\Domain Profile\Logging Customize\Log successful connections
This group policy setting is backed by the following registry location with a `REG_DWORD` value of `1`.
 ```
HKLM\SOFTWARE\Policies\Microsoft\WindowsFirewall\DomainProfile\Logging:LogSuccessfulConnections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</si>
  <si>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`On (recommended)`:
Policy Path to the setting:
Computer Configuration\Policies\Windows Settings\Security Settings\Windows Defender Firewall with Advanced Security\Windows Defender Firewall with Advanced Security\Windows Firewall Properties\Private Profile\Firewall state
This group policy setting is backed by the following registry location with a `REG_DWORD` value of `1`.
 ```
HKLM\SOFTWARE\Policies\Microsoft\WindowsFirewall\PrivateProfile:EnableFirewall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</si>
  <si>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``Block (default)``:
Policy Path to the setting:
Computer Configuration\Policies\Windows Settings\Security Settings\Windows Defender Firewall with Advanced Security\Windows Defender Firewall with Advanced Security\Windows Firewall Properties\Private Profile\Inbound connections
This group policy setting is backed by the following registry location with a `REG_DWORD` value of `1`.
 ```
HKLM\SOFTWARE\Policies\Microsoft\WindowsFirewall\PrivateProfile:DefaultInboundAction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</si>
  <si>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Policy Path to the setting:
Computer Configuration\Policies\Windows Settings\Security Settings\Windows Defender Firewall with Advanced Security\Windows Defender Firewall with Advanced Security\Windows Firewall Properties\Private Profile\Settings Customize\Display a notification
This group policy setting is backed by the following registry location with a `REG_DWORD` value of `1`.
 ```
HKLM\SOFTWARE\Policies\Microsoft\WindowsFirewall\PrivateProfile:DisableNotifications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</si>
  <si>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`%SystemRoot%\System32\logfiles\firewall\privatefw.log`:
Policy Path to the setting:
Computer Configuration\Policies\Windows Settings\Security Settings\Windows Defender Firewall with Advanced Security\Windows Defender Firewall with Advanced Security\Windows Firewall Properties\Private Profile\Logging Customize\Name
This group policy setting is backed by the following registry location with a `REG_SZ` value of `%SystemRoot%\System32\logfiles\firewall\privatefw.log`.
```
HKEY_LOCAL_MACHINE\SOFTWARE\Policies\Microsoft\WindowsFirewall\PrivateProfile\Logging:LogFilePath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</si>
  <si>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`16,384 KB or greater`:
Policy Path to the setting:
Computer Configuration\Policies\Windows Settings\Security Settings\Windows Defender Firewall with Advanced Security\Windows Defender Firewall with Advanced Security\Windows Firewall Properties\Private Profile\Logging Customize\Size limit (KB)
This group policy setting is backed by the following registry location with a `REG_DWORD` value of `16384`.
 ```
HKEY_LOCAL_MACHINE\SOFTWARE\Policies\Microsoft\WindowsFirewall\PrivateProfile\Logging:LogFileSize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</si>
  <si>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`Yes`:
Policy Path to the setting:
Computer Configuration\Policies\Windows Settings\Security Settings\Windows Defender Firewall with Advanced Security\Windows Defender Firewall with Advanced Security\Windows Firewall Properties\Private Profile\Logging Customize\Log dropped packets
This group policy setting is backed by the following registry location with a `REG_DWORD` value of `1`.
 ```
HKLM\SOFTWARE\Policies\Microsoft\WindowsFirewall\PrivateProfile\Logging:LogDroppedPackets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</si>
  <si>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`Yes`:
Policy Path to the setting:
Computer Configuration\Policies\Windows Settings\Security Settings\Windows Defender Firewall with Advanced Security\Windows Defender Firewall with Advanced Security\Windows Firewall Properties\Private Profile\Logging Customize\Log successful connections
This group policy setting is backed by the following registry location with a `REG_DWORD` value of `1`.
 ```
HKLM\SOFTWARE\Policies\Microsoft\WindowsFirewall\PrivateProfile\Logging:LogSuccessfulConnections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</si>
  <si>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`On (recommended):`
Policy Path to the setting:
Computer Configuration\Policies\Windows Settings\Security Settings\Windows Defender Firewall with Advanced Security\Windows Defender Firewall with Advanced Security\Windows Firewall Properties\Public Profile\Firewall state
This group policy setting is backed by the following registry location with a `REG_DWORD` value of `1`.
 ```
HKLM\SOFTWARE\Policies\Microsoft\WindowsFirewall\PublicProfile:EnableFirewall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</si>
  <si>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``Block (default)``:
Policy Path to the setting:
Computer Configuration\Policies\Windows Settings\Security Settings\Windows Defender Firewall with Advanced Security\Windows Defender Firewall with Advanced Security\Windows Firewall Properties\Public Profile\Inbound connections
This group policy setting is backed by the following registry location with a `REG_DWORD` value of `1`.
 ```
HKLM\SOFTWARE\Policies\Microsoft\WindowsFirewall\PublicProfile:DefaultInboundAction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</si>
  <si>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Policy Path to the setting:
Computer Configuration\Policies\Windows Settings\Security Settings\Windows Defender Firewall with Advanced Security\Windows Defender Firewall with Advanced Security\Windows Firewall Properties\Public Profile\Settings Customize\Display a notification
This group policy setting is backed by the following registry location with a `REG_DWORD` value of `1`.
 ```
HKLM\SOFTWARE\Policies\Microsoft\WindowsFirewall\PublicProfile:DisableNotifications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</si>
  <si>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Policy Path to the setting:
Computer Configuration\Policies\Windows Settings\Security Settings\Windows Defender Firewall with Advanced Security\Windows Defender Firewall with Advanced Security\Windows Firewall Properties\Public Profile\Settings Customize\Apply local firewall rules
This group policy setting is backed by the following registry location with a `REG_DWORD` value of `0`.
 ```
HKLM\SOFTWARE\Policies\Microsoft\WindowsFirewall\PublicProfile:AllowLocalPolicyMerge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</si>
  <si>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`No`:
Policy Path to the setting:
Computer Configuration\Policies\Windows Settings\Security Settings\Windows Defender Firewall with Advanced Security\Windows Defender Firewall with Advanced Security\Windows Firewall Properties\Public Profile\Settings Customize\Apply local connection security rules
This group policy setting is backed by the following registry location with a `REG_DWORD` value of `0`.
 ```
HKLM\SOFTWARE\Policies\Microsoft\WindowsFirewall\PublicProfile:AllowLocalIPsecPolicyMerge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</si>
  <si>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`%SystemRoot%\System32\logfiles\firewall\publicfw.log`:
Policy Path to the setting:
Computer Configuration\Policies\Windows Settings\Security Settings\Windows Defender Firewall with Advanced Security\Windows Defender Firewall with Advanced Security\Windows Firewall Properties\Public Profile\Logging Customize\Name
This group policy setting is backed by the following registry location with a `REG_SZ` value of `%SystemRoot%\System32\logfiles\firewall\publicfw.log`.
```
HKEY_LOCAL_MACHINE\SOFTWARE\Policies\Microsoft\WindowsFirewall\PublicProfile\Logging:LogFilePath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</si>
  <si>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`16,384 KB or greater`:
Policy Path to the setting:
Computer Configuration\Policies\Windows Settings\Security Settings\Windows Defender Firewall with Advanced Security\Windows Defender Firewall with Advanced Security\Windows Firewall Properties\Public Profile\Logging Customize\Size limit (KB)
This group policy setting is backed by the following registry location with a `REG_DWORD` value of `16384`.
 ```
HKEY_LOCAL_MACHINE\SOFTWARE\Policies\Microsoft\WindowsFirewall\PublicProfile\Logging:LogFileSize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</si>
  <si>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`Yes`:
Policy Path to the setting:
Computer Configuration\Policies\Windows Settings\Security Settings\Windows Defender Firewall with Advanced Security\Windows Defender Firewall with Advanced Security\Public Profile\Logging Customize\Log dropped packets
This group policy setting is backed by the following registry location with a `REG_DWORD` value of `1`.
 ```
HKLM\SOFTWARE\Policies\Microsoft\WindowsFirewall\PublicProfile\Logging:LogDroppedPackets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</si>
  <si>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`Yes`:
Policy Path to the setting:
Computer Configuration\Policies\Windows Settings\Security Settings\Windows Defender Firewall with Advanced Security\Windows Defender Firewall with Advanced Security\Windows Firewall Properties\Public Profile\Logging Customize\Log successful connections
This group policy setting is backed by the following registry location with a `REG_DWORD` value of `1`.
 ```
HKLM\SOFTWARE\Policies\Microsoft\WindowsFirewall\PublicProfile\Logging:LogSuccessfulConnections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</si>
  <si>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Policies\Account Logon\Audit Credential Validation
To audit the system using `auditpol.exe`, perform the following and confirm it is set as prescribed:
```
auditpol /get /subcategory:"Credential Validation"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</si>
  <si>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Policies\Account Management\Audit Application Group Management
To audit the system using `auditpol.exe`, perform the following and confirm it is set as prescribed:
```
auditpol /get /subcategory:"Application Group Management"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</si>
  <si>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Policies\Account Management\Audit Security Group Management
To audit the system using `auditpol.exe`, perform the following and confirm it is set as prescribed:
```
auditpol /get /subcategory:"Security Group Management"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</si>
  <si>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Policies\Account Management\Audit User Account Management
To audit the system using `auditpol.exe`, perform the following and confirm it is set as prescribed:
```
auditpol /get /subcategory:"User Account Management"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</si>
  <si>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Policies\Detailed Tracking\Audit PNP Activity
To audit the system using `auditpol.exe`, perform the following and confirm it is set as prescribed:
```
auditpol /get /subcategory:"PNP Activity"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</si>
  <si>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Policies\Detailed Tracking\Audit Process Creation
To audit the system using `auditpol.exe`, perform the following and confirm it is set as prescribed:
```
auditpol /get /subcategory:"Process Creation"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</si>
  <si>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`Failure`:
Policy Path to the setting:
Computer Configuration\Policies\Windows Settings\Security Settings\Advanced Audit Policy Configuration\Audit Policies\Logon/Logoff\Audit Account Lockout
To audit the system using `auditpol.exe`, perform the following and confirm it is set as prescribed:
```
auditpol /get /subcategory:"Account Lockout"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</si>
  <si>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Policies\Logon/Logoff\Audit Group Membership
To audit the system using `auditpol.exe`, perform the following and confirm it is set as prescribed:
```
auditpol /get /subcategory:"Group Membership"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</si>
  <si>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Policies\Logon/Logoff\Audit Logoff
To audit the system using `auditpol.exe`, perform the following and confirm it is set as prescribed:
```
auditpol /get /subcategory:"Logoff"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</si>
  <si>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Policies\Logon/Logoff\Audit Logon
To audit the system using `auditpol.exe`, perform the following and confirm it is set as prescribed:
```
auditpol /get /subcategory:"Logon"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</si>
  <si>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Policies\Logon/Logoff\Audit Other Logon/Logoff Events
To audit the system using `auditpol.exe`, perform the following and confirm it is set as prescribed:
```
auditpol /get /subcategory:"Other Logon/Logoff Events"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</si>
  <si>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Policies\Logon/Logoff\Audit Special Logon
To audit the system using `auditpol.exe`, perform the following and confirm it is set as prescribed:
```
auditpol /get /subcategory:"Special Logon"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</si>
  <si>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`Failure`:
Policy Path to the setting:
Computer Configuration\Policies\Windows Settings\Security Settings\Advanced Audit Policy Configuration
To audit the system using `auditpol.exe`, perform the following and confirm it is set as prescribed:
```
auditpol /get /subcategory:"Detailed File Share"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</si>
  <si>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Policies\Object Access\Audit File Share
To audit the system using `auditpol.exe`, perform the following and confirm it is set as prescribed:
```
auditpol /get /subcategory:"File Share"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</si>
  <si>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Policies\Object Access\Audit Other Object Access Events
To audit the system using `auditpol.exe`, perform the following and confirm it is set as prescribed:
```
auditpol /get /subcategory:"Audit Other Object Access Events"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</si>
  <si>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Policies\Object Access\Audit Removable Storage
To audit the system using `auditpol.exe`, perform the following and confirm it is set as prescribed:
```
auditpol /get /subcategory:"Removable Storage"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</si>
  <si>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Policies\Policy Change\Audit Audit Policy Change
To audit the system using `auditpol.exe`, perform the following and confirm it is set as prescribed:
```
auditpol /get /subcategory:"Audit Policy Change"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</si>
  <si>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Policies\Policy Change\Audit Authentication Policy Change
To audit the system using `auditpol.exe`, perform the following and confirm it is set as prescribed:
```
auditpol /get /subcategory:"Authentication Policy Change"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</si>
  <si>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Policies\Policy Change\Audit Authorization Policy Change
To audit the system using `auditpol.exe`, perform the following and confirm it is set as prescribed:
```
auditpol /get /subcategory:"Authorization Policy Change"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</si>
  <si>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Policies\Policy Change\Audit MPSSVC Rule-Level Policy Change
To audit the system using `auditpol.exe`, perform the following and confirm it is set as prescribed:
```
auditpol /get /subcategory:"MPSSVC Rule-Level Policy Change"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</si>
  <si>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`Failure`:
Policy Path to the setting:
Computer Configuration\Policies\Windows Settings\Security Settings\Advanced Audit Policy Configuration\Audit Policies\Policy Change\Audit Other Policy Change Events
To audit the system using `auditpol.exe`, perform the following and confirm it is set as prescribed:
```
auditpol /get /subcategory:"Other Policy Change Events"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</si>
  <si>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Policies\Privilege Use\Audit Sensitive Privilege Use
To audit the system using `auditpol.exe`, perform the following and confirm it is set as prescribed:
```
auditpol /get /subcategory:"Sensitive Privilege Use"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</si>
  <si>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Policies\System\Audit IPsec Driver
To audit the system using `auditpol.exe`, perform the following and confirm it is set as prescribed:
```
auditpol /get /subcategory:"IPsec Driver"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</si>
  <si>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Policies\System\Audit Other System Events
To audit the system using `auditpol.exe`, perform the following and confirm it is set as prescribed:
```
auditpol /get /subcategory:"Other System Events"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</si>
  <si>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Policies\System\Audit Security State Change
To audit the system using `auditpol.exe`, perform the following and confirm it is set as prescribed:
```
auditpol /get /subcategory:"Security State Change"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</si>
  <si>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include `Success`:
Policy Path to the setting:
Computer Configuration\Policies\Windows Settings\Security Settings\Advanced Audit Policy Configuration\Audit Policies\System\Audit Security System Extension
To audit the system using `auditpol.exe`, perform the following and confirm it is set as prescribed:
```
auditpol /get /subcategory:"Security System Extension"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</si>
  <si>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`Success and Failure:`
Policy Path to the setting:
Computer Configuration\Policies\Windows Settings\Security Settings\Advanced Audit Policy Configuration\Audit Policies\System\Audit System Integrity
To audit the system using `auditpol.exe`, perform the following and confirm it is set as prescribed:
```
auditpol /get /subcategory:"System Integrity"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</si>
  <si>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Templates\Control Panel\Personalization\Prevent enabling lock screen camera
```
**Note:** This Group Policy path may not exist by default. It is provided by the Group Policy template `ControlPanelDisplay.admx/adml` that is included with the Microsoft Windows 8.1 &amp; Server 2012 R2 Administrative Templates (or newer). T
This group policy setting is backed by the following registry location with a `REG_DWORD` value of `1`.
 ```
HKLM\SOFTWARE\Policies\Microsoft\Windows\Personalization:NoLockScreenCamera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</si>
  <si>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Templates\Control Panel\Personalization\Prevent enabling lock screen slide show
```
**Note:** This Group Policy path may not exist by default. It is provided by the Group Policy template `ControlPanelDisplay.admx/adml` that is included with the Microsoft Windows 8.1 &amp; Server 2012 R2 Administrative Templates (or newer). 
This group policy setting is backed by the following registry location with a `REG_DWORD` value of `1`.
 ```
HKLM\SOFTWARE\Policies\Microsoft\Windows\Personalization:NoLockScreenSlideshow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</si>
  <si>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Templates\Control Panel\Regional and Language Options\Allow users to enable online speech recognition services
```
**Note:** This Group Policy path may not exist by default. It is provided by the Group Policy template `Globalization.admx/adml` that is included with the Microsoft Windows 10 RTM (Release 1507) Administrative Templates (or newer).
**Note #2:** In older Microsoft Windows Administrative Templates, this setting was initially named _Allow input personalization_, but it was renamed to _Allow users to enable online speech recognition services_ starting with the Windows 10 R1809 &amp; Server 2019 Administrative Templates.  
This group policy setting is backed by the following registry location with a `REG_DWORD` value of `0`.
 ```
HKLM\SOFTWARE\Policies\Microsoft\InputPersonalization:AllowInputPersonalization
```</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</si>
  <si>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
C:\Program Files\LAPS\CSE\AdmPwd.dll
This group policy setting is backed by the following registry location with a `REG_SZ` value of `C:\Program Files\LAPS\CSE\AdmPwd.dll` or `C:\Program Files\LAPS\CSE\AdmPwd.dll`.
 ```
HKEY_LOCAL_MACHINE\SOFTWARE\Microsoft\Windows NT\CurrentVersion\Winlogon\GPExtensions\{D76B9641-3288-4f75-942D-087DE603E3EA}:DllName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</si>
  <si>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Templates\LAPS\Do not allow password expiration time longer than required by policy
```
**Note:** This Group Policy path does not exist by default. An additional Group Policy template (`AdmPwd.admx/adml`) is required - it is included with Microsoft Local Administrator Password Solution (LAPS). 
This group policy setting is backed by the following registry location with a `REG_DWORD` value of `1`.
 ```
HKLM\SOFTWARE\Policies\Microsoft Services\AdmPwd:PwdExpirationProtectionEnabled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</si>
  <si>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Templates\LAPS\Enable Local Admin Password Management
```
**Note:** This Group Policy path does not exist by default. An additional Group Policy template (`AdmPwd.admx/adml`) is required - it is included with Microsoft Local Administrator Password Solution (LAPS). The 'Enable Local Admin Password Management' has been enabled.
This group policy setting is backed by the following registry location with a `REG_DWORD` value of `1`.
 ```
HKLM\SOFTWARE\Policies\Microsoft Services\AdmPwd:AdmPwdEnabled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</si>
  <si>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and configure the `Password Complexity` option to `Large letters + small letters + numbers + special characters`:
 ```
Computer Configuration\Policies\Administrative Templates\LAPS\Password Settings
```
**Note:** This Group Policy path does not exist by default. An additional Group Policy template (`AdmPwd.admx/adml`) is required - it is included with Microsoft Local Administrator Password Solution (LAPS). 
This group policy setting is backed by the following registry location with a `REG_DWORD` value of `4`.
 ```
HKEY_LOCAL_MACHINE\SOFTWARE\Policies\Microsoft Services\AdmPwd:PasswordComplexity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</si>
  <si>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and configure the `Password Length` option to `15 or more`:
Policy Path to the setting:
Computer Configuration\Policies\Administrative Templates\LAPS\Password Settings
```
**Note:** This Group Policy path does not exist by default. An additional Group Policy template (`AdmPwd.admx/adml`) is required - it is included with Microsoft Local Administrator Password Solution (LAPS). 
This group policy setting is backed by the following registry location with a `REG_DWORD` value of `15` or more.
 ```
HKEY_LOCAL_MACHINE\SOFTWARE\Policies\Microsoft Services\AdmPwd:PasswordLength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</si>
  <si>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and configure the `Password Age (Days)` option to `30 or fewer`:
Policy Path to the setting:
Computer Configuration\Policies\Administrative Templates\LAPS\Password Settings
```
**Note:** This Group Policy path does not exist by default. An additional Group Policy template (`AdmPwd.admx/adml`) is required - it is included with Microsoft Local Administrator Password Solution (LAPS). 
This group policy setting is backed by the following registry location with a `REG_DWORD` value of `30` or less.
 ```
HKEY_LOCAL_MACHINE\SOFTWARE\Policies\Microsoft Services\AdmPwd:PasswordAgeDays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</si>
  <si>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Templates\MS Security Guide\Apply UAC restrictions to local accounts on network logons
```
**Note:** This Group Policy path does not exist by default. An additional Group Policy template (`SecGuide.admx/adml`) is required - it is available from Microsoft at [this link](https://www.microsoft.com/en-us/download/details.aspx?id=55319). 
This group policy setting is backed by the following registry location with a `REG_DWORD` value of `0`.
```
HKLM\SOFTWARE\Microsoft\Windows\CurrentVersion\Policies\System:LocalAccountTokenFilterPolicy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</si>
  <si>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Templates\MS Security Guide\Configure RPC packet level privacy setting for incoming connections
```
**Note:** This Group Policy path does not exist by default. An additional Group Policy template (`SecGuide.admx/adml`) is required - it is available from Microsoft at [this link](https://www.microsoft.com/en-us/download/details.aspx?id=55319).  
This group policy setting is backed by the following registry location with a `REG_DWORD` value of `1`.
```
HKLM\SYSTEM\CurrentControlSet\Control\Print:RpcAuthnLevelPrivacyEnabled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</si>
  <si>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Disable driver (recommended)`:
Policy Path to the setting:
Computer Configuration\Policies\Administrative Templates\MS Security Guide\Configure SMB v1 client driver
```
**Note:** This Group Policy path does not exist by default. An additional Group Policy template (`SecGuide.admx/adml`) is required - it is available from Microsoft at [this link](https://www.microsoft.com/en-us/download/details.aspx?id=55319). 
This group policy setting is backed by the following registry location with a `REG_DWORD` value of `4`.
```
HKEY_LOCAL_MACHINE\SYSTEM\CurrentControlSet\Services\mrxsmb10:Start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</si>
  <si>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Templates\MS Security Guide\Configure SMB v1 server
```
**Note:** This Group Policy path does not exist by default. An additional Group Policy template (`SecGuide.admx/adml`) is required - it is available from Microsoft at [this link](https://www.microsoft.com/en-us/download/details.aspx?id=55319).
 This group policy setting is backed by the following registry location with a `REG_DWORD` value of `0`.
```
HKLM\SYSTEM\CurrentControlSet\Services\LanmanServer\Parameters:SMB1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</si>
  <si>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Templates\MS Security Guide\Enable Certificate Padding
```
**Note:** This Group Policy path does not exist by default. An additional Group Policy template (`SecGuide.admx/adml`) is required - it is available from Microsoft at [this link](https://www.microsoft.com/en-us/download/details.aspx?id=55319).  
This group policy setting is backed by the following registry location with a `REG_DWORD` value of `1`.
```
HKLM\SOFTWARE\Microsoft\Cryptography\Wintrust\Config:EnableCertPaddingCheck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</si>
  <si>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Templates\MS Security Guide\Enable Structured Exception Handling Overwrite Protection (SEHOP)
```
**Note:** This Group Policy path does not exist by default. An additional Group Policy template (`SecGuide.admx/adml`) is required - it is available from Microsoft at [this link](https://www.microsoft.com/en-us/download/details.aspx?id=55319).
More information is available at [MSKB 956607: How to enable Structured Exception Handling Overwrite Protection (SEHOP) in Windows operating systems](https://support.microsoft.com/en-us/help/956607/how-to-enable-structured-exception-handling-overwrite-protection-sehop) 
This group policy setting is backed by the following registry location with a `REG_DWORD` value of `0`.
```
HKLM\SYSTEM\CurrentControlSet\Control\Session Manager\kernel:DisableExceptionChainValidation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</si>
  <si>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Templates\MS Security Guide\LSA Protection
```
**Note:** This Group Policy path does not exist by default. An additional Group Policy template (`SecGuide.admx/adml`) is required - it is available from Microsoft at [this link](https://www.microsoft.com/en-us/download/details.aspx?id=55319).  
This group policy setting is backed by the following registry location with a `REG_DWORD` value of `1`.
```
HKLM\SYSTEM\CurrentControlSet\Control\Lsa:RunAsPPL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</si>
  <si>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P-node (recommended)`:
Policy Path to the setting:
Computer Configuration\Policies\Administrative Templates\MS Security Guide\NetBT NodeType configuration
```
**Note:** This change does not take effect until the computer has been restarted.
**Note #2:** This Group Policy path does not exist by default. An additional Group Policy template (`SecGuide.admx/adml`) is required - it is available from Microsoft at [this link](https://www.microsoft.com/en-us/download/details.aspx?id=55319). Please note that this setting is **only** available in the _Security baseline (FINAL) for Windows 10 v1903 and Windows Server v1903_ (or newer) release of `SecGuide.admx/adml`, so if you previously downloaded this template, you may need to update it from a newer Microsoft baseline to get this new _NetBT NodeType configuration_ setting.  
This group policy setting is backed by the following registry location with a `REG_DWORD` value of `2`.
```
HKLM\SYSTEM\CurrentControlSet\Services\NetBT\Parameters:NodeType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</si>
  <si>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Templates\MS Security Guide\WDigest Authentication (disabling may require KB2871997)
```
**Note:** This Group Policy path does not exist by default. An additional Group Policy template (`SecGuide.admx/adml`) is required - it is available from Microsoft at [this link](https://www.microsoft.com/en-us/download/details.aspx?id=55319). The 'WDigest Authentication' option has been enabled. 
This group policy setting is backed by the following registry location with a `REG_DWORD` value of `0`.
```
HKLM\SYSTEM\CurrentControlSet\Control\SecurityProviders\WDigest:UseLogonCredential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</si>
  <si>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
Computer Configuration\Policies\Administrative Templates\MSS (Legacy)\MSS: (AutoAdminLogon) Enable Automatic Logon
```
**Note:** This Group Policy path does not exist by default. An additional Group Policy template (`MSS-legacy.admx/adml`) is required - it is available from this TechNet blog post: [The MSS settings – Microsoft Security Guidance blog](https://blogs.technet.microsoft.com/secguide/2016/10/02/the-mss-settings/) The 'MSS: (AutoAdminLogon) Enable Automatic Logon (not recommended)' option has been disabled. 
 This group policy setting is backed by the following registry location with a `REG_SZ` value of `0`.
 ```
HKLM\SOFTWARE\Microsoft\Windows NT\CurrentVersion\Winlogon:AutoAdminLogon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</si>
  <si>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Highest protection, source routing is completely disabled`:
Policy Path to the setting:
Computer Configuration\Policies\Administrative Templates\MSS (Legacy)\MSS: (DisableIPSourceRouting IPv6)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 The 'MSS: (DisableIPSourceRouting IPv6) IP source routing protection level (protects against packet spoofing)' option has been set to 'Enabled: Highest protection, source routing is completely disabled'. 
This group policy setting is backed by the following registry location with a `REG_DWORD` value of `2`.
 ```
HKLM\SYSTEM\CurrentControlSet\Services\Tcpip6\Parameters:DisableIPSourceRouting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</si>
  <si>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Highest protection, source routing is completely disabled`:
Policy Path to the setting:
Computer Configuration\Policies\Administrative Templates\MSS (Legacy)\MSS: (DisableIPSourceRouting)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 The 'MSS: (DisableIPSourceRouting) IP source routing protection level (protects against packet spoofing)' option has been set to 'Enabled: Highest protection, source routing is completely disabled'. 
This group policy setting is backed by the following registry location with a `REG_DWORD` value of `2`.
 ```
HKLM\SYSTEM\CurrentControlSet\Services\Tcpip\Parameters:DisableIPSourceRouting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</si>
  <si>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Templates\MSS (Legacy)\MSS: (EnableICMPRedirect) Allow ICMP redirects to override OSPF generated routes
```
**Note:** This Group Policy path does not exist by default. An additional Group Policy template (`MSS-legacy.admx/adml`) is required - it is available from this TechNet blog post: [The MSS settings – Microsoft Security Guidance blog](https://blogs.technet.microsoft.com/secguide/2016/10/02/the-mss-settings/) The 'MSS: (EnableICMPRedirect) Allow ICMP redirects to override OSPF generated routes' option has been disabled.  
This group policy setting is backed by the following registry location with a `REG_DWORD` value of `0`.
 ```
HKLM\SYSTEM\CurrentControlSet\Services\Tcpip\Parameters:EnableICMPRedirect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</si>
  <si>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Templates\MSS (Legacy)\MSS: (NoNameReleaseOnDemand) Allow the computer to ignore NetBIOS name release requests except from WINS servers
```
**Note:** This Group Policy path does not exist by default. An additional Group Policy template (`MSS-legacy.admx/adml`) is required - it is available from this TechNet blog post: [The MSS settings – Microsoft Security Guidance blog](https://blogs.technet.microsoft.com/secguide/2016/10/02/the-mss-settings/) The 'MSS: (NoNameReleaseOnDemand) Allow the computer to ignore NetBIOS name release requests except from WINS servers' option has been enabled.  
This group policy setting is backed by the following registry location with a `REG_DWORD` value of `1`.
 ```
HKLM\SYSTEM\CurrentControlSet\Services\NetBT\Parameters:NoNameReleaseOnDemand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</si>
  <si>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Templates\MSS (Legacy)\MSS: (SafeDllSearchMode) Enable Safe DLL search mode
```
**Note:** This Group Policy path does not exist by default. An additional Group Policy template (`MSS-legacy.admx/adml`) is required - it is available from this TechNet blog post: [The MSS settings – Microsoft Security Guidance blog](https://blogs.technet.microsoft.com/secguide/2016/10/02/the-mss-settings/) The 'MSS: (SafeDllSearchMode) Enable Safe DLL search mode (recommended)' option has been enabled.  
This group policy setting is backed by the following registry location with a `REG_DWORD` value of `1`.
 ```
HKLM\SYSTEM\CurrentControlSet\Control\Session Manager:SafeDllSearchMode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</si>
  <si>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5 or fewer seconds`:
Policy Path to the setting:
Computer Configuration\Policies\Administrative Templates\MSS (Legacy)\MSS: (ScreenSaverGracePeriod) The time in seconds before the screen saver grace period expires
```
**Note:** This Group Policy path does not exist by default. An additional Group Policy template (`MSS-legacy.admx/adml`) is required - it is available from this TechNet blog post: [The MSS settings – Microsoft Security Guidance blog](https://blogs.technet.microsoft.com/secguide/2016/10/02/the-mss-settings/) The 'MSS: (ScreenSaverGracePeriod) The time in seconds before the screen saver grace period expires (0 recommended)' option has been set to 'Enabled: 5 or fewer seconds'.
This group policy setting is backed by the following registry location with a `REG_SZ` value of `5`.
 ```
HKEY_LOCAL_MACHINE\SOFTWARE\Microsoft\Windows NT\CurrentVersion\Winlogon:ScreenSaverGracePeriod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</si>
  <si>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90% or less`:
Policy Path to the setting:
Computer Configuration\Policies\Administrative Templates\MSS (Legacy)\MSS: (WarningLevel) Percentage threshold for the security event log at which the system will generate a warning
```
**Note:** This Group Policy path does not exist by default. An additional Group Policy template (`MSS-legacy.admx/adml`) is required - it is available from this TechNet blog post: [The MSS settings – Microsoft Security Guidance blog](https://blogs.technet.microsoft.com/secguide/2016/10/02/the-mss-settings/) The 'MSS: (WarningLevel) Percentage threshold for the security event log at which the system will generate a warning' option has been set to 'Enabled: 90% or less'. 
This group policy setting is backed by the following registry location with a `REG_DWORD` value of `90`.
 ```
HKEY_LOCAL_MACHINE\SYSTEM\CurrentControlSet\Services\Eventlog\Security:WarningLevel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</si>
  <si>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Disable NetBIOS name resolution on public networks`:
Policy Path to the setting:
Computer Configuration\Policies\Administrative Templates\Network\DNS Client\Configure NetBIOS settings
```
**Note:** This Group Policy path may not exist by default. It is provided by the Group Policy template `DnsClient.admx/adml` that is included with the Microsoft Windows 11 Release 22H2 Administrative Templates v1.0 (or newer).  
This group policy setting is backed by the following registry location with a `REG_DWORD` value of `0` or `2`.
```
HKLM\SOFTWARE\Policies\Microsoft\Windows NT\DNSClient:EnableNetbios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</si>
  <si>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Templates\Network\DNS Client\Turn off multicast name resolution
```
**Note:** This Group Policy path may not exist by default. It is provided by the Group Policy template `DnsClient.admx/adml` that is included with the Microsoft Windows 8.0 &amp; Server 2012 (non-R2) Administrative Templates (or newer). The 'Turn off multicast name resolution' option has been enabled.  
This group policy setting is backed by the following registry location with a `REG_DWORD` value of `0`.
```
HKLM\SOFTWARE\Policies\Microsoft\Windows NT\DNSClient:EnableMulticast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</si>
  <si>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Templates\Network\Lanman Workstation\Enable insecure guest logons
```
**Note:** This Group Policy path may not exist by default. It is provided by the Group Policy template `LanmanWorkstation.admx/adml` that is included with the Microsoft Windows 10 Release 1511 Administrative Templates (or newer).
This group policy setting is backed by the following registry location with a `REG_DWORD` value of `0`.
```
HKLM\SOFTWARE\Policies\Microsoft\Windows\LanmanWorkstation:AllowInsecureGuestAuth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</si>
  <si>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Templates\Network\Network Connections\Prohibit installation and configuration of Network Bridge on your DNS domain network
```
**Note:** This Group Policy path is provided by the Group Policy template `NetworkConnections.admx/adml` that is included with all versions of the Microsoft Windows Administrative Templates. The 'Prohibit installation and configuration of Network Bridge on your DNS domain network' option has been enabled.  
This group policy setting is backed by the following registry location with a `REG_DWORD` value of `0`.
 ```
HKLM\SOFTWARE\Policies\Microsoft\Windows\Network Connections:NC_AllowNetBridge_NLA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</si>
  <si>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Templates\Network\Network Connections\Prohibit use of Internet Connection Sharing on your DNS domain network
```
**Note:** This Group Policy path is provided by the Group Policy template `NetworkConnections.admx/adml` that is included with all versions of the Microsoft Windows Administrative Templates. The 'Prohibit use of Internet Connection Sharing on your DNS domain network' option has been enabled.  
This group policy setting is backed by the following registry location with a `REG_DWORD` value of `0`.
 ```
HKLM\SOFTWARE\Policies\Microsoft\Windows\Network Connections:NC_ShowSharedAccessUI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</si>
  <si>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Templates\Network\Network Connections\Require domain users to elevate when setting a network's location
```
**Note:** This Group Policy path may not exist by default. It is provided by the Group Policy template `NetworkConnections.admx/adml` that is included with the Microsoft Windows 7 &amp; Server 2008 R2 Administrative Templates (or newer). The 'Require domain users to elevate when setting a network's location' option has been enabled. 
This group policy setting is backed by the following registry location with a `REG_DWORD` value of `1`.
 ```
HKLM\SOFTWARE\Policies\Microsoft\Windows\Network Connections:NC_StdDomainUserSetLocation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</si>
  <si>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with the following paths configured, at a minimum:
`\\*\NETLOGON RequireMutualAuthentication=1, RequireIntegrity=1, RequirePrivacy=1`
`\\*\SYSVOL RequireMutualAuthentication=1, RequireIntegrity=1, RequirePrivacy=1`
Policy Path to the setting:
Computer Configuration\Policies\Administrative Templates\Network\Network Provider\Hardened UNC Paths
```
**Note:** This Group Policy path does not exist by default. An additional Group Policy template (`NetworkProvider.admx/adml`) is required - it is included with the [MS15-011](https://technet.microsoft.com/library/security/MS15-011) / [MSKB 3000483](https://support.microsoft.com/en-us/kb/3000483) security update or with the Microsoft Windows 10 RTM (Release 1507) Administrative Templates (or newer). The 'Hardened UNC Paths' option has been set to 'Enabled, with "Require Mutual Authentication" and "Require Integrity" set for all NETLOGON and SYSVOL shares'. 
This group policy setting is backed by the following registry locations with a `REG_SZ` value of `RequireMutualAuthentication=1, RequireIntegrity=1, RequirePrivacy=1`.
```
HKEY_LOCAL_MACHINE\SOFTWARE\Policies\Microsoft\Windows\NetworkProvider\HardenedPaths:\\*\NETLOGON
HKEY_LOCAL_MACHINE\SOFTWARE\Policies\Microsoft\Windows\NetworkProvider\HardenedPaths:\\*\SYSVOL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</si>
  <si>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1 = Minimize simultaneous connections`:
Policy Path to the setting:
Computer Configuration\Policies\Administrative Templates\Network\Windows Connection Manager\Minimize the number of simultaneous connections to the Internet or a Windows Domain
```
**Note:** This Group Policy path may not exist by default. It is provided by the Group Policy template `WCM.admx/adml` that is included with the Microsoft Windows 8.0 &amp; Server 2012 (non-R2) Administrative Templates. It was updated with a new _Minimize Policy Options_ sub-setting starting with the Windows 10 Release 1903 Administrative Templates. The 'Minimize the number of simultaneous connections to the Internet or a Windows Domain' option has been enabled. 
This group policy setting is backed by the following registry location with a `REG_DWORD` value of `1`.
 ```
HKLM\SOFTWARE\Policies\Microsoft\Windows\WcmSvc\GroupPolicy:fMinimizeConnections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</si>
  <si>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Redirection Guard Enabled`:
Policy Path to the setting:
Computer Configuration\Policies\Administrative Templates\Printers\Configure Redirection Guard
```
**Note:** This Group Policy path is provided by the Group Policy template `Printing.admx/adml` that is included with the Microsoft Windows 11 Release 22H2 Administrative Templates v1.0 (or newer).  
This group policy setting is backed by the following registry location with a `REG_DWORD` value of `1`.
```
HKLM\SOFTWARE\Policies\Microsoft\Windows NT\Printers:RedirectionguardPolicy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</si>
  <si>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RPC over TCP`:
Policy Path to the setting:
Computer Configuration\Policies\Administrative Templates\Printers\Configure RPC connection settings: Protocol to use for outgoing RPC connections
```
**Note:** This Group Policy path is provided by the Group Policy template `Printing.admx/adml` that is included with the Microsoft Windows 11 Release 22H2 Administrative Templates v1.0 (or newer).  
This group policy setting is backed by the following registry location with a `REG_DWORD` value of `0`.
```
HKLM\SOFTWARE\Policies\Microsoft\Windows NT\Printers\RPC:RpcUseNamedPipeProtocol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</si>
  <si>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Default`:
Policy Path to the setting:
Computer Configuration\Policies\Administrative Templates\Printers\Configure RPC connection settings: Use authentication for outgoing RPC connections
```
**Note:** This Group Policy path is provided by the Group Policy template `Printing.admx/adml` that is included with the Microsoft Windows 11 Release 22H2 Administrative Templates v1.0 (or newer). 
This group policy setting is backed by the following registry location with a `REG_DWORD` value of `0`.
```
HKLM\SOFTWARE\Policies\Microsoft\Windows NT\Printers\RPC:RpcAuthentication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</si>
  <si>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RCP over TCP`:
Policy Path to the setting: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 
This group policy setting is backed by the following registry location with a `REG_DWORD` value of `5`.
```
HKEY_LOCAL_MACHINE\SOFTWARE\Policies\Microsoft\Windows NT\Printers\RPC:RpcProtocols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</si>
  <si>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Negotiate` or higher:
Policy Path to the setting: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  
This group policy setting is backed by the following registry location with a `REG_DWORD` value of `0` or `1`.
```
HKLM\SOFTWARE\Policies\Microsoft\Windows NT\Printers\RPC:ForceKerberosForRpc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</si>
  <si>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0`:
Policy Path to the setting:
Computer Configuration\Policies\Administrative Templates\Printers\Configure RPC over TCP port
```
**Note:** This Group Policy path is provided by the Group Policy template `Printing.admx/adml` that is included with the Microsoft Windows 11 Release 22H2 Administrative Templates v1.0 (or newer).  
This group policy setting is backed by the following registry location with a `REG_DWORD` value of `0`.
```
HKLM\SOFTWARE\Policies\Microsoft\Windows NT\Printers\RPC:RpcTcpPort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</si>
  <si>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Templates\Printers\Limits print driver installation to Administrators
```
**Note:** This Group Policy path is provided by the Group Policy template `Printing.admx/adml` that is included with the Microsoft Windows 10 Release 21H2 Administrative Templates (or newer).  
This group policy setting is backed by the following registry location with a `REG_DWORD` value of `1`.
```
HKLM\SOFTWARE\Policies\Microsoft\Windows NT\Printers\PointAndPrint:RestrictDriverInstallationToAdministrators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</si>
  <si>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Limit Queue-specific files to Color profiles`:
Policy Path to the setting:
Computer Configuration\Policies\Administrative Templates\Printers\Manage processing of Queue-specific files
```
**Note:** This Group Policy path is provided by the Group Policy template `Printing.admx/adml` that is included with the Microsoft Windows 11 Release 22H2 Administrative Templates v1.0 (or newer). 
This group policy setting is backed by the following registry location with a `REG_DWORD` value of `1`.
```
HKLM\SOFTWARE\Policies\Microsoft\Windows NT\Printers:CopyFilesPolicy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</si>
  <si>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Show warning and elevation prompt`:
Policy Path to the setting:
Computer Configuration\Policies\Administrative Templates\Printers\Point and Print Restrictions: When installing drivers for a new connection 
```
**Note:** This Group Policy path is provided by the Group Policy template `Printing.admx/adml` that is included with all versions of the Microsoft Windows Administrative Templates.
This group policy setting is backed by the following registry location with a `REG_DWORD` value of `0`.
```
HKLM\Software\Policies\Microsoft\Windows NT\Printers\PointAndPrint:NoWarningNoElevationOnInstall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</si>
  <si>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Show warning and elevation prompt`:
Policy Path to the setting:
Computer Configuration\Policies\Administrative Templates\Printers\Point and Print Restrictions: When updating drivers for an existing connection 
```
**Note:** This Group Policy path is provided by the Group Policy template `Printing.admx/adml` that is included with all versions of the Microsoft Windows Administrative Templates.  
This group policy setting is backed by the following registry location with a `REG_DWORD` value of `0`.
```
HKLM\Software\Policies\Microsoft\Windows NT\Printers\PointAndPrint:UpdatePromptSettings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</si>
  <si>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Templates\System\Audit Process Creation\Include command line in process creation events
```
**Note:** This Group Policy path may not exist by default. It is provided by the Group Policy template `AuditSettings.admx/adml` that is included with the Microsoft Windows 8.1 &amp; Server 2012 R2 Administrative Templates (or newer). The 'Include command line in process creation events' option has been disabled.  
This group policy setting is backed by the following registry location with a `REG_DWORD` value of `1`.
```
HKLM\SOFTWARE\Microsoft\Windows\CurrentVersion\Policies\System\Audit:ProcessCreationIncludeCmdLine_Enabled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</si>
  <si>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Force Updated Clients`:
Policy Path to the setting:
Computer Configuration\Policies\Administrative Templates\System\Credentials Delegation\Encryption Oracle Remediation
```
**Note:** This Group Policy path may not exist by default. It is provided by the Group Policy template `CredSsp.admx/adml` that is included with the Microsoft Windows 10 Release 1803 Administrative Templates (or newer). 
This group policy setting is backed by the following registry location with a `REG_DWORD` value of `0`.
```
HKLM\SOFTWARE\Microsoft\Windows\CurrentVersion\Policies\System\CredSSP\Parameters:AllowEncryptionOracle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</si>
  <si>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Templates\System\Credentials Delegation\Remote host allows delegation of non-exportable credentials
```
**Note:** This Group Policy path may not exist by default. It is provided by the Group Policy template `CredSsp.admx/adml` that is included with the Microsoft Windows 10 Release 1703 Administrative Templates (or newer). Set 'Remote host allows delegation of non-exportable credentials' has been set to enabled.
This group policy setting is backed by the following registry location with a `REG_DWORD` value of `1`.
```
HKLM\SOFTWARE\Policies\Microsoft\Windows\CredentialsDelegation:AllowProtectedCreds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</si>
  <si>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Templates\System\Device Installation\Prevent device metadata retrieval from the Internet
```
**Note:** This Group Policy path is provided by the Group Policy template `DeviceInstallation.admx/adml` that is included with the Microsoft Windows 7 &amp; Server 2008 R2 Administrative Templates, or with the Group Policy template `DeviceSetup.admx/adml` that is included with the Microsoft Windows 8.0 &amp; Server 2012 (non-R2) Administrative Templates (or newer).  
This group policy setting is backed by the following registry location with a `REG_DWORD` value of `1`.
```
HKLM\SOFTWARE\Policies\Microsoft\Windows\Device Metadata:PreventDeviceMetadataFromNetwork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</si>
  <si>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`Good, unknown and bad but critical:`
Policy Path to the setting:
Computer Configuration\Policies\Administrative Templates\System\Early Launch Antimalware\Boot-Start Driver Initialization Policy
```
**Note:** This Group Policy path may not exist by default. It is provided by the Group Policy template `EarlyLaunchAM.admx/adml` that is included with the Microsoft Windows 8.0 &amp; Server 2012 (non-R2) Administrative Templates (or newer). The 'Boot-Start Driver Initialization Policy' option has been set to 'Enabled: Good, unknown and bad but critical'.
This group policy setting is backed by the following registry location with a `REG_DWORD` value of `3`.
 ```
HKEY_LOCAL_MACHINE\SYSTEM\CurrentControlSet\Policies\EarlyLaunch:DriverLoadPolicy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</si>
  <si>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then set the `Do not apply during periodic background processing` option to `FALSE` (unchecked):
Policy Path to the setting: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 The 'Configure registry policy processing: Do not apply during periodic background processing' option has been set to 'Enabled: FALSE'. 
This group policy setting is backed by the following registry location with a `REG_DWORD` value of `0`.
 ```
HKLM\SOFTWARE\Policies\Microsoft\Windows\Group Policy\{35378EAC-683F-11D2-A89A-00C04FBBCFA2}:NoBackgroundPolicy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</si>
  <si>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then set the `Process even if the Group Policy objects have not changed` option to `TRUE` (checked):
Policy Path to the setting: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 The 'Configure registry policy processing: Process even if the Group Policy objects have not changed' option has been set to 'Enabled: TRUE'. 
This group policy setting is backed by the following registry location with a `REG_DWORD` value of `0`.
```
HKLM\SOFTWARE\Policies\Microsoft\Windows\Group Policy\{35378EAC-683F-11D2-A89A-00C04FBBCFA2}:NoGPOListChanges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</si>
  <si>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then set the `Do not apply during periodic background processing` option to `FALSE` (unchecked):
Policy Path to the setting: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  
This group policy setting is backed by the following registry location with a `REG_DWORD` value of `0`.
 ```
HKLM\SOFTWARE\Policies\Microsoft\Windows\Group Policy\{827D319E-6EAC-11D2-A4EA-00C04F79F83A}:NoBackgroundPolicy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</si>
  <si>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then set the `Process even if the Group Policy objects have not changed` option to `TRUE` (checked):
Policy Path to the setting: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  
This group policy setting is backed by the following registry location with a `REG_DWORD` value of `0`.
```
HKLM\SOFTWARE\Policies\Microsoft\Windows\Group Policy\{827D319E-6EAC-11D2-A4EA-00C04F79F83A}:NoGPOListChanges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</si>
  <si>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Templates\System\Group Policy\Continue experiences on this device
```
**Note:** This Group Policy path may not exist by default. It is provided by the Group Policy template `GroupPolicy.admx/adml` that is included with the Microsoft Windows 10 Release 1607 &amp; Server 2016 Administrative Templates (or newer). The 'Continue experiences on this device' option has been disabled.  
This group policy setting is backed by the following registry location with a `REG_DWORD` value of `0`.
 ```
HKLM\SOFTWARE\Policies\Microsoft\Windows\System:EnableCdp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</si>
  <si>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Templates\System\Group Policy\Turn off background refresh of Group Policy
```
**Note:** This Group Policy path is provided by the Group Policy template `GroupPolicy.admx/adml` that is included with all versions of the Microsoft Windows Administrative Templates. The 'Turn off background refresh of Group Policy' option has been disabled.  
This group policy setting is backed by the following registry location and when set properly a value `does not exist`.
 ```
HKEY_LOCAL_MACHINE\SOFTWARE\Microsoft\Windows\CurrentVersion\Policies\System:DisableBkGndGroupPolicy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</si>
  <si>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Templates\System\Internet Communication Management\Internet Communication settings\Turn off downloading of print drivers over HTTP
```
**Note:** This Group Policy path is provided by the Group Policy template `ICM.admx/adml` that is included with all versions of the Microsoft Windows Administrative Templates. The 'Turn off downloading of print drivers over HTTP' has been set to enabled. 
This group policy setting is backed by the following registry location with a `REG_DWORD` value of `1`.
 ```
HKLM\SOFTWARE\Policies\Microsoft\Windows NT\Printers:DisableWebPnPDownload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</si>
  <si>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Templates\System\Internet Communication Management\Internet Communication settings\Turn off Internet download for Web publishing and online ordering wizards
```
**Note:** This Group Policy path is provided by the Group Policy template `ICM.admx/adml` that is included with all versions of the Microsoft Windows Administrative Templates. The 'Turn off Internet download for Web publishing and online ordering wizards' has been set to enabled. 
This group policy setting is backed by the following registry location with a `REG_DWORD` value of `1`.
 ```
HKLM\SOFTWARE\Microsoft\Windows\CurrentVersion\Policies\Explorer:NoWebServices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</si>
  <si>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Templates\System\Logon\Block user from showing account details on sign-in
```
**Note:** This Group Policy path may not exist by default. It is provided by the Group Policy template `Logon.admx/adml` that is included with the Microsoft Windows 10 Release 1607 &amp; Server 2016 Administrative Templates (or newer). The 'Block user from showing account details on sign-in' option has been enabled.  
This group policy setting is backed by the following registry location with a `REG_DWORD` value of `1`.
 ```
HKLM\SOFTWARE\Policies\Microsoft\Windows\System:BlockUserFromShowingAccountDetailsOnSignin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</si>
  <si>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Templates\System\Logon\Do not display network selection UI
```
**Note:** This Group Policy path may not exist by default. It is provided by the Group Policy template `Logon.admx/adml` that is included with the Microsoft Windows 8.1 &amp; Server 2012 R2 Administrative Templates (or newer). The 'Do not display network selection UI' option has been enabled. 
This group policy setting is backed by the following registry location with a `REG_DWORD` value of `1`.
 ```
HKLM\SOFTWARE\Policies\Microsoft\Windows\System:DontDisplayNetworkSelectionUI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</si>
  <si>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Templates\System\Logon\Do not enumerate connected users on domain-joined computers
```
**Note:** This Group Policy path may not exist by default. It is provided by the Group Policy template `Logon.admx/adml` that is included with the Microsoft Windows 8.0 &amp; Server 2012 (non-R2) Administrative Templates (or newer). The 'Do not enumerate connected users on domain-joined computers' option has been enabled. 
This group policy setting is backed by the following registry location with a `REG_DWORD` value of `1`.
 ```
HKLM\SOFTWARE\Policies\Microsoft\Windows\System:DontEnumerateConnectedUsers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</si>
  <si>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Templates\System\Logon\Enumerate local users on domain-joined computers
```
**Note:** This Group Policy path may not exist by default. It is provided by the Group Policy template `Logon.admx/adml` that is included with the Microsoft Windows 8.0 &amp; Server 2012 (non-R2) Administrative Templates (or newer). The 'Enumerate local users on domain-joined computers' option has been disabled.  
This group policy setting is backed by the following registry location with a `REG_DWORD` value of `0`.
 ```
HKLM\SOFTWARE\Policies\Microsoft\Windows\System:EnumerateLocalUsers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</si>
  <si>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Templates\System\Logon\Turn off app notifications on the lock screen
```
**Note:** This Group Policy path may not exist by default. It is provided by the Group Policy template `Logon.admx/adml` that is included with the Microsoft Windows 8.0 &amp; Server 2012 (non-R2) Administrative Templates (or newer). The 'Turn off app notifications on the lock screen' option has been enabled.  
This group policy setting is backed by the following registry location with a `REG_DWORD` value of `1`.
 ```
HKLM\SOFTWARE\Policies\Microsoft\Windows\System:DisableLockScreenAppNotifications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</si>
  <si>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Templates\System\Logon\Turn off picture password sign-in
```
**Note:** This Group Policy path may not exist by default. It is provided by the Group Policy template `CredentialProviders.admx/adml` that is included with the Microsoft Windows 8.0 &amp; Server 2012 (non-R2) Administrative Templates (or newer). The 'Turn off picture password sign-in' has been set to enabled. 
This group policy setting is backed by the following registry location with a `REG_DWORD` value of `1`.
```
HKLM\SOFTWARE\Policies\Microsoft\Windows\System:BlockDomainPicturePassword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</si>
  <si>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Templates\System\Logon\Turn on convenience PIN sign-in
```
**Note:** This Group Policy path may not exist by default. It is provided by the Group Policy template `CredentialProviders.admx/adml` that is included with the Microsoft Windows 8.0 &amp; Server 2012 (non-R2) Administrative Templates (or newer).
**Note #2:** In older Microsoft Windows Administrative Templates, this setting was initially named _Turn on PIN sign-in_, but it was renamed starting with the Windows 10 Release 1511 Administrative Templates. The 'Turn on convenience PIN sign-in' option has been disabled.  
This group policy setting is backed by the following registry location with a `REG_DWORD` value of `0`.
 ```
HKLM\SOFTWARE\Policies\Microsoft\Windows\System:AllowDomainPINLogon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</si>
  <si>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Templates\System\Power Management\Sleep Settings\Require a password when a computer wakes (on battery)
```
**Note:** This Group Policy path may not exist by default. It is provided by the Group Policy template `Power.admx/adml` that is included with the Microsoft Windows 8.0 &amp; Server 2012 (non-R2) Administrative Templates (or newer). The 'Require a password when a computer wakes (on battery)' has been set to enabled. 
This group policy setting is backed by the following registry location with a `REG_DWORD` value of `1`.
 ```
HKLM\SOFTWARE\Policies\Microsoft\Power\PowerSettings\0e796bdb-100d-47d6-a2d5-f7d2daa51f51:DCSettingIndex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</si>
  <si>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Templates\System\Power Management\Sleep Settings\Require a password when a computer wakes (plugged in)
```
**Note:** This Group Policy path may not exist by default. It is provided by the Group Policy template `Power.admx/adml` that is included with the Microsoft Windows 8.0 &amp; Server 2012 (non-R2) Administrative Templates (or newer). The 'Require a password when a computer wakes (plugged in)' has been set to enabled. 
This group policy setting is backed by the following registry location with a `REG_DWORD` value of `1`.
 ```
HKLM\SOFTWARE\Policies\Microsoft\Power\PowerSettings\0e796bdb-100d-47d6-a2d5-f7d2daa51f51:ACSettingIndex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</si>
  <si>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Templates\System\Remote Assistance\Configure Offer Remote Assistance
```
**Note:** This Group Policy path may not exist by default. It is provided by the Group Policy template `RemoteAssistance.admx/adml` that is included with the Microsoft Windows 8.0 &amp; Server 2012 (non-R2) Administrative Templates (or newer). The 'Configure Offer Remote Assistance' option has been disabled.  
This group policy setting is backed by the following registry location with a `REG_DWORD` value of `0`.
 ```
HKLM\SOFTWARE\Policies\Microsoft\Windows NT\Terminal Services:fAllowUnsolicited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</si>
  <si>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Templates\System\Remote Assistance\Configure Solicited Remote Assistance
```
**Note:** This Group Policy path may not exist by default. It is provided by the Group Policy template `RemoteAssistance.admx/adml` that is included with the Microsoft Windows 8.0 &amp; Server 2012 (non-R2) Administrative Templates (or newer). The 'Configure Solicited Remote Assistance' option has been disabled.  
This group policy setting is backed by the following registry location with a `REG_DWORD` value of `0`.
 ```
HKLM\SOFTWARE\Policies\Microsoft\Windows NT\Terminal Services:fAllowToGetHelp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</si>
  <si>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Templates\System\Remote Procedure Call\Enable RPC Endpoint Mapper Client Authentication
```
**Note:** This Group Policy path may not exist by default. It is provided by the Group Policy template `RPC.admx/adml` that is included with the Microsoft Windows 8.0 &amp; Server 2012 (non-R2) Administrative Templates (or newer). The 'Enable RPC Endpoint Mapper Client Authentication' option has been enabled.  
This group policy setting is backed by the following registry location with a `REG_DWORD` value of `1`.
 ```
HKLM\SOFTWARE\Policies\Microsoft\Windows NT\Rpc:EnableAuthEpResolution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</si>
  <si>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Templates\System\Windows Time Service\Time Providers\Enable Windows NTP Client
```
**Note:** This Group Policy path is provided by the Group Policy template `W32Time.admx/adml` that is included with all versions of the Microsoft Windows Administrative Templates. 
This group policy setting is backed by the following registry location with a `REG_DWORD` value of `1`.
 ```
HKLM\SOFTWARE\Policies\Microsoft\W32Time\TimeProviders\NtpClient:Enabled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</si>
  <si>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Templates\System\Windows Time Service\Time Providers\Enable Windows NTP Server
```
**Note:** This Group Policy path is provided by the Group Policy template `W32Time.admx/adml` that is included with all versions of the Microsoft Windows Administrative Templates. 
This group policy setting is backed by the following registry location with a `REG_DWORD` value of `0`.
```
HKLM\SOFTWARE\Policies\Microsoft\W32Time\TimeProviders\NtpServer:Enabled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</si>
  <si>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Components\App runtime\Allow Microsoft accounts to be optional
```
**Note:** This Group Policy path may not exist by default. It is provided by the Group Policy template `AppXRuntime.admx/adml` that is included with the Microsoft Windows 8.1 &amp; Server 2012 R2 Administrative Templates (or newer).  
This group policy setting is backed by the following registry location with a `REG_DWORD` value of `1`.
 ```
HKLM\SOFTWARE\Microsoft\Windows\CurrentVersion\Policies\System:MSAOptional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</si>
  <si>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Components\AutoPlay Policies\Disallow Autoplay for non-volume devices
```
**Note:** This Group Policy path may not exist by default. It is provided by the Group Policy template `AutoPlay.admx/adml` that is included with the Microsoft Windows 8.0 &amp; Server 2012 (non-R2) Administrative Templates (or newer). The 'Disallow Autoplay for non-volume devices' option has been enabled.  
This group policy setting is backed by the following registry location with a `REG_DWORD` value of `1`.
 ```
HKLM\SOFTWARE\Policies\Microsoft\Windows\Explorer:NoAutoplayfornonVolume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</si>
  <si>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Do not execute any autorun commands`:
Policy Path to the setting:
Computer Configuration\Policies\Administrative Templates\Windows Components\AutoPlay Policies\Set the default behavior for AutoRun
```
**Note:** This Group Policy path may not exist by default. It is provided by the Group Policy template `AutoPlay.admx/adml` that is included with the Microsoft Windows 8.0 &amp; Server 2012 (non-R2) Administrative Templates (or newer). The 'Set the default behavior for AutoRun' option has been set to 'Enabled: Do not execute any autorun commands'.
This group policy setting is backed by the following registry location with a `REG_DWORD` value of `1`.
 ```
HKLM\SOFTWARE\Microsoft\Windows\CurrentVersion\Policies\Explorer:NoAutorun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</si>
  <si>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All drives`:
Policy Path to the setting:
Computer Configuration\Policies\Administrative Templates\Windows Components\AutoPlay Policies\Turn off Autoplay
```
**Note:** This Group Policy path is provided by the Group Policy template `AutoPlay.admx/adml` that is included with all versions of the Microsoft Windows Administrative Templates. The 'Turn off Autoplay' option has been set to 'Enabled: All drives'.
This group policy setting is backed by the following registry location with a `REG_DWORD` value of `255`.
 ```
HKEY_LOCAL_MACHINE\SOFTWARE\Microsoft\Windows\CurrentVersion\Policies\Explorer:NoDriveTypeAutoRun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</si>
  <si>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Components\Biometrics\Facial Features\Configure enhanced anti-spoofing
```
**Note:** This Group Policy path may not exist by default. It is provided by the Group Policy template `Biometrics.admx/adml` that is included with the Microsoft Windows 10 Release 1511 Administrative Templates (or newer).
**Note #2:** In the Windows 10 Release 1511 and Windows 10 Release 1607 &amp; Server 2016 Administrative Templates, this setting was initially named _Use enhanced anti-spoofing when available_. It was renamed to _Configure enhanced anti-spoofing_ starting with the Windows 10 Release 1703 Administrative Templates. The 'Use enhanced anti-spoofing when available' option has been enabled.  
This group policy setting is backed by the following registry location with a `REG_DWORD` value of `1`.
```
HKLM\SOFTWARE\Policies\Microsoft\Biometrics\FacialFeatures:EnhancedAntiSpoofing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</si>
  <si>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Components\Cloud Content\Turn off cloud consumer account state content
```
**Note:** This Group Policy path may not exist by default. It is provided by the Group Policy template `CloudContent.admx/adml` that is included with the Microsoft Windows 11 Release 21H2 Administrative Templates (or newer).  
This group policy setting is backed by the following registry location with a `REG_DWORD` value of `1`.
```
HKLM\SOFTWARE\Policies\Microsoft\Windows\CloudContent:DisableConsumerAccountStateContent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</si>
  <si>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Components\Cloud Content\Turn off Microsoft consumer experiences
```
**Note:** This Group Policy path may not exist by default. It is provided by the Group Policy template `CloudContent.admx/adml` that is included with the Microsoft Windows 10 Release 1511 Administrative Templates (or newer). The 'Turn off Microsoft consumer experiences' option has been enabled.  
This group policy setting is backed by the following registry location with a `REG_DWORD` value of `1`.
 ```
HKLM\SOFTWARE\Policies\Microsoft\Windows\CloudContent:DisableWindowsConsumerFeatures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</si>
  <si>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First Time` OR `Enabled: Always`:
Policy Path to the setting:
Computer Configuration\Policies\Administrative Templates\Windows Components\Connect\Require pin for pairing
```
**Note:** This Group Policy path may not exist by default. It is provided by the Group Policy template `WirelessDisplay.admx/adml` that is included with the Microsoft Windows 10 Release 1607 &amp; Server 2016 Administrative Templates (or newer). The new `Choose one of the following actions` sub-option was later added as of the Windows 10 Release 1809 Administrative Templates. Choosing `Enabled` in the older templates is the equivalent of choosing `Enabled: First Time` in the newer templates. The 'Require pin for pairing' option has been enabled.  
This group policy setting is backed by the following registry location with a `REG_DWORD` value of `1`or `2`.
 ```
HKLM\SOFTWARE\Policies\Microsoft\Windows\Connect:RequirePinForPairing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</si>
  <si>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Components\Credential User Interface\Do not display the password reveal button
```
**Note:** This Group Policy path may not exist by default. It is provided by the Group Policy template `CredUI.admx/adml` that is included with the Microsoft Windows 8.0 &amp; Server 2012 (non-R2) Administrative Templates (or newer). The 'Do not display the password reveal button' option has been enabled.  
This group policy setting is backed by the following registry location with a `REG_DWORD` value of `1`.
 ```
HKLM\SOFTWARE\Policies\Microsoft\Windows\CredUI:DisablePasswordReveal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</si>
  <si>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Components\Credential User Interface\Enumerate administrator accounts on elevation
```
**Note:** This Group Policy path is provided by the Group Policy template `CredUI.admx/adml` that is included with all versions of the Microsoft Windows Administrative Templates. The 'Enumerate administrator accounts on elevation' option has been disabled. 
This group policy setting is backed by the following registry location with a `REG_DWORD` value of `0`.
 ```
HKLM\SOFTWARE\Microsoft\Windows\CurrentVersion\Policies\CredUI:EnumerateAdministrators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</si>
  <si>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Diagnostic data off (not recommended)` or `Enabled: Send required diagnostic data`:
Policy Path to the setting:
Computer Configuration\Policies\Administrative Templates\Windows Components\Data Collection and Preview Builds\Allow Diagnostic Data
```
**Note:** This Group Policy path may not exist by default. It is provided by the Group Policy template `DataCollection.admx/adml` that is included with the Microsoft Windows 10 RTM (Release 1507) Administrative Templates (or newer).
**Note #2:** In older Microsoft Windows Administrative Templates, this setting was initially named _Allow Telemetry_, but it was renamed to _Allow Diagnostic Data_ starting with the Windows 11 Release 21H2 Administrative Templates.  
This group policy setting is backed by the following registry location with a `REG_DWORD` value of `0` or `1`.
```
HKLM\SOFTWARE\Policies\Microsoft\Windows\DataCollection:AllowTelemetry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</si>
  <si>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Components\Data Collection and Preview Builds\Disable OneSettings Downloads
```
**Note:** This Group Policy path may not exist by default. It is provided by the Group Policy template `DataCollection.admx/adml` that is included with the Microsoft Windows 11 Release 21H2 Administrative Templates (or newer).  
This group policy setting is backed by the following registry location with a `REG_DWORD` value of `1`.
```
HKLM\SOFTWARE\Policies\Microsoft\Windows\DataCollection:DisableOneSettingsDownloads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</si>
  <si>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Components\Data Collection and Preview Builds\Do not show feedback notifications
```
**Note:** This Group Policy path may not exist by default. It is provided by the Group Policy template `FeedbackNotifications.admx/adml` that is included with the Microsoft Windows 10 Release 1511 Administrative Templates (or newer). The 'Do not show feedback notifications' option has been enabled.  
This group policy setting is backed by the following registry location with a `REG_DWORD` value of `1`.
 ```
HKLM\SOFTWARE\Policies\Microsoft\Windows\DataCollection:DoNotShowFeedbackNotifications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</si>
  <si>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
Computer Configuration\Policies\Administrative Templates\Windows Components\Data Collection and Preview Builds\Enable OneSettings Auditing
```
**Note:** This Group Policy path may not exist by default. It is provided by the Group Policy template `DataCollection.admx/adml` that is included with the Microsoft Windows 11 Release 21H2 Administrative Templates (or newer).  Navigate to the UI Path articulated in the Remediation section and confirm it is set as prescribed. This group policy setting is backed by the following registry location with a `REG_DWORD` value of `1`.
```
HKLM\SOFTWARE\Policies\Microsoft\Windows\DataCollection:EnableOneSettingsAuditing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</si>
  <si>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Components\Data Collection and Preview Builds\Limit Diagnostic Log Collection
```
**Note:** This Group Policy path may not exist by default. It is provided by the Group Policy template `DataCollection.admx/adml` that is included with the Microsoft Windows 11 Release 21H2 Administrative Templates (or newer).  
This group policy setting is backed by the following registry location with a `REG_DWORD` value of `1`.
```
HKLM\SOFTWARE\Policies\Microsoft\Windows\DataCollection:LimitDiagnosticLogCollection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</si>
  <si>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Components\Data Collection and Preview Builds\Limit Dump Collection
```
**Note:** This Group Policy path may not exist by default. It is provided by the Group Policy template `DataCollection.admx/adml` that is included with the Microsoft Windows 11 Release 21H2 Administrative Templates (or newer).  
This group policy setting is backed by the following registry location with a `REG_DWORD` value of `1`.
```
HKLM\SOFTWARE\Policies\Microsoft\Windows\DataCollection:LimitDumpCollection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</si>
  <si>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Components\Data Collection and Preview Builds\Toggle user control over Insider builds
```
**Note:** This Group Policy path may not exist by default. It is provided by the Group Policy template `AllowBuildPreview.admx/adml` that is included with the Microsoft Windows 10 RTM (Release 1507) Administrative Templates (or newer). The 'Toggle user control over Insider builds' option has been disabled.  
This group policy setting is backed by the following registry location with a `REG_DWORD` value of `0`.
```
HKLM\SOFTWARE\Policies\Microsoft\Windows\PreviewBuilds:AllowBuildPreview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</si>
  <si>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Components\Event Log Service\Application\Control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 The 'Application: Control Event Log behavior when the log file reaches its maximum size' option has been disabled.  
This group policy setting is backed by the following registry location with a `REG_SZ` value of `0`.
 ```
HKLM\SOFTWARE\Policies\Microsoft\Windows\EventLog\Application:Retention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</si>
  <si>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32,768 or greater`:
Policy Path to the setting:
Computer Configuration\Policies\Administrative Templates\Windows Components\Event Log Service\Application\Specify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 The 'Application: Specify the maximum log file size (KB)' option has been set to 'Enabled: 32,768 or greater'.
This group policy setting is backed by the following registry location with a `REG_DWORD` value of `32768`.
 ```
HKEY_LOCAL_MACHINE\SOFTWARE\Policies\Microsoft\Windows\EventLog\Application:MaxSize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</si>
  <si>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Components\Event Log Service\Security\Control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 The 'Security: Control Event Log behavior when the log file reaches its maximum size' option has been disabled. 
This group policy setting is backed by the following registry location with a `REG_SZ` value of `0`.
 ```
HKLM\SOFTWARE\Policies\Microsoft\Windows\EventLog\Security:Retention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</si>
  <si>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196,608 or greater`:
Policy Path to the setting:
Computer Configuration\Policies\Administrative Templates\Windows Components\Event Log Service\Security\Specify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 The 'Security: Specify the maximum log file size (KB)' option has been set to 'Enabled: 196,608 or greater'. 
This group policy setting is backed by the following registry location with a `REG_DWORD` value of `196608`.
 ```
HKEY_LOCAL_MACHINE\SOFTWARE\Policies\Microsoft\Windows\EventLog\Security:MaxSize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</si>
  <si>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Components\Event Log Service\Setup\Control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 The 'Setup: Control Event Log behavior when the log file reaches its maximum size' option has been disabled. 
This group policy setting is backed by the following registry location with a `REG_SZ` value of `0`.
 ```
HKLM\SOFTWARE\Policies\Microsoft\Windows\EventLog\Setup:Retention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</si>
  <si>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32,768 or greater`:
Policy Path to the setting:
Computer Configuration\Policies\Administrative Templates\Windows Components\Event Log Service\Setup\Specify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 The 'Setup: Specify the maximum log file size (KB)' option has been set to 'Enabled: 32,768 or greater'. 
This group policy setting is backed by the following registry location with a `REG_DWORD` value of `32768`.
 ```
HKEY_LOCAL_MACHINE\SOFTWARE\Policies\Microsoft\Windows\EventLog\Setup:MaxSize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</si>
  <si>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Components\Event Log Service\System\Control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 The 'System: Control Event Log behavior when the log file reaches its maximum size' option has been disabled.  
This group policy setting is backed by the following registry location with a `REG_SZ` value of `0`.
 ```
HKLM\SOFTWARE\Policies\Microsoft\Windows\EventLog\System:Retention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</si>
  <si>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32,768 or greater`:
Policy Path to the setting:
Computer Configuration\Policies\Administrative Templates\Windows Components\Event Log Service\System\Specify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 The 'System: Specify the maximum log file size (KB)' option has been set to 'Enabled: 32,768 or greater'.
This group policy setting is backed by the following registry location with a `REG_DWORD` value of `32768`.
 ```
HKEY_LOCAL_MACHINE\SOFTWARE\Policies\Microsoft\Windows\EventLog\System:MaxSize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</si>
  <si>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
Computer Configuration\Policies\Administrative Templates\Windows Components\File Explorer\Turn off Data Execution Prevention for Explorer
```
**Note:** This Group Policy path may not exist by default. It is provided by the Group Policy template `Explorer.admx/adml` that is included with the Microsoft Windows 7 &amp; Server 2008 R2 Administrative Templates (or newer). The 'Turn off Data Execution Prevention for Explorer' option has been disabled.  
This group policy setting is backed by the following registry location with a `REG_DWORD` value of `0`.
 ```
HKLM\SOFTWARE\Policies\Microsoft\Windows\Explorer:NoDataExecutionPrevention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</si>
  <si>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Components\File Explorer\Turn off heap termination on corruption
```
**Note:** This Group Policy path is provided by the Group Policy template `Explorer.admx/adml` that is included with all versions of the Microsoft Windows Administrative Templates. The 'Turn off heap termination on corruption' option has been disabled.  
This group policy setting is backed by the following registry location with a `REG_DWORD` value of `0`.
 ```
HKLM\SOFTWARE\Policies\Microsoft\Windows\Explorer:NoHeapTerminationOnCorruption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</si>
  <si>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Components\File Explorer\Turn off shell protocol protected mode
```
**Note:** This Group Policy path is provided by the Group Policy template `WindowsExplorer.admx/adml` that is included with all versions of the Microsoft Windows Administrative Templates. The 'Turn off shell protocol protected mode' option has been disabled.  
This group policy setting is backed by the following registry location with a `REG_DWORD` value of `0`.
 ```
HKLM\SOFTWARE\Microsoft\Windows\CurrentVersion\Policies\Explorer:PreXPSP2ShellProtocolBehavior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</si>
  <si>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Components\Microsoft accounts\Block all consumer Microsoft account user authentication
```
**Note:** This Group Policy path may not exist by default. It is provided by the Group Policy template `MSAPolicy.admx/adml` that is included with the Microsoft Windows 10 Release 1703 Administrative Templates (or newer). The "Block all consumer Microsoft account user authentication" has been set to enabled.
This group policy setting is backed by the following registry location with a `REG_DWORD` value of `1`.
```
HKLM\SOFTWARE\Policies\Microsoft\MicrosoftAccount:DisableUserAuth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</si>
  <si>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Block`:
Policy Path to the setting:
Computer Configuration\Policies\Administrative Templates\Windows Components\Microsoft Defender Antivirus\Configure detection for potentially unwanted applications
```
**Note:** This Group Policy path is provided by the Group Policy template `WindowsDefender.admx/adml` that is included with the Microsoft Windows 10 Release 1809 &amp; Server 2019 Administrative Templates (or newer). The "Turn on Windows Defender protection against Potentially Unwanted Applications" has been set to enable.  
This group policy setting is backed by the following registry location with a REG_DWORD value of 1.
```
HKLM\SOFTWARE\Policies\Microsoft\Windows Defender:PUAProtection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</si>
  <si>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Components\Microsoft Defender Antivirus\Turn off Microsoft Defender AntiVirus
```
**Note:** This Group Policy path is provided by the Group Policy template `WindowsDefender.admx/adml` that is included with all versions of the Microsoft Windows Administrative Templates.
**Note #2:** In older Microsoft Windows Administrative Templates, this setting was initially named _Turn off Windows Defender_, but it was renamed starting with the Windows 10 Release 1703 Administrative Templates. It was again renamed to _Windows Defender Antivirus_ starting with the Windows 10 Release 2004 Administrative Templates. The 'Turn off Windows Defender Antivirus' has been set to disabled. 
This group policy setting is backed by the following registry location with a `REG_DWORD` value of `0`.
```
HKLM\SOFTWARE\Policies\Microsoft\Windows Defender:DisableAntiSpyware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</si>
  <si>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Components\Microsoft Defender Antivirus\MAPS\Configure local setting override for reporting to Microsoft MAPS
```
**Note:** This Group Policy path may not exist by default. It is provided by the Group Policy template `WindowsDefender.admx/adml` that is included with the Microsoft Windows 8.1 &amp; Server 2012 R2 Administrative Templates (or newer). The 'Configure local setting override for reporting to Microsoft MAPS' has been set to disabled.
This group policy setting is backed by the following registry location with a `REG_DWORD` value of `0`.
```
HKLM\SOFTWARE\Policies\Microsoft\Windows Defender\Spynet:LocalSettingOverrideSpynetReporting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</si>
  <si>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Components\Microsoft Defender Antivirus\Microsoft Defender Exploit Guard\Attack Surface Reduction\Configure Attack Surface Reduction rules
```
**Note:** This Group Policy path may not exist by default. It is provided by the Group Policy template `WindowsDefender.admx/adml` that is included with the Microsoft Windows 10 Release 1709 Administrative Templates (or newer). The 'Configure Attack Surface Reduction rules' has been set to enabled. 
This group policy setting is backed by the following registry location with a `REG_DWORD` value of `1`.
```
HKLM\SOFTWARE\Policies\Microsoft\Windows Defender\Windows Defender Exploit Guard\ASR:ExploitGuard_ASR_Rules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</si>
  <si>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`26190899-1602-49e8-8b27-eb1d0a1ce869`,
`3b576869-a4ec-4529-8536-b80a7769e899`,
 `56a863a9-875e-4185-98a7-b882c64b5ce5`,
 `5beb7efe-fd9a-4556-801d-275e5ffc04cc`, 
`75668c1f-73b5-4cf0-bb93-3ecf5cb7cc84`, 
`7674ba52-37eb-4a4f-a9a1-f0f9a1619a2c`, 
`9e6c4e1f-7d60-472f-ba1a-a39ef669e4b2`, 
`b2b3f03d-6a65-4f7b-a9c7-1c7ef74a9ba4`,
 `be9ba2d9-53ea-4cdc-84e5-9b1eeee46550`, 
and `d4f940ab-401b-4efc-aadc-ad5f3c50688a` 
are each set to a value of `1`:
Policy Path to the setting:
Computer Configuration\Policies\Administrative Templates\Windows Components\Microsoft Defender Antivirus\Microsoft Defender Exploit Guard\Attack Surface Reduction\Configure Attack Surface Reduction rules: Set the state for each ASR rule
```
**Note:** This Group Policy path may not exist by default. It is provided by the Group Policy template `WindowsDefender.admx/adml` that is included with the Microsoft Windows 10 Release 1709 Administrative Templates (or newer). The 'Configure Attack Surface Reduction rules: Set the state for each ASR rule' has been configured. 
This group policy setting is backed by the following registry locations with a `REG_SZ` value of `1`.
```
HKEY_LOCAL_MACHINE\SOFTWARE\Policies\Microsoft\Windows Defender\Windows Defender Exploit Guard\ASR\Rules:26190899-1602-49e8-8b27-eb1d0a1ce869
HKEY_LOCAL_MACHINE\SOFTWARE\Policies\Microsoft\Windows Defender\Windows Defender Exploit Guard\ASR\Rules:3b576869-a4ec-4529-8536-b80a7769e899
HKEY_LOCAL_MACHINE\SOFTWARE\Policies\Microsoft\Windows Defender\Windows Defender Exploit Guard\ASR\Rules:56a863a9-875e-4185-98a7-b882c64b5ce5
HKEY_LOCAL_MACHINE\SOFTWARE\Policies\Microsoft\Windows Defender\Windows Defender Exploit Guard\ASR\Rules:5beb7efe-fd9a-4556-801d-275e5ffc04cc
HKEY_LOCAL_MACHINE\SOFTWARE\Policies\Microsoft\Windows Defender\Windows Defender Exploit Guard\ASR\Rules:75668c1f-73b5-4cf0-bb93-3ecf5cb7cc84
HKEY_LOCAL_MACHINE\SOFTWARE\Policies\Microsoft\Windows Defender\Windows Defender Exploit Guard\ASR\Rules:7674ba52-37eb-4a4f-a9a1-f0f9a1619a2c
HKEY_LOCAL_MACHINE\SOFTWARE\Policies\Microsoft\Windows Defender\Windows Defender Exploit Guard\ASR\Rules:9e6c4e1f-7d60-472f-ba1a-a39ef669e4b2
HKEY_LOCAL_MACHINE\SOFTWARE\Policies\Microsoft\Windows Defender\Windows Defender Exploit Guard\ASR\Rules:b2b3f03d-6a65-4f7b-a9c7-1c7ef74a9ba4
HKEY_LOCAL_MACHINE\SOFTWARE\Policies\Microsoft\Windows Defender\Windows Defender Exploit Guard\ASR\Rules:be9ba2d9-53ea-4cdc-84e5-9b1eeee46550
HKEY_LOCAL_MACHINE\SOFTWARE\Policies\Microsoft\Windows Defender\Windows Defender Exploit Guard\ASR\Rules:d4f940ab-401b-4efc-aadc-ad5f3c50688a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</si>
  <si>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Block`:
Policy Path to the setting:
Computer Configuration\Policies\Administrative Templates\Windows Components\Microsoft Defender Antivirus\Microsoft Defender Exploit Guard\Network Protection\Prevent users and apps from accessing dangerous websites
```
**Note:** This Group Policy path may not exist by default. It is provided by the Group Policy template `WindowsDefender.admx/adml` that is included with the Microsoft Windows 10 Release 1709 Administrative Templates (or newer). The 'Prevent users and apps from accessing dangerous websites' has been set to 'Enabled: Block'. 
This group policy setting is backed by the following registry location with a `REG_DWORD` value of `1`.
```
HKLM\SOFTWARE\Policies\Microsoft\Windows Defender\Windows Defender Exploit Guard\Network Protection:EnableNetworkProtection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</si>
  <si>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Components\Microsoft Defender Antivirus\MpEngine\Enable file hash computation feature
```
**Note:** This Group Policy path may not exist by default. It is provided by the Group Policy template `WindowsDefender.admx/adml` that is included with the Microsoft Windows 10 Release 2004 Administrative Templates (or newer). 
This group policy setting is backed by the following registry location with a `REG_DWORD` value of `1`.
```
HKLM\SOFTWARE\Policies\Microsoft\Windows Defender\MpEngine:EnableFileHashComputation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</si>
  <si>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Components\Microsoft Defender Antivirus\Real-Time Protection\Scan all downloaded files and attachments
```
**Note:** This Group Policy path may not exist by default. It is provided by the Group Policy template `WindowsDefender.admx/adml` that is included with the Microsoft Windows 8.1 &amp; Server 2012 R2 Administrative Templates (or newer).  
This group policy setting is backed by the following registry location with a `REG_DWORD` value of `0`.
```
HKLM\SOFTWARE\Policies\Microsoft\Windows Defender\Real-Time Protection:DisableIOAVProtection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</si>
  <si>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Components\Microsoft Defender Antivirus\Real-Time Protection\Turn off real-time protection
```
**Note:** This Group Policy path may not exist by default. It is provided by the Group Policy template `WindowsDefender.admx/adml` that is included with the Microsoft Windows 8.1 &amp; Server 2012 R2 Administrative Templates (or newer).  
This group policy setting is backed by the following registry location with a `REG_DWORD` value of `0`.
```
HKLM\SOFTWARE\Policies\Microsoft\Windows Defender\Real-Time Protection:DisableRealtimeMonitoring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</si>
  <si>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Components\Microsoft Defender Antivirus\Real-Time Protection\Turn on behavior monitoring
```
**Note:** This Group Policy path may not exist by default. It is provided by the Group Policy template `WindowsDefender.admx/adml` that is included with the Microsoft Windows 8.1 &amp; Server 2012 R2 Administrative Templates (or newer).  
This group policy setting is backed by the following registry location with a `REG_DWORD` value of `0`.
```
HKLM\SOFTWARE\Policies\Microsoft\Windows Defender\Real-Time Protection:DisableBehaviorMonitoring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</si>
  <si>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Components\Microsoft Defender Antivirus\Real-Time Protection\Turn on script scanning
```
**Note:** This Group Policy path may not exist by default. It is provided by the Group Policy template `WindowsDefender.admx/adml` that is included with the Microsoft Windows 11 Release 21H2 Administrative Templates (or newer). 
This group policy setting is backed by the following registry location with a `REG_DWORD` value of `0`.
```
HKLM\SOFTWARE\Policies\Microsoft\Windows Defender\Real-Time Protection:DisableScriptScanning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</si>
  <si>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Components\Microsoft Defender Antivirus\Scan\Scan packed executables
```
**Note:** This Group Policy path is provided by the Group Policy template `WindowsDefender.admx/adml` that is included with the Microsoft Windows 8.1 and Server 2012 R2 Administrative Templates (or newer).  
This group policy setting is backed by the following registry location with a `REG_DWORD` value of `0`.
```
HKLM\SOFTWARE\Policies\Microsoft\Windows Defender\Scan:DisablePackedExeScanning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</si>
  <si>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Components\Microsoft Defender Antivirus\Scan\Scan removable drives
```
**Note:** This Group Policy path may not exist by default. It is provided by the Group Policy template `WindowsDefender.admx/adml` that is included with the Microsoft Windows 8.1 &amp; Server 2012 R2 Administrative Templates (or newer). 
This group policy setting is backed by the following registry location with a `REG_DWORD` value of `0`.
```
HKLM\SOFTWARE\Policies\Microsoft\Windows Defender\Scan:DisableRemovableDriveScanning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</si>
  <si>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Components\Microsoft Defender Antivirus\Scan\Turn on e-mail scanning
```
**Note:** This Group Policy path may not exist by default. It is provided by the Group Policy template `WindowsDefender.admx/adml` that is included with the Microsoft Windows 8.1 &amp; Server 2012 R2 Administrative Templates (or newer). 
This group policy setting is backed by the following registry location with a `REG_DWORD` value of `0`.
```
HKLM\SOFTWARE\Policies\Microsoft\Windows Defender\Scan:DisableEmailScanning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</si>
  <si>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Components\OneDrive\Prevent the usage of OneDrive for file storage
```
**Note:** This Group Policy path may not exist by default. It is provided by the Group Policy template `SkyDrive.admx/adml` that is included with the Microsoft Windows 8.1 &amp; Server 2012 R2 Administrative Templates (or newer). However, we strongly recommend you only use the version included with the Microsoft Windows 10 Release 1607 &amp; Server 2016 Administrative Templates (or newer). Older versions of the templates had conflicting settings in different template files for both OneDrive &amp; SkyDrive, until it was cleaned up properly in the above version.
**Note #2:** In older Microsoft Windows Administrative Templates, this setting was named _Prevent the usage of SkyDrive for file storage_, but it was renamed starting with the Windows 10 RTM (Release 1507) Administrative Templates. The 'Prevent the usage of OneDrive for file storage' option has been enabled.  
This group policy setting is backed by the following registry location with a `REG_DWORD` value of `1`.
```
HKLM\SOFTWARE\Policies\Microsoft\Windows\OneDrive:DisableFileSyncNGSC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</si>
  <si>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Components\Remote Desktop Services\Remote Desktop Connection Client\Do not allow passwords to be saved
```
**Note:** This Group Policy path is provided by the Group Policy template `TerminalServer.admx/adml` that is included with all versions of the Microsoft Windows Administrative Templates. The 'Do not allow passwords to be saved' option has been enabled.  
This group policy setting is backed by the following registry location with a `REG_DWORD` value of `1`.
 ```
HKLM\SOFTWARE\Policies\Microsoft\Windows NT\Terminal Services:DisablePasswordSaving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</si>
  <si>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Components\Remote Desktop Services\Remote Desktop Session Host\Device and Resource Redirection\Do not allow drive redirection
```
**Note:** This Group Policy path is provided by the Group Policy template `TerminalServer.admx/adml` that is included with all versions of the Microsoft Windows Administrative Templates. The 'Do not allow drive redirection' option has been enabled.  
This group policy setting is backed by the following registry location with a `REG_DWORD` value of `1`.
 ```
HKLM\SOFTWARE\Policies\Microsoft\Windows NT\Terminal Services:fDisableCdm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</si>
  <si>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Components\Remote Desktop Services\Remote Desktop Session Host\Security\Always prompt for password upon connection
```
**Note:** This Group Policy path is provided by the Group Policy template `TerminalServer.admx/adml` that is included with all versions of the Microsoft Windows Administrative Templates.
**Note #2:** In the Microsoft Windows Vista Administrative Templates, this setting was named _Always prompt client for password upon connection_, but it was renamed starting with the Windows Server 2008 (non-R2) Administrative Templates. The 'Always prompt for password upon connection' option has been enabled.  
This group policy setting is backed by the following registry location with a `REG_DWORD` value of `1`.
 ```
HKLM\SOFTWARE\Policies\Microsoft\Windows NT\Terminal Services:fPromptForPassword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</si>
  <si>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Components\Remote Desktop Services\Remote Desktop Session Host\Security\Require secure RPC communication
```
**Note:** This Group Policy path is provided by the Group Policy template `TerminalServer.admx/adml` that is included with all versions of the Microsoft Windows Administrative Templates. 
This group policy setting is backed by the following registry location with a `REG_DWORD` value of `1`.
 ```
HKLM\SOFTWARE\Policies\Microsoft\Windows NT\Terminal Services:fEncryptRPCTraffic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</si>
  <si>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SSL`:
Policy Path to the setting:
Computer Configuration\Policies\Administrative Templates\Windows Components\Remote Desktop Services\Remote Desktop Session Host\Security\Require use of specific security layer for remote (RDP) connections
```
**Note:** This Group Policy path is provided by the Group Policy template `TerminalServer.admx/adml` that is included with all versions of the Microsoft Windows Administrative Templates.  
This group policy setting is backed by the following registry location with a `REG_DWORD` value of `2`.
```
HKLM\SOFTWARE\Policies\Microsoft\Windows NT\Terminal Services:SecurityLayer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</si>
  <si>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Components\Remote Desktop Services\Remote Desktop Session Host\Security\Require user authentication for remote connections by using Network Level Authentication
```
**Note:** This Group Policy path is provided by the Group Policy template `TerminalServer.admx/adml` that is included with all versions of the Microsoft Windows Administrative Templates.
**Note #2:** In the Microsoft Windows Vista Administrative Templates, this setting was initially named _Require user authentication using RDP 6.0 for remote connections_, but it was renamed starting with the Windows Server 2008 (non-R2) Administrative Templates.  
This group policy setting is backed by the following registry location with a `REG_DWORD` value of `1`.
```
HKLM\SOFTWARE\Policies\Microsoft\Windows NT\Terminal Services:UserAuthentication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</si>
  <si>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High Level`:
Policy Path to the setting:
Computer Configuration\Policies\Administrative Templates\Windows Components\Remote Desktop Services\Remote Desktop Session Host\Security\Set client connection encryption level
```
**Note:** This Group Policy path is provided by the Group Policy template `TerminalServer.admx/adml` that is included with all versions of the Microsoft Windows Administrative Templates.  
This group policy setting is backed by the following registry location with a `REG_DWORD` value of `3`.
 ```
HKEY_LOCAL_MACHINE\SOFTWARE\Policies\Microsoft\Windows NT\Terminal Services:MinEncryptionLevel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</si>
  <si>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Components\Remote Desktop Services\Remote Desktop Session Host\Temporary Folders\Do not delete temp folders upon exit
```
**Note:** This Group Policy path is provided by the Group Policy template `TerminalServer.admx/adml` that is included with all versions of the Microsoft Windows Administrative Templates.
**Note #2:** In older Microsoft Windows Administrative Templates, this setting was named _Do not delete temp folder upon exit_, but it was renamed starting with the Windows 8.0 &amp; Server 2012 (non-R2) Administrative Templates. 
This group policy setting is backed by the following registry location with a `REG_DWORD` value of `1`.
 ```
HKLM\SOFTWARE\Policies\Microsoft\Windows NT\Terminal Services:DeleteTempDirsOnExit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</si>
  <si>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Components\Remote Desktop Services\Remote Desktop Session Host\Temporary Folders\Do not use temporary folders per session
```
**Note:** This Group Policy path is provided by the Group Policy template `TerminalServer.admx/adml` that is included with all versions of the Microsoft Windows Administrative Templates. 
This group policy setting is backed by the following registry location with a `REG_DWORD` value of `1`.
 ```
HKLM\SOFTWARE\Policies\Microsoft\Windows NT\Terminal Services:PerSessionTempDir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</si>
  <si>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Components\RSS Feeds\Prevent downloading of enclosures
```
**Note:** This Group Policy path is provided by the Group Policy template `InetRes.admx/adml` that is included with all versions of the Microsoft Windows Administrative Templates.
**Note #2:** In older Microsoft Windows Administrative Templates, this setting was named _Turn off downloading of enclosures_, but it was renamed starting with the Windows 8.0 &amp; Server 2012 (non-R2) Administrative Templates. 
This group policy setting is backed by the following registry location with a `REG_DWORD` value of `1`.
 ```
HKLM\SOFTWARE\Policies\Microsoft\Internet Explorer\Feeds:DisableEnclosureDownload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</si>
  <si>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Components\Search\Allow indexing of encrypted files
```
**Note:** This Group Policy path is provided by the Group Policy template `Search.admx/adml` that is included with all versions of the Microsoft Windows Administrative Templates.  
This group policy setting is backed by the following registry location with a `REG_DWORD` value of `0`.
```
HKLM\SOFTWARE\Policies\Microsoft\Windows\Windows Search:AllowIndexingEncryptedStoresOrItems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</si>
  <si>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Warn and prevent bypass`:
Policy Path to the setting:
Computer Configuration\Policies\Administrative Templates\Windows Components\Windows Defender SmartScreen\Explorer\Configure Windows Defender SmartScreen
```
**Note:** This Group Policy path may not exist by default. It is provided by the Group Policy template `WindowsExplorer.admx/adml` that is included with the Microsoft Windows 8.0 &amp; Server 2012 (non-R2) Administrative Templates (or newer).
**Note #2:** In older Microsoft Windows Administrative Templates, this setting was initially named _Configure Windows SmartScreen_, but it was renamed starting with the Windows 10 Release 1703 Administrative Templates. The 'Configure Windows Defender SmartScreen' has been set to 'Enabled: Warn and prevent bypass'. 
This group policy setting is backed by the following registry location with a `REG_DWORD` value of `1` (EnableSmartScreen) and `REG_SZ` value of `Block` (ShellSmartScreenLevel).
```
HKEY_LOCAL_MACHINE\SOFTWARE\Policies\Microsoft\Windows\System:EnableSmartScreen
HKEY_LOCAL_MACHINE\SOFTWARE\Policies\Microsoft\Windows\System:ShellSmartScreenLevel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</si>
  <si>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On, but disallow access above lock` OR `Enabled: Disabled`:
Policy Path to the setting:
Computer Configuration\Policies\Administrative Templates\Windows Components\Windows Ink Workspace\Allow Windows Ink Workspace
```
**Note:** This Group Policy path may not exist by default. It is provided by the Group Policy template `WindowsInkWorkspace.admx/adml` that is included with the Microsoft Windows 10 Release 1607 &amp; Server 2016 Administrative Templates (or newer). The 'Allow Windows Ink Workspace' option has been set to 'Enabled: On, but disallow access above lock' OR 'Disabled' but not 'Enabled: On'. 
This group policy setting is backed by the following registry location with a `REG_DWORD` value of `0` or `1`.
 ```
HKLM\SOFTWARE\Policies\Microsoft\WindowsInkWorkspace:AllowWindowsInkWorkspace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</si>
  <si>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Components\Windows Installer\Allow user control over installs
```
**Note:** This Group Policy path is provided by the Group Policy template `MSI.admx/adml` that is included with all versions of the Microsoft Windows Administrative Templates.
**Note #2:** In older Microsoft Windows Administrative Templates, this setting was named _Enable user control over installs_, but it was renamed starting with the Windows 8.0 &amp; Server 2012 (non-R2) Administrative Templates. The 'Allow user control over installs' option has been disabled.  
This group policy setting is backed by the following registry location with a `REG_DWORD` value of `0`.
 ```
HKLM\SOFTWARE\Policies\Microsoft\Windows\Installer:EnableUserControl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</si>
  <si>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 The 'Always install with elevated privileges' option has been disabled. 
This group policy setting is backed by the following registry location with a `REG_DWORD` value of `0`.
 ```
HKLM\SOFTWARE\Policies\Microsoft\Windows\Installer:AlwaysInstallElevated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</si>
  <si>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Components\Windows Logon Options\Sign-in and lock last interactive user automatically after a restart
```
**Note:** This Group Policy path may not exist by default. It is provided by the Group Policy template `WinLogon.admx/adml` that is included with the Microsoft Windows 8.1 &amp; Server 2012 R2 Administrative Templates (or newer).
**Note #2:** In older Microsoft Windows Administrative Templates, this setting was initially named _Sign-in last interactive user automatically after a system-initiated restart_, but it was renamed starting with the Windows 10 Release 1903 Administrative Templates. The 'Sign-in last interactive user automatically after a system-initiated restart' option has been disabled.
This group policy setting is backed by the following registry location with a `REG_DWORD` value of `1`.
```
HKLM\SOFTWARE\Microsoft\Windows\CurrentVersion\Policies\System:DisableAutomaticRestartSignOn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</si>
  <si>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Components\Windows Remote Management (WinRM)\WinRM Client\Allow Basic authentication
```
**Note:** This Group Policy path is provided by the Group Policy template `WindowsRemoteManagement.admx/adml` that is included with all versions of the Microsoft Windows Administrative Templates. The 'Allow Basic authentication' option has been disabled.  
This group policy setting is backed by the following registry location with a `REG_DWORD` value of `0`.
 ```
HKLM\SOFTWARE\Policies\Microsoft\Windows\WinRM\Client:AllowBasic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</si>
  <si>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Components\Windows Remote Management (WinRM)\WinRM Client\Allow unencrypted traffic
```
**Note:** This Group Policy path is provided by the Group Policy template `WindowsRemoteManagement.admx/adml` that is included with all versions of the Microsoft Windows Administrative Templates. The 'Allow unencrypted traffic' option has been disabled. 
This group policy setting is backed by the following registry location with a `REG_DWORD` value of `0`.
 ```
HKLM\SOFTWARE\Policies\Microsoft\Windows\WinRM\Client:AllowUnencryptedTraffic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</si>
  <si>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
Computer Configuration\Policies\Administrative Templates\Windows Components\Windows Remote Management (WinRM)\WinRM Client\Disallow Digest authentication
```
**Note:** This Group Policy path is provided by the Group Policy template `WindowsRemoteManagement.admx/adml` that is included with all versions of the Microsoft Windows Administrative Templates. The 'Disallow Digest authentication' option has been enabled. 
This group policy setting is backed by the following registry location with a `REG_DWORD` value of `0`.
 ```
HKLM\SOFTWARE\Policies\Microsoft\Windows\WinRM\Client:AllowDigest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</si>
  <si>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
Computer Configuration\Policies\Administrative Templates\Windows Components\Windows Remote Management (WinRM)\WinRM Service\Allow Basic authentication
```
**Note:** This Group Policy path is provided by the Group Policy template `WindowsRemoteManagement.admx/adml` that is included with all versions of the Microsoft Windows Administrative Templates. The 'Allow Basic authentication' option has been disabled.  
This group policy setting is backed by the following registry location with a `REG_DWORD` value of `0`.
 ```
HKLM\SOFTWARE\Policies\Microsoft\Windows\WinRM\Service:AllowBasic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</si>
  <si>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
Computer Configuration\Policies\Administrative Templates\Windows Components\Windows Remote Management (WinRM)\WinRM Service\Allow unencrypted traffic
```
**Note:** This Group Policy path is provided by the Group Policy template `WindowsRemoteManagement.admx/adml` that is included with all versions of the Microsoft Windows Administrative Templates. The 'Allow unencrypted traffic' option has been disabled. 
This group policy setting is backed by the following registry location with a `REG_DWORD` value of `0`.
 ```
HKLM\SOFTWARE\Policies\Microsoft\Windows\WinRM\Service:AllowUnencryptedTraffic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</si>
  <si>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
Computer Configuration\Policies\Administrative Templates\Windows Components\Windows Remote Management (WinRM)\WinRM Service\Disallow WinRM from storing RunAs credentials
```
**Note:** This Group Policy path may not exist by default. It is provided by the Group Policy template `WindowsRemoteManagement.admx/adml` that is included with the Microsoft Windows 8.0 &amp; Server 2012 (non-R2) Administrative Templates (or newer). The 'Disallow WinRM from storing RunAs credentials' option has been enabled.  
This group policy setting is backed by the following registry location with a `REG_DWORD` value of `1`.
 ```
HKLM\SOFTWARE\Policies\Microsoft\Windows\WinRM\Service:DisableRunAs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</si>
  <si>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
Computer Configuration\Policies\Administrative Templates\Windows Components\Windows Security\App and browser protection\Prevent users from modifying settings
```
**Note:** This Group Policy path may not exist by default. It is provided by the Group Policy template `WindowsDefenderSecurityCenter.admx/adml` that is included with the Microsoft Windows 10 Release 1709 Administrative Templates (or newer). The Set 'Prevent users from modifying settings' has been enabled.
This group policy setting is backed by the following registry location with a `REG_DWORD` value of `1`.
```
HKLM\SOFTWARE\Policies\Microsoft\Windows Defender Security Center\App and Browser protection:DisallowExploitProtectionOverride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</si>
  <si>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Components\Windows Update\Legacy Policies\No auto-restart with logged on users for scheduled automatic updates installations
```
**Note:** This Group Policy path is provided by the Group Policy template `WindowsUpdate.admx/adml` that is included with all versions of the Microsoft Windows Administrative Templates.
**Note #2:** In older Microsoft Windows Administrative Templates, this setting was initially named _No auto-restart for scheduled Automatic Updates installations_, but it was renamed starting with the Windows 7 &amp; Server 2008 R2 Administrative Templates. The 'No auto-restart with logged on users for scheduled automatic updates installations' option has been disabled.  
This group policy setting is backed by the following registry location with a `REG_DWORD` value of `0`.
 ```
HKLM\SOFTWARE\Policies\Microsoft\Windows\WindowsUpdate\AU:NoAutoRebootWithLoggedOnUsers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</si>
  <si>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Computer Configuration\Policies\Administrative Templates\Windows Components\Windows Update\Manage end user experience\Configure Automatic Updates
```
**Note:** This Group Policy path is provided by the Group Policy template `WindowsUpdate.admx/adml` that is included with all versions of the Microsoft Windows Administrative Templates.  
This group policy setting is backed by the following registry location with a `REG_DWORD` value of `0`.
 ```
HKLM\SOFTWARE\Policies\Microsoft\Windows\WindowsUpdate\AU:NoAutoUpdate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</si>
  <si>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`0 - Every day`:
Policy Path to the setting:
Computer Configuration\Policies\Administrative Templates\Windows Components\Windows Update\Manage end user experience\Configure Automatic Updates: Scheduled install day
```
**Note:** This Group Policy path is provided by the Group Policy template `WindowsUpdate.admx/adml` that is included with all versions of the Microsoft Windows Administrative Templates.  
This group policy setting is backed by the following registry location with a `REG_DWORD` value of `0`.
 ```
HKLM\SOFTWARE\Policies\Microsoft\Windows\WindowsUpdate\AU:ScheduledInstallDay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</si>
  <si>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Computer Configuration\Policies\Administrative Templates\Windows Components\Windows Update\Manage updates offered from Windows Update\Manage preview builds
```
**Note:** This Group Policy path may not exist by default. It is provided by the Group Policy template `WindowsUpdate.admx/adml` that is included with the Microsoft Windows 10 Release 1709 Administrative Templates (or newer).  
This group policy setting is backed by the following registry location with a `REG_DWORD` value of `1`.
```
HKLM\SOFTWARE\Policies\Microsoft\Windows\WindowsUpdate:ManagePreviewBuildsPolicyValue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</si>
  <si>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180 or more days`:
Policy Path to the setting:
Computer Configuration\Policies\Administrative Templates\Windows Components\Windows Update\Manage updates offered from Windows Update\Select when Preview Builds and Feature Updates are received
```
**Note:** This Group Policy path may not exist by default. It is provided by the Group Policy template `WindowsUpdate.admx/adml` that is included with the Microsoft Windows 10 Release 1607 &amp; Server 2016 Administrative Templates (or newer).
**Note #2:** In older Microsoft Windows Administrative Templates, this setting was initially named _Select when Feature Updates are received_, but it was renamed to _Select when Preview Builds and Feature Updates are received_ starting with the Windows 10 Release 1709 Administrative Templates. The 'Select when Feature Updates are received' option has been set to 'Enabled: Current Branch for Business, 180 days'. 
This group policy setting is backed by the following registry location with a `REG_DWORD` value of `1` (DeferFeatureUpdates) and `180` (DeferFeatureUpdatesPeriodInDays).
```
HKEY_LOCAL_MACHINE\SOFTWARE\Policies\Microsoft\Windows\WindowsUpdate:DeferFeatureUpdates
HKEY_LOCAL_MACHINE\SOFTWARE\Policies\Microsoft\Windows\WindowsUpdate:DeferFeatureUpdatesPeriodInDays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</si>
  <si>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`Enabled:0 days`:
Policy Path to the setting:
Computer Configuration\Policies\Administrative Templates\Windows Components\Windows Update\Manage updates offered from Windows Update\Select when Quality Updates are received
```
**Note:** This Group Policy path does not exist by default. An updated Group Policy template (`WindowsUpdate.admx/adml`) is required - it is included with the Microsoft Windows 10 Release 1607 &amp; Server 2016 Administrative Templates (or newer). 
This group policy setting is backed by the following registry location with a `REG_DWORD` value of `1` (DeferQualityUpdates) and `0` (DeferQualityUpdatesPeriodInDays).
```
HKEY_LOCAL_MACHINE\SOFTWARE\Policies\Microsoft\Windows\WindowsUpdate:DeferQualityUpdates
HKEY_LOCAL_MACHINE\SOFTWARE\Policies\Microsoft\Windows\WindowsUpdate:DeferQualityUpdatesPeriodInDays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</si>
  <si>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User Configuration\Policies\Administrative Templates\Start Menu and Taskbar\Notifications\Turn off toast notifications on the lock screen
```
**Note:** This Group Policy path may not exist by default. It is provided by the Group Policy template `WPN.admx/adml` that is included with the Microsoft Windows 8.0 &amp; Server 2012 (non-R2) Administrative Templates (or newer).  
This group policy setting is backed by the following registry location with a `REG_DWORD` value of `1`.
```
HKU\[USER SID]\Software\Policies\Microsoft\Windows\CurrentVersion\PushNotifications:NoToastApplicationNotificationOnLockScreen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</si>
  <si>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User Configuration\Policies\Administrative Templates\Windows Components\Attachment Manager\Do not preserve zone information in file attachments
```
**Note:** This Group Policy path is provided by the Group Policy template `AttachmentManager.admx/adml` that is included with all versions of the Microsoft Windows Administrative Templates. The 'Do not preserve zone information in file attachments' option has been disabled.  
This group policy setting is backed by the following registry location with a `REG_DWORD` value of `2`.
```
HKU\[USER SID]\Software\Microsoft\Windows\CurrentVersion\Policies\Attachments:SaveZoneInformation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</si>
  <si>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User Configuration\Policies\Administrative Templates\Windows Components\Attachment Manager\Notify antivirus programs when opening attachments
```
**Note:** This Group Policy path is provided by the Group Policy template `AttachmentManager.admx/adml` that is included with all versions of the Microsoft Windows Administrative Templates. The 'Notify Antivirus programs when opening attachments' option has been enabled. 
This group policy setting is backed by the following registry location with a `REG_DWORD` value of `3`.
```
HKU\[USER SID]\Software\Microsoft\Windows\CurrentVersion\Policies\Attachments:ScanWithAntiVirus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</si>
  <si>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User Configuration\Policies\Administrative Templates\Windows Components\Cloud Content\Configure Windows spotlight on lock screen
```
**Note:** This Group Policy path may not exist by default. It is provided by the Group Policy template `CloudContent.admx/adml` that is included with the Microsoft Windows 10 Release 1607 &amp; Server 2016 Administrative Templates (or newer). The "Configure Windows spotlight on lock screen" has been set to disable.
This group policy setting is backed by the following registry location with a `REG_DWORD` value of `2`.
```
HKU\[USER SID]\Software\Policies\Microsoft\Windows\CloudContent:ConfigureWindowsSpotlight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</si>
  <si>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User Configuration\Policies\Administrative Templates\Windows Components\Cloud Content\Do not suggest third-party content in Windows spotlight
```
**Note:** This Group Policy path may not exist by default. It is provided by the Group Policy template `CloudContent.admx/adml` that is included with the Microsoft Windows 10 Release 1607 &amp; Server 2016 Administrative Templates (or newer). The 'Do not suggest third-party content in Windows spotlight' option has been enabled. 
This group policy setting is backed by the following registry location with a `REG_DWORD` value of `1`.
```
HKU\[USER SID]\Software\Policies\Microsoft\Windows\CloudContent:DisableThirdPartySuggestions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</si>
  <si>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User Configuration\Policies\Administrative Templates\Windows Components\Cloud Content\Turn off Spotlight collection on Desktop
```
**Note:** This Group Policy path may not exist by default. It is provided by the Group Policy template `CloudContent.admx/adml` that is included with the Microsoft Windows 11 Release 21H2 Administrative Templates (or newer).  
This group policy setting is backed by the following registry location:
```
HKU\[USER SID]\SOFTWARE\Policies\Microsoft\Windows\CloudContent:DisableSpotlightCollectionOnDesktop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</si>
  <si>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`Enabled:`
Policy Path to the setting:
User Configuration\Policies\Administrative Templates\Windows Components\Network Sharing\Prevent users from sharing files within their profile.
```
**Note:** This Group Policy path is provided by the Group Policy template `Sharing.admx/adml` that is included with all versions of the Microsoft Windows Administrative Templates. The 'Prevent users from sharing files within their profile.' option has been enabled. 
This group policy setting is backed by the following registry location with a `REG_DWORD` value of `1`.
```
HKU\[USER SID]\Software\Microsoft\Windows\CurrentVersion\Policies\Explorer:NoInplaceSharing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</si>
  <si>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`Disabled`:
Policy Path to the setting:
User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 The 'Always install with elevated privileges' option has been disabled. 
This group policy setting is backed by the following registry location with a `REG_DWORD` value of `0`.
```
HKU\[USER SID]\Software\Policies\Microsoft\Windows\Installer:AlwaysInstallElevated
```</t>
  </si>
  <si>
    <t>WIN2016-295</t>
  </si>
  <si>
    <t>WIN2016-296</t>
  </si>
  <si>
    <t>WIN2016-297</t>
  </si>
  <si>
    <t>WIN2016-298</t>
  </si>
  <si>
    <t>WIN2016-299</t>
  </si>
  <si>
    <t>WIN2016-300</t>
  </si>
  <si>
    <t>WIN2016-301</t>
  </si>
  <si>
    <t>WIN2016-302</t>
  </si>
  <si>
    <t>WIN2016-303</t>
  </si>
  <si>
    <t>WIN2016-304</t>
  </si>
  <si>
    <t>WIN2016-305</t>
  </si>
  <si>
    <t>WIN2016-306</t>
  </si>
  <si>
    <t>WIN2016-307</t>
  </si>
  <si>
    <t>WIN2016-308</t>
  </si>
  <si>
    <t>WIN2016-309</t>
  </si>
  <si>
    <t>WIN2016-310</t>
  </si>
  <si>
    <t>WIN2016-311</t>
  </si>
  <si>
    <t>WIN2016-312</t>
  </si>
  <si>
    <t>WIN2016-313</t>
  </si>
  <si>
    <t>WIN2016-314</t>
  </si>
  <si>
    <t>WIN2016-315</t>
  </si>
  <si>
    <t>WIN2016-316</t>
  </si>
  <si>
    <t>WIN2016-317</t>
  </si>
  <si>
    <t>WIN2016-318</t>
  </si>
  <si>
    <t>WIN2016-319</t>
  </si>
  <si>
    <t>WIN2016-320</t>
  </si>
  <si>
    <t>WIN2016-321</t>
  </si>
  <si>
    <t>WIN2016-322</t>
  </si>
  <si>
    <t>WIN2016-323</t>
  </si>
  <si>
    <t>WIN2016-324</t>
  </si>
  <si>
    <t>WIN2016-325</t>
  </si>
  <si>
    <t>WIN2016-326</t>
  </si>
  <si>
    <t>WIN2016-327</t>
  </si>
  <si>
    <t>WIN2016-328</t>
  </si>
  <si>
    <t>WIN2016-329</t>
  </si>
  <si>
    <t>WIN2016-330</t>
  </si>
  <si>
    <t>WIN2016-331</t>
  </si>
  <si>
    <t>WIN2016-332</t>
  </si>
  <si>
    <t>WIN2016-333</t>
  </si>
  <si>
    <t>WIN2016-334</t>
  </si>
  <si>
    <t>WIN2016-335</t>
  </si>
  <si>
    <t>WIN2016-336</t>
  </si>
  <si>
    <t>WIN2016-337</t>
  </si>
  <si>
    <t>WIN2016-338</t>
  </si>
  <si>
    <t>WIN2016-339</t>
  </si>
  <si>
    <t>WIN2016-340</t>
  </si>
  <si>
    <t>WIN2016-341</t>
  </si>
  <si>
    <t>WIN2016-342</t>
  </si>
  <si>
    <t>WIN2016-343</t>
  </si>
  <si>
    <t>WIN2016-344</t>
  </si>
  <si>
    <t>WIN2016-345</t>
  </si>
  <si>
    <t>WIN2016-346</t>
  </si>
  <si>
    <t>WIN2016-347</t>
  </si>
  <si>
    <t>WIN2016-348</t>
  </si>
  <si>
    <t>WIN2016-349</t>
  </si>
  <si>
    <t>WIN2016-350</t>
  </si>
  <si>
    <t>WIN2016-351</t>
  </si>
  <si>
    <t>WIN2016-352</t>
  </si>
  <si>
    <t>WIN2016-353</t>
  </si>
  <si>
    <t>Added new test based on CIS Benchmark v3.0</t>
  </si>
  <si>
    <t>Removed to realign with CIS Benchmark v3.0</t>
  </si>
  <si>
    <t xml:space="preserve">Date </t>
  </si>
  <si>
    <t xml:space="preserve">Test Case Tab </t>
  </si>
  <si>
    <t>Updated Description, Test Procedure, and Expected Results to better align with the   CIS Benchmark v3.0</t>
  </si>
  <si>
    <t>Changed NIST ID from IA-5 to IA-5(1)</t>
  </si>
  <si>
    <t>Changed NIST ID from CM-6 to AC-6</t>
  </si>
  <si>
    <t>Changed NIST ID from AC-3 to AC-6</t>
  </si>
  <si>
    <t>Changed NIST ID from AC-2 to IA-8</t>
  </si>
  <si>
    <t>Changed NIST ID from AC-2 to IA-5</t>
  </si>
  <si>
    <t>Changed NIST ID from AC-3 to IA-5(1)</t>
  </si>
  <si>
    <t>Changed NIST ID from AU-2 to AU-5</t>
  </si>
  <si>
    <t>Changed NIST ID from AC-3 to SC-8</t>
  </si>
  <si>
    <t>Changed NIST ID from CM-6 to SC-8</t>
  </si>
  <si>
    <t>Changed NIST ID from SC-2 to SC-8</t>
  </si>
  <si>
    <t>Changed NIST ID from AC-3 to CM-6</t>
  </si>
  <si>
    <t>Changed NIST ID from CM-6 to AC-11(1)</t>
  </si>
  <si>
    <t>Changed NIST ID from IA-5 to AC-11</t>
  </si>
  <si>
    <t>Changed NIST ID from IA-5 to SC-8</t>
  </si>
  <si>
    <t>Changed NIST ID from IA-5 to AC-12</t>
  </si>
  <si>
    <t>Changed NIST ID from AC-3 to AC-12</t>
  </si>
  <si>
    <t>Changed NIST ID from SC-8 to AC-6</t>
  </si>
  <si>
    <t>Changed NIST ID from CM-7 to AC-6</t>
  </si>
  <si>
    <t>Changed NIST ID from AC-3 to IA-2</t>
  </si>
  <si>
    <t>Changed NIST ID from CM-6 to AC-3</t>
  </si>
  <si>
    <t>Changed NIST ID from IA-3 to AC-3</t>
  </si>
  <si>
    <t>Changed NIST ID from CM-7 to IA-2</t>
  </si>
  <si>
    <t>Changed NIST ID from AC-6 to AC-12</t>
  </si>
  <si>
    <t>Changed NIST ID from IA-5 to SC-28</t>
  </si>
  <si>
    <t>Changed NIST ID from AC-11 to AC-12</t>
  </si>
  <si>
    <t>Changed NIST ID from SI-4 to SI-4(5)</t>
  </si>
  <si>
    <t>Changed NIST ID from AU-2 to AU-12</t>
  </si>
  <si>
    <t>Changed NIST ID from IA-5 to SC-13</t>
  </si>
  <si>
    <t>Changed NIST ID from IA-5 to AC-3</t>
  </si>
  <si>
    <t>Changed NIST ID from AU-4 to SI-4(5)</t>
  </si>
  <si>
    <t>Changed NIST ID from AC-4 to CM-3</t>
  </si>
  <si>
    <t>Changed NIST ID from AC-6 to CM-6</t>
  </si>
  <si>
    <t>Changed NIST ID from AC-6 to IA-3</t>
  </si>
  <si>
    <t>Changed NIST ID from SC-18 to CM-6</t>
  </si>
  <si>
    <t>Changed NIST ID from CM-6 to IA-5</t>
  </si>
  <si>
    <t>Changed NIST ID from IA-5 to IA-6</t>
  </si>
  <si>
    <t>Changed NIST ID from AU-11 to AU-5</t>
  </si>
  <si>
    <t>Changed NIST ID from CM-7 to CM-6</t>
  </si>
  <si>
    <t>Changed NIST ID from IA-5 to IA-8(2)</t>
  </si>
  <si>
    <t>Changed NIST ID from AC-17 to IA-5(1)</t>
  </si>
  <si>
    <t>Changed NIST ID from CM-6 to SI-3</t>
  </si>
  <si>
    <t>Changed NIST ID from CM-7 to SI-4(5)</t>
  </si>
  <si>
    <t>Changed NIST ID from AC-6 to CM-3</t>
  </si>
  <si>
    <t>CIS Recommendation Reference changed from 1.2.3 to 1.2.4</t>
  </si>
  <si>
    <t>CIS Recommendation Reference changed from 2.2.7 to 2.2.8</t>
  </si>
  <si>
    <t>CIS Recommendation Reference changed from 2.2.9 to 2.2.10</t>
  </si>
  <si>
    <t>CIS Recommendation Reference changed from 2.2.10 to 2.2.11</t>
  </si>
  <si>
    <t>CIS Recommendation Reference changed from 2.2.11 to 2.2.12</t>
  </si>
  <si>
    <t>CIS Recommendation Reference changed from 2.2.12 to 2.2.13</t>
  </si>
  <si>
    <t>CIS Recommendation Reference changed from 2.2.13 to 2.2.14</t>
  </si>
  <si>
    <t>CIS Recommendation Reference changed from 2.2.14 to 2.2.15</t>
  </si>
  <si>
    <t>CIS Recommendation Reference changed from 2.2.15 to 2.2.16</t>
  </si>
  <si>
    <t>CIS Recommendation Reference changed from 2.2.16 to 2.2.17</t>
  </si>
  <si>
    <t>CIS Recommendation Reference changed from 2.2.18 to 2.2.19</t>
  </si>
  <si>
    <t>CIS Recommendation Reference changed from 2.2.19 to 2.2.20</t>
  </si>
  <si>
    <t>CIS Recommendation Reference changed from 2.2.21 to 2.2.22</t>
  </si>
  <si>
    <t>CIS Recommendation Reference changed from 2.2.22 to 2.2.23</t>
  </si>
  <si>
    <t>CIS Recommendation Reference changed from 2.2.23 to 2.2.24</t>
  </si>
  <si>
    <t>CIS Recommendation Reference changed from 2.2.24 to 2.2.25</t>
  </si>
  <si>
    <t>CIS Recommendation Reference changed from 2.2.26 to 2.2.27</t>
  </si>
  <si>
    <t>CIS Recommendation Reference changed from 2.2.28 to 2.2.29</t>
  </si>
  <si>
    <t>CIS Recommendation Reference changed from 2.2.29 to 2.2.30</t>
  </si>
  <si>
    <t>CIS Recommendation Reference changed from 2.2.30 to 2.2.31</t>
  </si>
  <si>
    <t>CIS Recommendation Reference changed from 2.2.32 to 2.2.33</t>
  </si>
  <si>
    <t>CIS Recommendation Reference changed from 2.2.33 to 2.2.34</t>
  </si>
  <si>
    <t>CIS Recommendation Reference changed from 2.2.34 to 2.2.35</t>
  </si>
  <si>
    <t>CIS Recommendation Reference changed from 2.2.35 to 2.2.36</t>
  </si>
  <si>
    <t>CIS Recommendation Reference changed from 2.2.38 to 2.2.39</t>
  </si>
  <si>
    <t>CIS Recommendation Reference changed from 2.2.39 to 2.2.40</t>
  </si>
  <si>
    <t>CIS Recommendation Reference changed from 2.2.40 to 2.2.41</t>
  </si>
  <si>
    <t>CIS Recommendation Reference changed from 2.2.41 to 2.2.42</t>
  </si>
  <si>
    <t>CIS Recommendation Reference changed from 2.2.42 to 2.2.43</t>
  </si>
  <si>
    <t>CIS Recommendation Reference changed from 2.2.43 to 2.2.44</t>
  </si>
  <si>
    <t>CIS Recommendation Reference changed from 2.2.44 to 2.2.45</t>
  </si>
  <si>
    <t>CIS Recommendation Reference changed from 2.2.45 to 2.2.46</t>
  </si>
  <si>
    <t>CIS Recommendation Reference changed from 2.2.46 to 2.2.47</t>
  </si>
  <si>
    <t>CIS Recommendation Reference changed from 2.2.48 to 2.2.49</t>
  </si>
  <si>
    <t>CIS Recommendation Reference changed from 2.3.1.2 to 2.3.1.1</t>
  </si>
  <si>
    <t>CIS Recommendation Reference changed from 2.3.1.3 to 2.3.1.2</t>
  </si>
  <si>
    <t>CIS Recommendation Reference changed from 2.3.1.4 to 2.3.1.3</t>
  </si>
  <si>
    <t>CIS Recommendation Reference changed from 2.3.1.5 to 2.3.1.4</t>
  </si>
  <si>
    <t>CIS Recommendation Reference changed from 2.3.1.6 to 2.3.1.5</t>
  </si>
  <si>
    <t>CIS Recommendation Reference changed from 2.3.4.2 to 2.3.4.1</t>
  </si>
  <si>
    <t>CIS Recommendation Reference changed from 2.3.17.3 to 2.3.17.2</t>
  </si>
  <si>
    <t>CIS Recommendation Reference changed from 2.3.17.4 to 2.3.17.3</t>
  </si>
  <si>
    <t>CIS Recommendation Reference changed from 2.3.17.5 to 2.3.17.4</t>
  </si>
  <si>
    <t>CIS Recommendation Reference changed from 2.3.17.6 to 2.3.17.5</t>
  </si>
  <si>
    <t>CIS Recommendation Reference changed from 2.3.17.7 to 2.3.17.6</t>
  </si>
  <si>
    <t>CIS Recommendation Reference changed from 2.3.17.8 to 2.3.17.7</t>
  </si>
  <si>
    <t>CIS Recommendation Reference changed from 2.3.17.9 to 2.3.17.8</t>
  </si>
  <si>
    <t>CIS Recommendation Reference changed from 9.1.4 to 9.1.3</t>
  </si>
  <si>
    <t>CIS Recommendation Reference changed from 9.1.5 to 9.1.4</t>
  </si>
  <si>
    <t>CIS Recommendation Reference changed from 9.1.6 to 9.1.5</t>
  </si>
  <si>
    <t>CIS Recommendation Reference changed from 9.1.7 to 9.1.6</t>
  </si>
  <si>
    <t>CIS Recommendation Reference changed from 9.1.8 to 9.1.7</t>
  </si>
  <si>
    <t>CIS Recommendation Reference changed from 9.2.4 to 9.2.3</t>
  </si>
  <si>
    <t>CIS Recommendation Reference changed from 9.2.5 to 9.2.4</t>
  </si>
  <si>
    <t>CIS Recommendation Reference changed from 9.2.6 to 9.2.5</t>
  </si>
  <si>
    <t>CIS Recommendation Reference changed from 9.2.7 to 9.2.6</t>
  </si>
  <si>
    <t>CIS Recommendation Reference changed from 9.2.8 to 9.2.7</t>
  </si>
  <si>
    <t>CIS Recommendation Reference changed from 9.3.4 to 9.3.3</t>
  </si>
  <si>
    <t>CIS Recommendation Reference changed from 9.3.5 to 9.3.4</t>
  </si>
  <si>
    <t>CIS Recommendation Reference changed from 9.3.6 to 9.3.5</t>
  </si>
  <si>
    <t>CIS Recommendation Reference changed from 9.3.7 to 9.3.6</t>
  </si>
  <si>
    <t>CIS Recommendation Reference changed from 9.3.8 to 9.3.7</t>
  </si>
  <si>
    <t>CIS Recommendation Reference changed from 9.3.9 to 9.3.8</t>
  </si>
  <si>
    <t>CIS Recommendation Reference changed from 9.3.10 to 9.3.9</t>
  </si>
  <si>
    <t>CIS Recommendation Reference changed from 17.6.1 to 17.6.3</t>
  </si>
  <si>
    <t>CIS Recommendation Reference changed from 17.6.2 to 17.6.4</t>
  </si>
  <si>
    <t>CIS Recommendation Reference changed from 18.2.1 to 18.3.1</t>
  </si>
  <si>
    <t>CIS Recommendation Reference changed from 18.2.2 to 18.3.2</t>
  </si>
  <si>
    <t>CIS Recommendation Reference changed from 18.2.3 to 18.3.3</t>
  </si>
  <si>
    <t>CIS Recommendation Reference changed from 18.2.4 to 18.3.4</t>
  </si>
  <si>
    <t>CIS Recommendation Reference changed from 18.2.5 to 18.3.5</t>
  </si>
  <si>
    <t>CIS Recommendation Reference changed from 18.2.6 to 18.3.6</t>
  </si>
  <si>
    <t>CIS Recommendation Reference changed from 18.3.1 to 18.4.1</t>
  </si>
  <si>
    <t>CIS Recommendation Reference changed from 18.3.2 to 18.4.3</t>
  </si>
  <si>
    <t>CIS Recommendation Reference changed from 18.3.3 to 18.4.4</t>
  </si>
  <si>
    <t>CIS Recommendation Reference changed from 18.3.4 to 18.4.6</t>
  </si>
  <si>
    <t>CIS Recommendation Reference changed from 18.3.5 to 18.10.42.16</t>
  </si>
  <si>
    <t>CIS Recommendation Reference changed from 18.3.6 to 18.4.9</t>
  </si>
  <si>
    <t>CIS Recommendation Reference changed from 18.4.1 to 18.5.1</t>
  </si>
  <si>
    <t>CIS Recommendation Reference changed from 18.4.2 to 18.5.2</t>
  </si>
  <si>
    <t>CIS Recommendation Reference changed from 18.4.3 to 18.5.3</t>
  </si>
  <si>
    <t>CIS Recommendation Reference changed from 18.4.4 to 18.5.4</t>
  </si>
  <si>
    <t>CIS Recommendation Reference changed from 18.4.6 to 18.5.6</t>
  </si>
  <si>
    <t>CIS Recommendation Reference changed from 18.4.8 to 18.5.8</t>
  </si>
  <si>
    <t>CIS Recommendation Reference changed from 18.4.9 to 18.5.9</t>
  </si>
  <si>
    <t>CIS Recommendation Reference changed from 18.4.12 to 18.5.12</t>
  </si>
  <si>
    <t>CIS Recommendation Reference changed from 18.5.4.2 to 18.6.4.2</t>
  </si>
  <si>
    <t>CIS Recommendation Reference changed from 18.5.8.1 to 18.6.8.1</t>
  </si>
  <si>
    <t>CIS Recommendation Reference changed from 18.5.11.2 to 18.6.11.2</t>
  </si>
  <si>
    <t>CIS Recommendation Reference changed from 18.5.11.3 to 18.6.11.3</t>
  </si>
  <si>
    <t>CIS Recommendation Reference changed from 18.5.11.4 to 18.6.11.4</t>
  </si>
  <si>
    <t>CIS Recommendation Reference changed from 18.5.14.1 to 18.6.14.1</t>
  </si>
  <si>
    <t>CIS Recommendation Reference changed from 18.5.21.1 to 18.6.21.1</t>
  </si>
  <si>
    <t>CIS Recommendation Reference changed from 18.8.3.1 to 18.9.3.1</t>
  </si>
  <si>
    <t>CIS Recommendation Reference changed from 18.8.4.1 to 18.9.4.2</t>
  </si>
  <si>
    <t>CIS Recommendation Reference changed from 18.8.14.1 to 18.9.13.1</t>
  </si>
  <si>
    <t>CIS Recommendation Reference changed from 18.8.21.2 to 18.9.19.2</t>
  </si>
  <si>
    <t>CIS Recommendation Reference changed from 18.8.21.3 to 18.9.19.3</t>
  </si>
  <si>
    <t>CIS Recommendation Reference changed from 18.8.21.4 to 18.9.19.6</t>
  </si>
  <si>
    <t>CIS Recommendation Reference changed from 18.8.21.5 to 18.9.19.7</t>
  </si>
  <si>
    <t>CIS Recommendation Reference changed from 18.8.22.1.1 to 18.9.20.1.1</t>
  </si>
  <si>
    <t>CIS Recommendation Reference changed from 18.8.22.1.5 to 18.9.20.1.5</t>
  </si>
  <si>
    <t>CIS Recommendation Reference changed from 18.8.27.1 to 18.9.28.1</t>
  </si>
  <si>
    <t>CIS Recommendation Reference changed from 18.8.27.2 to 18.9.28.2</t>
  </si>
  <si>
    <t>CIS Recommendation Reference changed from 18.8.27.3 to 18.9.28.3</t>
  </si>
  <si>
    <t>CIS Recommendation Reference changed from 18.8.27.4 to 18.9.28.4</t>
  </si>
  <si>
    <t>CIS Recommendation Reference changed from 18.8.27.5 to 18.9.28.5</t>
  </si>
  <si>
    <t>CIS Recommendation Reference changed from 18.8.27.6 to 18.9.28.6</t>
  </si>
  <si>
    <t>CIS Recommendation Reference changed from 18.8.27.7 to 18.9.28.7</t>
  </si>
  <si>
    <t>CIS Recommendation Reference changed from 18.8.33.6.3 to 18.9.33.6.3</t>
  </si>
  <si>
    <t>CIS Recommendation Reference changed from 18.8.33.6.4 to 18.9.33.6.4</t>
  </si>
  <si>
    <t>CIS Recommendation Reference changed from 18.8.35.1 to 18.9.35.1</t>
  </si>
  <si>
    <t>CIS Recommendation Reference changed from 18.8.35.2 to 18.9.35.2</t>
  </si>
  <si>
    <t>CIS Recommendation Reference changed from 18.8.36.1 to 18.9.36.1</t>
  </si>
  <si>
    <t>CIS Recommendation Reference changed from 18.9.8.1 to 18.10.7.1</t>
  </si>
  <si>
    <t>CIS Recommendation Reference changed from 18.9.8.2 to 18.10.7.2</t>
  </si>
  <si>
    <t>CIS Recommendation Reference changed from 18.9.8.3 to 18.10.7.3</t>
  </si>
  <si>
    <t>CIS Recommendation Reference changed from 18.9.10.1.1 to 18.10.8.1.1</t>
  </si>
  <si>
    <t>CIS Recommendation Reference changed from 18.9.13.1 to 18.10.12.2</t>
  </si>
  <si>
    <t>CIS Recommendation Reference changed from 18.9.14.1 to 18.10.13.1</t>
  </si>
  <si>
    <t>CIS Recommendation Reference changed from 18.9.15.1 to 18.10.14.1</t>
  </si>
  <si>
    <t>CIS Recommendation Reference changed from 18.9.15.2 to 18.10.14.2</t>
  </si>
  <si>
    <t>CIS Recommendation Reference changed from 18.9.16.4 to 18.10.15.4</t>
  </si>
  <si>
    <t>CIS Recommendation Reference changed from 18.9.16.5 to 18.10.15.8</t>
  </si>
  <si>
    <t>CIS Recommendation Reference changed from 18.9.26.1.1 to 18.10.25.1.1</t>
  </si>
  <si>
    <t>CIS Recommendation Reference changed from 18.9.26.1.2 to 18.10.25.1.2</t>
  </si>
  <si>
    <t>CIS Recommendation Reference changed from 18.9.26.2.1 to 18.10.25.2.1</t>
  </si>
  <si>
    <t>CIS Recommendation Reference changed from 18.9.26.2.2 to 18.10.25.2.2</t>
  </si>
  <si>
    <t>CIS Recommendation Reference changed from 18.9.26.3.1 to 18.10.25.3.1</t>
  </si>
  <si>
    <t>CIS Recommendation Reference changed from 18.9.26.3.2 to 18.10.25.3.2</t>
  </si>
  <si>
    <t>CIS Recommendation Reference changed from 18.9.26.4.1 to 18.10.25.4.1</t>
  </si>
  <si>
    <t>CIS Recommendation Reference changed from 18.9.26.4.2 to 18.10.25.4.2</t>
  </si>
  <si>
    <t>CIS Recommendation Reference changed from 18.9.30.2 to 18.10.28.2</t>
  </si>
  <si>
    <t>CIS Recommendation Reference changed from 18.9.30.3 to 18.10.28.3</t>
  </si>
  <si>
    <t>CIS Recommendation Reference changed from 18.9.30.4 to 18.10.28.4</t>
  </si>
  <si>
    <t>CIS Recommendation Reference changed from 18.9.44.1 to 18.10.41.1</t>
  </si>
  <si>
    <t>CIS Recommendation Reference changed from 18.9.52.1 to 18.10.50.1</t>
  </si>
  <si>
    <t>CIS Recommendation Reference changed from 18.9.58.2.2 to 18.10.56.2.2</t>
  </si>
  <si>
    <t>CIS Recommendation Reference changed from 18.9.58.3.3.2 to 18.10.56.3.3.2</t>
  </si>
  <si>
    <t>CIS Recommendation Reference changed from 18.9.58.3.9.1 to 18.10.56.3.9.1</t>
  </si>
  <si>
    <t>CIS Recommendation Reference changed from 18.9.76.14 to 18.10.42.17</t>
  </si>
  <si>
    <t>CIS Recommendation Reference changed from 18.9.76.3.1 to 18.10.42.5.1</t>
  </si>
  <si>
    <t>CIS Recommendation Reference changed from 18.9.76.13.1.1 to 18.10.42.6.1.1</t>
  </si>
  <si>
    <t>CIS Recommendation Reference changed from 18.9.76.13.1.2 to 18.10.42.6.1.2</t>
  </si>
  <si>
    <t>CIS Recommendation Reference changed from 18.9.76.13.3.1 to 18.10.42.6.3.1</t>
  </si>
  <si>
    <t>CIS Recommendation Reference changed from 18.9.79.1.1 to 18.10.91.2.1</t>
  </si>
  <si>
    <t>CIS Recommendation Reference changed from 18.9.80.1.1 to 18.10.75.2.1</t>
  </si>
  <si>
    <t>CIS Recommendation Reference changed from 18.9.84.2 to 18.10.79.2</t>
  </si>
  <si>
    <t>CIS Recommendation Reference changed from 18.9.85.1 to 18.10.80.1</t>
  </si>
  <si>
    <t>CIS Recommendation Reference changed from 18.9.85.2 to 19.7.42.1</t>
  </si>
  <si>
    <t>CIS Recommendation Reference changed from 18.9.86.1 to 18.10.81.1</t>
  </si>
  <si>
    <t>CIS Recommendation Reference changed from 18.9.97.1.1 to 18.10.88.2.1</t>
  </si>
  <si>
    <t>CIS Recommendation Reference changed from 18.9.97.1.2 to 18.10.88.1.2</t>
  </si>
  <si>
    <t>CIS Recommendation Reference changed from 18.9.97.1.3 to 18.10.88.1.3</t>
  </si>
  <si>
    <t>CIS Recommendation Reference changed from 18.9.97.2.1 to 18.10.88.1.1</t>
  </si>
  <si>
    <t>CIS Recommendation Reference changed from 18.9.97.2.3 to 18.10.88.2.3</t>
  </si>
  <si>
    <t>CIS Recommendation Reference changed from 18.9.97.2.4 to 18.10.88.2.4</t>
  </si>
  <si>
    <t>CIS Recommendation Reference changed from 18.9.101.4 to 18.10.92.1.1</t>
  </si>
  <si>
    <t>CIS Recommendation Reference changed from 18.9.101.1.2 to 18.10.92.4.2</t>
  </si>
  <si>
    <t>CIS Recommendation Reference changed from 19.7.4.1 to 19.7.5.1</t>
  </si>
  <si>
    <t>CIS Recommendation Reference changed from 19.7.4.2 to 19.7.5.2</t>
  </si>
  <si>
    <t>CIS Recommendation Reference changed from 19.7.7.1 to 19.7.8.1</t>
  </si>
  <si>
    <t>CIS Recommendation Reference changed from 19.7.7.2 to 19.7.8.2</t>
  </si>
  <si>
    <t>CIS Recommendation Reference changed from 19.7.40.1 to 18.10.80.</t>
  </si>
  <si>
    <t>3.0</t>
  </si>
  <si>
    <t xml:space="preserve"> The setting for  'Allow Administrator account lockout' is set to 'Enabled' (MS only)</t>
  </si>
  <si>
    <t xml:space="preserve"> The setting for  'Network security: Restrict NTLM: Audit Incoming NTLM Traffic' is set to 'Enable auditing for all accounts'</t>
  </si>
  <si>
    <t xml:space="preserve"> The setting for  'Network security: Restrict NTLM: Outgoing NTLM traffic to remote servers' is set to 'Audit all' or higher</t>
  </si>
  <si>
    <t xml:space="preserve"> The setting for  'Audit Detailed File Share' is set to include 'Failure'</t>
  </si>
  <si>
    <t xml:space="preserve"> The setting for  'Audit File Share' is set to 'Success and Failure'</t>
  </si>
  <si>
    <t xml:space="preserve"> The setting for  'Audit MPSSVC Rule-Level Policy Change' is set to 'Success and Failure'</t>
  </si>
  <si>
    <t xml:space="preserve"> The setting for  'Audit Other Policy Change Events' is set to include 'Failure'</t>
  </si>
  <si>
    <t xml:space="preserve"> The setting for  'Allow users to enable online speech recognition services' is set to 'Disabled'</t>
  </si>
  <si>
    <t xml:space="preserve"> The setting for  'Configure RPC packet level privacy setting for incoming connections' is set to 'Enabled'</t>
  </si>
  <si>
    <t xml:space="preserve"> The setting for  'Enable Certificate Padding' is set to 'Enabled'</t>
  </si>
  <si>
    <t xml:space="preserve"> The setting for  'LSA Protection' is set to 'Enabled'</t>
  </si>
  <si>
    <t xml:space="preserve"> The setting for  'NetBT NodeType configuration' is set to 'Enabled: P-node (recommended)'</t>
  </si>
  <si>
    <t xml:space="preserve"> The setting for  'Configure NetBIOS settings' is set to 'Enabled: Disable NetBIOS name resolution on public networks'</t>
  </si>
  <si>
    <t xml:space="preserve"> The setting for  'Configure Redirection Guard' is set to 'Enabled: Redirection Guard Enabled'</t>
  </si>
  <si>
    <t xml:space="preserve"> The setting for  'Configure RPC connection settings: Protocol to use for outgoing RPC connections' is set to 'Enabled: RPC over TCP'</t>
  </si>
  <si>
    <t xml:space="preserve"> The setting for  'Configure RPC connection settings: Use authentication for outgoing RPC connections' is set to 'Enabled: Default'</t>
  </si>
  <si>
    <t xml:space="preserve"> The setting for  'Configure RPC listener settings: Protocols to allow for incoming RPC connections' is set to 'Enabled: RPC over TCP'</t>
  </si>
  <si>
    <t xml:space="preserve"> The setting for  'Configure RPC listener settings: Authentication protocol to use for incoming RPC connections:' is set to 'Enabled: Negotiate' or higher</t>
  </si>
  <si>
    <t xml:space="preserve"> The setting for  'Limits print driver installation to Administrators' is set to 'Enabled'</t>
  </si>
  <si>
    <t xml:space="preserve"> The setting for  'Manage processing of Queue-specific files' is set to 'Enabled: Limit Queue-specific files to Color profiles'</t>
  </si>
  <si>
    <t xml:space="preserve"> The setting for  'Point and Print Restrictions: When installing drivers for a new connection' is set to 'Enabled: Show warning and elevation prompt'</t>
  </si>
  <si>
    <t xml:space="preserve"> The setting for  'Point and Print Restrictions: When updating drivers for an existing connection' is set to 'Enabled: Show warning and elevation prompt'</t>
  </si>
  <si>
    <t xml:space="preserve"> The setting for  'Encryption Oracle Remediation' is set to 'Enabled: Force Updated Clients'</t>
  </si>
  <si>
    <t xml:space="preserve"> The setting for  'Prevent device metadata retrieval from the Internet' is set to 'Enabled'</t>
  </si>
  <si>
    <t xml:space="preserve"> The setting for  'Configure security policy processing: Do not apply during periodic background processing' is set to 'Enabled: FALSE'</t>
  </si>
  <si>
    <t xml:space="preserve"> The setting for  'Configure security policy processing: Process even if the Group Policy objects have not changed' is set to 'Enabled: TRUE'</t>
  </si>
  <si>
    <t xml:space="preserve"> The setting for  'Enable Windows NTP Client' is set to 'Enabled'</t>
  </si>
  <si>
    <t xml:space="preserve"> The setting for  'Enable Windows NTP Server' is set to 'Disabled' (MS only)</t>
  </si>
  <si>
    <t xml:space="preserve"> The setting for  'Allow Microsoft accounts to be optional' is set to 'Enabled'</t>
  </si>
  <si>
    <t xml:space="preserve"> The setting for  'Turn off cloud consumer account state content' is set to 'Enabled'</t>
  </si>
  <si>
    <t xml:space="preserve"> The setting for  'Allow Diagnostic Data' is set to 'Enabled: Diagnostic data off (not recommended)' or 'Enabled: Send required diagnostic data'</t>
  </si>
  <si>
    <t xml:space="preserve"> The setting for  'Disable OneSettings Downloads' is set to 'Enabled'</t>
  </si>
  <si>
    <t>The setting for  'Enable OneSettings Auditing' is set to 'Enabled'</t>
  </si>
  <si>
    <t>The setting for  'Limit Diagnostic Log Collection' is set to 'Enabled'</t>
  </si>
  <si>
    <t>The setting for  'Limit Dump Collection' is set to 'Enabled'</t>
  </si>
  <si>
    <t xml:space="preserve"> The setting for  'Enable file hash computation feature' is set to 'Enabled'</t>
  </si>
  <si>
    <t xml:space="preserve"> The setting for  'Scan all downloaded files and attachments' is set to 'Enabled'</t>
  </si>
  <si>
    <t xml:space="preserve"> The setting for  'Turn off real-time protection' is set to 'Disabled'</t>
  </si>
  <si>
    <t xml:space="preserve"> The setting for  'Turn on behavior monitoring' is set to 'Enabled'</t>
  </si>
  <si>
    <t xml:space="preserve"> The setting for  'Turn on script scanning' is set to 'Enabled'</t>
  </si>
  <si>
    <t xml:space="preserve"> The setting for  'Scan packed executables' is set to 'Enabled'</t>
  </si>
  <si>
    <t xml:space="preserve"> The setting for  'Scan removable drives' is set to 'Enabled'</t>
  </si>
  <si>
    <t xml:space="preserve"> The setting for  'Turn on e-mail scanning' is set to 'Enabled'</t>
  </si>
  <si>
    <t xml:space="preserve"> The setting for  'Require secure RPC communication' is set to 'Enabled'</t>
  </si>
  <si>
    <t xml:space="preserve"> The setting for  'Require use of specific security layer for remote (RDP) connections' is set to 'Enabled: SSL'</t>
  </si>
  <si>
    <t xml:space="preserve"> The setting for  'Require user authentication for remote connections by using Network Level Authentication' is set to 'Enabled'</t>
  </si>
  <si>
    <t xml:space="preserve"> The setting for  'Set client connection encryption level' is set to 'Enabled: High Level'</t>
  </si>
  <si>
    <t xml:space="preserve"> The setting for  'Do not delete temp folders upon exit' is set to 'Disabled'</t>
  </si>
  <si>
    <t xml:space="preserve"> The setting for  'Do not use temporary folders per session' is set to 'Disabled'</t>
  </si>
  <si>
    <t xml:space="preserve"> The setting for  'Prevent downloading of enclosures' is set to 'Enabled'</t>
  </si>
  <si>
    <t xml:space="preserve"> The setting for  'Allow indexing of encrypted files' is set to 'Disabled'</t>
  </si>
  <si>
    <t xml:space="preserve"> The setting for  'Configure Automatic Updates' is set to 'Enabled'</t>
  </si>
  <si>
    <t xml:space="preserve"> The setting for  'Configure Automatic Updates: Scheduled install day' is set to '0 - Every day'</t>
  </si>
  <si>
    <t xml:space="preserve"> The setting for  'Manage preview builds' is set to 'Disabled'</t>
  </si>
  <si>
    <t xml:space="preserve"> The setting for  'Select when Quality Updates are received' is set to 'Enabled: 0 days'</t>
  </si>
  <si>
    <t xml:space="preserve"> The setting for  'Turn off toast notifications on the lock screen' is set to 'Enabled'</t>
  </si>
  <si>
    <t xml:space="preserve"> The setting for  'Turn off Spotlight collection on Desktop' is set to 'Enabled'</t>
  </si>
  <si>
    <t xml:space="preserve"> ▪ SCSEM Version: 3.0</t>
  </si>
  <si>
    <t xml:space="preserve"> Ensure 'Maximum password age' is set to 90 or fewer days, but not 0'</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</si>
  <si>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`90 or fewer days, but not 0`:
Policy Path to the setting:
Computer Configuration\Policies\Windows Settings\Security Settings\Account Policies\Password Policy\Maximum password age
</t>
  </si>
  <si>
    <t>To establish the recommended configuration via GP, set the following UI path to `90 or fewer days, but not 0`:
```
Computer Configuration\Policies\Windows Settings\Security Settings\Account Policies\Password Policy\Maximum password age
```</t>
  </si>
  <si>
    <t>Account lockout duration has been set to '15 or more minutes.'</t>
  </si>
  <si>
    <t xml:space="preserve"> Ensure 'Account lockout threshold' is set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</si>
  <si>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</si>
  <si>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`3 or fewer invalid login attempt(s), but not 0`:
Policy Path to the setting:
Computer Configuration\Policies\Windows Settings\Security Settings\Account Policies\Account Lockout Policy\Account lockout threshold
</t>
  </si>
  <si>
    <t>To establish the recommended configuration via GP, set the following UI path to `3 or fewer invalid login attempt(s), but not 0`:
 ```
Computer Configuration\Policies\Windows Settings\Security Settings\Account Policies\Account Lockout Policy\Account lockout threshold
```</t>
  </si>
  <si>
    <t>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The setting should be: `15 or fewer minute(s)`:
Policy Path to the setting:
Computer Configuration\Policies\Windows Settings\Security Settings\Local Policies\Security Options\Microsoft network server: Amount of idle time required before suspending session
This group policy setting is backed by the following registry location with a `REG_DWORD` value of `30` or less.
```
HKEY_LOCAL_MACHINE\SYSTEM\CurrentControlSet\Services\LanManServer\Parameters:AutoDisconnect
```</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</si>
  <si>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`30 or fewer minute(s)`.</t>
  </si>
  <si>
    <t>If test case WIN2016-295 is pass, then this is N/A.</t>
  </si>
  <si>
    <t>f test case WIN2016-295 is pass, the preferred value is 0, if WIN2016-295 is fail it should be 90.</t>
  </si>
  <si>
    <t>Updated to align with CIS Benchmark version 3.0 and IRS Interim Guidance on Authentication</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</si>
  <si>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`90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</si>
  <si>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Set "Maximum password age" to "90 or fewer days for users, but not 0". One method to achieve the recommended configuration via Group Policy is to perform the following:
Set the following UI path to 90 or fewer days for administrators or 90 or fewer days for standard users, but not 0:
Computer Configuration&gt;Policies&gt;Windows Settings&gt;Security Settings&gt;Account Policies&gt;Password Policy&gt;Maximum password age</t>
  </si>
  <si>
    <t>Set "Account lockout duration" to "15 or more minutes". One method to achieve the recommended configuration via Group Policy is to perform the following: 
Set the following UI path to 15 or more minute(s):
Computer Configuration&gt;Policies&gt;Windows Settings&gt;Security Settings&gt;Account Policies&gt;Account Lockout Policy&gt;Account lockout duration</t>
  </si>
  <si>
    <t xml:space="preserve"> Ensure 'Microsoft network server: Amount of idle time required before suspending session' is set to '30 or fewer minute(s)'</t>
  </si>
  <si>
    <t>To establish the recommended configuration via GP, set the following UI path to `30 or fewer minute(s)`:
```
Computer Configuration\Policies\Windows Settings\Security Settings\Local Policies\Security Options\Microsoft network server: Amount of idle time required before suspending session
```</t>
  </si>
  <si>
    <t>Set "Microsoft network server: Amount of idle time required before suspending session" to "30 or fewer minute(s), but not 0". One method to achieve the recommended configuration via Group Policy is to perform the following: 
Set the following UI path to 30 or fewer minute(s), but not 0:
Computer Configuration&gt;Policies&gt;Windows Settings&gt;Security Settings&gt;Local Policies&gt;Security Options&gt;Microsoft network server: Amount of idle time required before suspending session</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</si>
  <si>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
</t>
  </si>
  <si>
    <r>
      <t xml:space="preserve">Issue Code Mapping (Select </t>
    </r>
    <r>
      <rPr>
        <b/>
        <u/>
        <sz val="10"/>
        <color theme="0"/>
        <rFont val="Arial"/>
        <family val="2"/>
      </rPr>
      <t>one</t>
    </r>
    <r>
      <rPr>
        <b/>
        <sz val="10"/>
        <color theme="0"/>
        <rFont val="Arial"/>
        <family val="2"/>
      </rPr>
      <t xml:space="preserve"> to enter in column N)</t>
    </r>
  </si>
  <si>
    <r>
      <t xml:space="preserve">End of General Support:
</t>
    </r>
    <r>
      <rPr>
        <sz val="10"/>
        <color theme="1"/>
        <rFont val="Arial"/>
        <family val="2"/>
      </rPr>
      <t>Win 2016 Mainstream End: 01/11/2022
Extended Support End: 01/11/2027</t>
    </r>
  </si>
  <si>
    <r>
      <t xml:space="preserve">The agency employs mechanisms to ensure passwords aren’t used that are </t>
    </r>
    <r>
      <rPr>
        <sz val="10"/>
        <color theme="1"/>
        <rFont val="Arial"/>
        <family val="2"/>
      </rPr>
      <t>commonly-used, expected, or compromised passwords.</t>
    </r>
  </si>
  <si>
    <t>Develop/update password policy to include maintaining and checking for commonly-used, expected, or compromised passwords.
Enforce the policy, ensuring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</si>
  <si>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The Interactive logon: Prompt user to change password before expiration option has not been set to between 5 and 14 days.</t>
  </si>
  <si>
    <t>The 'Interactive logon: Prompt user to change password before expiration' option has been set to '5 and 14 days.'</t>
  </si>
  <si>
    <t>Set "Interactive logon: Prompt user to change password before expiration" to "between 5 and 14 days". One method to achieve the recommended configuration via Group Policy is to perform the following: 
Set the following UI path to a value of between 5 and 14 days:
Computer Configuration&gt;Policies&gt;Windows Settings&gt;Security Settings&gt;Local Policies&gt;Security Options&gt;Interactive logon: Prompt user to change password before expiration</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</si>
  <si>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color theme="1"/>
        <rFont val="Arial"/>
        <family val="2"/>
      </rPr>
      <t xml:space="preserve">
Note:  Implementing a jump server or requiring two different passwords for accessing a system does not solely constitute multi-factor authentication.</t>
    </r>
  </si>
  <si>
    <t xml:space="preserve"> ▪ SCSEM Release Date: August 12, 2024</t>
  </si>
  <si>
    <t>Reset account lockout counter has not been set to 15 or more minutes.</t>
  </si>
  <si>
    <t>Set "Reset account lockout counter after" to "15 or more minutes". One method to achieve the recommended configuration via Group Policy is to perform the following: 
Set the following UI path to 15 or more minute(s):
Computer Configuration&gt;Policies&gt;Windows Settings&gt;Security Settings&gt;Account Policies&gt;Account Lockout Policy&gt;Reset account lockout counter after</t>
  </si>
  <si>
    <t>Employ sufficient multi-factor authentication mechanisms for all local access to the network for all privileged and non-privileged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</si>
</sst>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8"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u/>
      <sz val="10"/>
      <color theme="11"/>
      <name val="Arial"/>
      <family val="2"/>
    </font>
    <font>
      <b/>
      <sz val="10"/>
      <color theme="1"/>
      <name val="Arial"/>
      <family val="2"/>
    </font>
    <font>
      <b/>
      <i/>
      <sz val="10"/>
      <name val="Arial"/>
      <family val="2"/>
    </font>
    <font>
      <sz val="10"/>
      <color theme="0"/>
      <name val="Arial"/>
      <family val="2"/>
    </font>
    <font>
      <sz val="11"/>
      <color indexed="8"/>
      <name val="Calibri"/>
      <family val="2"/>
    </font>
    <font>
      <sz val="10"/>
      <color theme="1" tint="4.9989318521683403E-2"/>
      <name val="Arial"/>
      <family val="2"/>
    </font>
    <font>
      <sz val="8"/>
      <name val="Arial"/>
      <family val="2"/>
    </font>
    <font>
      <b/>
      <sz val="11"/>
      <color theme="1"/>
      <name val="Calibri"/>
      <family val="2"/>
      <scheme val="minor"/>
    </font>
    <font>
      <sz val="12"/>
      <color theme="1"/>
      <name val="Calibri"/>
      <family val="2"/>
      <scheme val="minor"/>
    </font>
    <font>
      <b/>
      <sz val="10"/>
      <color theme="0"/>
      <name val="Arial"/>
      <family val="2"/>
    </font>
    <font>
      <sz val="10"/>
      <color theme="1"/>
      <name val="Arial"/>
    </font>
    <font>
      <b/>
      <u/>
      <sz val="10"/>
      <color theme="0"/>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C00000"/>
        <bgColor theme="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diagonal/>
    </border>
    <border>
      <left/>
      <right style="thin">
        <color indexed="64"/>
      </right>
      <top/>
      <bottom style="thin">
        <color indexed="63"/>
      </bottom>
      <diagonal/>
    </border>
    <border>
      <left style="thin">
        <color auto="1"/>
      </left>
      <right style="thin">
        <color indexed="64"/>
      </right>
      <top style="thin">
        <color indexed="63"/>
      </top>
      <bottom style="thin">
        <color auto="1"/>
      </bottom>
      <diagonal/>
    </border>
    <border>
      <left/>
      <right/>
      <top style="thin">
        <color indexed="63"/>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top/>
      <bottom style="thin">
        <color indexed="63"/>
      </bottom>
      <diagonal/>
    </border>
    <border>
      <left/>
      <right/>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3"/>
      </left>
      <right/>
      <top style="thin">
        <color indexed="63"/>
      </top>
      <bottom/>
      <diagonal/>
    </border>
    <border>
      <left/>
      <right/>
      <top style="thin">
        <color indexed="63"/>
      </top>
      <bottom/>
      <diagonal/>
    </border>
  </borders>
  <cellStyleXfs count="1047">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9" fillId="19" borderId="0" applyNumberFormat="0" applyBorder="0" applyAlignment="0" applyProtection="0"/>
    <xf numFmtId="0" fontId="19"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8" fillId="0" borderId="0">
      <alignment wrapText="1"/>
    </xf>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5" fillId="0" borderId="0"/>
    <xf numFmtId="0" fontId="21" fillId="0" borderId="0"/>
    <xf numFmtId="0" fontId="23" fillId="0" borderId="0"/>
    <xf numFmtId="0" fontId="8" fillId="0" borderId="0"/>
    <xf numFmtId="0" fontId="23" fillId="0" borderId="0"/>
    <xf numFmtId="0" fontId="8"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2" fillId="0" borderId="0"/>
    <xf numFmtId="0" fontId="8" fillId="0" borderId="0"/>
    <xf numFmtId="0" fontId="8" fillId="0" borderId="0"/>
    <xf numFmtId="0" fontId="8" fillId="0" borderId="0"/>
    <xf numFmtId="0" fontId="11"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 fillId="0" borderId="0"/>
    <xf numFmtId="0" fontId="8" fillId="0" borderId="0"/>
    <xf numFmtId="0" fontId="21" fillId="0" borderId="0"/>
    <xf numFmtId="0" fontId="21" fillId="0" borderId="0"/>
    <xf numFmtId="0" fontId="21" fillId="0" borderId="0"/>
    <xf numFmtId="0" fontId="8"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29"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30" fillId="0" borderId="0" applyFill="0" applyProtection="0"/>
    <xf numFmtId="0" fontId="8" fillId="0" borderId="0"/>
  </cellStyleXfs>
  <cellXfs count="296">
    <xf numFmtId="0" fontId="0" fillId="0" borderId="0" xfId="0"/>
    <xf numFmtId="14" fontId="0" fillId="0" borderId="0" xfId="0" applyNumberFormat="1"/>
    <xf numFmtId="0" fontId="4" fillId="34" borderId="10" xfId="0" applyFont="1" applyFill="1" applyBorder="1"/>
    <xf numFmtId="0" fontId="4" fillId="34" borderId="11" xfId="0" applyFont="1" applyFill="1" applyBorder="1"/>
    <xf numFmtId="0" fontId="4" fillId="34" borderId="12" xfId="0" applyFont="1" applyFill="1" applyBorder="1"/>
    <xf numFmtId="0" fontId="8" fillId="0" borderId="13" xfId="0" applyFont="1" applyBorder="1" applyAlignment="1">
      <alignment vertical="top"/>
    </xf>
    <xf numFmtId="0" fontId="8" fillId="0" borderId="0" xfId="0" applyFont="1" applyAlignment="1">
      <alignment vertical="top"/>
    </xf>
    <xf numFmtId="0" fontId="4" fillId="37" borderId="10" xfId="0" applyFont="1" applyFill="1" applyBorder="1" applyAlignment="1">
      <alignment vertical="center"/>
    </xf>
    <xf numFmtId="0" fontId="4" fillId="37" borderId="11" xfId="0" applyFont="1" applyFill="1" applyBorder="1" applyAlignment="1">
      <alignment vertical="center"/>
    </xf>
    <xf numFmtId="0" fontId="4" fillId="37" borderId="12" xfId="0" applyFont="1" applyFill="1" applyBorder="1" applyAlignment="1">
      <alignment vertical="center"/>
    </xf>
    <xf numFmtId="0" fontId="10" fillId="35" borderId="0" xfId="0" applyFont="1" applyFill="1"/>
    <xf numFmtId="0" fontId="8" fillId="35" borderId="0" xfId="0" applyFont="1" applyFill="1"/>
    <xf numFmtId="0" fontId="8" fillId="36" borderId="13" xfId="0" applyFont="1" applyFill="1" applyBorder="1" applyAlignment="1">
      <alignment vertical="top"/>
    </xf>
    <xf numFmtId="0" fontId="0" fillId="36" borderId="0" xfId="0" applyFill="1" applyAlignment="1">
      <alignment vertical="top"/>
    </xf>
    <xf numFmtId="0" fontId="4" fillId="34" borderId="10" xfId="0" applyFont="1" applyFill="1" applyBorder="1" applyAlignment="1">
      <alignment vertical="center"/>
    </xf>
    <xf numFmtId="0" fontId="4" fillId="34" borderId="11" xfId="0" applyFont="1" applyFill="1" applyBorder="1" applyAlignment="1">
      <alignment vertical="center"/>
    </xf>
    <xf numFmtId="0" fontId="4" fillId="0" borderId="10" xfId="0" applyFont="1" applyBorder="1" applyAlignment="1">
      <alignment vertical="center"/>
    </xf>
    <xf numFmtId="0" fontId="0" fillId="37" borderId="10" xfId="0" applyFill="1" applyBorder="1" applyAlignment="1">
      <alignment vertical="center"/>
    </xf>
    <xf numFmtId="0" fontId="0" fillId="37" borderId="11" xfId="0" applyFill="1" applyBorder="1" applyAlignment="1">
      <alignment vertical="center"/>
    </xf>
    <xf numFmtId="0" fontId="25" fillId="0" borderId="0" xfId="0" applyFont="1"/>
    <xf numFmtId="0" fontId="25" fillId="0" borderId="0" xfId="0" applyFont="1" applyAlignment="1">
      <alignment vertical="top"/>
    </xf>
    <xf numFmtId="0" fontId="4" fillId="38" borderId="10" xfId="0" applyFont="1" applyFill="1" applyBorder="1" applyAlignment="1">
      <alignment vertical="top"/>
    </xf>
    <xf numFmtId="0" fontId="4" fillId="38" borderId="11" xfId="0" applyFont="1" applyFill="1" applyBorder="1" applyAlignment="1">
      <alignment vertical="top"/>
    </xf>
    <xf numFmtId="0" fontId="4" fillId="38" borderId="12" xfId="0" applyFont="1" applyFill="1" applyBorder="1" applyAlignment="1">
      <alignment vertical="top"/>
    </xf>
    <xf numFmtId="0" fontId="4" fillId="38" borderId="13" xfId="0" applyFont="1" applyFill="1" applyBorder="1" applyAlignment="1">
      <alignment vertical="top"/>
    </xf>
    <xf numFmtId="0" fontId="4" fillId="38" borderId="0" xfId="0" applyFont="1" applyFill="1" applyAlignment="1">
      <alignment vertical="top"/>
    </xf>
    <xf numFmtId="0" fontId="8" fillId="0" borderId="13" xfId="0" applyFont="1" applyBorder="1" applyAlignment="1">
      <alignment horizontal="right" vertical="top"/>
    </xf>
    <xf numFmtId="0" fontId="4" fillId="0" borderId="13" xfId="0" applyFont="1" applyBorder="1" applyAlignment="1">
      <alignment horizontal="left" vertical="top"/>
    </xf>
    <xf numFmtId="0" fontId="6" fillId="0" borderId="0" xfId="0" applyFont="1" applyAlignment="1">
      <alignment vertical="top"/>
    </xf>
    <xf numFmtId="0" fontId="4" fillId="0" borderId="13" xfId="0" applyFont="1" applyBorder="1" applyAlignment="1">
      <alignment vertical="top"/>
    </xf>
    <xf numFmtId="0" fontId="4" fillId="0" borderId="0" xfId="0" applyFont="1" applyAlignment="1">
      <alignment vertical="top"/>
    </xf>
    <xf numFmtId="0" fontId="5" fillId="35" borderId="13" xfId="0" applyFont="1" applyFill="1" applyBorder="1"/>
    <xf numFmtId="0" fontId="23" fillId="35" borderId="13" xfId="0" applyFont="1" applyFill="1" applyBorder="1"/>
    <xf numFmtId="0" fontId="8" fillId="0" borderId="13" xfId="0" applyFont="1" applyBorder="1" applyAlignment="1">
      <alignment horizontal="left" vertical="top" indent="1"/>
    </xf>
    <xf numFmtId="0" fontId="0" fillId="37" borderId="12" xfId="0" applyFill="1" applyBorder="1" applyAlignment="1">
      <alignment vertical="center"/>
    </xf>
    <xf numFmtId="0" fontId="6" fillId="0" borderId="0" xfId="0" applyFont="1" applyAlignment="1">
      <alignment vertical="top" wrapText="1"/>
    </xf>
    <xf numFmtId="0" fontId="8" fillId="0" borderId="0" xfId="0" applyFont="1" applyAlignment="1">
      <alignment vertical="center"/>
    </xf>
    <xf numFmtId="0" fontId="0" fillId="0" borderId="15" xfId="0" applyBorder="1"/>
    <xf numFmtId="0" fontId="0" fillId="0" borderId="16" xfId="0" applyBorder="1"/>
    <xf numFmtId="0" fontId="0" fillId="0" borderId="17" xfId="0" applyBorder="1"/>
    <xf numFmtId="0" fontId="4" fillId="37" borderId="15" xfId="0" applyFont="1" applyFill="1" applyBorder="1"/>
    <xf numFmtId="0" fontId="4" fillId="37" borderId="16" xfId="0" applyFont="1" applyFill="1" applyBorder="1"/>
    <xf numFmtId="0" fontId="4" fillId="37" borderId="17" xfId="0" applyFont="1" applyFill="1" applyBorder="1"/>
    <xf numFmtId="0" fontId="8" fillId="37" borderId="18" xfId="0" applyFont="1" applyFill="1" applyBorder="1" applyAlignment="1">
      <alignment vertical="center"/>
    </xf>
    <xf numFmtId="0" fontId="9" fillId="37" borderId="8" xfId="0" applyFont="1" applyFill="1" applyBorder="1" applyAlignment="1">
      <alignment horizontal="center" vertical="center"/>
    </xf>
    <xf numFmtId="0" fontId="9" fillId="37" borderId="19" xfId="0" applyFont="1" applyFill="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4" fillId="0" borderId="0" xfId="0" applyFont="1"/>
    <xf numFmtId="0" fontId="9" fillId="40" borderId="0" xfId="0" applyFont="1" applyFill="1" applyAlignment="1">
      <alignment horizontal="center" vertical="center"/>
    </xf>
    <xf numFmtId="0" fontId="0" fillId="0" borderId="14" xfId="0" applyBorder="1" applyAlignment="1">
      <alignment horizontal="left" vertical="top" wrapText="1"/>
    </xf>
    <xf numFmtId="0" fontId="8" fillId="0" borderId="22" xfId="0" applyFont="1" applyBorder="1" applyAlignment="1">
      <alignment horizontal="left" vertical="top" indent="1"/>
    </xf>
    <xf numFmtId="0" fontId="8" fillId="0" borderId="0" xfId="0" applyFont="1"/>
    <xf numFmtId="0" fontId="8" fillId="40" borderId="10" xfId="0" applyFont="1" applyFill="1" applyBorder="1" applyAlignment="1">
      <alignment vertical="top"/>
    </xf>
    <xf numFmtId="0" fontId="8" fillId="40" borderId="11" xfId="0" applyFont="1" applyFill="1" applyBorder="1" applyAlignment="1">
      <alignment vertical="top"/>
    </xf>
    <xf numFmtId="0" fontId="8" fillId="40" borderId="12" xfId="0" applyFont="1" applyFill="1" applyBorder="1" applyAlignment="1">
      <alignment vertical="top"/>
    </xf>
    <xf numFmtId="0" fontId="8" fillId="40" borderId="13" xfId="0" applyFont="1" applyFill="1" applyBorder="1" applyAlignment="1">
      <alignment vertical="top"/>
    </xf>
    <xf numFmtId="0" fontId="8" fillId="40" borderId="0" xfId="0" applyFont="1" applyFill="1" applyAlignment="1">
      <alignment vertical="top"/>
    </xf>
    <xf numFmtId="0" fontId="4" fillId="38" borderId="22" xfId="0" applyFont="1" applyFill="1" applyBorder="1" applyAlignment="1">
      <alignment vertical="top"/>
    </xf>
    <xf numFmtId="0" fontId="4" fillId="38" borderId="23" xfId="0" applyFont="1" applyFill="1" applyBorder="1" applyAlignment="1">
      <alignment vertical="top"/>
    </xf>
    <xf numFmtId="0" fontId="8" fillId="35" borderId="27" xfId="0" applyFont="1" applyFill="1" applyBorder="1"/>
    <xf numFmtId="0" fontId="8" fillId="35" borderId="28" xfId="0" applyFont="1" applyFill="1" applyBorder="1"/>
    <xf numFmtId="0" fontId="4" fillId="36" borderId="27" xfId="0" applyFont="1" applyFill="1" applyBorder="1" applyAlignment="1">
      <alignment vertical="center"/>
    </xf>
    <xf numFmtId="0" fontId="0" fillId="36" borderId="28" xfId="0" applyFill="1" applyBorder="1" applyAlignment="1">
      <alignment vertical="top"/>
    </xf>
    <xf numFmtId="0" fontId="2" fillId="40" borderId="0" xfId="0" applyFont="1" applyFill="1"/>
    <xf numFmtId="0" fontId="0" fillId="0" borderId="22" xfId="0" applyBorder="1"/>
    <xf numFmtId="0" fontId="4" fillId="38" borderId="24" xfId="0" applyFont="1" applyFill="1" applyBorder="1" applyAlignment="1">
      <alignment vertical="top"/>
    </xf>
    <xf numFmtId="0" fontId="4" fillId="38" borderId="25" xfId="0" applyFont="1" applyFill="1" applyBorder="1" applyAlignment="1">
      <alignment vertical="top"/>
    </xf>
    <xf numFmtId="0" fontId="4" fillId="38" borderId="26" xfId="0" applyFont="1" applyFill="1" applyBorder="1" applyAlignment="1">
      <alignment vertical="top"/>
    </xf>
    <xf numFmtId="0" fontId="0" fillId="40" borderId="0" xfId="0" applyFill="1"/>
    <xf numFmtId="0" fontId="29" fillId="40" borderId="0" xfId="0" applyFont="1" applyFill="1"/>
    <xf numFmtId="0" fontId="24" fillId="40" borderId="0" xfId="0" applyFont="1" applyFill="1"/>
    <xf numFmtId="0" fontId="4" fillId="34" borderId="14" xfId="0" applyFont="1" applyFill="1" applyBorder="1"/>
    <xf numFmtId="0" fontId="4" fillId="37" borderId="14" xfId="0" applyFont="1" applyFill="1" applyBorder="1" applyAlignment="1">
      <alignment horizontal="left" vertical="center" wrapText="1"/>
    </xf>
    <xf numFmtId="0" fontId="4" fillId="34" borderId="0" xfId="0" applyFont="1" applyFill="1" applyAlignment="1" applyProtection="1">
      <alignment horizontal="left" vertical="top" wrapText="1"/>
      <protection locked="0"/>
    </xf>
    <xf numFmtId="0" fontId="0" fillId="0" borderId="0" xfId="0" applyAlignment="1">
      <alignment horizontal="left" vertical="top" wrapText="1"/>
    </xf>
    <xf numFmtId="0" fontId="8" fillId="0" borderId="14" xfId="0" applyFont="1" applyBorder="1" applyAlignment="1">
      <alignment horizontal="left" vertical="top" wrapText="1"/>
    </xf>
    <xf numFmtId="0" fontId="0" fillId="0" borderId="0" xfId="0" applyAlignment="1" applyProtection="1">
      <alignment horizontal="left" vertical="top" wrapText="1"/>
      <protection locked="0"/>
    </xf>
    <xf numFmtId="0" fontId="7" fillId="39" borderId="0" xfId="0" applyFont="1" applyFill="1" applyAlignment="1" applyProtection="1">
      <alignment vertical="top" wrapText="1"/>
      <protection locked="0"/>
    </xf>
    <xf numFmtId="0" fontId="7" fillId="39" borderId="0" xfId="0" applyFont="1" applyFill="1" applyAlignment="1" applyProtection="1">
      <alignment horizontal="left" vertical="top"/>
      <protection locked="0"/>
    </xf>
    <xf numFmtId="0" fontId="8" fillId="0" borderId="0" xfId="0" applyFont="1" applyAlignment="1" applyProtection="1">
      <alignment horizontal="left" vertical="top" wrapText="1"/>
      <protection locked="0"/>
    </xf>
    <xf numFmtId="165" fontId="0" fillId="0" borderId="8" xfId="0" applyNumberFormat="1" applyBorder="1" applyAlignment="1">
      <alignment horizontal="left" vertical="top" wrapText="1"/>
    </xf>
    <xf numFmtId="14" fontId="0" fillId="0" borderId="10" xfId="0" applyNumberFormat="1" applyBorder="1" applyAlignment="1">
      <alignment horizontal="left" vertical="top" wrapText="1"/>
    </xf>
    <xf numFmtId="0" fontId="8" fillId="0" borderId="8" xfId="0" applyFont="1" applyBorder="1" applyAlignment="1">
      <alignment horizontal="left" vertical="top" wrapText="1"/>
    </xf>
    <xf numFmtId="0" fontId="8" fillId="40" borderId="0" xfId="512" applyFill="1"/>
    <xf numFmtId="0" fontId="8" fillId="0" borderId="0" xfId="512"/>
    <xf numFmtId="14" fontId="8" fillId="0" borderId="29" xfId="0" applyNumberFormat="1" applyFont="1" applyBorder="1" applyAlignment="1" applyProtection="1">
      <alignment horizontal="left" vertical="top" wrapText="1"/>
      <protection locked="0"/>
    </xf>
    <xf numFmtId="14" fontId="0" fillId="0" borderId="14" xfId="0" applyNumberFormat="1" applyBorder="1" applyAlignment="1">
      <alignment horizontal="left" vertical="top" wrapText="1"/>
    </xf>
    <xf numFmtId="165" fontId="0" fillId="0" borderId="14" xfId="0" applyNumberFormat="1" applyBorder="1" applyAlignment="1">
      <alignment horizontal="left" vertical="top" wrapText="1"/>
    </xf>
    <xf numFmtId="0" fontId="0" fillId="0" borderId="14" xfId="0" applyBorder="1" applyAlignment="1">
      <alignment wrapText="1"/>
    </xf>
    <xf numFmtId="0" fontId="8" fillId="0" borderId="14" xfId="0" applyFont="1" applyBorder="1" applyAlignment="1">
      <alignment wrapText="1"/>
    </xf>
    <xf numFmtId="0" fontId="7" fillId="0" borderId="31" xfId="0" applyFont="1" applyBorder="1" applyAlignment="1">
      <alignment horizontal="left" vertical="top" wrapText="1"/>
    </xf>
    <xf numFmtId="0" fontId="31" fillId="0" borderId="31" xfId="0" applyFont="1" applyBorder="1" applyAlignment="1">
      <alignment horizontal="left" vertical="top" wrapText="1"/>
    </xf>
    <xf numFmtId="0" fontId="5" fillId="35" borderId="33" xfId="0" applyFont="1" applyFill="1" applyBorder="1"/>
    <xf numFmtId="0" fontId="8" fillId="35" borderId="30" xfId="0" applyFont="1" applyFill="1" applyBorder="1"/>
    <xf numFmtId="0" fontId="0" fillId="35" borderId="34" xfId="0" applyFill="1" applyBorder="1"/>
    <xf numFmtId="0" fontId="8" fillId="35" borderId="35" xfId="0" applyFont="1" applyFill="1" applyBorder="1"/>
    <xf numFmtId="0" fontId="4" fillId="36" borderId="33" xfId="0" applyFont="1" applyFill="1" applyBorder="1" applyAlignment="1">
      <alignment vertical="center"/>
    </xf>
    <xf numFmtId="0" fontId="4" fillId="36" borderId="30" xfId="0" applyFont="1" applyFill="1" applyBorder="1" applyAlignment="1">
      <alignment vertical="center"/>
    </xf>
    <xf numFmtId="0" fontId="0" fillId="36" borderId="34" xfId="0" applyFill="1" applyBorder="1" applyAlignment="1">
      <alignment vertical="top"/>
    </xf>
    <xf numFmtId="0" fontId="0" fillId="36" borderId="35" xfId="0" applyFill="1" applyBorder="1" applyAlignment="1">
      <alignment vertical="top"/>
    </xf>
    <xf numFmtId="0" fontId="4" fillId="40" borderId="10" xfId="0" applyFont="1" applyFill="1" applyBorder="1" applyAlignment="1">
      <alignment horizontal="left" vertical="center"/>
    </xf>
    <xf numFmtId="0" fontId="4" fillId="40" borderId="12" xfId="0" applyFont="1" applyFill="1" applyBorder="1" applyAlignment="1">
      <alignment vertical="center"/>
    </xf>
    <xf numFmtId="0" fontId="8" fillId="0" borderId="19" xfId="0" applyFont="1" applyBorder="1" applyAlignment="1" applyProtection="1">
      <alignment horizontal="left" vertical="top" wrapText="1"/>
      <protection locked="0"/>
    </xf>
    <xf numFmtId="14" fontId="8" fillId="0" borderId="19" xfId="0" quotePrefix="1" applyNumberFormat="1" applyFont="1" applyBorder="1" applyAlignment="1" applyProtection="1">
      <alignment horizontal="left" vertical="top" wrapText="1"/>
      <protection locked="0"/>
    </xf>
    <xf numFmtId="166" fontId="8" fillId="0" borderId="19" xfId="0" applyNumberFormat="1" applyFont="1" applyBorder="1" applyAlignment="1" applyProtection="1">
      <alignment horizontal="left" vertical="top" wrapText="1"/>
      <protection locked="0"/>
    </xf>
    <xf numFmtId="0" fontId="4" fillId="0" borderId="10" xfId="0" applyFont="1" applyBorder="1" applyAlignment="1">
      <alignment horizontal="left" vertical="center"/>
    </xf>
    <xf numFmtId="0" fontId="4" fillId="34" borderId="36" xfId="0" applyFont="1" applyFill="1" applyBorder="1" applyAlignment="1">
      <alignment vertical="center"/>
    </xf>
    <xf numFmtId="0" fontId="0" fillId="37" borderId="36" xfId="0" applyFill="1" applyBorder="1" applyAlignment="1">
      <alignment vertical="center"/>
    </xf>
    <xf numFmtId="0" fontId="23" fillId="0" borderId="36" xfId="0" applyFont="1" applyBorder="1" applyAlignment="1">
      <alignment vertical="center" wrapText="1"/>
    </xf>
    <xf numFmtId="164" fontId="23" fillId="0" borderId="36" xfId="0" applyNumberFormat="1" applyFont="1" applyBorder="1" applyAlignment="1">
      <alignment vertical="center" wrapText="1"/>
    </xf>
    <xf numFmtId="0" fontId="4" fillId="0" borderId="33" xfId="0" applyFont="1" applyBorder="1" applyAlignment="1">
      <alignment horizontal="left" vertical="center" indent="1"/>
    </xf>
    <xf numFmtId="0" fontId="4" fillId="0" borderId="30" xfId="0" applyFont="1" applyBorder="1" applyAlignment="1">
      <alignment vertical="center"/>
    </xf>
    <xf numFmtId="0" fontId="4" fillId="0" borderId="37" xfId="0" applyFont="1" applyBorder="1" applyAlignment="1">
      <alignment vertical="center"/>
    </xf>
    <xf numFmtId="0" fontId="8" fillId="0" borderId="38" xfId="0" applyFont="1" applyBorder="1" applyAlignment="1">
      <alignment vertical="top"/>
    </xf>
    <xf numFmtId="0" fontId="8" fillId="0" borderId="34" xfId="0" applyFont="1" applyBorder="1" applyAlignment="1">
      <alignment horizontal="left" vertical="top" indent="1"/>
    </xf>
    <xf numFmtId="0" fontId="8" fillId="0" borderId="35" xfId="0" applyFont="1" applyBorder="1" applyAlignment="1">
      <alignment vertical="top"/>
    </xf>
    <xf numFmtId="0" fontId="8" fillId="0" borderId="39" xfId="0" applyFont="1" applyBorder="1" applyAlignment="1">
      <alignment vertical="top"/>
    </xf>
    <xf numFmtId="0" fontId="4" fillId="40" borderId="22" xfId="0" applyFont="1" applyFill="1" applyBorder="1"/>
    <xf numFmtId="0" fontId="0" fillId="0" borderId="40" xfId="0" applyBorder="1"/>
    <xf numFmtId="0" fontId="6" fillId="40" borderId="22" xfId="0" applyFont="1" applyFill="1" applyBorder="1"/>
    <xf numFmtId="0" fontId="4" fillId="36" borderId="41" xfId="0" applyFont="1" applyFill="1" applyBorder="1"/>
    <xf numFmtId="0" fontId="0" fillId="39" borderId="42" xfId="0" applyFill="1" applyBorder="1"/>
    <xf numFmtId="0" fontId="4" fillId="36" borderId="42" xfId="0" applyFont="1" applyFill="1" applyBorder="1"/>
    <xf numFmtId="0" fontId="0" fillId="39" borderId="43" xfId="0" applyFill="1" applyBorder="1"/>
    <xf numFmtId="0" fontId="4" fillId="36" borderId="44" xfId="0" applyFont="1" applyFill="1" applyBorder="1"/>
    <xf numFmtId="0" fontId="4" fillId="36" borderId="45" xfId="0" applyFont="1" applyFill="1" applyBorder="1"/>
    <xf numFmtId="0" fontId="4" fillId="36" borderId="46" xfId="0" applyFont="1" applyFill="1" applyBorder="1"/>
    <xf numFmtId="0" fontId="0" fillId="40" borderId="22" xfId="0" applyFill="1" applyBorder="1"/>
    <xf numFmtId="0" fontId="9" fillId="37" borderId="47" xfId="0" applyFont="1" applyFill="1" applyBorder="1" applyAlignment="1">
      <alignment horizontal="center" vertical="center" wrapText="1"/>
    </xf>
    <xf numFmtId="0" fontId="9" fillId="37" borderId="48" xfId="0" applyFont="1" applyFill="1" applyBorder="1" applyAlignment="1">
      <alignment horizontal="center" vertical="center" wrapText="1"/>
    </xf>
    <xf numFmtId="0" fontId="9" fillId="37" borderId="49" xfId="0" applyFont="1" applyFill="1" applyBorder="1" applyAlignment="1">
      <alignment horizontal="center" vertical="center" wrapText="1"/>
    </xf>
    <xf numFmtId="0" fontId="6" fillId="40" borderId="22" xfId="0" applyFont="1" applyFill="1" applyBorder="1" applyAlignment="1">
      <alignment vertical="top"/>
    </xf>
    <xf numFmtId="0" fontId="28" fillId="0" borderId="31" xfId="0" applyFont="1" applyBorder="1" applyAlignment="1">
      <alignment horizontal="center" vertical="center"/>
    </xf>
    <xf numFmtId="0" fontId="28" fillId="0" borderId="31" xfId="0" applyFont="1" applyBorder="1" applyAlignment="1">
      <alignment horizontal="center" vertical="center" wrapText="1"/>
    </xf>
    <xf numFmtId="0" fontId="28" fillId="0" borderId="31" xfId="0" applyFont="1" applyBorder="1" applyAlignment="1">
      <alignment horizontal="center"/>
    </xf>
    <xf numFmtId="9" fontId="28" fillId="0" borderId="31" xfId="0" applyNumberFormat="1" applyFont="1" applyBorder="1" applyAlignment="1">
      <alignment horizontal="center" vertical="center"/>
    </xf>
    <xf numFmtId="0" fontId="4" fillId="0" borderId="50" xfId="0" applyFont="1" applyBorder="1" applyAlignment="1">
      <alignment vertical="center"/>
    </xf>
    <xf numFmtId="0" fontId="4" fillId="0" borderId="51" xfId="0" applyFont="1" applyBorder="1" applyAlignment="1">
      <alignment vertical="center"/>
    </xf>
    <xf numFmtId="0" fontId="4" fillId="36" borderId="43" xfId="0" applyFont="1" applyFill="1" applyBorder="1"/>
    <xf numFmtId="0" fontId="9" fillId="37" borderId="52" xfId="0" applyFont="1" applyFill="1" applyBorder="1" applyAlignment="1">
      <alignment horizontal="center" vertical="center"/>
    </xf>
    <xf numFmtId="0" fontId="8" fillId="0" borderId="31" xfId="0" applyFont="1" applyBorder="1" applyAlignment="1">
      <alignment horizontal="center" vertical="center"/>
    </xf>
    <xf numFmtId="0" fontId="6" fillId="0" borderId="31" xfId="0" applyFont="1" applyBorder="1" applyAlignment="1">
      <alignment horizontal="center" vertical="top" wrapText="1"/>
    </xf>
    <xf numFmtId="0" fontId="6" fillId="0" borderId="31" xfId="0" applyFont="1" applyBorder="1" applyAlignment="1">
      <alignment horizontal="center" vertical="center"/>
    </xf>
    <xf numFmtId="0" fontId="8" fillId="0" borderId="31" xfId="0" applyFont="1" applyBorder="1" applyAlignment="1">
      <alignment horizontal="center" vertical="top" wrapText="1"/>
    </xf>
    <xf numFmtId="0" fontId="8" fillId="40" borderId="41" xfId="0" applyFont="1" applyFill="1" applyBorder="1"/>
    <xf numFmtId="0" fontId="0" fillId="0" borderId="42" xfId="0" applyBorder="1"/>
    <xf numFmtId="2" fontId="4" fillId="0" borderId="43" xfId="0" applyNumberFormat="1" applyFont="1" applyBorder="1" applyAlignment="1">
      <alignment horizontal="center"/>
    </xf>
    <xf numFmtId="0" fontId="0" fillId="0" borderId="53" xfId="0" applyBorder="1"/>
    <xf numFmtId="0" fontId="0" fillId="0" borderId="54" xfId="0" applyBorder="1"/>
    <xf numFmtId="0" fontId="6" fillId="0" borderId="54" xfId="0" applyFont="1" applyBorder="1" applyAlignment="1">
      <alignment vertical="top" wrapText="1"/>
    </xf>
    <xf numFmtId="0" fontId="0" fillId="0" borderId="55" xfId="0" applyBorder="1"/>
    <xf numFmtId="0" fontId="8" fillId="0" borderId="33" xfId="0" applyFont="1" applyBorder="1" applyAlignment="1">
      <alignment vertical="top"/>
    </xf>
    <xf numFmtId="0" fontId="25" fillId="0" borderId="30" xfId="0" applyFont="1" applyBorder="1" applyAlignment="1">
      <alignment vertical="top"/>
    </xf>
    <xf numFmtId="0" fontId="25" fillId="0" borderId="37" xfId="0" applyFont="1" applyBorder="1" applyAlignment="1">
      <alignment vertical="top"/>
    </xf>
    <xf numFmtId="0" fontId="25" fillId="0" borderId="38" xfId="0" applyFont="1" applyBorder="1" applyAlignment="1">
      <alignment vertical="top"/>
    </xf>
    <xf numFmtId="0" fontId="4" fillId="38" borderId="33" xfId="0" applyFont="1" applyFill="1" applyBorder="1" applyAlignment="1">
      <alignment vertical="top"/>
    </xf>
    <xf numFmtId="0" fontId="4" fillId="38" borderId="30" xfId="0" applyFont="1" applyFill="1" applyBorder="1" applyAlignment="1">
      <alignment vertical="top"/>
    </xf>
    <xf numFmtId="0" fontId="4" fillId="38" borderId="37" xfId="0" applyFont="1" applyFill="1" applyBorder="1" applyAlignment="1">
      <alignment vertical="top"/>
    </xf>
    <xf numFmtId="0" fontId="8" fillId="40" borderId="33" xfId="0" applyFont="1" applyFill="1" applyBorder="1" applyAlignment="1">
      <alignment vertical="top"/>
    </xf>
    <xf numFmtId="0" fontId="8" fillId="40" borderId="30" xfId="0" applyFont="1" applyFill="1" applyBorder="1" applyAlignment="1">
      <alignment vertical="top"/>
    </xf>
    <xf numFmtId="0" fontId="8" fillId="40" borderId="37" xfId="0" applyFont="1" applyFill="1" applyBorder="1" applyAlignment="1">
      <alignment vertical="top"/>
    </xf>
    <xf numFmtId="0" fontId="4" fillId="38" borderId="34" xfId="0" applyFont="1" applyFill="1" applyBorder="1" applyAlignment="1">
      <alignment vertical="top"/>
    </xf>
    <xf numFmtId="0" fontId="4" fillId="38" borderId="35" xfId="0" applyFont="1" applyFill="1" applyBorder="1" applyAlignment="1">
      <alignment vertical="top"/>
    </xf>
    <xf numFmtId="0" fontId="4" fillId="38" borderId="39" xfId="0" applyFont="1" applyFill="1" applyBorder="1" applyAlignment="1">
      <alignment vertical="top"/>
    </xf>
    <xf numFmtId="0" fontId="8" fillId="40" borderId="34" xfId="0" applyFont="1" applyFill="1" applyBorder="1" applyAlignment="1">
      <alignment vertical="top"/>
    </xf>
    <xf numFmtId="0" fontId="8" fillId="40" borderId="35" xfId="0" applyFont="1" applyFill="1" applyBorder="1" applyAlignment="1">
      <alignment vertical="top"/>
    </xf>
    <xf numFmtId="0" fontId="8" fillId="40" borderId="39" xfId="0" applyFont="1" applyFill="1" applyBorder="1" applyAlignment="1">
      <alignment vertical="top"/>
    </xf>
    <xf numFmtId="0" fontId="4" fillId="38" borderId="38" xfId="0" applyFont="1" applyFill="1" applyBorder="1" applyAlignment="1">
      <alignment vertical="top"/>
    </xf>
    <xf numFmtId="0" fontId="4" fillId="38" borderId="56" xfId="0" applyFont="1" applyFill="1" applyBorder="1" applyAlignment="1">
      <alignment vertical="top"/>
    </xf>
    <xf numFmtId="0" fontId="4" fillId="38" borderId="57" xfId="0" applyFont="1" applyFill="1" applyBorder="1" applyAlignment="1">
      <alignment vertical="top"/>
    </xf>
    <xf numFmtId="0" fontId="4" fillId="38" borderId="58" xfId="0" applyFont="1" applyFill="1" applyBorder="1" applyAlignment="1">
      <alignment vertical="top"/>
    </xf>
    <xf numFmtId="0" fontId="8" fillId="40" borderId="59" xfId="0" applyFont="1" applyFill="1" applyBorder="1" applyAlignment="1">
      <alignment horizontal="left" vertical="top"/>
    </xf>
    <xf numFmtId="0" fontId="8" fillId="40" borderId="57" xfId="0" applyFont="1" applyFill="1" applyBorder="1" applyAlignment="1">
      <alignment horizontal="left" vertical="top"/>
    </xf>
    <xf numFmtId="0" fontId="8" fillId="40" borderId="60" xfId="0" applyFont="1" applyFill="1" applyBorder="1" applyAlignment="1">
      <alignment horizontal="left" vertical="top"/>
    </xf>
    <xf numFmtId="0" fontId="8" fillId="40" borderId="38" xfId="0" applyFont="1" applyFill="1" applyBorder="1" applyAlignment="1">
      <alignment vertical="top"/>
    </xf>
    <xf numFmtId="0" fontId="27" fillId="38" borderId="61" xfId="0" applyFont="1" applyFill="1" applyBorder="1" applyAlignment="1">
      <alignment vertical="top"/>
    </xf>
    <xf numFmtId="0" fontId="4" fillId="38" borderId="62" xfId="0" applyFont="1" applyFill="1" applyBorder="1" applyAlignment="1">
      <alignment vertical="top"/>
    </xf>
    <xf numFmtId="0" fontId="4" fillId="38" borderId="63" xfId="0" applyFont="1" applyFill="1" applyBorder="1" applyAlignment="1">
      <alignment vertical="top"/>
    </xf>
    <xf numFmtId="0" fontId="27" fillId="38" borderId="56" xfId="0" applyFont="1" applyFill="1" applyBorder="1" applyAlignment="1">
      <alignment vertical="top"/>
    </xf>
    <xf numFmtId="0" fontId="4" fillId="38" borderId="60" xfId="0" applyFont="1" applyFill="1" applyBorder="1" applyAlignment="1">
      <alignment vertical="top"/>
    </xf>
    <xf numFmtId="0" fontId="4" fillId="0" borderId="33" xfId="0" applyFont="1" applyBorder="1" applyAlignment="1">
      <alignment vertical="top"/>
    </xf>
    <xf numFmtId="0" fontId="4" fillId="0" borderId="30" xfId="0" applyFont="1" applyBorder="1" applyAlignment="1">
      <alignment vertical="top"/>
    </xf>
    <xf numFmtId="0" fontId="4" fillId="0" borderId="37" xfId="0" applyFont="1" applyBorder="1" applyAlignment="1">
      <alignment vertical="top"/>
    </xf>
    <xf numFmtId="0" fontId="6" fillId="0" borderId="38" xfId="0" applyFont="1" applyBorder="1" applyAlignment="1">
      <alignment vertical="top"/>
    </xf>
    <xf numFmtId="0" fontId="4" fillId="0" borderId="38" xfId="0" applyFont="1" applyBorder="1" applyAlignment="1">
      <alignment vertical="top"/>
    </xf>
    <xf numFmtId="0" fontId="8" fillId="0" borderId="34" xfId="0" applyFont="1" applyBorder="1" applyAlignment="1">
      <alignment horizontal="right" vertical="top"/>
    </xf>
    <xf numFmtId="0" fontId="8" fillId="0" borderId="30" xfId="0" applyFont="1" applyBorder="1" applyAlignment="1">
      <alignment vertical="top"/>
    </xf>
    <xf numFmtId="0" fontId="8" fillId="0" borderId="37" xfId="0" applyFont="1" applyBorder="1" applyAlignment="1">
      <alignment vertical="top"/>
    </xf>
    <xf numFmtId="0" fontId="8" fillId="0" borderId="34" xfId="0" applyFont="1" applyBorder="1" applyAlignment="1">
      <alignment vertical="top"/>
    </xf>
    <xf numFmtId="0" fontId="4" fillId="37" borderId="33" xfId="0" applyFont="1" applyFill="1" applyBorder="1" applyAlignment="1">
      <alignment vertical="center"/>
    </xf>
    <xf numFmtId="0" fontId="4" fillId="37" borderId="30" xfId="0" applyFont="1" applyFill="1" applyBorder="1" applyAlignment="1">
      <alignment vertical="center"/>
    </xf>
    <xf numFmtId="0" fontId="4" fillId="37" borderId="37" xfId="0" applyFont="1" applyFill="1" applyBorder="1" applyAlignment="1">
      <alignment vertical="center"/>
    </xf>
    <xf numFmtId="0" fontId="8" fillId="37" borderId="34" xfId="0" applyFont="1" applyFill="1" applyBorder="1" applyAlignment="1">
      <alignment vertical="center"/>
    </xf>
    <xf numFmtId="0" fontId="8" fillId="37" borderId="35" xfId="0" applyFont="1" applyFill="1" applyBorder="1" applyAlignment="1">
      <alignment vertical="center"/>
    </xf>
    <xf numFmtId="0" fontId="8" fillId="37" borderId="39" xfId="0" applyFont="1" applyFill="1" applyBorder="1" applyAlignment="1">
      <alignment vertical="center"/>
    </xf>
    <xf numFmtId="0" fontId="7" fillId="0" borderId="0" xfId="695" applyFont="1" applyAlignment="1">
      <alignment wrapText="1"/>
    </xf>
    <xf numFmtId="0" fontId="10" fillId="35" borderId="40" xfId="0" applyFont="1" applyFill="1" applyBorder="1"/>
    <xf numFmtId="0" fontId="8" fillId="35" borderId="40" xfId="0" applyFont="1" applyFill="1" applyBorder="1"/>
    <xf numFmtId="0" fontId="0" fillId="36" borderId="40" xfId="0" applyFill="1" applyBorder="1" applyAlignment="1">
      <alignment vertical="top"/>
    </xf>
    <xf numFmtId="0" fontId="7" fillId="0" borderId="31" xfId="0" applyFont="1" applyBorder="1" applyAlignment="1">
      <alignment horizontal="left" vertical="top" wrapText="1" readingOrder="1"/>
    </xf>
    <xf numFmtId="0" fontId="33" fillId="41" borderId="14" xfId="0" applyFont="1" applyFill="1" applyBorder="1" applyAlignment="1">
      <alignment wrapText="1"/>
    </xf>
    <xf numFmtId="0" fontId="34" fillId="40" borderId="14" xfId="0" applyFont="1" applyFill="1" applyBorder="1" applyAlignment="1">
      <alignment horizontal="left" vertical="center" wrapText="1"/>
    </xf>
    <xf numFmtId="0" fontId="34" fillId="40" borderId="14" xfId="0" applyFont="1" applyFill="1" applyBorder="1" applyAlignment="1">
      <alignment horizontal="center" wrapText="1"/>
    </xf>
    <xf numFmtId="0" fontId="8" fillId="0" borderId="8" xfId="0" applyFont="1" applyBorder="1" applyAlignment="1">
      <alignment horizontal="left" vertical="top"/>
    </xf>
    <xf numFmtId="10" fontId="8" fillId="0" borderId="31" xfId="719" applyNumberFormat="1" applyFont="1" applyBorder="1" applyAlignment="1">
      <alignment horizontal="left" vertical="top" wrapText="1"/>
    </xf>
    <xf numFmtId="0" fontId="8" fillId="0" borderId="0" xfId="1046"/>
    <xf numFmtId="0" fontId="8" fillId="0" borderId="0" xfId="1046" applyAlignment="1">
      <alignment horizontal="center"/>
    </xf>
    <xf numFmtId="0" fontId="8" fillId="0" borderId="31" xfId="1046" applyBorder="1"/>
    <xf numFmtId="165" fontId="8" fillId="0" borderId="31" xfId="1046" applyNumberFormat="1" applyBorder="1" applyAlignment="1">
      <alignment horizontal="center"/>
    </xf>
    <xf numFmtId="165" fontId="8" fillId="0" borderId="31" xfId="1046" applyNumberFormat="1" applyBorder="1" applyAlignment="1">
      <alignment horizontal="left" vertical="top" wrapText="1"/>
    </xf>
    <xf numFmtId="165" fontId="8" fillId="0" borderId="31" xfId="1046" applyNumberFormat="1" applyBorder="1" applyAlignment="1">
      <alignment horizontal="left" vertical="top"/>
    </xf>
    <xf numFmtId="0" fontId="8" fillId="0" borderId="31" xfId="508" applyBorder="1"/>
    <xf numFmtId="165" fontId="8" fillId="0" borderId="32" xfId="1046" applyNumberFormat="1" applyBorder="1" applyAlignment="1">
      <alignment horizontal="left" vertical="top"/>
    </xf>
    <xf numFmtId="165" fontId="8" fillId="0" borderId="32" xfId="1046" applyNumberFormat="1" applyBorder="1" applyAlignment="1">
      <alignment horizontal="center"/>
    </xf>
    <xf numFmtId="14" fontId="8" fillId="0" borderId="8" xfId="1046" applyNumberFormat="1" applyBorder="1" applyAlignment="1">
      <alignment horizontal="left" vertical="top"/>
    </xf>
    <xf numFmtId="165" fontId="8" fillId="0" borderId="8" xfId="1046" applyNumberFormat="1" applyBorder="1" applyAlignment="1">
      <alignment horizontal="left" vertical="top"/>
    </xf>
    <xf numFmtId="165" fontId="8" fillId="0" borderId="8" xfId="1046" applyNumberFormat="1" applyBorder="1" applyAlignment="1">
      <alignment horizontal="center"/>
    </xf>
    <xf numFmtId="0" fontId="4" fillId="37" borderId="8" xfId="1046" applyFont="1" applyFill="1" applyBorder="1" applyAlignment="1">
      <alignment horizontal="left" vertical="center" wrapText="1"/>
    </xf>
    <xf numFmtId="0" fontId="4" fillId="37" borderId="8" xfId="1046" applyFont="1" applyFill="1" applyBorder="1" applyAlignment="1">
      <alignment horizontal="center" wrapText="1"/>
    </xf>
    <xf numFmtId="0" fontId="4" fillId="34" borderId="11" xfId="1046" applyFont="1" applyFill="1" applyBorder="1"/>
    <xf numFmtId="0" fontId="4" fillId="34" borderId="10" xfId="1046" applyFont="1" applyFill="1" applyBorder="1" applyAlignment="1">
      <alignment horizontal="left"/>
    </xf>
    <xf numFmtId="49" fontId="8" fillId="0" borderId="31" xfId="1046" applyNumberFormat="1" applyBorder="1" applyAlignment="1">
      <alignment horizontal="center"/>
    </xf>
    <xf numFmtId="0" fontId="8" fillId="0" borderId="31" xfId="1046" applyBorder="1" applyAlignment="1">
      <alignment horizontal="center"/>
    </xf>
    <xf numFmtId="0" fontId="23" fillId="0" borderId="31" xfId="508" applyNumberFormat="1" applyFont="1" applyBorder="1" applyAlignment="1">
      <alignment horizontal="left" vertical="top" wrapText="1"/>
    </xf>
    <xf numFmtId="0" fontId="4" fillId="34" borderId="65" xfId="0" applyFont="1" applyFill="1" applyBorder="1" applyAlignment="1">
      <alignment horizontal="left" vertical="top" wrapText="1"/>
    </xf>
    <xf numFmtId="0" fontId="4" fillId="34" borderId="65" xfId="0" applyFont="1" applyFill="1" applyBorder="1" applyAlignment="1" applyProtection="1">
      <alignment horizontal="left" vertical="top" wrapText="1"/>
      <protection locked="0"/>
    </xf>
    <xf numFmtId="0" fontId="8" fillId="42" borderId="31" xfId="695" applyNumberFormat="1" applyFont="1" applyFill="1" applyBorder="1" applyAlignment="1">
      <alignment horizontal="left" vertical="top" wrapText="1"/>
    </xf>
    <xf numFmtId="0" fontId="23" fillId="42" borderId="31" xfId="0" applyFont="1" applyFill="1" applyBorder="1" applyAlignment="1">
      <alignment horizontal="left" vertical="top" wrapText="1"/>
    </xf>
    <xf numFmtId="0" fontId="23" fillId="42" borderId="31" xfId="695" applyNumberFormat="1" applyFont="1" applyFill="1" applyBorder="1" applyAlignment="1">
      <alignment horizontal="left" vertical="top" wrapText="1"/>
    </xf>
    <xf numFmtId="0" fontId="7" fillId="42" borderId="31" xfId="0" applyFont="1" applyFill="1" applyBorder="1" applyAlignment="1">
      <alignment horizontal="left" vertical="top" wrapText="1"/>
    </xf>
    <xf numFmtId="0" fontId="27" fillId="42" borderId="31" xfId="0" applyFont="1" applyFill="1" applyBorder="1" applyAlignment="1">
      <alignment horizontal="left" vertical="top" wrapText="1"/>
    </xf>
    <xf numFmtId="0" fontId="8" fillId="42" borderId="31" xfId="650" applyNumberFormat="1" applyFont="1" applyFill="1" applyBorder="1" applyAlignment="1">
      <alignment horizontal="left" vertical="top" wrapText="1"/>
    </xf>
    <xf numFmtId="0" fontId="23" fillId="42" borderId="31" xfId="0" applyFont="1" applyFill="1" applyBorder="1" applyAlignment="1">
      <alignment vertical="top" wrapText="1"/>
    </xf>
    <xf numFmtId="0" fontId="36" fillId="42" borderId="31" xfId="0" applyFont="1" applyFill="1" applyBorder="1" applyAlignment="1">
      <alignment horizontal="left" vertical="top" wrapText="1"/>
    </xf>
    <xf numFmtId="0" fontId="23" fillId="42" borderId="31" xfId="508" applyNumberFormat="1" applyFont="1" applyFill="1" applyBorder="1" applyAlignment="1">
      <alignment horizontal="left" vertical="top" wrapText="1"/>
    </xf>
    <xf numFmtId="0" fontId="8" fillId="0" borderId="31" xfId="695" applyNumberFormat="1" applyFont="1" applyBorder="1" applyAlignment="1">
      <alignment horizontal="left" vertical="top" wrapText="1"/>
    </xf>
    <xf numFmtId="0" fontId="23" fillId="0" borderId="31" xfId="0" applyFont="1" applyBorder="1" applyAlignment="1">
      <alignment horizontal="left" vertical="top" wrapText="1"/>
    </xf>
    <xf numFmtId="0" fontId="23" fillId="0" borderId="31" xfId="695" applyNumberFormat="1" applyFont="1" applyBorder="1" applyAlignment="1">
      <alignment horizontal="left" vertical="top" wrapText="1"/>
    </xf>
    <xf numFmtId="0" fontId="27" fillId="0" borderId="31" xfId="0" applyFont="1" applyBorder="1" applyAlignment="1">
      <alignment horizontal="left" vertical="top" wrapText="1"/>
    </xf>
    <xf numFmtId="0" fontId="23" fillId="0" borderId="31" xfId="0" applyFont="1" applyBorder="1" applyAlignment="1">
      <alignment vertical="top" wrapText="1"/>
    </xf>
    <xf numFmtId="0" fontId="36" fillId="0" borderId="31" xfId="0" applyFont="1" applyBorder="1" applyAlignment="1">
      <alignment horizontal="left" vertical="top" wrapText="1"/>
    </xf>
    <xf numFmtId="0" fontId="31" fillId="42" borderId="31" xfId="695" applyNumberFormat="1" applyFont="1" applyFill="1" applyBorder="1" applyAlignment="1">
      <alignment horizontal="left" vertical="top" wrapText="1"/>
    </xf>
    <xf numFmtId="0" fontId="31" fillId="42" borderId="31" xfId="0" applyFont="1" applyFill="1" applyBorder="1" applyAlignment="1">
      <alignment horizontal="left" vertical="top" wrapText="1"/>
    </xf>
    <xf numFmtId="0" fontId="23" fillId="42" borderId="31" xfId="0" applyFont="1" applyFill="1" applyBorder="1" applyAlignment="1">
      <alignment horizontal="left" vertical="top"/>
    </xf>
    <xf numFmtId="0" fontId="8" fillId="42" borderId="31" xfId="650" applyNumberFormat="1" applyFont="1" applyFill="1" applyBorder="1" applyAlignment="1">
      <alignment vertical="top" wrapText="1"/>
    </xf>
    <xf numFmtId="0" fontId="7" fillId="42" borderId="31" xfId="695" applyNumberFormat="1" applyFont="1" applyFill="1" applyBorder="1" applyAlignment="1">
      <alignment wrapText="1"/>
    </xf>
    <xf numFmtId="0" fontId="31" fillId="0" borderId="31" xfId="695" applyNumberFormat="1" applyFont="1" applyBorder="1" applyAlignment="1">
      <alignment horizontal="left" vertical="top" wrapText="1"/>
    </xf>
    <xf numFmtId="0" fontId="23" fillId="0" borderId="31" xfId="0" applyFont="1" applyBorder="1" applyAlignment="1">
      <alignment horizontal="left" vertical="top"/>
    </xf>
    <xf numFmtId="0" fontId="7" fillId="0" borderId="31" xfId="695" applyNumberFormat="1" applyFont="1" applyBorder="1" applyAlignment="1">
      <alignment wrapText="1"/>
    </xf>
    <xf numFmtId="0" fontId="7" fillId="42" borderId="31" xfId="0" applyFont="1" applyFill="1" applyBorder="1" applyAlignment="1">
      <alignment horizontal="left" vertical="top" wrapText="1" readingOrder="1"/>
    </xf>
    <xf numFmtId="0" fontId="31" fillId="0" borderId="31" xfId="0" applyFont="1" applyBorder="1" applyAlignment="1">
      <alignment vertical="top" wrapText="1"/>
    </xf>
    <xf numFmtId="0" fontId="8" fillId="42" borderId="31" xfId="719" applyNumberFormat="1" applyFont="1" applyFill="1" applyBorder="1" applyAlignment="1">
      <alignment horizontal="left" vertical="top" wrapText="1"/>
    </xf>
    <xf numFmtId="10" fontId="8" fillId="42" borderId="31" xfId="719" applyNumberFormat="1" applyFont="1" applyFill="1" applyBorder="1" applyAlignment="1">
      <alignment horizontal="left" vertical="top" wrapText="1"/>
    </xf>
    <xf numFmtId="0" fontId="8" fillId="0" borderId="31" xfId="719" applyNumberFormat="1" applyFont="1" applyBorder="1" applyAlignment="1">
      <alignment horizontal="left" vertical="top" wrapText="1"/>
    </xf>
    <xf numFmtId="0" fontId="36" fillId="42" borderId="31" xfId="0" applyFont="1" applyFill="1" applyBorder="1" applyAlignment="1">
      <alignment horizontal="left" vertical="top"/>
    </xf>
    <xf numFmtId="0" fontId="36" fillId="42" borderId="31" xfId="0" applyFont="1" applyFill="1" applyBorder="1" applyAlignment="1">
      <alignment vertical="top" wrapText="1"/>
    </xf>
    <xf numFmtId="0" fontId="36" fillId="0" borderId="31" xfId="0" applyFont="1" applyBorder="1" applyAlignment="1">
      <alignment horizontal="left" vertical="top"/>
    </xf>
    <xf numFmtId="0" fontId="36" fillId="0" borderId="31" xfId="0" applyFont="1" applyBorder="1" applyAlignment="1">
      <alignment vertical="top" wrapText="1"/>
    </xf>
    <xf numFmtId="0" fontId="8" fillId="0" borderId="31" xfId="650" applyNumberFormat="1" applyFont="1" applyBorder="1" applyAlignment="1">
      <alignment horizontal="left" vertical="top" wrapText="1"/>
    </xf>
    <xf numFmtId="0" fontId="7" fillId="0" borderId="31" xfId="0" applyFont="1" applyBorder="1" applyAlignment="1">
      <alignment vertical="top" wrapText="1"/>
    </xf>
    <xf numFmtId="0" fontId="36" fillId="0" borderId="31" xfId="0" applyFont="1" applyBorder="1"/>
    <xf numFmtId="0" fontId="34" fillId="42" borderId="31" xfId="0" applyFont="1" applyFill="1" applyBorder="1" applyAlignment="1">
      <alignment horizontal="left" vertical="center" wrapText="1"/>
    </xf>
    <xf numFmtId="0" fontId="35" fillId="43" borderId="31" xfId="0" applyFont="1" applyFill="1" applyBorder="1" applyAlignment="1">
      <alignment vertical="center" wrapText="1"/>
    </xf>
    <xf numFmtId="0" fontId="35" fillId="43" borderId="31" xfId="0" applyFont="1" applyFill="1" applyBorder="1" applyAlignment="1">
      <alignment vertical="center"/>
    </xf>
    <xf numFmtId="0" fontId="35" fillId="44" borderId="31" xfId="0" applyFont="1" applyFill="1" applyBorder="1" applyAlignment="1">
      <alignment vertical="center" wrapText="1"/>
    </xf>
    <xf numFmtId="0" fontId="35" fillId="44" borderId="31" xfId="740" applyNumberFormat="1" applyFont="1" applyFill="1" applyBorder="1" applyAlignment="1">
      <alignment vertical="center" wrapText="1"/>
    </xf>
    <xf numFmtId="0" fontId="8" fillId="0" borderId="61" xfId="0" applyFont="1" applyBorder="1" applyAlignment="1">
      <alignment horizontal="left" vertical="top" wrapText="1"/>
    </xf>
    <xf numFmtId="0" fontId="8" fillId="0" borderId="62" xfId="0" applyFont="1" applyBorder="1" applyAlignment="1">
      <alignment horizontal="left" vertical="top" wrapText="1"/>
    </xf>
    <xf numFmtId="0" fontId="8" fillId="0" borderId="63" xfId="0" applyFont="1" applyBorder="1" applyAlignment="1">
      <alignment horizontal="left" vertical="top"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40" borderId="33" xfId="0" applyFont="1" applyFill="1" applyBorder="1" applyAlignment="1">
      <alignment horizontal="left" vertical="top" wrapText="1"/>
    </xf>
    <xf numFmtId="0" fontId="8" fillId="40" borderId="30" xfId="0" applyFont="1" applyFill="1" applyBorder="1" applyAlignment="1">
      <alignment horizontal="left" vertical="top"/>
    </xf>
    <xf numFmtId="0" fontId="8" fillId="40" borderId="37" xfId="0" applyFont="1" applyFill="1" applyBorder="1" applyAlignment="1">
      <alignment horizontal="left" vertical="top"/>
    </xf>
    <xf numFmtId="0" fontId="8" fillId="40" borderId="13" xfId="0" applyFont="1" applyFill="1" applyBorder="1" applyAlignment="1">
      <alignment horizontal="left" vertical="top"/>
    </xf>
    <xf numFmtId="0" fontId="8" fillId="40" borderId="0" xfId="0" applyFont="1" applyFill="1" applyAlignment="1">
      <alignment horizontal="left" vertical="top"/>
    </xf>
    <xf numFmtId="0" fontId="8" fillId="40" borderId="38" xfId="0" applyFont="1" applyFill="1" applyBorder="1" applyAlignment="1">
      <alignment horizontal="left" vertical="top"/>
    </xf>
    <xf numFmtId="0" fontId="8" fillId="40" borderId="61" xfId="0" applyFont="1" applyFill="1" applyBorder="1" applyAlignment="1">
      <alignment horizontal="left" vertical="top" wrapText="1"/>
    </xf>
    <xf numFmtId="0" fontId="8" fillId="40" borderId="62" xfId="0" applyFont="1" applyFill="1" applyBorder="1" applyAlignment="1">
      <alignment horizontal="left" vertical="top" wrapText="1"/>
    </xf>
    <xf numFmtId="0" fontId="8" fillId="40" borderId="63" xfId="0" applyFont="1" applyFill="1" applyBorder="1" applyAlignment="1">
      <alignment horizontal="left" vertical="top" wrapText="1"/>
    </xf>
    <xf numFmtId="0" fontId="8" fillId="40" borderId="22" xfId="0" applyFont="1" applyFill="1" applyBorder="1" applyAlignment="1">
      <alignment horizontal="left" vertical="top" wrapText="1"/>
    </xf>
    <xf numFmtId="0" fontId="8" fillId="40" borderId="0" xfId="0" applyFont="1" applyFill="1" applyAlignment="1">
      <alignment horizontal="left" vertical="top" wrapText="1"/>
    </xf>
    <xf numFmtId="0" fontId="8" fillId="40" borderId="23" xfId="0" applyFont="1" applyFill="1" applyBorder="1" applyAlignment="1">
      <alignment horizontal="left" vertical="top" wrapText="1"/>
    </xf>
    <xf numFmtId="0" fontId="4" fillId="38" borderId="61" xfId="0" applyFont="1" applyFill="1" applyBorder="1" applyAlignment="1">
      <alignment horizontal="left" vertical="top"/>
    </xf>
    <xf numFmtId="0" fontId="4" fillId="38" borderId="62" xfId="0" applyFont="1" applyFill="1" applyBorder="1" applyAlignment="1">
      <alignment horizontal="left" vertical="top"/>
    </xf>
    <xf numFmtId="0" fontId="4" fillId="38" borderId="63" xfId="0" applyFont="1" applyFill="1" applyBorder="1" applyAlignment="1">
      <alignment horizontal="left" vertical="top"/>
    </xf>
    <xf numFmtId="0" fontId="4" fillId="38" borderId="24" xfId="0" applyFont="1" applyFill="1" applyBorder="1" applyAlignment="1">
      <alignment horizontal="left" vertical="top"/>
    </xf>
    <xf numFmtId="0" fontId="4" fillId="38" borderId="25" xfId="0" applyFont="1" applyFill="1" applyBorder="1" applyAlignment="1">
      <alignment horizontal="left" vertical="top"/>
    </xf>
    <xf numFmtId="0" fontId="4" fillId="38" borderId="26" xfId="0" applyFont="1" applyFill="1" applyBorder="1" applyAlignment="1">
      <alignment horizontal="left" vertical="top"/>
    </xf>
    <xf numFmtId="0" fontId="8" fillId="40" borderId="24" xfId="0" applyFont="1" applyFill="1" applyBorder="1" applyAlignment="1">
      <alignment horizontal="left" vertical="top" wrapText="1"/>
    </xf>
    <xf numFmtId="0" fontId="8" fillId="40" borderId="25" xfId="0" applyFont="1" applyFill="1" applyBorder="1" applyAlignment="1">
      <alignment horizontal="left" vertical="top" wrapText="1"/>
    </xf>
    <xf numFmtId="0" fontId="8" fillId="40" borderId="26" xfId="0" applyFont="1" applyFill="1" applyBorder="1" applyAlignment="1">
      <alignment horizontal="left" vertical="top" wrapText="1"/>
    </xf>
    <xf numFmtId="0" fontId="4" fillId="34" borderId="64" xfId="0" applyFont="1" applyFill="1" applyBorder="1" applyAlignment="1">
      <alignment horizontal="left" vertical="top" wrapText="1"/>
    </xf>
    <xf numFmtId="0" fontId="4" fillId="34" borderId="65" xfId="0" applyFont="1" applyFill="1" applyBorder="1" applyAlignment="1">
      <alignment horizontal="left" vertical="top" wrapText="1"/>
    </xf>
  </cellXfs>
  <cellStyles count="1047">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890" builtinId="9" hidden="1"/>
    <cellStyle name="Followed Hyperlink" xfId="886" builtinId="9" hidden="1"/>
    <cellStyle name="Followed Hyperlink" xfId="882" builtinId="9" hidden="1"/>
    <cellStyle name="Followed Hyperlink" xfId="873" builtinId="9" hidden="1"/>
    <cellStyle name="Followed Hyperlink" xfId="910" builtinId="9" hidden="1"/>
    <cellStyle name="Followed Hyperlink" xfId="937" builtinId="9" hidden="1"/>
    <cellStyle name="Followed Hyperlink" xfId="928" builtinId="9" hidden="1"/>
    <cellStyle name="Followed Hyperlink" xfId="923" builtinId="9" hidden="1"/>
    <cellStyle name="Followed Hyperlink" xfId="919" builtinId="9" hidden="1"/>
    <cellStyle name="Followed Hyperlink" xfId="909" builtinId="9" hidden="1"/>
    <cellStyle name="Followed Hyperlink" xfId="905" builtinId="9" hidden="1"/>
    <cellStyle name="Followed Hyperlink" xfId="900" builtinId="9" hidden="1"/>
    <cellStyle name="Followed Hyperlink" xfId="891" builtinId="9" hidden="1"/>
    <cellStyle name="Followed Hyperlink" xfId="950" builtinId="9" hidden="1"/>
    <cellStyle name="Followed Hyperlink" xfId="966" builtinId="9" hidden="1"/>
    <cellStyle name="Followed Hyperlink" xfId="998" builtinId="9" hidden="1"/>
    <cellStyle name="Followed Hyperlink" xfId="1014" builtinId="9" hidden="1"/>
    <cellStyle name="Followed Hyperlink" xfId="1030" builtinId="9" hidden="1"/>
    <cellStyle name="Followed Hyperlink" xfId="987" builtinId="9" hidden="1"/>
    <cellStyle name="Followed Hyperlink" xfId="988" builtinId="9" hidden="1"/>
    <cellStyle name="Followed Hyperlink" xfId="991" builtinId="9" hidden="1"/>
    <cellStyle name="Followed Hyperlink" xfId="993" builtinId="9" hidden="1"/>
    <cellStyle name="Followed Hyperlink" xfId="995" builtinId="9" hidden="1"/>
    <cellStyle name="Followed Hyperlink" xfId="996"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8" builtinId="9" hidden="1"/>
    <cellStyle name="Followed Hyperlink" xfId="1012"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0" builtinId="9" hidden="1"/>
    <cellStyle name="Followed Hyperlink" xfId="1024"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6" builtinId="9" hidden="1"/>
    <cellStyle name="Followed Hyperlink" xfId="1037" builtinId="9" hidden="1"/>
    <cellStyle name="Followed Hyperlink" xfId="1039" builtinId="9" hidden="1"/>
    <cellStyle name="Followed Hyperlink" xfId="1041" builtinId="9" hidden="1"/>
    <cellStyle name="Followed Hyperlink" xfId="1042" builtinId="9" hidden="1"/>
    <cellStyle name="Followed Hyperlink" xfId="1038" builtinId="9" hidden="1"/>
    <cellStyle name="Followed Hyperlink" xfId="1043" builtinId="9" hidden="1"/>
    <cellStyle name="Followed Hyperlink" xfId="1032" builtinId="9" hidden="1"/>
    <cellStyle name="Followed Hyperlink" xfId="1021" builtinId="9" hidden="1"/>
    <cellStyle name="Followed Hyperlink" xfId="1000" builtinId="9" hidden="1"/>
    <cellStyle name="Followed Hyperlink" xfId="989" builtinId="9" hidden="1"/>
    <cellStyle name="Followed Hyperlink" xfId="960" builtinId="9" hidden="1"/>
    <cellStyle name="Followed Hyperlink" xfId="963" builtinId="9" hidden="1"/>
    <cellStyle name="Followed Hyperlink" xfId="964" builtinId="9" hidden="1"/>
    <cellStyle name="Followed Hyperlink" xfId="965" builtinId="9" hidden="1"/>
    <cellStyle name="Followed Hyperlink" xfId="969" builtinId="9" hidden="1"/>
    <cellStyle name="Followed Hyperlink" xfId="971" builtinId="9" hidden="1"/>
    <cellStyle name="Followed Hyperlink" xfId="972" builtinId="9" hidden="1"/>
    <cellStyle name="Followed Hyperlink" xfId="975" builtinId="9" hidden="1"/>
    <cellStyle name="Followed Hyperlink" xfId="976" builtinId="9" hidden="1"/>
    <cellStyle name="Followed Hyperlink" xfId="977" builtinId="9" hidden="1"/>
    <cellStyle name="Followed Hyperlink" xfId="980" builtinId="9" hidden="1"/>
    <cellStyle name="Followed Hyperlink" xfId="981" builtinId="9" hidden="1"/>
    <cellStyle name="Followed Hyperlink" xfId="983" builtinId="9" hidden="1"/>
    <cellStyle name="Followed Hyperlink" xfId="968"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6" builtinId="9" hidden="1"/>
    <cellStyle name="Followed Hyperlink" xfId="959" builtinId="9" hidden="1"/>
    <cellStyle name="Followed Hyperlink" xfId="943" builtinId="9" hidden="1"/>
    <cellStyle name="Followed Hyperlink" xfId="944" builtinId="9" hidden="1"/>
    <cellStyle name="Followed Hyperlink" xfId="948" builtinId="9" hidden="1"/>
    <cellStyle name="Followed Hyperlink" xfId="947" builtinId="9" hidden="1"/>
    <cellStyle name="Followed Hyperlink" xfId="940" builtinId="9" hidden="1"/>
    <cellStyle name="Followed Hyperlink" xfId="939" builtinId="9" hidden="1"/>
    <cellStyle name="Followed Hyperlink" xfId="941" builtinId="9" hidden="1"/>
    <cellStyle name="Followed Hyperlink" xfId="945" builtinId="9" hidden="1"/>
    <cellStyle name="Followed Hyperlink" xfId="957" builtinId="9" hidden="1"/>
    <cellStyle name="Followed Hyperlink" xfId="952" builtinId="9" hidden="1"/>
    <cellStyle name="Followed Hyperlink" xfId="984" builtinId="9" hidden="1"/>
    <cellStyle name="Followed Hyperlink" xfId="979" builtinId="9" hidden="1"/>
    <cellStyle name="Followed Hyperlink" xfId="973" builtinId="9" hidden="1"/>
    <cellStyle name="Followed Hyperlink" xfId="967" builtinId="9" hidden="1"/>
    <cellStyle name="Followed Hyperlink" xfId="961" builtinId="9" hidden="1"/>
    <cellStyle name="Followed Hyperlink" xfId="1011" builtinId="9" hidden="1"/>
    <cellStyle name="Followed Hyperlink" xfId="1034" builtinId="9" hidden="1"/>
    <cellStyle name="Followed Hyperlink" xfId="1040" builtinId="9" hidden="1"/>
    <cellStyle name="Followed Hyperlink" xfId="1035" builtinId="9" hidden="1"/>
    <cellStyle name="Followed Hyperlink" xfId="1028" builtinId="9" hidden="1"/>
    <cellStyle name="Followed Hyperlink" xfId="1023" builtinId="9" hidden="1"/>
    <cellStyle name="Followed Hyperlink" xfId="1016" builtinId="9" hidden="1"/>
    <cellStyle name="Followed Hyperlink" xfId="1009" builtinId="9" hidden="1"/>
    <cellStyle name="Followed Hyperlink" xfId="1004" builtinId="9" hidden="1"/>
    <cellStyle name="Followed Hyperlink" xfId="997" builtinId="9" hidden="1"/>
    <cellStyle name="Followed Hyperlink" xfId="992" builtinId="9" hidden="1"/>
    <cellStyle name="Followed Hyperlink" xfId="985" builtinId="9" hidden="1"/>
    <cellStyle name="Followed Hyperlink" xfId="982" builtinId="9" hidden="1"/>
    <cellStyle name="Followed Hyperlink" xfId="896" builtinId="9" hidden="1"/>
    <cellStyle name="Followed Hyperlink" xfId="914" builtinId="9" hidden="1"/>
    <cellStyle name="Followed Hyperlink" xfId="932" builtinId="9" hidden="1"/>
    <cellStyle name="Followed Hyperlink" xfId="877" builtinId="9" hidden="1"/>
    <cellStyle name="Followed Hyperlink" xfId="866" builtinId="9" hidden="1"/>
    <cellStyle name="Followed Hyperlink" xfId="917" builtinId="9" hidden="1"/>
    <cellStyle name="Followed Hyperlink" xfId="920" builtinId="9" hidden="1"/>
    <cellStyle name="Followed Hyperlink" xfId="921" builtinId="9" hidden="1"/>
    <cellStyle name="Followed Hyperlink" xfId="924" builtinId="9" hidden="1"/>
    <cellStyle name="Followed Hyperlink" xfId="925" builtinId="9" hidden="1"/>
    <cellStyle name="Followed Hyperlink" xfId="927" builtinId="9" hidden="1"/>
    <cellStyle name="Followed Hyperlink" xfId="929" builtinId="9" hidden="1"/>
    <cellStyle name="Followed Hyperlink" xfId="930" builtinId="9" hidden="1"/>
    <cellStyle name="Followed Hyperlink" xfId="931" builtinId="9" hidden="1"/>
    <cellStyle name="Followed Hyperlink" xfId="933" builtinId="9" hidden="1"/>
    <cellStyle name="Followed Hyperlink" xfId="936" builtinId="9" hidden="1"/>
    <cellStyle name="Followed Hyperlink" xfId="934" builtinId="9" hidden="1"/>
    <cellStyle name="Followed Hyperlink" xfId="926" builtinId="9" hidden="1"/>
    <cellStyle name="Followed Hyperlink" xfId="918" builtinId="9" hidden="1"/>
    <cellStyle name="Followed Hyperlink" xfId="902" builtinId="9" hidden="1"/>
    <cellStyle name="Followed Hyperlink" xfId="894" builtinId="9" hidden="1"/>
    <cellStyle name="Followed Hyperlink" xfId="872" builtinId="9" hidden="1"/>
    <cellStyle name="Followed Hyperlink" xfId="875" builtinId="9" hidden="1"/>
    <cellStyle name="Followed Hyperlink" xfId="876" builtinId="9" hidden="1"/>
    <cellStyle name="Followed Hyperlink" xfId="879" builtinId="9" hidden="1"/>
    <cellStyle name="Followed Hyperlink" xfId="880" builtinId="9" hidden="1"/>
    <cellStyle name="Followed Hyperlink" xfId="881" builtinId="9" hidden="1"/>
    <cellStyle name="Followed Hyperlink" xfId="883" builtinId="9" hidden="1"/>
    <cellStyle name="Followed Hyperlink" xfId="884" builtinId="9" hidden="1"/>
    <cellStyle name="Followed Hyperlink" xfId="887" builtinId="9" hidden="1"/>
    <cellStyle name="Followed Hyperlink" xfId="888" builtinId="9" hidden="1"/>
    <cellStyle name="Followed Hyperlink" xfId="889" builtinId="9" hidden="1"/>
    <cellStyle name="Followed Hyperlink" xfId="878" builtinId="9" hidden="1"/>
    <cellStyle name="Followed Hyperlink" xfId="864"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59" builtinId="9" hidden="1"/>
    <cellStyle name="Followed Hyperlink" xfId="860" builtinId="9" hidden="1"/>
    <cellStyle name="Followed Hyperlink" xfId="863" builtinId="9" hidden="1"/>
    <cellStyle name="Followed Hyperlink" xfId="862" builtinId="9" hidden="1"/>
    <cellStyle name="Followed Hyperlink" xfId="857" builtinId="9" hidden="1"/>
    <cellStyle name="Followed Hyperlink" xfId="858" builtinId="9" hidden="1"/>
    <cellStyle name="Followed Hyperlink" xfId="861" builtinId="9" hidden="1"/>
    <cellStyle name="Followed Hyperlink" xfId="870" builtinId="9" hidden="1"/>
    <cellStyle name="Followed Hyperlink" xfId="856" builtinId="9" hidden="1"/>
    <cellStyle name="Followed Hyperlink" xfId="868" builtinId="9" hidden="1"/>
    <cellStyle name="Followed Hyperlink" xfId="885" builtinId="9" hidden="1"/>
    <cellStyle name="Followed Hyperlink" xfId="874" builtinId="9" hidden="1"/>
    <cellStyle name="Followed Hyperlink" xfId="935" builtinId="9" hidden="1"/>
    <cellStyle name="Followed Hyperlink" xfId="922" builtinId="9" hidden="1"/>
    <cellStyle name="Followed Hyperlink" xfId="942" builtinId="9" hidden="1"/>
    <cellStyle name="Followed Hyperlink" xfId="938" builtinId="9" hidden="1"/>
    <cellStyle name="Followed Hyperlink" xfId="892"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4" builtinId="9" hidden="1"/>
    <cellStyle name="Followed Hyperlink" xfId="906" builtinId="9" hidden="1"/>
    <cellStyle name="Followed Hyperlink" xfId="907" builtinId="9" hidden="1"/>
    <cellStyle name="Followed Hyperlink" xfId="908" builtinId="9" hidden="1"/>
    <cellStyle name="Followed Hyperlink" xfId="911" builtinId="9" hidden="1"/>
    <cellStyle name="Followed Hyperlink" xfId="912" builtinId="9" hidden="1"/>
    <cellStyle name="Followed Hyperlink" xfId="913" builtinId="9" hidden="1"/>
    <cellStyle name="Followed Hyperlink" xfId="915" builtinId="9" hidden="1"/>
    <cellStyle name="Followed Hyperlink" xfId="916" builtinId="9" hidden="1"/>
    <cellStyle name="Followed Hyperlink" xfId="898" builtinId="9" hidden="1"/>
    <cellStyle name="Followed Hyperlink" xfId="986" builtinId="9" hidden="1"/>
    <cellStyle name="Followed Hyperlink" xfId="978" builtinId="9" hidden="1"/>
    <cellStyle name="Followed Hyperlink" xfId="974" builtinId="9" hidden="1"/>
    <cellStyle name="Followed Hyperlink" xfId="970" builtinId="9" hidden="1"/>
    <cellStyle name="Followed Hyperlink" xfId="962" builtinId="9" hidden="1"/>
    <cellStyle name="Followed Hyperlink" xfId="958" builtinId="9" hidden="1"/>
    <cellStyle name="Followed Hyperlink" xfId="954" builtinId="9" hidden="1"/>
    <cellStyle name="Followed Hyperlink" xfId="946" builtinId="9" hidden="1"/>
    <cellStyle name="Followed Hyperlink" xfId="1010" builtinId="9" hidden="1"/>
    <cellStyle name="Followed Hyperlink" xfId="1006" builtinId="9" hidden="1"/>
    <cellStyle name="Followed Hyperlink" xfId="1002" builtinId="9" hidden="1"/>
    <cellStyle name="Followed Hyperlink" xfId="990" builtinId="9" hidden="1"/>
    <cellStyle name="Followed Hyperlink" xfId="994" builtinId="9" hidden="1"/>
    <cellStyle name="Followed Hyperlink" xfId="1022" builtinId="9" hidden="1"/>
    <cellStyle name="Followed Hyperlink" xfId="1018" builtinId="9" hidden="1"/>
    <cellStyle name="Followed Hyperlink" xfId="1026" builtinId="9" hidden="1"/>
    <cellStyle name="Good 2" xfId="217" xr:uid="{00000000-0005-0000-0000-000094010000}"/>
    <cellStyle name="Good 2 2" xfId="218" xr:uid="{00000000-0005-0000-0000-000095010000}"/>
    <cellStyle name="Good 3" xfId="219" xr:uid="{00000000-0005-0000-0000-000096010000}"/>
    <cellStyle name="Good 3 2" xfId="220" xr:uid="{00000000-0005-0000-0000-000097010000}"/>
    <cellStyle name="Good 4" xfId="221" xr:uid="{00000000-0005-0000-0000-000098010000}"/>
    <cellStyle name="Good 4 2" xfId="222" xr:uid="{00000000-0005-0000-0000-000099010000}"/>
    <cellStyle name="Good 5" xfId="223" xr:uid="{00000000-0005-0000-0000-00009A010000}"/>
    <cellStyle name="Good 5 2" xfId="224" xr:uid="{00000000-0005-0000-0000-00009B010000}"/>
    <cellStyle name="Good 6" xfId="225" xr:uid="{00000000-0005-0000-0000-00009C010000}"/>
    <cellStyle name="Good 6 2" xfId="226" xr:uid="{00000000-0005-0000-0000-00009D010000}"/>
    <cellStyle name="Heading 1 2" xfId="227" xr:uid="{00000000-0005-0000-0000-00009E010000}"/>
    <cellStyle name="Heading 1 3" xfId="228" xr:uid="{00000000-0005-0000-0000-00009F010000}"/>
    <cellStyle name="Heading 1 4" xfId="229" xr:uid="{00000000-0005-0000-0000-0000A0010000}"/>
    <cellStyle name="Heading 1 5" xfId="230" xr:uid="{00000000-0005-0000-0000-0000A1010000}"/>
    <cellStyle name="Heading 1 6" xfId="231" xr:uid="{00000000-0005-0000-0000-0000A2010000}"/>
    <cellStyle name="Heading 2 2" xfId="232" xr:uid="{00000000-0005-0000-0000-0000A3010000}"/>
    <cellStyle name="Heading 2 3" xfId="233" xr:uid="{00000000-0005-0000-0000-0000A4010000}"/>
    <cellStyle name="Heading 2 4" xfId="234" xr:uid="{00000000-0005-0000-0000-0000A5010000}"/>
    <cellStyle name="Heading 2 5" xfId="235" xr:uid="{00000000-0005-0000-0000-0000A6010000}"/>
    <cellStyle name="Heading 2 6" xfId="236" xr:uid="{00000000-0005-0000-0000-0000A7010000}"/>
    <cellStyle name="Heading 3 2" xfId="237" xr:uid="{00000000-0005-0000-0000-0000A8010000}"/>
    <cellStyle name="Heading 3 3" xfId="238" xr:uid="{00000000-0005-0000-0000-0000A9010000}"/>
    <cellStyle name="Heading 3 4" xfId="239" xr:uid="{00000000-0005-0000-0000-0000AA010000}"/>
    <cellStyle name="Heading 3 5" xfId="240" xr:uid="{00000000-0005-0000-0000-0000AB010000}"/>
    <cellStyle name="Heading 3 6" xfId="241" xr:uid="{00000000-0005-0000-0000-0000AC010000}"/>
    <cellStyle name="Heading 4 2" xfId="242" xr:uid="{00000000-0005-0000-0000-0000AD010000}"/>
    <cellStyle name="Heading 4 3" xfId="243" xr:uid="{00000000-0005-0000-0000-0000AE010000}"/>
    <cellStyle name="Heading 4 4" xfId="244" xr:uid="{00000000-0005-0000-0000-0000AF010000}"/>
    <cellStyle name="Heading 4 5" xfId="245" xr:uid="{00000000-0005-0000-0000-0000B0010000}"/>
    <cellStyle name="Heading 4 6" xfId="246" xr:uid="{00000000-0005-0000-0000-0000B1010000}"/>
    <cellStyle name="Hyperlink 2" xfId="247" xr:uid="{00000000-0005-0000-0000-0000B2010000}"/>
    <cellStyle name="Hyperlink 3" xfId="248" xr:uid="{00000000-0005-0000-0000-0000B3010000}"/>
    <cellStyle name="Input 2" xfId="249" xr:uid="{00000000-0005-0000-0000-0000B4010000}"/>
    <cellStyle name="Input 3" xfId="250" xr:uid="{00000000-0005-0000-0000-0000B5010000}"/>
    <cellStyle name="Input 4" xfId="251" xr:uid="{00000000-0005-0000-0000-0000B6010000}"/>
    <cellStyle name="Input 5" xfId="252" xr:uid="{00000000-0005-0000-0000-0000B7010000}"/>
    <cellStyle name="Input 6" xfId="253" xr:uid="{00000000-0005-0000-0000-0000B8010000}"/>
    <cellStyle name="Linked Cell 2" xfId="254" xr:uid="{00000000-0005-0000-0000-0000B9010000}"/>
    <cellStyle name="Linked Cell 2 2" xfId="255" xr:uid="{00000000-0005-0000-0000-0000BA010000}"/>
    <cellStyle name="Linked Cell 3" xfId="256" xr:uid="{00000000-0005-0000-0000-0000BB010000}"/>
    <cellStyle name="Linked Cell 3 2" xfId="257" xr:uid="{00000000-0005-0000-0000-0000BC010000}"/>
    <cellStyle name="Linked Cell 4" xfId="258" xr:uid="{00000000-0005-0000-0000-0000BD010000}"/>
    <cellStyle name="Linked Cell 4 2" xfId="259" xr:uid="{00000000-0005-0000-0000-0000BE010000}"/>
    <cellStyle name="Linked Cell 5" xfId="260" xr:uid="{00000000-0005-0000-0000-0000BF010000}"/>
    <cellStyle name="Linked Cell 5 2" xfId="261" xr:uid="{00000000-0005-0000-0000-0000C0010000}"/>
    <cellStyle name="Linked Cell 6" xfId="262" xr:uid="{00000000-0005-0000-0000-0000C1010000}"/>
    <cellStyle name="Linked Cell 6 2" xfId="263" xr:uid="{00000000-0005-0000-0000-0000C2010000}"/>
    <cellStyle name="My Normal" xfId="264" xr:uid="{00000000-0005-0000-0000-0000C3010000}"/>
    <cellStyle name="Neutral 2" xfId="265" xr:uid="{00000000-0005-0000-0000-0000C4010000}"/>
    <cellStyle name="Neutral 3" xfId="266" xr:uid="{00000000-0005-0000-0000-0000C5010000}"/>
    <cellStyle name="Neutral 4" xfId="267" xr:uid="{00000000-0005-0000-0000-0000C6010000}"/>
    <cellStyle name="Neutral 5" xfId="268" xr:uid="{00000000-0005-0000-0000-0000C7010000}"/>
    <cellStyle name="Neutral 6" xfId="269" xr:uid="{00000000-0005-0000-0000-0000C8010000}"/>
    <cellStyle name="Normal" xfId="0" builtinId="0"/>
    <cellStyle name="Normal 10" xfId="270" xr:uid="{00000000-0005-0000-0000-0000CA010000}"/>
    <cellStyle name="Normal 10 2" xfId="271" xr:uid="{00000000-0005-0000-0000-0000CB010000}"/>
    <cellStyle name="Normal 10 3" xfId="272" xr:uid="{00000000-0005-0000-0000-0000CC010000}"/>
    <cellStyle name="Normal 10 4" xfId="273" xr:uid="{00000000-0005-0000-0000-0000CD010000}"/>
    <cellStyle name="Normal 10 5" xfId="274" xr:uid="{00000000-0005-0000-0000-0000CE010000}"/>
    <cellStyle name="Normal 100" xfId="275" xr:uid="{00000000-0005-0000-0000-0000CF010000}"/>
    <cellStyle name="Normal 100 2" xfId="276" xr:uid="{00000000-0005-0000-0000-0000D0010000}"/>
    <cellStyle name="Normal 101" xfId="277" xr:uid="{00000000-0005-0000-0000-0000D1010000}"/>
    <cellStyle name="Normal 101 2" xfId="278" xr:uid="{00000000-0005-0000-0000-0000D2010000}"/>
    <cellStyle name="Normal 102" xfId="279" xr:uid="{00000000-0005-0000-0000-0000D3010000}"/>
    <cellStyle name="Normal 102 2" xfId="280" xr:uid="{00000000-0005-0000-0000-0000D4010000}"/>
    <cellStyle name="Normal 103" xfId="281" xr:uid="{00000000-0005-0000-0000-0000D5010000}"/>
    <cellStyle name="Normal 103 2" xfId="282" xr:uid="{00000000-0005-0000-0000-0000D6010000}"/>
    <cellStyle name="Normal 104" xfId="283" xr:uid="{00000000-0005-0000-0000-0000D7010000}"/>
    <cellStyle name="Normal 104 2" xfId="284" xr:uid="{00000000-0005-0000-0000-0000D8010000}"/>
    <cellStyle name="Normal 105" xfId="285" xr:uid="{00000000-0005-0000-0000-0000D9010000}"/>
    <cellStyle name="Normal 105 2" xfId="286" xr:uid="{00000000-0005-0000-0000-0000DA010000}"/>
    <cellStyle name="Normal 106" xfId="287" xr:uid="{00000000-0005-0000-0000-0000DB010000}"/>
    <cellStyle name="Normal 106 2" xfId="288" xr:uid="{00000000-0005-0000-0000-0000DC010000}"/>
    <cellStyle name="Normal 107" xfId="289" xr:uid="{00000000-0005-0000-0000-0000DD010000}"/>
    <cellStyle name="Normal 107 2" xfId="290" xr:uid="{00000000-0005-0000-0000-0000DE010000}"/>
    <cellStyle name="Normal 108" xfId="291" xr:uid="{00000000-0005-0000-0000-0000DF010000}"/>
    <cellStyle name="Normal 108 2" xfId="292" xr:uid="{00000000-0005-0000-0000-0000E0010000}"/>
    <cellStyle name="Normal 109" xfId="293" xr:uid="{00000000-0005-0000-0000-0000E1010000}"/>
    <cellStyle name="Normal 109 2" xfId="294" xr:uid="{00000000-0005-0000-0000-0000E2010000}"/>
    <cellStyle name="Normal 11" xfId="295" xr:uid="{00000000-0005-0000-0000-0000E3010000}"/>
    <cellStyle name="Normal 11 2" xfId="296" xr:uid="{00000000-0005-0000-0000-0000E4010000}"/>
    <cellStyle name="Normal 110" xfId="297" xr:uid="{00000000-0005-0000-0000-0000E5010000}"/>
    <cellStyle name="Normal 110 2" xfId="298" xr:uid="{00000000-0005-0000-0000-0000E6010000}"/>
    <cellStyle name="Normal 111" xfId="299" xr:uid="{00000000-0005-0000-0000-0000E7010000}"/>
    <cellStyle name="Normal 111 2" xfId="300" xr:uid="{00000000-0005-0000-0000-0000E8010000}"/>
    <cellStyle name="Normal 112" xfId="301" xr:uid="{00000000-0005-0000-0000-0000E9010000}"/>
    <cellStyle name="Normal 112 2" xfId="302" xr:uid="{00000000-0005-0000-0000-0000EA010000}"/>
    <cellStyle name="Normal 113" xfId="303" xr:uid="{00000000-0005-0000-0000-0000EB010000}"/>
    <cellStyle name="Normal 113 2" xfId="304" xr:uid="{00000000-0005-0000-0000-0000EC010000}"/>
    <cellStyle name="Normal 114" xfId="305" xr:uid="{00000000-0005-0000-0000-0000ED010000}"/>
    <cellStyle name="Normal 114 2" xfId="306" xr:uid="{00000000-0005-0000-0000-0000EE010000}"/>
    <cellStyle name="Normal 115" xfId="307" xr:uid="{00000000-0005-0000-0000-0000EF010000}"/>
    <cellStyle name="Normal 115 2" xfId="308" xr:uid="{00000000-0005-0000-0000-0000F0010000}"/>
    <cellStyle name="Normal 116" xfId="309" xr:uid="{00000000-0005-0000-0000-0000F1010000}"/>
    <cellStyle name="Normal 116 2" xfId="310" xr:uid="{00000000-0005-0000-0000-0000F2010000}"/>
    <cellStyle name="Normal 117" xfId="311" xr:uid="{00000000-0005-0000-0000-0000F3010000}"/>
    <cellStyle name="Normal 117 2" xfId="312" xr:uid="{00000000-0005-0000-0000-0000F4010000}"/>
    <cellStyle name="Normal 118" xfId="313" xr:uid="{00000000-0005-0000-0000-0000F5010000}"/>
    <cellStyle name="Normal 118 2" xfId="314" xr:uid="{00000000-0005-0000-0000-0000F6010000}"/>
    <cellStyle name="Normal 119" xfId="315" xr:uid="{00000000-0005-0000-0000-0000F7010000}"/>
    <cellStyle name="Normal 119 2" xfId="316" xr:uid="{00000000-0005-0000-0000-0000F8010000}"/>
    <cellStyle name="Normal 12" xfId="317" xr:uid="{00000000-0005-0000-0000-0000F9010000}"/>
    <cellStyle name="Normal 12 2" xfId="318" xr:uid="{00000000-0005-0000-0000-0000FA010000}"/>
    <cellStyle name="Normal 12 3" xfId="319" xr:uid="{00000000-0005-0000-0000-0000FB010000}"/>
    <cellStyle name="Normal 12 4" xfId="320" xr:uid="{00000000-0005-0000-0000-0000FC010000}"/>
    <cellStyle name="Normal 12 5" xfId="321" xr:uid="{00000000-0005-0000-0000-0000FD010000}"/>
    <cellStyle name="Normal 120" xfId="322" xr:uid="{00000000-0005-0000-0000-0000FE010000}"/>
    <cellStyle name="Normal 120 2" xfId="323" xr:uid="{00000000-0005-0000-0000-0000FF010000}"/>
    <cellStyle name="Normal 121" xfId="324" xr:uid="{00000000-0005-0000-0000-000000020000}"/>
    <cellStyle name="Normal 121 2" xfId="325" xr:uid="{00000000-0005-0000-0000-000001020000}"/>
    <cellStyle name="Normal 122" xfId="326" xr:uid="{00000000-0005-0000-0000-000002020000}"/>
    <cellStyle name="Normal 122 2" xfId="327" xr:uid="{00000000-0005-0000-0000-000003020000}"/>
    <cellStyle name="Normal 123" xfId="328" xr:uid="{00000000-0005-0000-0000-000004020000}"/>
    <cellStyle name="Normal 123 2" xfId="329" xr:uid="{00000000-0005-0000-0000-000005020000}"/>
    <cellStyle name="Normal 124" xfId="330" xr:uid="{00000000-0005-0000-0000-000006020000}"/>
    <cellStyle name="Normal 124 2" xfId="331" xr:uid="{00000000-0005-0000-0000-000007020000}"/>
    <cellStyle name="Normal 125" xfId="332" xr:uid="{00000000-0005-0000-0000-000008020000}"/>
    <cellStyle name="Normal 125 2" xfId="333" xr:uid="{00000000-0005-0000-0000-000009020000}"/>
    <cellStyle name="Normal 126" xfId="334" xr:uid="{00000000-0005-0000-0000-00000A020000}"/>
    <cellStyle name="Normal 126 2" xfId="335" xr:uid="{00000000-0005-0000-0000-00000B020000}"/>
    <cellStyle name="Normal 127" xfId="336" xr:uid="{00000000-0005-0000-0000-00000C020000}"/>
    <cellStyle name="Normal 127 2" xfId="337" xr:uid="{00000000-0005-0000-0000-00000D020000}"/>
    <cellStyle name="Normal 128" xfId="338" xr:uid="{00000000-0005-0000-0000-00000E020000}"/>
    <cellStyle name="Normal 128 2" xfId="339" xr:uid="{00000000-0005-0000-0000-00000F020000}"/>
    <cellStyle name="Normal 129" xfId="340" xr:uid="{00000000-0005-0000-0000-000010020000}"/>
    <cellStyle name="Normal 129 2" xfId="341" xr:uid="{00000000-0005-0000-0000-000011020000}"/>
    <cellStyle name="Normal 13" xfId="342" xr:uid="{00000000-0005-0000-0000-000012020000}"/>
    <cellStyle name="Normal 13 2" xfId="343" xr:uid="{00000000-0005-0000-0000-000013020000}"/>
    <cellStyle name="Normal 13 3" xfId="344" xr:uid="{00000000-0005-0000-0000-000014020000}"/>
    <cellStyle name="Normal 13 4" xfId="345" xr:uid="{00000000-0005-0000-0000-000015020000}"/>
    <cellStyle name="Normal 13 5" xfId="346" xr:uid="{00000000-0005-0000-0000-000016020000}"/>
    <cellStyle name="Normal 130" xfId="347" xr:uid="{00000000-0005-0000-0000-000017020000}"/>
    <cellStyle name="Normal 130 2" xfId="348" xr:uid="{00000000-0005-0000-0000-000018020000}"/>
    <cellStyle name="Normal 131" xfId="349" xr:uid="{00000000-0005-0000-0000-000019020000}"/>
    <cellStyle name="Normal 131 2" xfId="350" xr:uid="{00000000-0005-0000-0000-00001A020000}"/>
    <cellStyle name="Normal 132" xfId="351" xr:uid="{00000000-0005-0000-0000-00001B020000}"/>
    <cellStyle name="Normal 132 2" xfId="352" xr:uid="{00000000-0005-0000-0000-00001C020000}"/>
    <cellStyle name="Normal 133" xfId="353" xr:uid="{00000000-0005-0000-0000-00001D020000}"/>
    <cellStyle name="Normal 133 2" xfId="354" xr:uid="{00000000-0005-0000-0000-00001E020000}"/>
    <cellStyle name="Normal 134" xfId="355" xr:uid="{00000000-0005-0000-0000-00001F020000}"/>
    <cellStyle name="Normal 134 2" xfId="356" xr:uid="{00000000-0005-0000-0000-000020020000}"/>
    <cellStyle name="Normal 135" xfId="357" xr:uid="{00000000-0005-0000-0000-000021020000}"/>
    <cellStyle name="Normal 135 2" xfId="358" xr:uid="{00000000-0005-0000-0000-000022020000}"/>
    <cellStyle name="Normal 136" xfId="359" xr:uid="{00000000-0005-0000-0000-000023020000}"/>
    <cellStyle name="Normal 136 2" xfId="360" xr:uid="{00000000-0005-0000-0000-000024020000}"/>
    <cellStyle name="Normal 137" xfId="361" xr:uid="{00000000-0005-0000-0000-000025020000}"/>
    <cellStyle name="Normal 137 2" xfId="362" xr:uid="{00000000-0005-0000-0000-000026020000}"/>
    <cellStyle name="Normal 138" xfId="363" xr:uid="{00000000-0005-0000-0000-000027020000}"/>
    <cellStyle name="Normal 138 2" xfId="364" xr:uid="{00000000-0005-0000-0000-000028020000}"/>
    <cellStyle name="Normal 139" xfId="365" xr:uid="{00000000-0005-0000-0000-000029020000}"/>
    <cellStyle name="Normal 139 2" xfId="366" xr:uid="{00000000-0005-0000-0000-00002A020000}"/>
    <cellStyle name="Normal 14" xfId="367" xr:uid="{00000000-0005-0000-0000-00002B020000}"/>
    <cellStyle name="Normal 14 2" xfId="368" xr:uid="{00000000-0005-0000-0000-00002C020000}"/>
    <cellStyle name="Normal 14 3" xfId="369" xr:uid="{00000000-0005-0000-0000-00002D020000}"/>
    <cellStyle name="Normal 14 4" xfId="370" xr:uid="{00000000-0005-0000-0000-00002E020000}"/>
    <cellStyle name="Normal 14 5" xfId="371" xr:uid="{00000000-0005-0000-0000-00002F020000}"/>
    <cellStyle name="Normal 140" xfId="372" xr:uid="{00000000-0005-0000-0000-000030020000}"/>
    <cellStyle name="Normal 140 2" xfId="373" xr:uid="{00000000-0005-0000-0000-000031020000}"/>
    <cellStyle name="Normal 141" xfId="374" xr:uid="{00000000-0005-0000-0000-000032020000}"/>
    <cellStyle name="Normal 141 2" xfId="375" xr:uid="{00000000-0005-0000-0000-000033020000}"/>
    <cellStyle name="Normal 142" xfId="376" xr:uid="{00000000-0005-0000-0000-000034020000}"/>
    <cellStyle name="Normal 142 2" xfId="377" xr:uid="{00000000-0005-0000-0000-000035020000}"/>
    <cellStyle name="Normal 143" xfId="378" xr:uid="{00000000-0005-0000-0000-000036020000}"/>
    <cellStyle name="Normal 143 2" xfId="379" xr:uid="{00000000-0005-0000-0000-000037020000}"/>
    <cellStyle name="Normal 144" xfId="380" xr:uid="{00000000-0005-0000-0000-000038020000}"/>
    <cellStyle name="Normal 144 2" xfId="381" xr:uid="{00000000-0005-0000-0000-000039020000}"/>
    <cellStyle name="Normal 145" xfId="382" xr:uid="{00000000-0005-0000-0000-00003A020000}"/>
    <cellStyle name="Normal 145 2" xfId="383" xr:uid="{00000000-0005-0000-0000-00003B020000}"/>
    <cellStyle name="Normal 146" xfId="384" xr:uid="{00000000-0005-0000-0000-00003C020000}"/>
    <cellStyle name="Normal 146 2" xfId="385" xr:uid="{00000000-0005-0000-0000-00003D020000}"/>
    <cellStyle name="Normal 147" xfId="386" xr:uid="{00000000-0005-0000-0000-00003E020000}"/>
    <cellStyle name="Normal 147 2" xfId="387" xr:uid="{00000000-0005-0000-0000-00003F020000}"/>
    <cellStyle name="Normal 148" xfId="388" xr:uid="{00000000-0005-0000-0000-000040020000}"/>
    <cellStyle name="Normal 148 2" xfId="389" xr:uid="{00000000-0005-0000-0000-000041020000}"/>
    <cellStyle name="Normal 149" xfId="390" xr:uid="{00000000-0005-0000-0000-000042020000}"/>
    <cellStyle name="Normal 149 2" xfId="391" xr:uid="{00000000-0005-0000-0000-000043020000}"/>
    <cellStyle name="Normal 15" xfId="392" xr:uid="{00000000-0005-0000-0000-000044020000}"/>
    <cellStyle name="Normal 15 2" xfId="393" xr:uid="{00000000-0005-0000-0000-000045020000}"/>
    <cellStyle name="Normal 15 3" xfId="394" xr:uid="{00000000-0005-0000-0000-000046020000}"/>
    <cellStyle name="Normal 15 4" xfId="395" xr:uid="{00000000-0005-0000-0000-000047020000}"/>
    <cellStyle name="Normal 15 5" xfId="396" xr:uid="{00000000-0005-0000-0000-000048020000}"/>
    <cellStyle name="Normal 150" xfId="397" xr:uid="{00000000-0005-0000-0000-000049020000}"/>
    <cellStyle name="Normal 150 2" xfId="398" xr:uid="{00000000-0005-0000-0000-00004A020000}"/>
    <cellStyle name="Normal 151" xfId="399" xr:uid="{00000000-0005-0000-0000-00004B020000}"/>
    <cellStyle name="Normal 151 2" xfId="400" xr:uid="{00000000-0005-0000-0000-00004C020000}"/>
    <cellStyle name="Normal 152" xfId="401" xr:uid="{00000000-0005-0000-0000-00004D020000}"/>
    <cellStyle name="Normal 152 2" xfId="402" xr:uid="{00000000-0005-0000-0000-00004E020000}"/>
    <cellStyle name="Normal 153" xfId="403" xr:uid="{00000000-0005-0000-0000-00004F020000}"/>
    <cellStyle name="Normal 153 2" xfId="404" xr:uid="{00000000-0005-0000-0000-000050020000}"/>
    <cellStyle name="Normal 154" xfId="405" xr:uid="{00000000-0005-0000-0000-000051020000}"/>
    <cellStyle name="Normal 154 2" xfId="406" xr:uid="{00000000-0005-0000-0000-000052020000}"/>
    <cellStyle name="Normal 155" xfId="407" xr:uid="{00000000-0005-0000-0000-000053020000}"/>
    <cellStyle name="Normal 155 2" xfId="408" xr:uid="{00000000-0005-0000-0000-000054020000}"/>
    <cellStyle name="Normal 156" xfId="409" xr:uid="{00000000-0005-0000-0000-000055020000}"/>
    <cellStyle name="Normal 156 2" xfId="410" xr:uid="{00000000-0005-0000-0000-000056020000}"/>
    <cellStyle name="Normal 157" xfId="411" xr:uid="{00000000-0005-0000-0000-000057020000}"/>
    <cellStyle name="Normal 157 2" xfId="412" xr:uid="{00000000-0005-0000-0000-000058020000}"/>
    <cellStyle name="Normal 158" xfId="413" xr:uid="{00000000-0005-0000-0000-000059020000}"/>
    <cellStyle name="Normal 158 2" xfId="414" xr:uid="{00000000-0005-0000-0000-00005A020000}"/>
    <cellStyle name="Normal 159" xfId="415" xr:uid="{00000000-0005-0000-0000-00005B020000}"/>
    <cellStyle name="Normal 159 2" xfId="416" xr:uid="{00000000-0005-0000-0000-00005C020000}"/>
    <cellStyle name="Normal 16" xfId="417" xr:uid="{00000000-0005-0000-0000-00005D020000}"/>
    <cellStyle name="Normal 16 2" xfId="418" xr:uid="{00000000-0005-0000-0000-00005E020000}"/>
    <cellStyle name="Normal 160" xfId="419" xr:uid="{00000000-0005-0000-0000-00005F020000}"/>
    <cellStyle name="Normal 160 2" xfId="420" xr:uid="{00000000-0005-0000-0000-000060020000}"/>
    <cellStyle name="Normal 161" xfId="421" xr:uid="{00000000-0005-0000-0000-000061020000}"/>
    <cellStyle name="Normal 161 2" xfId="422" xr:uid="{00000000-0005-0000-0000-000062020000}"/>
    <cellStyle name="Normal 162" xfId="423" xr:uid="{00000000-0005-0000-0000-000063020000}"/>
    <cellStyle name="Normal 162 2" xfId="424" xr:uid="{00000000-0005-0000-0000-000064020000}"/>
    <cellStyle name="Normal 163" xfId="425" xr:uid="{00000000-0005-0000-0000-000065020000}"/>
    <cellStyle name="Normal 163 2" xfId="426" xr:uid="{00000000-0005-0000-0000-000066020000}"/>
    <cellStyle name="Normal 164" xfId="427" xr:uid="{00000000-0005-0000-0000-000067020000}"/>
    <cellStyle name="Normal 164 2" xfId="428" xr:uid="{00000000-0005-0000-0000-000068020000}"/>
    <cellStyle name="Normal 165" xfId="429" xr:uid="{00000000-0005-0000-0000-000069020000}"/>
    <cellStyle name="Normal 165 2" xfId="430" xr:uid="{00000000-0005-0000-0000-00006A020000}"/>
    <cellStyle name="Normal 166" xfId="431" xr:uid="{00000000-0005-0000-0000-00006B020000}"/>
    <cellStyle name="Normal 166 2" xfId="432" xr:uid="{00000000-0005-0000-0000-00006C020000}"/>
    <cellStyle name="Normal 167" xfId="433" xr:uid="{00000000-0005-0000-0000-00006D020000}"/>
    <cellStyle name="Normal 167 2" xfId="434" xr:uid="{00000000-0005-0000-0000-00006E020000}"/>
    <cellStyle name="Normal 168" xfId="435" xr:uid="{00000000-0005-0000-0000-00006F020000}"/>
    <cellStyle name="Normal 168 2" xfId="436" xr:uid="{00000000-0005-0000-0000-000070020000}"/>
    <cellStyle name="Normal 169" xfId="437" xr:uid="{00000000-0005-0000-0000-000071020000}"/>
    <cellStyle name="Normal 169 2" xfId="438" xr:uid="{00000000-0005-0000-0000-000072020000}"/>
    <cellStyle name="Normal 17" xfId="439" xr:uid="{00000000-0005-0000-0000-000073020000}"/>
    <cellStyle name="Normal 17 2" xfId="440" xr:uid="{00000000-0005-0000-0000-000074020000}"/>
    <cellStyle name="Normal 170" xfId="441" xr:uid="{00000000-0005-0000-0000-000075020000}"/>
    <cellStyle name="Normal 170 2" xfId="442" xr:uid="{00000000-0005-0000-0000-000076020000}"/>
    <cellStyle name="Normal 171" xfId="443" xr:uid="{00000000-0005-0000-0000-000077020000}"/>
    <cellStyle name="Normal 171 2" xfId="444" xr:uid="{00000000-0005-0000-0000-000078020000}"/>
    <cellStyle name="Normal 172" xfId="445" xr:uid="{00000000-0005-0000-0000-000079020000}"/>
    <cellStyle name="Normal 172 2" xfId="446" xr:uid="{00000000-0005-0000-0000-00007A020000}"/>
    <cellStyle name="Normal 173" xfId="447" xr:uid="{00000000-0005-0000-0000-00007B020000}"/>
    <cellStyle name="Normal 173 2" xfId="448" xr:uid="{00000000-0005-0000-0000-00007C020000}"/>
    <cellStyle name="Normal 174" xfId="449" xr:uid="{00000000-0005-0000-0000-00007D020000}"/>
    <cellStyle name="Normal 174 2" xfId="450" xr:uid="{00000000-0005-0000-0000-00007E020000}"/>
    <cellStyle name="Normal 175" xfId="451" xr:uid="{00000000-0005-0000-0000-00007F020000}"/>
    <cellStyle name="Normal 175 2" xfId="452" xr:uid="{00000000-0005-0000-0000-000080020000}"/>
    <cellStyle name="Normal 176" xfId="453" xr:uid="{00000000-0005-0000-0000-000081020000}"/>
    <cellStyle name="Normal 176 2" xfId="454" xr:uid="{00000000-0005-0000-0000-000082020000}"/>
    <cellStyle name="Normal 177" xfId="455" xr:uid="{00000000-0005-0000-0000-000083020000}"/>
    <cellStyle name="Normal 177 2" xfId="456" xr:uid="{00000000-0005-0000-0000-000084020000}"/>
    <cellStyle name="Normal 178" xfId="457" xr:uid="{00000000-0005-0000-0000-000085020000}"/>
    <cellStyle name="Normal 178 2" xfId="458" xr:uid="{00000000-0005-0000-0000-000086020000}"/>
    <cellStyle name="Normal 179" xfId="459" xr:uid="{00000000-0005-0000-0000-000087020000}"/>
    <cellStyle name="Normal 179 2" xfId="460" xr:uid="{00000000-0005-0000-0000-000088020000}"/>
    <cellStyle name="Normal 18" xfId="461" xr:uid="{00000000-0005-0000-0000-000089020000}"/>
    <cellStyle name="Normal 18 2" xfId="462" xr:uid="{00000000-0005-0000-0000-00008A020000}"/>
    <cellStyle name="Normal 18 3" xfId="463" xr:uid="{00000000-0005-0000-0000-00008B020000}"/>
    <cellStyle name="Normal 18 4" xfId="464" xr:uid="{00000000-0005-0000-0000-00008C020000}"/>
    <cellStyle name="Normal 18 5" xfId="465" xr:uid="{00000000-0005-0000-0000-00008D020000}"/>
    <cellStyle name="Normal 180" xfId="466" xr:uid="{00000000-0005-0000-0000-00008E020000}"/>
    <cellStyle name="Normal 180 2" xfId="467" xr:uid="{00000000-0005-0000-0000-00008F020000}"/>
    <cellStyle name="Normal 181" xfId="468" xr:uid="{00000000-0005-0000-0000-000090020000}"/>
    <cellStyle name="Normal 181 2" xfId="469" xr:uid="{00000000-0005-0000-0000-000091020000}"/>
    <cellStyle name="Normal 182" xfId="470" xr:uid="{00000000-0005-0000-0000-000092020000}"/>
    <cellStyle name="Normal 182 2" xfId="471" xr:uid="{00000000-0005-0000-0000-000093020000}"/>
    <cellStyle name="Normal 183" xfId="472" xr:uid="{00000000-0005-0000-0000-000094020000}"/>
    <cellStyle name="Normal 183 2" xfId="473" xr:uid="{00000000-0005-0000-0000-000095020000}"/>
    <cellStyle name="Normal 184" xfId="474" xr:uid="{00000000-0005-0000-0000-000096020000}"/>
    <cellStyle name="Normal 184 2" xfId="475" xr:uid="{00000000-0005-0000-0000-000097020000}"/>
    <cellStyle name="Normal 185" xfId="476" xr:uid="{00000000-0005-0000-0000-000098020000}"/>
    <cellStyle name="Normal 185 2" xfId="477" xr:uid="{00000000-0005-0000-0000-000099020000}"/>
    <cellStyle name="Normal 186" xfId="478" xr:uid="{00000000-0005-0000-0000-00009A020000}"/>
    <cellStyle name="Normal 186 2" xfId="479" xr:uid="{00000000-0005-0000-0000-00009B020000}"/>
    <cellStyle name="Normal 187" xfId="480" xr:uid="{00000000-0005-0000-0000-00009C020000}"/>
    <cellStyle name="Normal 187 2" xfId="481" xr:uid="{00000000-0005-0000-0000-00009D020000}"/>
    <cellStyle name="Normal 188" xfId="482" xr:uid="{00000000-0005-0000-0000-00009E020000}"/>
    <cellStyle name="Normal 188 2" xfId="483" xr:uid="{00000000-0005-0000-0000-00009F020000}"/>
    <cellStyle name="Normal 189" xfId="484" xr:uid="{00000000-0005-0000-0000-0000A0020000}"/>
    <cellStyle name="Normal 189 2" xfId="485" xr:uid="{00000000-0005-0000-0000-0000A1020000}"/>
    <cellStyle name="Normal 19" xfId="486" xr:uid="{00000000-0005-0000-0000-0000A2020000}"/>
    <cellStyle name="Normal 19 2" xfId="487" xr:uid="{00000000-0005-0000-0000-0000A3020000}"/>
    <cellStyle name="Normal 190" xfId="488" xr:uid="{00000000-0005-0000-0000-0000A4020000}"/>
    <cellStyle name="Normal 190 2" xfId="489" xr:uid="{00000000-0005-0000-0000-0000A5020000}"/>
    <cellStyle name="Normal 191" xfId="490" xr:uid="{00000000-0005-0000-0000-0000A6020000}"/>
    <cellStyle name="Normal 191 2" xfId="491" xr:uid="{00000000-0005-0000-0000-0000A7020000}"/>
    <cellStyle name="Normal 192" xfId="492" xr:uid="{00000000-0005-0000-0000-0000A8020000}"/>
    <cellStyle name="Normal 192 2" xfId="493" xr:uid="{00000000-0005-0000-0000-0000A9020000}"/>
    <cellStyle name="Normal 193" xfId="494" xr:uid="{00000000-0005-0000-0000-0000AA020000}"/>
    <cellStyle name="Normal 193 2" xfId="495" xr:uid="{00000000-0005-0000-0000-0000AB020000}"/>
    <cellStyle name="Normal 194" xfId="496" xr:uid="{00000000-0005-0000-0000-0000AC020000}"/>
    <cellStyle name="Normal 194 2" xfId="497" xr:uid="{00000000-0005-0000-0000-0000AD020000}"/>
    <cellStyle name="Normal 195" xfId="498" xr:uid="{00000000-0005-0000-0000-0000AE020000}"/>
    <cellStyle name="Normal 195 2" xfId="499" xr:uid="{00000000-0005-0000-0000-0000AF020000}"/>
    <cellStyle name="Normal 196" xfId="500" xr:uid="{00000000-0005-0000-0000-0000B0020000}"/>
    <cellStyle name="Normal 196 2" xfId="501" xr:uid="{00000000-0005-0000-0000-0000B1020000}"/>
    <cellStyle name="Normal 197" xfId="502" xr:uid="{00000000-0005-0000-0000-0000B2020000}"/>
    <cellStyle name="Normal 197 2" xfId="503" xr:uid="{00000000-0005-0000-0000-0000B3020000}"/>
    <cellStyle name="Normal 198" xfId="504" xr:uid="{00000000-0005-0000-0000-0000B4020000}"/>
    <cellStyle name="Normal 198 2" xfId="505" xr:uid="{00000000-0005-0000-0000-0000B5020000}"/>
    <cellStyle name="Normal 199" xfId="506" xr:uid="{00000000-0005-0000-0000-0000B6020000}"/>
    <cellStyle name="Normal 199 2" xfId="507" xr:uid="{00000000-0005-0000-0000-0000B7020000}"/>
    <cellStyle name="Normal 2" xfId="508" xr:uid="{00000000-0005-0000-0000-0000B8020000}"/>
    <cellStyle name="Normal 2 2" xfId="509" xr:uid="{00000000-0005-0000-0000-0000B9020000}"/>
    <cellStyle name="Normal 2 2 2" xfId="510" xr:uid="{00000000-0005-0000-0000-0000BA020000}"/>
    <cellStyle name="Normal 2 2 2 50" xfId="511" xr:uid="{00000000-0005-0000-0000-0000BB020000}"/>
    <cellStyle name="Normal 2 2 3" xfId="512" xr:uid="{00000000-0005-0000-0000-0000BC020000}"/>
    <cellStyle name="Normal 2 2 76" xfId="513" xr:uid="{00000000-0005-0000-0000-0000BD020000}"/>
    <cellStyle name="Normal 2 3" xfId="514" xr:uid="{00000000-0005-0000-0000-0000BE020000}"/>
    <cellStyle name="Normal 20" xfId="515" xr:uid="{00000000-0005-0000-0000-0000BF020000}"/>
    <cellStyle name="Normal 20 2" xfId="516" xr:uid="{00000000-0005-0000-0000-0000C0020000}"/>
    <cellStyle name="Normal 20 3" xfId="517" xr:uid="{00000000-0005-0000-0000-0000C1020000}"/>
    <cellStyle name="Normal 20 4" xfId="518" xr:uid="{00000000-0005-0000-0000-0000C2020000}"/>
    <cellStyle name="Normal 20 5" xfId="519" xr:uid="{00000000-0005-0000-0000-0000C3020000}"/>
    <cellStyle name="Normal 200" xfId="520" xr:uid="{00000000-0005-0000-0000-0000C4020000}"/>
    <cellStyle name="Normal 200 2" xfId="521" xr:uid="{00000000-0005-0000-0000-0000C5020000}"/>
    <cellStyle name="Normal 201" xfId="522" xr:uid="{00000000-0005-0000-0000-0000C6020000}"/>
    <cellStyle name="Normal 201 2" xfId="523" xr:uid="{00000000-0005-0000-0000-0000C7020000}"/>
    <cellStyle name="Normal 202" xfId="524" xr:uid="{00000000-0005-0000-0000-0000C8020000}"/>
    <cellStyle name="Normal 202 2" xfId="525" xr:uid="{00000000-0005-0000-0000-0000C9020000}"/>
    <cellStyle name="Normal 203" xfId="526" xr:uid="{00000000-0005-0000-0000-0000CA020000}"/>
    <cellStyle name="Normal 203 2" xfId="527" xr:uid="{00000000-0005-0000-0000-0000CB020000}"/>
    <cellStyle name="Normal 204" xfId="528" xr:uid="{00000000-0005-0000-0000-0000CC020000}"/>
    <cellStyle name="Normal 204 2" xfId="529" xr:uid="{00000000-0005-0000-0000-0000CD020000}"/>
    <cellStyle name="Normal 205" xfId="530" xr:uid="{00000000-0005-0000-0000-0000CE020000}"/>
    <cellStyle name="Normal 205 2" xfId="531" xr:uid="{00000000-0005-0000-0000-0000CF020000}"/>
    <cellStyle name="Normal 206" xfId="532" xr:uid="{00000000-0005-0000-0000-0000D0020000}"/>
    <cellStyle name="Normal 206 2" xfId="533" xr:uid="{00000000-0005-0000-0000-0000D1020000}"/>
    <cellStyle name="Normal 207" xfId="534" xr:uid="{00000000-0005-0000-0000-0000D2020000}"/>
    <cellStyle name="Normal 207 2" xfId="535" xr:uid="{00000000-0005-0000-0000-0000D3020000}"/>
    <cellStyle name="Normal 208" xfId="536" xr:uid="{00000000-0005-0000-0000-0000D4020000}"/>
    <cellStyle name="Normal 208 2" xfId="537" xr:uid="{00000000-0005-0000-0000-0000D5020000}"/>
    <cellStyle name="Normal 209" xfId="538" xr:uid="{00000000-0005-0000-0000-0000D6020000}"/>
    <cellStyle name="Normal 209 2" xfId="539" xr:uid="{00000000-0005-0000-0000-0000D7020000}"/>
    <cellStyle name="Normal 21" xfId="540" xr:uid="{00000000-0005-0000-0000-0000D8020000}"/>
    <cellStyle name="Normal 21 2" xfId="541" xr:uid="{00000000-0005-0000-0000-0000D9020000}"/>
    <cellStyle name="Normal 21 3" xfId="542" xr:uid="{00000000-0005-0000-0000-0000DA020000}"/>
    <cellStyle name="Normal 21 4" xfId="543" xr:uid="{00000000-0005-0000-0000-0000DB020000}"/>
    <cellStyle name="Normal 21 5" xfId="544" xr:uid="{00000000-0005-0000-0000-0000DC020000}"/>
    <cellStyle name="Normal 210" xfId="545" xr:uid="{00000000-0005-0000-0000-0000DD020000}"/>
    <cellStyle name="Normal 210 2" xfId="546" xr:uid="{00000000-0005-0000-0000-0000DE020000}"/>
    <cellStyle name="Normal 211" xfId="547" xr:uid="{00000000-0005-0000-0000-0000DF020000}"/>
    <cellStyle name="Normal 211 2" xfId="548" xr:uid="{00000000-0005-0000-0000-0000E0020000}"/>
    <cellStyle name="Normal 212" xfId="549" xr:uid="{00000000-0005-0000-0000-0000E1020000}"/>
    <cellStyle name="Normal 212 2" xfId="550" xr:uid="{00000000-0005-0000-0000-0000E2020000}"/>
    <cellStyle name="Normal 213" xfId="551" xr:uid="{00000000-0005-0000-0000-0000E3020000}"/>
    <cellStyle name="Normal 213 2" xfId="552" xr:uid="{00000000-0005-0000-0000-0000E4020000}"/>
    <cellStyle name="Normal 214" xfId="553" xr:uid="{00000000-0005-0000-0000-0000E5020000}"/>
    <cellStyle name="Normal 214 2" xfId="554" xr:uid="{00000000-0005-0000-0000-0000E6020000}"/>
    <cellStyle name="Normal 215" xfId="555" xr:uid="{00000000-0005-0000-0000-0000E7020000}"/>
    <cellStyle name="Normal 215 2" xfId="556" xr:uid="{00000000-0005-0000-0000-0000E8020000}"/>
    <cellStyle name="Normal 216" xfId="557" xr:uid="{00000000-0005-0000-0000-0000E9020000}"/>
    <cellStyle name="Normal 216 2" xfId="558" xr:uid="{00000000-0005-0000-0000-0000EA020000}"/>
    <cellStyle name="Normal 217" xfId="559" xr:uid="{00000000-0005-0000-0000-0000EB020000}"/>
    <cellStyle name="Normal 217 2" xfId="560" xr:uid="{00000000-0005-0000-0000-0000EC020000}"/>
    <cellStyle name="Normal 218" xfId="561" xr:uid="{00000000-0005-0000-0000-0000ED020000}"/>
    <cellStyle name="Normal 218 2" xfId="562" xr:uid="{00000000-0005-0000-0000-0000EE020000}"/>
    <cellStyle name="Normal 219" xfId="563" xr:uid="{00000000-0005-0000-0000-0000EF020000}"/>
    <cellStyle name="Normal 219 2" xfId="564" xr:uid="{00000000-0005-0000-0000-0000F0020000}"/>
    <cellStyle name="Normal 22" xfId="565" xr:uid="{00000000-0005-0000-0000-0000F1020000}"/>
    <cellStyle name="Normal 22 2" xfId="566" xr:uid="{00000000-0005-0000-0000-0000F2020000}"/>
    <cellStyle name="Normal 220" xfId="567" xr:uid="{00000000-0005-0000-0000-0000F3020000}"/>
    <cellStyle name="Normal 220 2" xfId="568" xr:uid="{00000000-0005-0000-0000-0000F4020000}"/>
    <cellStyle name="Normal 221" xfId="569" xr:uid="{00000000-0005-0000-0000-0000F5020000}"/>
    <cellStyle name="Normal 221 2" xfId="570" xr:uid="{00000000-0005-0000-0000-0000F6020000}"/>
    <cellStyle name="Normal 222" xfId="571" xr:uid="{00000000-0005-0000-0000-0000F7020000}"/>
    <cellStyle name="Normal 222 2" xfId="572" xr:uid="{00000000-0005-0000-0000-0000F8020000}"/>
    <cellStyle name="Normal 223" xfId="573" xr:uid="{00000000-0005-0000-0000-0000F9020000}"/>
    <cellStyle name="Normal 223 2" xfId="574" xr:uid="{00000000-0005-0000-0000-0000FA020000}"/>
    <cellStyle name="Normal 224" xfId="575" xr:uid="{00000000-0005-0000-0000-0000FB020000}"/>
    <cellStyle name="Normal 224 2" xfId="576" xr:uid="{00000000-0005-0000-0000-0000FC020000}"/>
    <cellStyle name="Normal 225" xfId="577" xr:uid="{00000000-0005-0000-0000-0000FD020000}"/>
    <cellStyle name="Normal 225 2" xfId="578" xr:uid="{00000000-0005-0000-0000-0000FE020000}"/>
    <cellStyle name="Normal 226" xfId="579" xr:uid="{00000000-0005-0000-0000-0000FF020000}"/>
    <cellStyle name="Normal 226 2" xfId="580" xr:uid="{00000000-0005-0000-0000-000000030000}"/>
    <cellStyle name="Normal 227" xfId="581" xr:uid="{00000000-0005-0000-0000-000001030000}"/>
    <cellStyle name="Normal 227 2" xfId="582" xr:uid="{00000000-0005-0000-0000-000002030000}"/>
    <cellStyle name="Normal 228" xfId="583" xr:uid="{00000000-0005-0000-0000-000003030000}"/>
    <cellStyle name="Normal 228 2" xfId="584" xr:uid="{00000000-0005-0000-0000-000004030000}"/>
    <cellStyle name="Normal 229" xfId="585" xr:uid="{00000000-0005-0000-0000-000005030000}"/>
    <cellStyle name="Normal 229 2" xfId="586" xr:uid="{00000000-0005-0000-0000-000006030000}"/>
    <cellStyle name="Normal 23" xfId="587" xr:uid="{00000000-0005-0000-0000-000007030000}"/>
    <cellStyle name="Normal 23 2" xfId="588" xr:uid="{00000000-0005-0000-0000-000008030000}"/>
    <cellStyle name="Normal 23 3" xfId="589" xr:uid="{00000000-0005-0000-0000-000009030000}"/>
    <cellStyle name="Normal 23 4" xfId="590" xr:uid="{00000000-0005-0000-0000-00000A030000}"/>
    <cellStyle name="Normal 23 5" xfId="591" xr:uid="{00000000-0005-0000-0000-00000B030000}"/>
    <cellStyle name="Normal 230" xfId="592" xr:uid="{00000000-0005-0000-0000-00000C030000}"/>
    <cellStyle name="Normal 230 2" xfId="593" xr:uid="{00000000-0005-0000-0000-00000D030000}"/>
    <cellStyle name="Normal 231" xfId="594" xr:uid="{00000000-0005-0000-0000-00000E030000}"/>
    <cellStyle name="Normal 231 2" xfId="595" xr:uid="{00000000-0005-0000-0000-00000F030000}"/>
    <cellStyle name="Normal 232" xfId="596" xr:uid="{00000000-0005-0000-0000-000010030000}"/>
    <cellStyle name="Normal 232 2" xfId="597" xr:uid="{00000000-0005-0000-0000-000011030000}"/>
    <cellStyle name="Normal 233" xfId="598" xr:uid="{00000000-0005-0000-0000-000012030000}"/>
    <cellStyle name="Normal 233 2" xfId="599" xr:uid="{00000000-0005-0000-0000-000013030000}"/>
    <cellStyle name="Normal 234" xfId="600" xr:uid="{00000000-0005-0000-0000-000014030000}"/>
    <cellStyle name="Normal 234 2" xfId="601" xr:uid="{00000000-0005-0000-0000-000015030000}"/>
    <cellStyle name="Normal 235" xfId="602" xr:uid="{00000000-0005-0000-0000-000016030000}"/>
    <cellStyle name="Normal 235 2" xfId="603" xr:uid="{00000000-0005-0000-0000-000017030000}"/>
    <cellStyle name="Normal 236" xfId="604" xr:uid="{00000000-0005-0000-0000-000018030000}"/>
    <cellStyle name="Normal 236 2" xfId="605" xr:uid="{00000000-0005-0000-0000-000019030000}"/>
    <cellStyle name="Normal 237" xfId="606" xr:uid="{00000000-0005-0000-0000-00001A030000}"/>
    <cellStyle name="Normal 237 2" xfId="607" xr:uid="{00000000-0005-0000-0000-00001B030000}"/>
    <cellStyle name="Normal 238" xfId="608" xr:uid="{00000000-0005-0000-0000-00001C030000}"/>
    <cellStyle name="Normal 238 2" xfId="609" xr:uid="{00000000-0005-0000-0000-00001D030000}"/>
    <cellStyle name="Normal 239" xfId="610" xr:uid="{00000000-0005-0000-0000-00001E030000}"/>
    <cellStyle name="Normal 239 2" xfId="611" xr:uid="{00000000-0005-0000-0000-00001F030000}"/>
    <cellStyle name="Normal 24" xfId="612" xr:uid="{00000000-0005-0000-0000-000020030000}"/>
    <cellStyle name="Normal 24 2" xfId="613" xr:uid="{00000000-0005-0000-0000-000021030000}"/>
    <cellStyle name="Normal 240" xfId="614" xr:uid="{00000000-0005-0000-0000-000022030000}"/>
    <cellStyle name="Normal 240 2" xfId="615" xr:uid="{00000000-0005-0000-0000-000023030000}"/>
    <cellStyle name="Normal 241" xfId="616" xr:uid="{00000000-0005-0000-0000-000024030000}"/>
    <cellStyle name="Normal 241 2" xfId="617" xr:uid="{00000000-0005-0000-0000-000025030000}"/>
    <cellStyle name="Normal 242" xfId="618" xr:uid="{00000000-0005-0000-0000-000026030000}"/>
    <cellStyle name="Normal 242 2" xfId="619" xr:uid="{00000000-0005-0000-0000-000027030000}"/>
    <cellStyle name="Normal 243" xfId="620" xr:uid="{00000000-0005-0000-0000-000028030000}"/>
    <cellStyle name="Normal 243 2" xfId="621" xr:uid="{00000000-0005-0000-0000-000029030000}"/>
    <cellStyle name="Normal 244" xfId="622" xr:uid="{00000000-0005-0000-0000-00002A030000}"/>
    <cellStyle name="Normal 244 2" xfId="623" xr:uid="{00000000-0005-0000-0000-00002B030000}"/>
    <cellStyle name="Normal 245" xfId="624" xr:uid="{00000000-0005-0000-0000-00002C030000}"/>
    <cellStyle name="Normal 245 2" xfId="625" xr:uid="{00000000-0005-0000-0000-00002D030000}"/>
    <cellStyle name="Normal 246" xfId="626" xr:uid="{00000000-0005-0000-0000-00002E030000}"/>
    <cellStyle name="Normal 246 2" xfId="627" xr:uid="{00000000-0005-0000-0000-00002F030000}"/>
    <cellStyle name="Normal 247" xfId="628" xr:uid="{00000000-0005-0000-0000-000030030000}"/>
    <cellStyle name="Normal 247 2" xfId="629" xr:uid="{00000000-0005-0000-0000-000031030000}"/>
    <cellStyle name="Normal 248" xfId="630" xr:uid="{00000000-0005-0000-0000-000032030000}"/>
    <cellStyle name="Normal 248 2" xfId="631" xr:uid="{00000000-0005-0000-0000-000033030000}"/>
    <cellStyle name="Normal 249" xfId="632" xr:uid="{00000000-0005-0000-0000-000034030000}"/>
    <cellStyle name="Normal 249 2" xfId="633" xr:uid="{00000000-0005-0000-0000-000035030000}"/>
    <cellStyle name="Normal 25" xfId="634" xr:uid="{00000000-0005-0000-0000-000036030000}"/>
    <cellStyle name="Normal 25 2" xfId="635" xr:uid="{00000000-0005-0000-0000-000037030000}"/>
    <cellStyle name="Normal 250" xfId="636" xr:uid="{00000000-0005-0000-0000-000038030000}"/>
    <cellStyle name="Normal 250 2" xfId="637" xr:uid="{00000000-0005-0000-0000-000039030000}"/>
    <cellStyle name="Normal 251" xfId="638" xr:uid="{00000000-0005-0000-0000-00003A030000}"/>
    <cellStyle name="Normal 251 2" xfId="639" xr:uid="{00000000-0005-0000-0000-00003B030000}"/>
    <cellStyle name="Normal 252" xfId="640" xr:uid="{00000000-0005-0000-0000-00003C030000}"/>
    <cellStyle name="Normal 252 2" xfId="641" xr:uid="{00000000-0005-0000-0000-00003D030000}"/>
    <cellStyle name="Normal 253" xfId="642" xr:uid="{00000000-0005-0000-0000-00003E030000}"/>
    <cellStyle name="Normal 253 2" xfId="643" xr:uid="{00000000-0005-0000-0000-00003F030000}"/>
    <cellStyle name="Normal 254" xfId="644" xr:uid="{00000000-0005-0000-0000-000040030000}"/>
    <cellStyle name="Normal 254 2" xfId="645" xr:uid="{00000000-0005-0000-0000-000041030000}"/>
    <cellStyle name="Normal 255" xfId="646" xr:uid="{00000000-0005-0000-0000-000042030000}"/>
    <cellStyle name="Normal 255 2" xfId="647" xr:uid="{00000000-0005-0000-0000-000043030000}"/>
    <cellStyle name="Normal 256" xfId="648" xr:uid="{00000000-0005-0000-0000-000044030000}"/>
    <cellStyle name="Normal 256 2" xfId="649" xr:uid="{00000000-0005-0000-0000-000045030000}"/>
    <cellStyle name="Normal 257" xfId="650" xr:uid="{00000000-0005-0000-0000-000046030000}"/>
    <cellStyle name="Normal 257 2" xfId="651" xr:uid="{00000000-0005-0000-0000-000047030000}"/>
    <cellStyle name="Normal 257 3" xfId="1044" xr:uid="{00000000-0005-0000-0000-000048030000}"/>
    <cellStyle name="Normal 258" xfId="652" xr:uid="{00000000-0005-0000-0000-000049030000}"/>
    <cellStyle name="Normal 258 2" xfId="653" xr:uid="{00000000-0005-0000-0000-00004A030000}"/>
    <cellStyle name="Normal 258 3" xfId="654" xr:uid="{00000000-0005-0000-0000-00004B030000}"/>
    <cellStyle name="Normal 259" xfId="1045" xr:uid="{00000000-0005-0000-0000-00004C030000}"/>
    <cellStyle name="Normal 26" xfId="655" xr:uid="{00000000-0005-0000-0000-00004D030000}"/>
    <cellStyle name="Normal 26 2" xfId="656" xr:uid="{00000000-0005-0000-0000-00004E030000}"/>
    <cellStyle name="Normal 27" xfId="657" xr:uid="{00000000-0005-0000-0000-00004F030000}"/>
    <cellStyle name="Normal 27 2" xfId="658" xr:uid="{00000000-0005-0000-0000-000050030000}"/>
    <cellStyle name="Normal 28" xfId="659" xr:uid="{00000000-0005-0000-0000-000051030000}"/>
    <cellStyle name="Normal 28 2" xfId="660" xr:uid="{00000000-0005-0000-0000-000052030000}"/>
    <cellStyle name="Normal 28 3" xfId="661" xr:uid="{00000000-0005-0000-0000-000053030000}"/>
    <cellStyle name="Normal 28 4" xfId="662" xr:uid="{00000000-0005-0000-0000-000054030000}"/>
    <cellStyle name="Normal 28 5" xfId="663" xr:uid="{00000000-0005-0000-0000-000055030000}"/>
    <cellStyle name="Normal 29" xfId="664" xr:uid="{00000000-0005-0000-0000-000056030000}"/>
    <cellStyle name="Normal 29 2" xfId="665" xr:uid="{00000000-0005-0000-0000-000057030000}"/>
    <cellStyle name="Normal 29 3" xfId="666" xr:uid="{00000000-0005-0000-0000-000058030000}"/>
    <cellStyle name="Normal 29 4" xfId="667" xr:uid="{00000000-0005-0000-0000-000059030000}"/>
    <cellStyle name="Normal 29 5" xfId="668" xr:uid="{00000000-0005-0000-0000-00005A030000}"/>
    <cellStyle name="Normal 3" xfId="669" xr:uid="{00000000-0005-0000-0000-00005B030000}"/>
    <cellStyle name="Normal 3 2" xfId="670" xr:uid="{00000000-0005-0000-0000-00005C030000}"/>
    <cellStyle name="Normal 3 3" xfId="671" xr:uid="{00000000-0005-0000-0000-00005D030000}"/>
    <cellStyle name="Normal 3 4" xfId="672" xr:uid="{00000000-0005-0000-0000-00005E030000}"/>
    <cellStyle name="Normal 3 5" xfId="673" xr:uid="{00000000-0005-0000-0000-00005F030000}"/>
    <cellStyle name="Normal 3 6" xfId="674" xr:uid="{00000000-0005-0000-0000-000060030000}"/>
    <cellStyle name="Normal 30" xfId="675" xr:uid="{00000000-0005-0000-0000-000061030000}"/>
    <cellStyle name="Normal 30 2" xfId="676" xr:uid="{00000000-0005-0000-0000-000062030000}"/>
    <cellStyle name="Normal 31" xfId="677" xr:uid="{00000000-0005-0000-0000-000063030000}"/>
    <cellStyle name="Normal 31 2" xfId="678" xr:uid="{00000000-0005-0000-0000-000064030000}"/>
    <cellStyle name="Normal 32" xfId="679" xr:uid="{00000000-0005-0000-0000-000065030000}"/>
    <cellStyle name="Normal 32 2" xfId="680" xr:uid="{00000000-0005-0000-0000-000066030000}"/>
    <cellStyle name="Normal 33" xfId="681" xr:uid="{00000000-0005-0000-0000-000067030000}"/>
    <cellStyle name="Normal 33 2" xfId="682" xr:uid="{00000000-0005-0000-0000-000068030000}"/>
    <cellStyle name="Normal 34" xfId="683" xr:uid="{00000000-0005-0000-0000-000069030000}"/>
    <cellStyle name="Normal 34 2" xfId="684" xr:uid="{00000000-0005-0000-0000-00006A030000}"/>
    <cellStyle name="Normal 35" xfId="685" xr:uid="{00000000-0005-0000-0000-00006B030000}"/>
    <cellStyle name="Normal 35 2" xfId="686" xr:uid="{00000000-0005-0000-0000-00006C030000}"/>
    <cellStyle name="Normal 36" xfId="687" xr:uid="{00000000-0005-0000-0000-00006D030000}"/>
    <cellStyle name="Normal 36 2" xfId="688" xr:uid="{00000000-0005-0000-0000-00006E030000}"/>
    <cellStyle name="Normal 37" xfId="689" xr:uid="{00000000-0005-0000-0000-00006F030000}"/>
    <cellStyle name="Normal 37 2" xfId="690" xr:uid="{00000000-0005-0000-0000-000070030000}"/>
    <cellStyle name="Normal 38" xfId="691" xr:uid="{00000000-0005-0000-0000-000071030000}"/>
    <cellStyle name="Normal 38 2" xfId="692" xr:uid="{00000000-0005-0000-0000-000072030000}"/>
    <cellStyle name="Normal 39" xfId="693" xr:uid="{00000000-0005-0000-0000-000073030000}"/>
    <cellStyle name="Normal 39 2" xfId="694" xr:uid="{00000000-0005-0000-0000-000074030000}"/>
    <cellStyle name="Normal 4" xfId="695" xr:uid="{00000000-0005-0000-0000-000075030000}"/>
    <cellStyle name="Normal 4 2" xfId="696" xr:uid="{00000000-0005-0000-0000-000076030000}"/>
    <cellStyle name="Normal 4 3" xfId="697" xr:uid="{00000000-0005-0000-0000-000077030000}"/>
    <cellStyle name="Normal 4 4" xfId="698" xr:uid="{00000000-0005-0000-0000-000078030000}"/>
    <cellStyle name="Normal 40" xfId="699" xr:uid="{00000000-0005-0000-0000-000079030000}"/>
    <cellStyle name="Normal 40 2" xfId="700" xr:uid="{00000000-0005-0000-0000-00007A030000}"/>
    <cellStyle name="Normal 41" xfId="701" xr:uid="{00000000-0005-0000-0000-00007B030000}"/>
    <cellStyle name="Normal 41 2" xfId="702" xr:uid="{00000000-0005-0000-0000-00007C030000}"/>
    <cellStyle name="Normal 42" xfId="703" xr:uid="{00000000-0005-0000-0000-00007D030000}"/>
    <cellStyle name="Normal 42 2" xfId="704" xr:uid="{00000000-0005-0000-0000-00007E030000}"/>
    <cellStyle name="Normal 43" xfId="705" xr:uid="{00000000-0005-0000-0000-00007F030000}"/>
    <cellStyle name="Normal 43 2" xfId="706" xr:uid="{00000000-0005-0000-0000-000080030000}"/>
    <cellStyle name="Normal 44" xfId="707" xr:uid="{00000000-0005-0000-0000-000081030000}"/>
    <cellStyle name="Normal 44 2" xfId="708" xr:uid="{00000000-0005-0000-0000-000082030000}"/>
    <cellStyle name="Normal 45" xfId="709" xr:uid="{00000000-0005-0000-0000-000083030000}"/>
    <cellStyle name="Normal 45 2" xfId="710" xr:uid="{00000000-0005-0000-0000-000084030000}"/>
    <cellStyle name="Normal 46" xfId="711" xr:uid="{00000000-0005-0000-0000-000085030000}"/>
    <cellStyle name="Normal 46 2" xfId="712" xr:uid="{00000000-0005-0000-0000-000086030000}"/>
    <cellStyle name="Normal 47" xfId="713" xr:uid="{00000000-0005-0000-0000-000087030000}"/>
    <cellStyle name="Normal 47 2" xfId="714" xr:uid="{00000000-0005-0000-0000-000088030000}"/>
    <cellStyle name="Normal 48" xfId="715" xr:uid="{00000000-0005-0000-0000-000089030000}"/>
    <cellStyle name="Normal 48 2" xfId="716" xr:uid="{00000000-0005-0000-0000-00008A030000}"/>
    <cellStyle name="Normal 49" xfId="717" xr:uid="{00000000-0005-0000-0000-00008B030000}"/>
    <cellStyle name="Normal 49 2" xfId="718" xr:uid="{00000000-0005-0000-0000-00008C030000}"/>
    <cellStyle name="Normal 5" xfId="719" xr:uid="{00000000-0005-0000-0000-00008D030000}"/>
    <cellStyle name="Normal 50" xfId="720" xr:uid="{00000000-0005-0000-0000-00008E030000}"/>
    <cellStyle name="Normal 50 2" xfId="721" xr:uid="{00000000-0005-0000-0000-00008F030000}"/>
    <cellStyle name="Normal 51" xfId="722" xr:uid="{00000000-0005-0000-0000-000090030000}"/>
    <cellStyle name="Normal 51 2" xfId="723" xr:uid="{00000000-0005-0000-0000-000091030000}"/>
    <cellStyle name="Normal 52" xfId="724" xr:uid="{00000000-0005-0000-0000-000092030000}"/>
    <cellStyle name="Normal 52 2" xfId="725" xr:uid="{00000000-0005-0000-0000-000093030000}"/>
    <cellStyle name="Normal 53" xfId="726" xr:uid="{00000000-0005-0000-0000-000094030000}"/>
    <cellStyle name="Normal 53 2" xfId="727" xr:uid="{00000000-0005-0000-0000-000095030000}"/>
    <cellStyle name="Normal 54" xfId="728" xr:uid="{00000000-0005-0000-0000-000096030000}"/>
    <cellStyle name="Normal 54 2" xfId="729" xr:uid="{00000000-0005-0000-0000-000097030000}"/>
    <cellStyle name="Normal 55" xfId="730" xr:uid="{00000000-0005-0000-0000-000098030000}"/>
    <cellStyle name="Normal 55 2" xfId="731" xr:uid="{00000000-0005-0000-0000-000099030000}"/>
    <cellStyle name="Normal 56" xfId="732" xr:uid="{00000000-0005-0000-0000-00009A030000}"/>
    <cellStyle name="Normal 56 2" xfId="733" xr:uid="{00000000-0005-0000-0000-00009B030000}"/>
    <cellStyle name="Normal 57" xfId="734" xr:uid="{00000000-0005-0000-0000-00009C030000}"/>
    <cellStyle name="Normal 57 2" xfId="735" xr:uid="{00000000-0005-0000-0000-00009D030000}"/>
    <cellStyle name="Normal 58" xfId="736" xr:uid="{00000000-0005-0000-0000-00009E030000}"/>
    <cellStyle name="Normal 58 2" xfId="737" xr:uid="{00000000-0005-0000-0000-00009F030000}"/>
    <cellStyle name="Normal 59" xfId="738" xr:uid="{00000000-0005-0000-0000-0000A0030000}"/>
    <cellStyle name="Normal 59 2" xfId="739" xr:uid="{00000000-0005-0000-0000-0000A1030000}"/>
    <cellStyle name="Normal 6" xfId="740" xr:uid="{00000000-0005-0000-0000-0000A2030000}"/>
    <cellStyle name="Normal 6 2" xfId="741" xr:uid="{00000000-0005-0000-0000-0000A3030000}"/>
    <cellStyle name="Normal 60" xfId="742" xr:uid="{00000000-0005-0000-0000-0000A4030000}"/>
    <cellStyle name="Normal 60 2" xfId="743" xr:uid="{00000000-0005-0000-0000-0000A5030000}"/>
    <cellStyle name="Normal 61" xfId="744" xr:uid="{00000000-0005-0000-0000-0000A6030000}"/>
    <cellStyle name="Normal 61 2" xfId="745" xr:uid="{00000000-0005-0000-0000-0000A7030000}"/>
    <cellStyle name="Normal 62" xfId="746" xr:uid="{00000000-0005-0000-0000-0000A8030000}"/>
    <cellStyle name="Normal 62 2" xfId="747" xr:uid="{00000000-0005-0000-0000-0000A9030000}"/>
    <cellStyle name="Normal 63" xfId="748" xr:uid="{00000000-0005-0000-0000-0000AA030000}"/>
    <cellStyle name="Normal 63 2" xfId="749" xr:uid="{00000000-0005-0000-0000-0000AB030000}"/>
    <cellStyle name="Normal 64" xfId="750" xr:uid="{00000000-0005-0000-0000-0000AC030000}"/>
    <cellStyle name="Normal 64 2" xfId="751" xr:uid="{00000000-0005-0000-0000-0000AD030000}"/>
    <cellStyle name="Normal 65" xfId="752" xr:uid="{00000000-0005-0000-0000-0000AE030000}"/>
    <cellStyle name="Normal 65 2" xfId="753" xr:uid="{00000000-0005-0000-0000-0000AF030000}"/>
    <cellStyle name="Normal 66" xfId="754" xr:uid="{00000000-0005-0000-0000-0000B0030000}"/>
    <cellStyle name="Normal 66 2" xfId="755" xr:uid="{00000000-0005-0000-0000-0000B1030000}"/>
    <cellStyle name="Normal 67" xfId="756" xr:uid="{00000000-0005-0000-0000-0000B2030000}"/>
    <cellStyle name="Normal 67 2" xfId="757" xr:uid="{00000000-0005-0000-0000-0000B3030000}"/>
    <cellStyle name="Normal 68" xfId="758" xr:uid="{00000000-0005-0000-0000-0000B4030000}"/>
    <cellStyle name="Normal 68 2" xfId="759" xr:uid="{00000000-0005-0000-0000-0000B5030000}"/>
    <cellStyle name="Normal 69" xfId="760" xr:uid="{00000000-0005-0000-0000-0000B6030000}"/>
    <cellStyle name="Normal 69 2" xfId="761" xr:uid="{00000000-0005-0000-0000-0000B7030000}"/>
    <cellStyle name="Normal 7" xfId="762" xr:uid="{00000000-0005-0000-0000-0000B8030000}"/>
    <cellStyle name="Normal 7 2" xfId="763" xr:uid="{00000000-0005-0000-0000-0000B9030000}"/>
    <cellStyle name="Normal 7 3" xfId="764" xr:uid="{00000000-0005-0000-0000-0000BA030000}"/>
    <cellStyle name="Normal 7 4" xfId="765" xr:uid="{00000000-0005-0000-0000-0000BB030000}"/>
    <cellStyle name="Normal 7 5" xfId="766" xr:uid="{00000000-0005-0000-0000-0000BC030000}"/>
    <cellStyle name="Normal 7 6" xfId="1046" xr:uid="{3740C0D7-C3D7-46A2-94B9-E61D3E6DD0B9}"/>
    <cellStyle name="Normal 70" xfId="767" xr:uid="{00000000-0005-0000-0000-0000BD030000}"/>
    <cellStyle name="Normal 70 2" xfId="768" xr:uid="{00000000-0005-0000-0000-0000BE030000}"/>
    <cellStyle name="Normal 71" xfId="769" xr:uid="{00000000-0005-0000-0000-0000BF030000}"/>
    <cellStyle name="Normal 71 2" xfId="770" xr:uid="{00000000-0005-0000-0000-0000C0030000}"/>
    <cellStyle name="Normal 72" xfId="771" xr:uid="{00000000-0005-0000-0000-0000C1030000}"/>
    <cellStyle name="Normal 72 2" xfId="772" xr:uid="{00000000-0005-0000-0000-0000C2030000}"/>
    <cellStyle name="Normal 73" xfId="773" xr:uid="{00000000-0005-0000-0000-0000C3030000}"/>
    <cellStyle name="Normal 73 2" xfId="774" xr:uid="{00000000-0005-0000-0000-0000C4030000}"/>
    <cellStyle name="Normal 74" xfId="775" xr:uid="{00000000-0005-0000-0000-0000C5030000}"/>
    <cellStyle name="Normal 74 2" xfId="776" xr:uid="{00000000-0005-0000-0000-0000C6030000}"/>
    <cellStyle name="Normal 75" xfId="777" xr:uid="{00000000-0005-0000-0000-0000C7030000}"/>
    <cellStyle name="Normal 75 2" xfId="778" xr:uid="{00000000-0005-0000-0000-0000C8030000}"/>
    <cellStyle name="Normal 76" xfId="779" xr:uid="{00000000-0005-0000-0000-0000C9030000}"/>
    <cellStyle name="Normal 76 2" xfId="780" xr:uid="{00000000-0005-0000-0000-0000CA030000}"/>
    <cellStyle name="Normal 77" xfId="781" xr:uid="{00000000-0005-0000-0000-0000CB030000}"/>
    <cellStyle name="Normal 77 2" xfId="782" xr:uid="{00000000-0005-0000-0000-0000CC030000}"/>
    <cellStyle name="Normal 78" xfId="783" xr:uid="{00000000-0005-0000-0000-0000CD030000}"/>
    <cellStyle name="Normal 78 2" xfId="784" xr:uid="{00000000-0005-0000-0000-0000CE030000}"/>
    <cellStyle name="Normal 79" xfId="785" xr:uid="{00000000-0005-0000-0000-0000CF030000}"/>
    <cellStyle name="Normal 79 2" xfId="786" xr:uid="{00000000-0005-0000-0000-0000D0030000}"/>
    <cellStyle name="Normal 8" xfId="787" xr:uid="{00000000-0005-0000-0000-0000D1030000}"/>
    <cellStyle name="Normal 80" xfId="788" xr:uid="{00000000-0005-0000-0000-0000D2030000}"/>
    <cellStyle name="Normal 80 2" xfId="789" xr:uid="{00000000-0005-0000-0000-0000D3030000}"/>
    <cellStyle name="Normal 81" xfId="790" xr:uid="{00000000-0005-0000-0000-0000D4030000}"/>
    <cellStyle name="Normal 81 2" xfId="791" xr:uid="{00000000-0005-0000-0000-0000D5030000}"/>
    <cellStyle name="Normal 82" xfId="792" xr:uid="{00000000-0005-0000-0000-0000D6030000}"/>
    <cellStyle name="Normal 82 2" xfId="793" xr:uid="{00000000-0005-0000-0000-0000D7030000}"/>
    <cellStyle name="Normal 83" xfId="794" xr:uid="{00000000-0005-0000-0000-0000D8030000}"/>
    <cellStyle name="Normal 83 2" xfId="795" xr:uid="{00000000-0005-0000-0000-0000D9030000}"/>
    <cellStyle name="Normal 84" xfId="796" xr:uid="{00000000-0005-0000-0000-0000DA030000}"/>
    <cellStyle name="Normal 84 2" xfId="797" xr:uid="{00000000-0005-0000-0000-0000DB030000}"/>
    <cellStyle name="Normal 85" xfId="798" xr:uid="{00000000-0005-0000-0000-0000DC030000}"/>
    <cellStyle name="Normal 85 2" xfId="799" xr:uid="{00000000-0005-0000-0000-0000DD030000}"/>
    <cellStyle name="Normal 86" xfId="800" xr:uid="{00000000-0005-0000-0000-0000DE030000}"/>
    <cellStyle name="Normal 86 2" xfId="801" xr:uid="{00000000-0005-0000-0000-0000DF030000}"/>
    <cellStyle name="Normal 87" xfId="802" xr:uid="{00000000-0005-0000-0000-0000E0030000}"/>
    <cellStyle name="Normal 87 2" xfId="803" xr:uid="{00000000-0005-0000-0000-0000E1030000}"/>
    <cellStyle name="Normal 88" xfId="804" xr:uid="{00000000-0005-0000-0000-0000E2030000}"/>
    <cellStyle name="Normal 88 2" xfId="805" xr:uid="{00000000-0005-0000-0000-0000E3030000}"/>
    <cellStyle name="Normal 89" xfId="806" xr:uid="{00000000-0005-0000-0000-0000E4030000}"/>
    <cellStyle name="Normal 89 2" xfId="807" xr:uid="{00000000-0005-0000-0000-0000E5030000}"/>
    <cellStyle name="Normal 9" xfId="808" xr:uid="{00000000-0005-0000-0000-0000E6030000}"/>
    <cellStyle name="Normal 9 2" xfId="809" xr:uid="{00000000-0005-0000-0000-0000E7030000}"/>
    <cellStyle name="Normal 9 3" xfId="810" xr:uid="{00000000-0005-0000-0000-0000E8030000}"/>
    <cellStyle name="Normal 9 4" xfId="811" xr:uid="{00000000-0005-0000-0000-0000E9030000}"/>
    <cellStyle name="Normal 9 5" xfId="812" xr:uid="{00000000-0005-0000-0000-0000EA030000}"/>
    <cellStyle name="Normal 90" xfId="813" xr:uid="{00000000-0005-0000-0000-0000EB030000}"/>
    <cellStyle name="Normal 90 2" xfId="814" xr:uid="{00000000-0005-0000-0000-0000EC030000}"/>
    <cellStyle name="Normal 91" xfId="815" xr:uid="{00000000-0005-0000-0000-0000ED030000}"/>
    <cellStyle name="Normal 91 2" xfId="816" xr:uid="{00000000-0005-0000-0000-0000EE030000}"/>
    <cellStyle name="Normal 92" xfId="817" xr:uid="{00000000-0005-0000-0000-0000EF030000}"/>
    <cellStyle name="Normal 92 2" xfId="818" xr:uid="{00000000-0005-0000-0000-0000F0030000}"/>
    <cellStyle name="Normal 93" xfId="819" xr:uid="{00000000-0005-0000-0000-0000F1030000}"/>
    <cellStyle name="Normal 93 2" xfId="820" xr:uid="{00000000-0005-0000-0000-0000F2030000}"/>
    <cellStyle name="Normal 94" xfId="821" xr:uid="{00000000-0005-0000-0000-0000F3030000}"/>
    <cellStyle name="Normal 94 2" xfId="822" xr:uid="{00000000-0005-0000-0000-0000F4030000}"/>
    <cellStyle name="Normal 95" xfId="823" xr:uid="{00000000-0005-0000-0000-0000F5030000}"/>
    <cellStyle name="Normal 95 2" xfId="824" xr:uid="{00000000-0005-0000-0000-0000F6030000}"/>
    <cellStyle name="Normal 96" xfId="825" xr:uid="{00000000-0005-0000-0000-0000F7030000}"/>
    <cellStyle name="Normal 96 2" xfId="826" xr:uid="{00000000-0005-0000-0000-0000F8030000}"/>
    <cellStyle name="Normal 97" xfId="827" xr:uid="{00000000-0005-0000-0000-0000F9030000}"/>
    <cellStyle name="Normal 97 2" xfId="828" xr:uid="{00000000-0005-0000-0000-0000FA030000}"/>
    <cellStyle name="Normal 98" xfId="829" xr:uid="{00000000-0005-0000-0000-0000FB030000}"/>
    <cellStyle name="Normal 98 2" xfId="830" xr:uid="{00000000-0005-0000-0000-0000FC030000}"/>
    <cellStyle name="Normal 99" xfId="831" xr:uid="{00000000-0005-0000-0000-0000FD030000}"/>
    <cellStyle name="Normal 99 2" xfId="832" xr:uid="{00000000-0005-0000-0000-0000FE030000}"/>
    <cellStyle name="Note 2" xfId="833" xr:uid="{00000000-0005-0000-0000-0000FF030000}"/>
    <cellStyle name="Note 2 2" xfId="834" xr:uid="{00000000-0005-0000-0000-000000040000}"/>
    <cellStyle name="Note 2 3" xfId="835" xr:uid="{00000000-0005-0000-0000-000001040000}"/>
    <cellStyle name="Note 2 4" xfId="836" xr:uid="{00000000-0005-0000-0000-000002040000}"/>
    <cellStyle name="Note 3" xfId="837" xr:uid="{00000000-0005-0000-0000-000003040000}"/>
    <cellStyle name="Note 3 2" xfId="838" xr:uid="{00000000-0005-0000-0000-000004040000}"/>
    <cellStyle name="Note 4" xfId="839" xr:uid="{00000000-0005-0000-0000-000005040000}"/>
    <cellStyle name="Output 2" xfId="840" xr:uid="{00000000-0005-0000-0000-000006040000}"/>
    <cellStyle name="Sheet Title" xfId="841" xr:uid="{00000000-0005-0000-0000-000007040000}"/>
    <cellStyle name="Title 2" xfId="842" xr:uid="{00000000-0005-0000-0000-000008040000}"/>
    <cellStyle name="Total 2" xfId="843" xr:uid="{00000000-0005-0000-0000-000009040000}"/>
    <cellStyle name="Total 2 2" xfId="844" xr:uid="{00000000-0005-0000-0000-00000A040000}"/>
    <cellStyle name="Warning Text 2" xfId="845" xr:uid="{00000000-0005-0000-0000-00000B040000}"/>
    <cellStyle name="Warning Text 2 2" xfId="846" xr:uid="{00000000-0005-0000-0000-00000C040000}"/>
    <cellStyle name="Warning Text 2 2 2" xfId="847" xr:uid="{00000000-0005-0000-0000-00000D040000}"/>
    <cellStyle name="Warning Text 2 3" xfId="848" xr:uid="{00000000-0005-0000-0000-00000E040000}"/>
    <cellStyle name="Warning Text 2 3 2" xfId="849" xr:uid="{00000000-0005-0000-0000-00000F040000}"/>
    <cellStyle name="Warning Text 3" xfId="850" xr:uid="{00000000-0005-0000-0000-000010040000}"/>
    <cellStyle name="Warning Text 3 2" xfId="851" xr:uid="{00000000-0005-0000-0000-000011040000}"/>
    <cellStyle name="Warning Text 3 2 2" xfId="852" xr:uid="{00000000-0005-0000-0000-000012040000}"/>
    <cellStyle name="Warning Text 3 3" xfId="853" xr:uid="{00000000-0005-0000-0000-000013040000}"/>
    <cellStyle name="Warning Text 4" xfId="854" xr:uid="{00000000-0005-0000-0000-000014040000}"/>
    <cellStyle name="Warning Text 4 2" xfId="855" xr:uid="{00000000-0005-0000-0000-000015040000}"/>
  </cellStyles>
  <dxfs count="14">
    <dxf>
      <font>
        <color theme="0"/>
      </font>
      <fill>
        <patternFill>
          <bgColor rgb="FFFF0000"/>
        </patternFill>
      </fill>
    </dxf>
    <dxf>
      <font>
        <b/>
        <i val="0"/>
        <color rgb="FFFF0000"/>
      </font>
      <fill>
        <patternFill>
          <bgColor rgb="FFFFFF00"/>
        </patternFill>
      </fill>
    </dxf>
    <dxf>
      <font>
        <color theme="0"/>
      </font>
      <fill>
        <patternFill>
          <bgColor rgb="FF008000"/>
        </patternFill>
      </fill>
    </dxf>
    <dxf>
      <font>
        <color auto="1"/>
      </font>
      <fill>
        <patternFill>
          <bgColor rgb="FFFF0000"/>
        </patternFill>
      </fill>
    </dxf>
    <dxf>
      <font>
        <color auto="1"/>
      </font>
      <fill>
        <patternFill>
          <bgColor rgb="FFFFFF99"/>
        </patternFill>
      </fill>
    </dxf>
    <dxf>
      <font>
        <b/>
        <i val="0"/>
        <color rgb="FFFF0000"/>
      </font>
      <fill>
        <patternFill>
          <bgColor rgb="FFFFFF00"/>
        </patternFill>
      </fill>
    </dxf>
    <dxf>
      <font>
        <color theme="0"/>
      </font>
      <fill>
        <patternFill>
          <bgColor rgb="FF008000"/>
        </patternFill>
      </fill>
    </dxf>
    <dxf>
      <font>
        <color auto="1"/>
      </font>
      <fill>
        <patternFill>
          <bgColor rgb="FFFF0000"/>
        </patternFill>
      </fill>
    </dxf>
    <dxf>
      <font>
        <color auto="1"/>
      </font>
      <fill>
        <patternFill>
          <bgColor rgb="FFFFFF99"/>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s>
  <tableStyles count="0" defaultTableStyle="TableStyleMedium2" defaultPivotStyle="PivotStyleLight16"/>
  <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showRuler="0" zoomScale="80" zoomScaleNormal="80" workbookViewId="0">
      <selection activeCell="A6" sqref="A6"/>
    </sheetView>
  </sheetViews>
  <sheetFormatPr defaultColWidth="9.1796875" defaultRowHeight="12.5" x14ac:dyDescent="0.25"/>
  <cols>
    <col min="2" max="2" width="9.81640625" customWidth="1"/>
    <col min="3" max="3" width="108.1796875" customWidth="1"/>
  </cols>
  <sheetData>
    <row r="1" spans="1:3" ht="15.5" x14ac:dyDescent="0.35">
      <c r="A1" s="93" t="s">
        <v>0</v>
      </c>
      <c r="B1" s="94"/>
      <c r="C1" s="60"/>
    </row>
    <row r="2" spans="1:3" ht="15.5" x14ac:dyDescent="0.35">
      <c r="A2" s="31" t="s">
        <v>1</v>
      </c>
      <c r="B2" s="10"/>
      <c r="C2" s="197"/>
    </row>
    <row r="3" spans="1:3" x14ac:dyDescent="0.25">
      <c r="A3" s="32"/>
      <c r="B3" s="11"/>
      <c r="C3" s="198"/>
    </row>
    <row r="4" spans="1:3" x14ac:dyDescent="0.25">
      <c r="A4" s="32" t="s">
        <v>2</v>
      </c>
      <c r="B4" s="11"/>
      <c r="C4" s="198"/>
    </row>
    <row r="5" spans="1:3" x14ac:dyDescent="0.25">
      <c r="A5" s="32" t="s">
        <v>4983</v>
      </c>
      <c r="B5" s="11"/>
      <c r="C5" s="198"/>
    </row>
    <row r="6" spans="1:3" x14ac:dyDescent="0.25">
      <c r="A6" s="32" t="s">
        <v>5012</v>
      </c>
      <c r="B6" s="11"/>
      <c r="C6" s="198"/>
    </row>
    <row r="7" spans="1:3" x14ac:dyDescent="0.25">
      <c r="A7" s="95"/>
      <c r="B7" s="96"/>
      <c r="C7" s="61"/>
    </row>
    <row r="8" spans="1:3" ht="18" customHeight="1" x14ac:dyDescent="0.25">
      <c r="A8" s="97" t="s">
        <v>3</v>
      </c>
      <c r="B8" s="98"/>
      <c r="C8" s="62"/>
    </row>
    <row r="9" spans="1:3" ht="12.75" customHeight="1" x14ac:dyDescent="0.25">
      <c r="A9" s="12" t="s">
        <v>4</v>
      </c>
      <c r="B9" s="13"/>
      <c r="C9" s="199"/>
    </row>
    <row r="10" spans="1:3" x14ac:dyDescent="0.25">
      <c r="A10" s="12" t="s">
        <v>5</v>
      </c>
      <c r="B10" s="13"/>
      <c r="C10" s="199"/>
    </row>
    <row r="11" spans="1:3" x14ac:dyDescent="0.25">
      <c r="A11" s="12" t="s">
        <v>6</v>
      </c>
      <c r="B11" s="13"/>
      <c r="C11" s="199"/>
    </row>
    <row r="12" spans="1:3" x14ac:dyDescent="0.25">
      <c r="A12" s="12" t="s">
        <v>7</v>
      </c>
      <c r="B12" s="13"/>
      <c r="C12" s="199"/>
    </row>
    <row r="13" spans="1:3" x14ac:dyDescent="0.25">
      <c r="A13" s="12" t="s">
        <v>8</v>
      </c>
      <c r="B13" s="13"/>
      <c r="C13" s="199"/>
    </row>
    <row r="14" spans="1:3" x14ac:dyDescent="0.25">
      <c r="A14" s="99"/>
      <c r="B14" s="100"/>
      <c r="C14" s="63"/>
    </row>
    <row r="16" spans="1:3" ht="13" x14ac:dyDescent="0.25">
      <c r="A16" s="14" t="s">
        <v>9</v>
      </c>
      <c r="B16" s="15"/>
      <c r="C16" s="15"/>
    </row>
    <row r="17" spans="1:3" ht="13" x14ac:dyDescent="0.25">
      <c r="A17" s="101" t="s">
        <v>10</v>
      </c>
      <c r="B17" s="102"/>
      <c r="C17" s="103"/>
    </row>
    <row r="18" spans="1:3" ht="13" x14ac:dyDescent="0.25">
      <c r="A18" s="101" t="s">
        <v>11</v>
      </c>
      <c r="B18" s="102"/>
      <c r="C18" s="103"/>
    </row>
    <row r="19" spans="1:3" ht="13" x14ac:dyDescent="0.25">
      <c r="A19" s="101" t="s">
        <v>12</v>
      </c>
      <c r="B19" s="102"/>
      <c r="C19" s="103"/>
    </row>
    <row r="20" spans="1:3" ht="13" x14ac:dyDescent="0.25">
      <c r="A20" s="101" t="s">
        <v>13</v>
      </c>
      <c r="B20" s="102"/>
      <c r="C20" s="104"/>
    </row>
    <row r="21" spans="1:3" ht="13" x14ac:dyDescent="0.25">
      <c r="A21" s="101" t="s">
        <v>14</v>
      </c>
      <c r="B21" s="102"/>
      <c r="C21" s="105"/>
    </row>
    <row r="22" spans="1:3" ht="13" x14ac:dyDescent="0.25">
      <c r="A22" s="101" t="s">
        <v>15</v>
      </c>
      <c r="B22" s="102"/>
      <c r="C22" s="103"/>
    </row>
    <row r="23" spans="1:3" ht="13" x14ac:dyDescent="0.25">
      <c r="A23" s="101" t="s">
        <v>16</v>
      </c>
      <c r="B23" s="102"/>
      <c r="C23" s="103"/>
    </row>
    <row r="24" spans="1:3" ht="13" x14ac:dyDescent="0.25">
      <c r="A24" s="101" t="s">
        <v>17</v>
      </c>
      <c r="B24" s="102"/>
      <c r="C24" s="103"/>
    </row>
    <row r="25" spans="1:3" ht="13" x14ac:dyDescent="0.25">
      <c r="A25" s="101" t="s">
        <v>18</v>
      </c>
      <c r="B25" s="102"/>
      <c r="C25" s="103"/>
    </row>
    <row r="26" spans="1:3" ht="13" x14ac:dyDescent="0.25">
      <c r="A26" s="106" t="s">
        <v>19</v>
      </c>
      <c r="B26" s="102"/>
      <c r="C26" s="103"/>
    </row>
    <row r="27" spans="1:3" ht="13" x14ac:dyDescent="0.25">
      <c r="A27" s="106" t="s">
        <v>20</v>
      </c>
      <c r="B27" s="102"/>
      <c r="C27" s="103"/>
    </row>
    <row r="29" spans="1:3" ht="13" x14ac:dyDescent="0.25">
      <c r="A29" s="14" t="s">
        <v>21</v>
      </c>
      <c r="B29" s="15"/>
      <c r="C29" s="107"/>
    </row>
    <row r="30" spans="1:3" x14ac:dyDescent="0.25">
      <c r="A30" s="17"/>
      <c r="B30" s="18"/>
      <c r="C30" s="108"/>
    </row>
    <row r="31" spans="1:3" ht="13" x14ac:dyDescent="0.25">
      <c r="A31" s="16" t="s">
        <v>22</v>
      </c>
      <c r="B31" s="109"/>
      <c r="C31" s="86"/>
    </row>
    <row r="32" spans="1:3" ht="13" x14ac:dyDescent="0.25">
      <c r="A32" s="16" t="s">
        <v>23</v>
      </c>
      <c r="B32" s="109"/>
      <c r="C32" s="86"/>
    </row>
    <row r="33" spans="1:3" ht="12.75" customHeight="1" x14ac:dyDescent="0.25">
      <c r="A33" s="16" t="s">
        <v>24</v>
      </c>
      <c r="B33" s="109"/>
      <c r="C33" s="86"/>
    </row>
    <row r="34" spans="1:3" ht="12.75" customHeight="1" x14ac:dyDescent="0.25">
      <c r="A34" s="16" t="s">
        <v>25</v>
      </c>
      <c r="B34" s="110"/>
      <c r="C34" s="86"/>
    </row>
    <row r="35" spans="1:3" ht="13" x14ac:dyDescent="0.25">
      <c r="A35" s="16" t="s">
        <v>26</v>
      </c>
      <c r="B35" s="109"/>
      <c r="C35" s="86"/>
    </row>
    <row r="36" spans="1:3" x14ac:dyDescent="0.25">
      <c r="A36" s="17"/>
      <c r="B36" s="18"/>
      <c r="C36" s="108"/>
    </row>
    <row r="37" spans="1:3" ht="13" x14ac:dyDescent="0.25">
      <c r="A37" s="16" t="s">
        <v>22</v>
      </c>
      <c r="B37" s="109"/>
      <c r="C37" s="86"/>
    </row>
    <row r="38" spans="1:3" ht="13" x14ac:dyDescent="0.25">
      <c r="A38" s="16" t="s">
        <v>23</v>
      </c>
      <c r="B38" s="109"/>
      <c r="C38" s="86"/>
    </row>
    <row r="39" spans="1:3" ht="13" x14ac:dyDescent="0.25">
      <c r="A39" s="16" t="s">
        <v>24</v>
      </c>
      <c r="B39" s="109"/>
      <c r="C39" s="86"/>
    </row>
    <row r="40" spans="1:3" ht="13" x14ac:dyDescent="0.25">
      <c r="A40" s="16" t="s">
        <v>25</v>
      </c>
      <c r="B40" s="110"/>
      <c r="C40" s="86"/>
    </row>
    <row r="41" spans="1:3" ht="13" x14ac:dyDescent="0.25">
      <c r="A41" s="16" t="s">
        <v>26</v>
      </c>
      <c r="B41" s="109"/>
      <c r="C41" s="86"/>
    </row>
    <row r="43" spans="1:3" x14ac:dyDescent="0.25">
      <c r="A43" s="36" t="s">
        <v>27</v>
      </c>
    </row>
    <row r="44" spans="1:3" x14ac:dyDescent="0.25">
      <c r="A44" s="36" t="s">
        <v>28</v>
      </c>
    </row>
    <row r="45" spans="1:3" x14ac:dyDescent="0.25">
      <c r="A45" s="36" t="s">
        <v>29</v>
      </c>
    </row>
    <row r="47" spans="1:3" ht="12.75" hidden="1" customHeight="1" x14ac:dyDescent="0.35">
      <c r="A47" s="64" t="s">
        <v>30</v>
      </c>
      <c r="B47" s="52"/>
    </row>
    <row r="48" spans="1:3" ht="12.75" hidden="1" customHeight="1" x14ac:dyDescent="0.35">
      <c r="A48" s="64" t="s">
        <v>31</v>
      </c>
    </row>
    <row r="49" spans="1:1" ht="12.75" hidden="1" customHeight="1" x14ac:dyDescent="0.35">
      <c r="A49" s="64" t="s">
        <v>32</v>
      </c>
    </row>
  </sheetData>
  <sheetProtection sort="0" autoFilter="0"/>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showRuler="0" zoomScale="90" zoomScaleNormal="90" workbookViewId="0">
      <selection activeCell="C16" sqref="C16"/>
    </sheetView>
  </sheetViews>
  <sheetFormatPr defaultColWidth="8.81640625" defaultRowHeight="12.5" x14ac:dyDescent="0.25"/>
  <cols>
    <col min="2" max="2" width="12" customWidth="1"/>
    <col min="3" max="3" width="10.81640625" bestFit="1" customWidth="1"/>
    <col min="4" max="4" width="12.453125" customWidth="1"/>
    <col min="5" max="5" width="10.453125" customWidth="1"/>
    <col min="6" max="6" width="13.453125" customWidth="1"/>
    <col min="7" max="7" width="11.1796875" customWidth="1"/>
    <col min="8" max="8" width="8.81640625" hidden="1" customWidth="1"/>
    <col min="9" max="9" width="6.81640625" hidden="1" customWidth="1"/>
    <col min="13" max="13" width="9.1796875" customWidth="1"/>
  </cols>
  <sheetData>
    <row r="1" spans="1:16" ht="13" x14ac:dyDescent="0.3">
      <c r="A1" s="2" t="s">
        <v>33</v>
      </c>
      <c r="B1" s="3"/>
      <c r="C1" s="3"/>
      <c r="D1" s="3"/>
      <c r="E1" s="3"/>
      <c r="F1" s="3"/>
      <c r="G1" s="3"/>
      <c r="H1" s="3"/>
      <c r="I1" s="3"/>
      <c r="J1" s="3"/>
      <c r="K1" s="3"/>
      <c r="L1" s="3"/>
      <c r="M1" s="3"/>
      <c r="N1" s="3"/>
      <c r="O1" s="3"/>
      <c r="P1" s="4"/>
    </row>
    <row r="2" spans="1:16" ht="18" customHeight="1" x14ac:dyDescent="0.25">
      <c r="A2" s="111" t="s">
        <v>34</v>
      </c>
      <c r="B2" s="112"/>
      <c r="C2" s="112"/>
      <c r="D2" s="112"/>
      <c r="E2" s="112"/>
      <c r="F2" s="112"/>
      <c r="G2" s="112"/>
      <c r="H2" s="112"/>
      <c r="I2" s="112"/>
      <c r="J2" s="112"/>
      <c r="K2" s="112"/>
      <c r="L2" s="112"/>
      <c r="M2" s="112"/>
      <c r="N2" s="112"/>
      <c r="O2" s="112"/>
      <c r="P2" s="113"/>
    </row>
    <row r="3" spans="1:16" ht="12.75" customHeight="1" x14ac:dyDescent="0.25">
      <c r="A3" s="51" t="s">
        <v>35</v>
      </c>
      <c r="B3" s="6"/>
      <c r="C3" s="6"/>
      <c r="D3" s="6"/>
      <c r="E3" s="6"/>
      <c r="F3" s="6"/>
      <c r="G3" s="6"/>
      <c r="H3" s="6"/>
      <c r="I3" s="6"/>
      <c r="J3" s="6"/>
      <c r="K3" s="6"/>
      <c r="L3" s="6"/>
      <c r="M3" s="6"/>
      <c r="N3" s="6"/>
      <c r="O3" s="6"/>
      <c r="P3" s="114"/>
    </row>
    <row r="4" spans="1:16" x14ac:dyDescent="0.25">
      <c r="A4" s="33"/>
      <c r="B4" s="6"/>
      <c r="C4" s="6"/>
      <c r="D4" s="6"/>
      <c r="E4" s="6"/>
      <c r="F4" s="6"/>
      <c r="G4" s="6"/>
      <c r="H4" s="6"/>
      <c r="I4" s="6"/>
      <c r="J4" s="6"/>
      <c r="K4" s="6"/>
      <c r="L4" s="6"/>
      <c r="M4" s="6"/>
      <c r="N4" s="6"/>
      <c r="O4" s="6"/>
      <c r="P4" s="114"/>
    </row>
    <row r="5" spans="1:16" x14ac:dyDescent="0.25">
      <c r="A5" s="33" t="s">
        <v>36</v>
      </c>
      <c r="B5" s="6"/>
      <c r="C5" s="6"/>
      <c r="D5" s="6"/>
      <c r="E5" s="6"/>
      <c r="F5" s="6"/>
      <c r="G5" s="6"/>
      <c r="H5" s="6"/>
      <c r="I5" s="6"/>
      <c r="J5" s="6"/>
      <c r="K5" s="6"/>
      <c r="L5" s="6"/>
      <c r="M5" s="6"/>
      <c r="N5" s="6"/>
      <c r="O5" s="6"/>
      <c r="P5" s="114"/>
    </row>
    <row r="6" spans="1:16" x14ac:dyDescent="0.25">
      <c r="A6" s="33" t="s">
        <v>37</v>
      </c>
      <c r="B6" s="6"/>
      <c r="C6" s="6"/>
      <c r="D6" s="6"/>
      <c r="E6" s="6"/>
      <c r="F6" s="6"/>
      <c r="G6" s="6"/>
      <c r="H6" s="6"/>
      <c r="I6" s="6"/>
      <c r="J6" s="6"/>
      <c r="K6" s="6"/>
      <c r="L6" s="6"/>
      <c r="M6" s="6"/>
      <c r="N6" s="6"/>
      <c r="O6" s="6"/>
      <c r="P6" s="114"/>
    </row>
    <row r="7" spans="1:16" x14ac:dyDescent="0.25">
      <c r="A7" s="115"/>
      <c r="B7" s="116"/>
      <c r="C7" s="116"/>
      <c r="D7" s="116"/>
      <c r="E7" s="116"/>
      <c r="F7" s="116"/>
      <c r="G7" s="116"/>
      <c r="H7" s="116"/>
      <c r="I7" s="116"/>
      <c r="J7" s="116"/>
      <c r="K7" s="116"/>
      <c r="L7" s="116"/>
      <c r="M7" s="116"/>
      <c r="N7" s="116"/>
      <c r="O7" s="116"/>
      <c r="P7" s="117"/>
    </row>
    <row r="8" spans="1:16" ht="12.75" customHeight="1" x14ac:dyDescent="0.25">
      <c r="A8" s="37"/>
      <c r="B8" s="38"/>
      <c r="C8" s="38"/>
      <c r="D8" s="38"/>
      <c r="E8" s="38"/>
      <c r="F8" s="38"/>
      <c r="G8" s="38"/>
      <c r="H8" s="38"/>
      <c r="I8" s="38"/>
      <c r="J8" s="38"/>
      <c r="K8" s="38"/>
      <c r="L8" s="38"/>
      <c r="M8" s="38"/>
      <c r="N8" s="38"/>
      <c r="O8" s="38"/>
      <c r="P8" s="39"/>
    </row>
    <row r="9" spans="1:16" ht="12.75" customHeight="1" x14ac:dyDescent="0.3">
      <c r="A9" s="118"/>
      <c r="B9" s="40" t="s">
        <v>38</v>
      </c>
      <c r="C9" s="41"/>
      <c r="D9" s="41"/>
      <c r="E9" s="41"/>
      <c r="F9" s="41"/>
      <c r="G9" s="42"/>
      <c r="P9" s="119"/>
    </row>
    <row r="10" spans="1:16" ht="12.75" customHeight="1" x14ac:dyDescent="0.3">
      <c r="A10" s="120" t="s">
        <v>39</v>
      </c>
      <c r="B10" s="121" t="s">
        <v>40</v>
      </c>
      <c r="C10" s="122"/>
      <c r="D10" s="123"/>
      <c r="E10" s="123"/>
      <c r="F10" s="123"/>
      <c r="G10" s="124"/>
      <c r="K10" s="125" t="s">
        <v>41</v>
      </c>
      <c r="L10" s="126"/>
      <c r="M10" s="126"/>
      <c r="N10" s="126"/>
      <c r="O10" s="127"/>
      <c r="P10" s="119"/>
    </row>
    <row r="11" spans="1:16" ht="36" x14ac:dyDescent="0.25">
      <c r="A11" s="128"/>
      <c r="B11" s="129" t="s">
        <v>42</v>
      </c>
      <c r="C11" s="130" t="s">
        <v>43</v>
      </c>
      <c r="D11" s="130" t="s">
        <v>44</v>
      </c>
      <c r="E11" s="130" t="s">
        <v>45</v>
      </c>
      <c r="F11" s="130" t="s">
        <v>46</v>
      </c>
      <c r="G11" s="131" t="s">
        <v>47</v>
      </c>
      <c r="K11" s="43" t="s">
        <v>48</v>
      </c>
      <c r="L11" s="34"/>
      <c r="M11" s="44" t="s">
        <v>49</v>
      </c>
      <c r="N11" s="44" t="s">
        <v>50</v>
      </c>
      <c r="O11" s="45" t="s">
        <v>51</v>
      </c>
      <c r="P11" s="119"/>
    </row>
    <row r="12" spans="1:16" ht="12.75" customHeight="1" x14ac:dyDescent="0.3">
      <c r="A12" s="132"/>
      <c r="B12" s="133">
        <f>COUNTIF('Test Cases'!J3:J320,"Pass")</f>
        <v>0</v>
      </c>
      <c r="C12" s="134">
        <f>COUNTIF('Test Cases'!J3:J320,"Fail")</f>
        <v>0</v>
      </c>
      <c r="D12" s="135">
        <f>COUNTIF('Test Cases'!J3:J320,"Info")</f>
        <v>0</v>
      </c>
      <c r="E12" s="133">
        <f>COUNTIF('Test Cases'!J3:J320,"N/A")</f>
        <v>0</v>
      </c>
      <c r="F12" s="133">
        <f>B12+C12</f>
        <v>0</v>
      </c>
      <c r="G12" s="136">
        <f>D24/100</f>
        <v>0</v>
      </c>
      <c r="K12" s="137" t="s">
        <v>52</v>
      </c>
      <c r="L12" s="138"/>
      <c r="M12" s="46">
        <f>COUNTA('Test Cases'!J3:J320)</f>
        <v>0</v>
      </c>
      <c r="N12" s="46">
        <f>O12-M12</f>
        <v>318</v>
      </c>
      <c r="O12" s="47">
        <f>COUNTA('Test Cases'!A3:A320)</f>
        <v>318</v>
      </c>
      <c r="P12" s="119"/>
    </row>
    <row r="13" spans="1:16" ht="12.75" customHeight="1" x14ac:dyDescent="0.3">
      <c r="A13" s="132"/>
      <c r="B13" s="48"/>
      <c r="K13" s="28"/>
      <c r="L13" s="28"/>
      <c r="M13" s="28"/>
      <c r="N13" s="28"/>
      <c r="O13" s="28"/>
      <c r="P13" s="119"/>
    </row>
    <row r="14" spans="1:16" ht="12.75" customHeight="1" x14ac:dyDescent="0.3">
      <c r="A14" s="132"/>
      <c r="B14" s="121" t="s">
        <v>53</v>
      </c>
      <c r="C14" s="123"/>
      <c r="D14" s="123"/>
      <c r="E14" s="123"/>
      <c r="F14" s="123"/>
      <c r="G14" s="139"/>
      <c r="K14" s="28"/>
      <c r="L14" s="28"/>
      <c r="M14" s="28"/>
      <c r="N14" s="28"/>
      <c r="O14" s="28"/>
      <c r="P14" s="119"/>
    </row>
    <row r="15" spans="1:16" ht="12.75" customHeight="1" x14ac:dyDescent="0.25">
      <c r="A15" s="65"/>
      <c r="B15" s="140" t="s">
        <v>54</v>
      </c>
      <c r="C15" s="140" t="s">
        <v>55</v>
      </c>
      <c r="D15" s="140" t="s">
        <v>56</v>
      </c>
      <c r="E15" s="140" t="s">
        <v>57</v>
      </c>
      <c r="F15" s="140" t="s">
        <v>45</v>
      </c>
      <c r="G15" s="140" t="s">
        <v>58</v>
      </c>
      <c r="H15" s="49" t="s">
        <v>59</v>
      </c>
      <c r="I15" s="49" t="s">
        <v>60</v>
      </c>
      <c r="K15" s="35"/>
      <c r="L15" s="35"/>
      <c r="M15" s="35"/>
      <c r="N15" s="35"/>
      <c r="O15" s="35"/>
      <c r="P15" s="119"/>
    </row>
    <row r="16" spans="1:16" ht="12.75" customHeight="1" x14ac:dyDescent="0.25">
      <c r="A16" s="65"/>
      <c r="B16" s="141">
        <v>8</v>
      </c>
      <c r="C16" s="142">
        <f>COUNTIF('Test Cases'!Z:Z,B16)</f>
        <v>0</v>
      </c>
      <c r="D16" s="143">
        <f>COUNTIFS('Test Cases'!Z:Z,B16,'Test Cases'!J:J,$D$15)</f>
        <v>0</v>
      </c>
      <c r="E16" s="143">
        <f>COUNTIFS('Test Cases'!Z:Z,B16,'Test Cases'!J:J,$E$15)</f>
        <v>0</v>
      </c>
      <c r="F16" s="143">
        <f>COUNTIFS('Test Cases'!Z:Z,B16,'Test Cases'!J:J,$F$15)</f>
        <v>0</v>
      </c>
      <c r="G16" s="144">
        <v>1500</v>
      </c>
      <c r="H16">
        <f t="shared" ref="H16:H23" si="0">(C16-F16)*(G16)</f>
        <v>0</v>
      </c>
      <c r="I16">
        <f t="shared" ref="I16:I23" si="1">D16*G16</f>
        <v>0</v>
      </c>
      <c r="P16" s="119"/>
    </row>
    <row r="17" spans="1:16" ht="12.75" customHeight="1" x14ac:dyDescent="0.25">
      <c r="A17" s="65"/>
      <c r="B17" s="141">
        <v>7</v>
      </c>
      <c r="C17" s="142">
        <f>COUNTIF('Test Cases'!Z:Z,B17)</f>
        <v>5</v>
      </c>
      <c r="D17" s="143">
        <f>COUNTIFS('Test Cases'!Z:Z,B17,'Test Cases'!J:J,$D$15)</f>
        <v>0</v>
      </c>
      <c r="E17" s="143">
        <f>COUNTIFS('Test Cases'!Z:Z,B17,'Test Cases'!J:J,$E$15)</f>
        <v>0</v>
      </c>
      <c r="F17" s="143">
        <f>COUNTIFS('Test Cases'!Z:Z,B17,'Test Cases'!J:J,$F$15)</f>
        <v>0</v>
      </c>
      <c r="G17" s="144">
        <v>750</v>
      </c>
      <c r="H17">
        <f t="shared" si="0"/>
        <v>3750</v>
      </c>
      <c r="I17">
        <f t="shared" si="1"/>
        <v>0</v>
      </c>
      <c r="P17" s="119"/>
    </row>
    <row r="18" spans="1:16" ht="12.75" customHeight="1" x14ac:dyDescent="0.25">
      <c r="A18" s="65"/>
      <c r="B18" s="141">
        <v>6</v>
      </c>
      <c r="C18" s="142">
        <f>COUNTIF('Test Cases'!Z:Z,B18)</f>
        <v>38</v>
      </c>
      <c r="D18" s="143">
        <f>COUNTIFS('Test Cases'!Z:Z,B18,'Test Cases'!J:J,$D$15)</f>
        <v>0</v>
      </c>
      <c r="E18" s="143">
        <f>COUNTIFS('Test Cases'!Z:Z,B18,'Test Cases'!J:J,$E$15)</f>
        <v>0</v>
      </c>
      <c r="F18" s="143">
        <f>COUNTIFS('Test Cases'!Z:Z,B18,'Test Cases'!J:J,$F$15)</f>
        <v>0</v>
      </c>
      <c r="G18" s="144">
        <v>100</v>
      </c>
      <c r="H18">
        <f t="shared" si="0"/>
        <v>3800</v>
      </c>
      <c r="I18">
        <f t="shared" si="1"/>
        <v>0</v>
      </c>
      <c r="P18" s="119"/>
    </row>
    <row r="19" spans="1:16" ht="12.75" customHeight="1" x14ac:dyDescent="0.25">
      <c r="A19" s="65"/>
      <c r="B19" s="141">
        <v>5</v>
      </c>
      <c r="C19" s="142">
        <f>COUNTIF('Test Cases'!Z:Z,B19)</f>
        <v>166</v>
      </c>
      <c r="D19" s="143">
        <f>COUNTIFS('Test Cases'!Z:Z,B19,'Test Cases'!J:J,$D$15)</f>
        <v>0</v>
      </c>
      <c r="E19" s="143">
        <f>COUNTIFS('Test Cases'!Z:Z,B19,'Test Cases'!J:J,$E$15)</f>
        <v>0</v>
      </c>
      <c r="F19" s="143">
        <f>COUNTIFS('Test Cases'!Z:Z,B19,'Test Cases'!J:J,$F$15)</f>
        <v>0</v>
      </c>
      <c r="G19" s="144">
        <v>50</v>
      </c>
      <c r="H19">
        <f t="shared" si="0"/>
        <v>8300</v>
      </c>
      <c r="I19">
        <f t="shared" si="1"/>
        <v>0</v>
      </c>
      <c r="P19" s="119"/>
    </row>
    <row r="20" spans="1:16" ht="12.75" customHeight="1" x14ac:dyDescent="0.25">
      <c r="A20" s="65"/>
      <c r="B20" s="141">
        <v>4</v>
      </c>
      <c r="C20" s="142">
        <f>COUNTIF('Test Cases'!Z:Z,B20)</f>
        <v>67</v>
      </c>
      <c r="D20" s="143">
        <f>COUNTIFS('Test Cases'!Z:Z,B20,'Test Cases'!J:J,$D$15)</f>
        <v>0</v>
      </c>
      <c r="E20" s="143">
        <f>COUNTIFS('Test Cases'!Z:Z,B20,'Test Cases'!J:J,$E$15)</f>
        <v>0</v>
      </c>
      <c r="F20" s="143">
        <f>COUNTIFS('Test Cases'!Z:Z,B20,'Test Cases'!J:J,$F$15)</f>
        <v>0</v>
      </c>
      <c r="G20" s="144">
        <v>10</v>
      </c>
      <c r="H20">
        <f t="shared" si="0"/>
        <v>670</v>
      </c>
      <c r="I20">
        <f t="shared" si="1"/>
        <v>0</v>
      </c>
      <c r="P20" s="119"/>
    </row>
    <row r="21" spans="1:16" ht="12.75" customHeight="1" x14ac:dyDescent="0.25">
      <c r="A21" s="65"/>
      <c r="B21" s="141">
        <v>3</v>
      </c>
      <c r="C21" s="142">
        <f>COUNTIF('Test Cases'!Z:Z,B21)</f>
        <v>29</v>
      </c>
      <c r="D21" s="143">
        <f>COUNTIFS('Test Cases'!Z:Z,B21,'Test Cases'!J:J,$D$15)</f>
        <v>0</v>
      </c>
      <c r="E21" s="143">
        <f>COUNTIFS('Test Cases'!Z:Z,B21,'Test Cases'!J:J,$E$15)</f>
        <v>0</v>
      </c>
      <c r="F21" s="143">
        <f>COUNTIFS('Test Cases'!Z:Z,B21,'Test Cases'!J:J,$F$15)</f>
        <v>0</v>
      </c>
      <c r="G21" s="144">
        <v>5</v>
      </c>
      <c r="H21">
        <f t="shared" si="0"/>
        <v>145</v>
      </c>
      <c r="I21">
        <f t="shared" si="1"/>
        <v>0</v>
      </c>
      <c r="P21" s="119"/>
    </row>
    <row r="22" spans="1:16" ht="12.75" customHeight="1" x14ac:dyDescent="0.25">
      <c r="A22" s="65"/>
      <c r="B22" s="141">
        <v>2</v>
      </c>
      <c r="C22" s="142">
        <f>COUNTIF('Test Cases'!Z:Z,B22)</f>
        <v>5</v>
      </c>
      <c r="D22" s="143">
        <f>COUNTIFS('Test Cases'!Z:Z,B22,'Test Cases'!J:J,$D$15)</f>
        <v>0</v>
      </c>
      <c r="E22" s="143">
        <f>COUNTIFS('Test Cases'!Z:Z,B22,'Test Cases'!J:J,$E$15)</f>
        <v>0</v>
      </c>
      <c r="F22" s="143">
        <f>COUNTIFS('Test Cases'!Z:Z,B22,'Test Cases'!J:J,$F$15)</f>
        <v>0</v>
      </c>
      <c r="G22" s="144">
        <v>2</v>
      </c>
      <c r="H22">
        <f t="shared" si="0"/>
        <v>10</v>
      </c>
      <c r="I22">
        <f t="shared" si="1"/>
        <v>0</v>
      </c>
      <c r="P22" s="119"/>
    </row>
    <row r="23" spans="1:16" ht="12.75" customHeight="1" x14ac:dyDescent="0.25">
      <c r="A23" s="65"/>
      <c r="B23" s="141">
        <v>1</v>
      </c>
      <c r="C23" s="142">
        <f>COUNTIF('Test Cases'!Z:Z,B23)</f>
        <v>3</v>
      </c>
      <c r="D23" s="143">
        <f>COUNTIFS('Test Cases'!Z:Z,B23,'Test Cases'!J:J,$D$15)</f>
        <v>0</v>
      </c>
      <c r="E23" s="143">
        <f>COUNTIFS('Test Cases'!Z:Z,B23,'Test Cases'!J:J,$E$15)</f>
        <v>0</v>
      </c>
      <c r="F23" s="143">
        <f>COUNTIFS('Test Cases'!Z:Z,B23,'Test Cases'!J:J,$F$15)</f>
        <v>0</v>
      </c>
      <c r="G23" s="144">
        <v>1</v>
      </c>
      <c r="H23">
        <f t="shared" si="0"/>
        <v>3</v>
      </c>
      <c r="I23">
        <f t="shared" si="1"/>
        <v>0</v>
      </c>
      <c r="P23" s="119"/>
    </row>
    <row r="24" spans="1:16" ht="13" hidden="1" x14ac:dyDescent="0.3">
      <c r="A24" s="65"/>
      <c r="B24" s="145" t="s">
        <v>61</v>
      </c>
      <c r="C24" s="146"/>
      <c r="D24" s="147">
        <f>SUM(I16:I23)/SUM(H16:H23)*100</f>
        <v>0</v>
      </c>
      <c r="P24" s="119"/>
    </row>
    <row r="25" spans="1:16" ht="12.75" customHeight="1" x14ac:dyDescent="0.25">
      <c r="A25" s="148"/>
      <c r="B25" s="149"/>
      <c r="C25" s="149"/>
      <c r="D25" s="149"/>
      <c r="E25" s="149"/>
      <c r="F25" s="149"/>
      <c r="G25" s="149"/>
      <c r="H25" s="149"/>
      <c r="I25" s="149"/>
      <c r="J25" s="149"/>
      <c r="K25" s="150"/>
      <c r="L25" s="150"/>
      <c r="M25" s="150"/>
      <c r="N25" s="150"/>
      <c r="O25" s="150"/>
      <c r="P25" s="151"/>
    </row>
    <row r="26" spans="1:16" ht="14.25" customHeight="1" x14ac:dyDescent="0.25"/>
    <row r="27" spans="1:16" ht="13.5" customHeight="1" x14ac:dyDescent="0.3">
      <c r="A27" s="70">
        <f>D12+N12</f>
        <v>318</v>
      </c>
      <c r="B27" s="71" t="str">
        <f>"WARNING: THERE IS AT LEAST ONE TEST CASE WITH AN 'INFO' OR BLANK STATUS (SEE ABOVE)"</f>
        <v>WARNING: THERE IS AT LEAST ONE TEST CASE WITH AN 'INFO' OR BLANK STATUS (SEE ABOVE)</v>
      </c>
    </row>
    <row r="28" spans="1:16" ht="12.75" customHeight="1" x14ac:dyDescent="0.25">
      <c r="B28" s="69"/>
    </row>
    <row r="29" spans="1:16" ht="12.75" customHeight="1" x14ac:dyDescent="0.3">
      <c r="A29" s="70">
        <f>SUMPRODUCT(--ISERROR('Test Cases'!Z3:Z262))</f>
        <v>5</v>
      </c>
      <c r="B29" s="71"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sort="0" autoFilter="0"/>
  <conditionalFormatting sqref="B27">
    <cfRule type="expression" dxfId="13" priority="2" stopIfTrue="1">
      <formula>$A$27=0</formula>
    </cfRule>
  </conditionalFormatting>
  <conditionalFormatting sqref="B29">
    <cfRule type="expression" dxfId="12" priority="1" stopIfTrue="1">
      <formula>$A$29=0</formula>
    </cfRule>
  </conditionalFormatting>
  <conditionalFormatting sqref="D12">
    <cfRule type="cellIs" dxfId="11" priority="5" stopIfTrue="1" operator="greaterThan">
      <formula>0</formula>
    </cfRule>
  </conditionalFormatting>
  <conditionalFormatting sqref="N12">
    <cfRule type="cellIs" dxfId="10" priority="3" stopIfTrue="1" operator="greaterThan">
      <formula>0</formula>
    </cfRule>
    <cfRule type="cellIs" dxfId="9" priority="4" stopIfTrue="1" operator="lessThan">
      <formula>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0"/>
  <sheetViews>
    <sheetView showGridLines="0" showRuler="0" zoomScale="80" zoomScaleNormal="80" workbookViewId="0">
      <pane ySplit="1" topLeftCell="A2" activePane="bottomLeft" state="frozen"/>
      <selection pane="bottomLeft" activeCell="M7" sqref="M7"/>
    </sheetView>
  </sheetViews>
  <sheetFormatPr defaultColWidth="9.1796875" defaultRowHeight="12.5" x14ac:dyDescent="0.25"/>
  <cols>
    <col min="14" max="14" width="9.1796875" customWidth="1"/>
  </cols>
  <sheetData>
    <row r="1" spans="1:14" ht="13" x14ac:dyDescent="0.3">
      <c r="A1" s="2" t="s">
        <v>62</v>
      </c>
      <c r="B1" s="3"/>
      <c r="C1" s="3"/>
      <c r="D1" s="3"/>
      <c r="E1" s="3"/>
      <c r="F1" s="3"/>
      <c r="G1" s="3"/>
      <c r="H1" s="3"/>
      <c r="I1" s="3"/>
      <c r="J1" s="3"/>
      <c r="K1" s="3"/>
      <c r="L1" s="3"/>
      <c r="M1" s="3"/>
      <c r="N1" s="4"/>
    </row>
    <row r="2" spans="1:14" ht="12.75" customHeight="1" x14ac:dyDescent="0.25">
      <c r="A2" s="7" t="s">
        <v>63</v>
      </c>
      <c r="B2" s="8"/>
      <c r="C2" s="8"/>
      <c r="D2" s="8"/>
      <c r="E2" s="8"/>
      <c r="F2" s="8"/>
      <c r="G2" s="8"/>
      <c r="H2" s="8"/>
      <c r="I2" s="8"/>
      <c r="J2" s="8"/>
      <c r="K2" s="8"/>
      <c r="L2" s="8"/>
      <c r="M2" s="8"/>
      <c r="N2" s="9"/>
    </row>
    <row r="3" spans="1:14" s="19" customFormat="1" ht="12.75" customHeight="1" x14ac:dyDescent="0.25">
      <c r="A3" s="152" t="s">
        <v>64</v>
      </c>
      <c r="B3" s="153"/>
      <c r="C3" s="153"/>
      <c r="D3" s="153"/>
      <c r="E3" s="153"/>
      <c r="F3" s="153"/>
      <c r="G3" s="153"/>
      <c r="H3" s="153"/>
      <c r="I3" s="153"/>
      <c r="J3" s="153"/>
      <c r="K3" s="153"/>
      <c r="L3" s="153"/>
      <c r="M3" s="153"/>
      <c r="N3" s="154"/>
    </row>
    <row r="4" spans="1:14" s="19" customFormat="1" x14ac:dyDescent="0.25">
      <c r="A4" s="5" t="s">
        <v>65</v>
      </c>
      <c r="B4" s="20"/>
      <c r="C4" s="20"/>
      <c r="D4" s="20"/>
      <c r="E4" s="20"/>
      <c r="F4" s="20"/>
      <c r="G4" s="20"/>
      <c r="H4" s="20"/>
      <c r="I4" s="20"/>
      <c r="J4" s="20"/>
      <c r="K4" s="20"/>
      <c r="L4" s="20"/>
      <c r="M4" s="20"/>
      <c r="N4" s="155"/>
    </row>
    <row r="5" spans="1:14" s="19" customFormat="1" x14ac:dyDescent="0.25">
      <c r="A5" s="5" t="s">
        <v>66</v>
      </c>
      <c r="B5" s="20"/>
      <c r="C5" s="20"/>
      <c r="D5" s="20"/>
      <c r="E5" s="20"/>
      <c r="F5" s="20"/>
      <c r="G5" s="20"/>
      <c r="H5" s="20"/>
      <c r="I5" s="20"/>
      <c r="J5" s="20"/>
      <c r="K5" s="20"/>
      <c r="L5" s="20"/>
      <c r="M5" s="20"/>
      <c r="N5" s="155"/>
    </row>
    <row r="6" spans="1:14" s="19" customFormat="1" x14ac:dyDescent="0.25">
      <c r="A6" s="5"/>
      <c r="B6" s="20"/>
      <c r="C6" s="20"/>
      <c r="D6" s="20"/>
      <c r="E6" s="20"/>
      <c r="F6" s="20"/>
      <c r="G6" s="20"/>
      <c r="H6" s="20"/>
      <c r="I6" s="20"/>
      <c r="J6" s="20"/>
      <c r="K6" s="20"/>
      <c r="L6" s="20"/>
      <c r="M6" s="20"/>
      <c r="N6" s="155"/>
    </row>
    <row r="7" spans="1:14" s="19" customFormat="1" x14ac:dyDescent="0.25">
      <c r="A7" s="5" t="s">
        <v>67</v>
      </c>
      <c r="B7" s="20"/>
      <c r="C7" s="20"/>
      <c r="D7" s="20"/>
      <c r="E7" s="20"/>
      <c r="F7" s="20"/>
      <c r="G7" s="20"/>
      <c r="H7" s="20"/>
      <c r="I7" s="20"/>
      <c r="J7" s="20"/>
      <c r="K7" s="20"/>
      <c r="L7" s="20"/>
      <c r="M7" s="20"/>
      <c r="N7" s="155"/>
    </row>
    <row r="8" spans="1:14" s="19" customFormat="1" x14ac:dyDescent="0.25">
      <c r="A8" s="5" t="s">
        <v>68</v>
      </c>
      <c r="B8" s="20"/>
      <c r="C8" s="20"/>
      <c r="D8" s="20"/>
      <c r="E8" s="20"/>
      <c r="F8" s="20"/>
      <c r="G8" s="20"/>
      <c r="H8" s="20"/>
      <c r="I8" s="20"/>
      <c r="J8" s="20"/>
      <c r="K8" s="20"/>
      <c r="L8" s="20"/>
      <c r="M8" s="20"/>
      <c r="N8" s="155"/>
    </row>
    <row r="9" spans="1:14" s="19" customFormat="1" ht="21" customHeight="1" x14ac:dyDescent="0.25">
      <c r="A9" s="5" t="s">
        <v>69</v>
      </c>
      <c r="B9" s="20"/>
      <c r="C9" s="20"/>
      <c r="D9" s="20"/>
      <c r="E9" s="20"/>
      <c r="F9" s="20"/>
      <c r="G9" s="20"/>
      <c r="H9" s="20"/>
      <c r="I9" s="20"/>
      <c r="J9" s="20"/>
      <c r="K9" s="20"/>
      <c r="L9" s="20"/>
      <c r="M9" s="20"/>
      <c r="N9" s="155"/>
    </row>
    <row r="10" spans="1:14" s="52" customFormat="1" ht="12.75" customHeight="1" x14ac:dyDescent="0.25">
      <c r="A10" s="7" t="s">
        <v>70</v>
      </c>
      <c r="B10" s="8"/>
      <c r="C10" s="8"/>
      <c r="D10" s="8"/>
      <c r="E10" s="8"/>
      <c r="F10" s="8"/>
      <c r="G10" s="8"/>
      <c r="H10" s="8"/>
      <c r="I10" s="8"/>
      <c r="J10" s="8"/>
      <c r="K10" s="8"/>
      <c r="L10" s="8"/>
      <c r="M10" s="8"/>
      <c r="N10" s="9"/>
    </row>
    <row r="11" spans="1:14" s="52" customFormat="1" ht="12.75" customHeight="1" x14ac:dyDescent="0.25">
      <c r="A11" s="156" t="s">
        <v>71</v>
      </c>
      <c r="B11" s="157"/>
      <c r="C11" s="158"/>
      <c r="D11" s="159" t="s">
        <v>72</v>
      </c>
      <c r="E11" s="160"/>
      <c r="F11" s="160"/>
      <c r="G11" s="160"/>
      <c r="H11" s="160"/>
      <c r="I11" s="160"/>
      <c r="J11" s="160"/>
      <c r="K11" s="160"/>
      <c r="L11" s="160"/>
      <c r="M11" s="160"/>
      <c r="N11" s="161"/>
    </row>
    <row r="12" spans="1:14" s="52" customFormat="1" ht="13" x14ac:dyDescent="0.25">
      <c r="A12" s="162"/>
      <c r="B12" s="163"/>
      <c r="C12" s="164"/>
      <c r="D12" s="165" t="s">
        <v>73</v>
      </c>
      <c r="E12" s="166"/>
      <c r="F12" s="166"/>
      <c r="G12" s="166"/>
      <c r="H12" s="166"/>
      <c r="I12" s="166"/>
      <c r="J12" s="166"/>
      <c r="K12" s="166"/>
      <c r="L12" s="166"/>
      <c r="M12" s="166"/>
      <c r="N12" s="167"/>
    </row>
    <row r="13" spans="1:14" s="52" customFormat="1" ht="12.75" customHeight="1" x14ac:dyDescent="0.25">
      <c r="A13" s="21" t="s">
        <v>74</v>
      </c>
      <c r="B13" s="22"/>
      <c r="C13" s="23"/>
      <c r="D13" s="53" t="s">
        <v>75</v>
      </c>
      <c r="E13" s="54"/>
      <c r="F13" s="54"/>
      <c r="G13" s="54"/>
      <c r="H13" s="54"/>
      <c r="I13" s="54"/>
      <c r="J13" s="54"/>
      <c r="K13" s="54"/>
      <c r="L13" s="54"/>
      <c r="M13" s="54"/>
      <c r="N13" s="55"/>
    </row>
    <row r="14" spans="1:14" ht="12.75" customHeight="1" x14ac:dyDescent="0.25">
      <c r="A14" s="156" t="s">
        <v>76</v>
      </c>
      <c r="B14" s="157"/>
      <c r="C14" s="158"/>
      <c r="D14" s="159" t="s">
        <v>77</v>
      </c>
      <c r="E14" s="160"/>
      <c r="F14" s="160"/>
      <c r="G14" s="160"/>
      <c r="H14" s="160"/>
      <c r="I14" s="160"/>
      <c r="J14" s="160"/>
      <c r="K14" s="160"/>
      <c r="L14" s="160"/>
      <c r="M14" s="160"/>
      <c r="N14" s="161"/>
    </row>
    <row r="15" spans="1:14" s="52" customFormat="1" ht="12.75" customHeight="1" x14ac:dyDescent="0.25">
      <c r="A15" s="156" t="s">
        <v>78</v>
      </c>
      <c r="B15" s="157"/>
      <c r="C15" s="158"/>
      <c r="D15" s="273" t="s">
        <v>79</v>
      </c>
      <c r="E15" s="274"/>
      <c r="F15" s="274"/>
      <c r="G15" s="274"/>
      <c r="H15" s="274"/>
      <c r="I15" s="274"/>
      <c r="J15" s="274"/>
      <c r="K15" s="274"/>
      <c r="L15" s="274"/>
      <c r="M15" s="274"/>
      <c r="N15" s="275"/>
    </row>
    <row r="16" spans="1:14" s="52" customFormat="1" ht="13" x14ac:dyDescent="0.25">
      <c r="A16" s="24"/>
      <c r="B16" s="25"/>
      <c r="C16" s="168"/>
      <c r="D16" s="276"/>
      <c r="E16" s="277"/>
      <c r="F16" s="277"/>
      <c r="G16" s="277"/>
      <c r="H16" s="277"/>
      <c r="I16" s="277"/>
      <c r="J16" s="277"/>
      <c r="K16" s="277"/>
      <c r="L16" s="277"/>
      <c r="M16" s="277"/>
      <c r="N16" s="278"/>
    </row>
    <row r="17" spans="1:14" s="52" customFormat="1" ht="12.75" customHeight="1" x14ac:dyDescent="0.25">
      <c r="A17" s="169" t="s">
        <v>80</v>
      </c>
      <c r="B17" s="170"/>
      <c r="C17" s="171"/>
      <c r="D17" s="172" t="s">
        <v>81</v>
      </c>
      <c r="E17" s="173"/>
      <c r="F17" s="173"/>
      <c r="G17" s="173"/>
      <c r="H17" s="173"/>
      <c r="I17" s="173"/>
      <c r="J17" s="173"/>
      <c r="K17" s="173"/>
      <c r="L17" s="173"/>
      <c r="M17" s="173"/>
      <c r="N17" s="174"/>
    </row>
    <row r="18" spans="1:14" ht="12.75" customHeight="1" x14ac:dyDescent="0.25">
      <c r="A18" s="24" t="s">
        <v>82</v>
      </c>
      <c r="B18" s="25"/>
      <c r="C18" s="168"/>
      <c r="D18" s="56" t="s">
        <v>83</v>
      </c>
      <c r="E18" s="57"/>
      <c r="F18" s="57"/>
      <c r="G18" s="57"/>
      <c r="H18" s="57"/>
      <c r="I18" s="57"/>
      <c r="J18" s="57"/>
      <c r="K18" s="57"/>
      <c r="L18" s="57"/>
      <c r="M18" s="57"/>
      <c r="N18" s="175"/>
    </row>
    <row r="19" spans="1:14" ht="13" x14ac:dyDescent="0.25">
      <c r="A19" s="162"/>
      <c r="B19" s="163"/>
      <c r="C19" s="164"/>
      <c r="D19" s="165" t="s">
        <v>84</v>
      </c>
      <c r="E19" s="166"/>
      <c r="F19" s="166"/>
      <c r="G19" s="166"/>
      <c r="H19" s="166"/>
      <c r="I19" s="166"/>
      <c r="J19" s="166"/>
      <c r="K19" s="166"/>
      <c r="L19" s="166"/>
      <c r="M19" s="166"/>
      <c r="N19" s="167"/>
    </row>
    <row r="20" spans="1:14" ht="12.75" customHeight="1" x14ac:dyDescent="0.25">
      <c r="A20" s="156" t="s">
        <v>85</v>
      </c>
      <c r="B20" s="157"/>
      <c r="C20" s="158"/>
      <c r="D20" s="159" t="s">
        <v>86</v>
      </c>
      <c r="E20" s="160"/>
      <c r="F20" s="160"/>
      <c r="G20" s="160"/>
      <c r="H20" s="160"/>
      <c r="I20" s="160"/>
      <c r="J20" s="160"/>
      <c r="K20" s="160"/>
      <c r="L20" s="160"/>
      <c r="M20" s="160"/>
      <c r="N20" s="161"/>
    </row>
    <row r="21" spans="1:14" ht="13" x14ac:dyDescent="0.25">
      <c r="A21" s="162"/>
      <c r="B21" s="163"/>
      <c r="C21" s="164"/>
      <c r="D21" s="165" t="s">
        <v>87</v>
      </c>
      <c r="E21" s="166"/>
      <c r="F21" s="166"/>
      <c r="G21" s="166"/>
      <c r="H21" s="166"/>
      <c r="I21" s="166"/>
      <c r="J21" s="166"/>
      <c r="K21" s="166"/>
      <c r="L21" s="166"/>
      <c r="M21" s="166"/>
      <c r="N21" s="167"/>
    </row>
    <row r="22" spans="1:14" ht="12.75" customHeight="1" x14ac:dyDescent="0.25">
      <c r="A22" s="21" t="s">
        <v>88</v>
      </c>
      <c r="B22" s="22"/>
      <c r="C22" s="23"/>
      <c r="D22" s="53" t="s">
        <v>89</v>
      </c>
      <c r="E22" s="54"/>
      <c r="F22" s="54"/>
      <c r="G22" s="54"/>
      <c r="H22" s="54"/>
      <c r="I22" s="54"/>
      <c r="J22" s="54"/>
      <c r="K22" s="54"/>
      <c r="L22" s="54"/>
      <c r="M22" s="54"/>
      <c r="N22" s="55"/>
    </row>
    <row r="23" spans="1:14" ht="12.75" customHeight="1" x14ac:dyDescent="0.25">
      <c r="A23" s="156" t="s">
        <v>90</v>
      </c>
      <c r="B23" s="157"/>
      <c r="C23" s="158"/>
      <c r="D23" s="159" t="s">
        <v>91</v>
      </c>
      <c r="E23" s="160"/>
      <c r="F23" s="160"/>
      <c r="G23" s="160"/>
      <c r="H23" s="160"/>
      <c r="I23" s="160"/>
      <c r="J23" s="160"/>
      <c r="K23" s="160"/>
      <c r="L23" s="160"/>
      <c r="M23" s="160"/>
      <c r="N23" s="161"/>
    </row>
    <row r="24" spans="1:14" ht="13" x14ac:dyDescent="0.25">
      <c r="A24" s="162"/>
      <c r="B24" s="163"/>
      <c r="C24" s="164"/>
      <c r="D24" s="165" t="s">
        <v>92</v>
      </c>
      <c r="E24" s="166"/>
      <c r="F24" s="166"/>
      <c r="G24" s="166"/>
      <c r="H24" s="166"/>
      <c r="I24" s="166"/>
      <c r="J24" s="166"/>
      <c r="K24" s="166"/>
      <c r="L24" s="166"/>
      <c r="M24" s="166"/>
      <c r="N24" s="167"/>
    </row>
    <row r="25" spans="1:14" ht="12.75" customHeight="1" x14ac:dyDescent="0.25">
      <c r="A25" s="156" t="s">
        <v>93</v>
      </c>
      <c r="B25" s="157"/>
      <c r="C25" s="158"/>
      <c r="D25" s="159" t="s">
        <v>94</v>
      </c>
      <c r="E25" s="160"/>
      <c r="F25" s="160"/>
      <c r="G25" s="160"/>
      <c r="H25" s="160"/>
      <c r="I25" s="160"/>
      <c r="J25" s="160"/>
      <c r="K25" s="160"/>
      <c r="L25" s="160"/>
      <c r="M25" s="160"/>
      <c r="N25" s="161"/>
    </row>
    <row r="26" spans="1:14" ht="13" x14ac:dyDescent="0.25">
      <c r="A26" s="24"/>
      <c r="B26" s="25"/>
      <c r="C26" s="168"/>
      <c r="D26" s="56" t="s">
        <v>95</v>
      </c>
      <c r="E26" s="57"/>
      <c r="F26" s="57"/>
      <c r="G26" s="57"/>
      <c r="H26" s="57"/>
      <c r="I26" s="57"/>
      <c r="J26" s="57"/>
      <c r="K26" s="57"/>
      <c r="L26" s="57"/>
      <c r="M26" s="57"/>
      <c r="N26" s="175"/>
    </row>
    <row r="27" spans="1:14" ht="13" x14ac:dyDescent="0.25">
      <c r="A27" s="24"/>
      <c r="B27" s="25"/>
      <c r="C27" s="168"/>
      <c r="D27" s="56" t="s">
        <v>96</v>
      </c>
      <c r="E27" s="57"/>
      <c r="F27" s="57"/>
      <c r="G27" s="57"/>
      <c r="H27" s="57"/>
      <c r="I27" s="57"/>
      <c r="J27" s="57"/>
      <c r="K27" s="57"/>
      <c r="L27" s="57"/>
      <c r="M27" s="57"/>
      <c r="N27" s="175"/>
    </row>
    <row r="28" spans="1:14" ht="13" x14ac:dyDescent="0.25">
      <c r="A28" s="24"/>
      <c r="B28" s="25"/>
      <c r="C28" s="168"/>
      <c r="D28" s="56" t="s">
        <v>97</v>
      </c>
      <c r="E28" s="57"/>
      <c r="F28" s="57"/>
      <c r="G28" s="57"/>
      <c r="H28" s="57"/>
      <c r="I28" s="57"/>
      <c r="J28" s="57"/>
      <c r="K28" s="57"/>
      <c r="L28" s="57"/>
      <c r="M28" s="57"/>
      <c r="N28" s="175"/>
    </row>
    <row r="29" spans="1:14" ht="13" x14ac:dyDescent="0.25">
      <c r="A29" s="162"/>
      <c r="B29" s="163"/>
      <c r="C29" s="164"/>
      <c r="D29" s="165" t="s">
        <v>98</v>
      </c>
      <c r="E29" s="166"/>
      <c r="F29" s="166"/>
      <c r="G29" s="166"/>
      <c r="H29" s="166"/>
      <c r="I29" s="166"/>
      <c r="J29" s="166"/>
      <c r="K29" s="166"/>
      <c r="L29" s="166"/>
      <c r="M29" s="166"/>
      <c r="N29" s="167"/>
    </row>
    <row r="30" spans="1:14" ht="12.75" customHeight="1" x14ac:dyDescent="0.25">
      <c r="A30" s="156" t="s">
        <v>99</v>
      </c>
      <c r="B30" s="157"/>
      <c r="C30" s="158"/>
      <c r="D30" s="159" t="s">
        <v>100</v>
      </c>
      <c r="E30" s="160"/>
      <c r="F30" s="160"/>
      <c r="G30" s="160"/>
      <c r="H30" s="160"/>
      <c r="I30" s="160"/>
      <c r="J30" s="160"/>
      <c r="K30" s="160"/>
      <c r="L30" s="160"/>
      <c r="M30" s="160"/>
      <c r="N30" s="161"/>
    </row>
    <row r="31" spans="1:14" ht="13" x14ac:dyDescent="0.25">
      <c r="A31" s="162"/>
      <c r="B31" s="163"/>
      <c r="C31" s="164"/>
      <c r="D31" s="165" t="s">
        <v>101</v>
      </c>
      <c r="E31" s="166"/>
      <c r="F31" s="166"/>
      <c r="G31" s="166"/>
      <c r="H31" s="166"/>
      <c r="I31" s="166"/>
      <c r="J31" s="166"/>
      <c r="K31" s="166"/>
      <c r="L31" s="166"/>
      <c r="M31" s="166"/>
      <c r="N31" s="167"/>
    </row>
    <row r="32" spans="1:14" ht="13" x14ac:dyDescent="0.25">
      <c r="A32" s="176" t="s">
        <v>102</v>
      </c>
      <c r="B32" s="177"/>
      <c r="C32" s="178"/>
      <c r="D32" s="279" t="s">
        <v>103</v>
      </c>
      <c r="E32" s="280"/>
      <c r="F32" s="280"/>
      <c r="G32" s="280"/>
      <c r="H32" s="280"/>
      <c r="I32" s="280"/>
      <c r="J32" s="280"/>
      <c r="K32" s="280"/>
      <c r="L32" s="280"/>
      <c r="M32" s="280"/>
      <c r="N32" s="281"/>
    </row>
    <row r="33" spans="1:14" ht="13" x14ac:dyDescent="0.25">
      <c r="A33" s="58"/>
      <c r="B33" s="25"/>
      <c r="C33" s="59"/>
      <c r="D33" s="282"/>
      <c r="E33" s="283"/>
      <c r="F33" s="283"/>
      <c r="G33" s="283"/>
      <c r="H33" s="283"/>
      <c r="I33" s="283"/>
      <c r="J33" s="283"/>
      <c r="K33" s="283"/>
      <c r="L33" s="283"/>
      <c r="M33" s="283"/>
      <c r="N33" s="284"/>
    </row>
    <row r="34" spans="1:14" ht="12.75" customHeight="1" x14ac:dyDescent="0.25">
      <c r="A34" s="179" t="s">
        <v>104</v>
      </c>
      <c r="B34" s="170"/>
      <c r="C34" s="180"/>
      <c r="D34" s="53" t="s">
        <v>105</v>
      </c>
      <c r="E34" s="54"/>
      <c r="F34" s="54"/>
      <c r="G34" s="54"/>
      <c r="H34" s="54"/>
      <c r="I34" s="54"/>
      <c r="J34" s="54"/>
      <c r="K34" s="54"/>
      <c r="L34" s="54"/>
      <c r="M34" s="54"/>
      <c r="N34" s="55"/>
    </row>
    <row r="35" spans="1:14" ht="12.75" customHeight="1" x14ac:dyDescent="0.25">
      <c r="A35" s="169" t="s">
        <v>106</v>
      </c>
      <c r="B35" s="170"/>
      <c r="C35" s="180"/>
      <c r="D35" s="53" t="s">
        <v>107</v>
      </c>
      <c r="E35" s="54"/>
      <c r="F35" s="54"/>
      <c r="G35" s="54"/>
      <c r="H35" s="54"/>
      <c r="I35" s="54"/>
      <c r="J35" s="54"/>
      <c r="K35" s="54"/>
      <c r="L35" s="54"/>
      <c r="M35" s="54"/>
      <c r="N35" s="55"/>
    </row>
    <row r="36" spans="1:14" ht="12.75" customHeight="1" x14ac:dyDescent="0.25">
      <c r="A36" s="285" t="s">
        <v>108</v>
      </c>
      <c r="B36" s="286"/>
      <c r="C36" s="287"/>
      <c r="D36" s="279" t="s">
        <v>109</v>
      </c>
      <c r="E36" s="280"/>
      <c r="F36" s="280"/>
      <c r="G36" s="280"/>
      <c r="H36" s="280"/>
      <c r="I36" s="280"/>
      <c r="J36" s="280"/>
      <c r="K36" s="280"/>
      <c r="L36" s="280"/>
      <c r="M36" s="280"/>
      <c r="N36" s="281"/>
    </row>
    <row r="37" spans="1:14" ht="12.75" customHeight="1" x14ac:dyDescent="0.25">
      <c r="A37" s="288"/>
      <c r="B37" s="289"/>
      <c r="C37" s="290"/>
      <c r="D37" s="291"/>
      <c r="E37" s="292"/>
      <c r="F37" s="292"/>
      <c r="G37" s="292"/>
      <c r="H37" s="292"/>
      <c r="I37" s="292"/>
      <c r="J37" s="292"/>
      <c r="K37" s="292"/>
      <c r="L37" s="292"/>
      <c r="M37" s="292"/>
      <c r="N37" s="293"/>
    </row>
    <row r="38" spans="1:14" ht="12.75" customHeight="1" x14ac:dyDescent="0.25">
      <c r="A38" s="285" t="s">
        <v>110</v>
      </c>
      <c r="B38" s="286"/>
      <c r="C38" s="287"/>
      <c r="D38" s="279" t="s">
        <v>111</v>
      </c>
      <c r="E38" s="280"/>
      <c r="F38" s="280"/>
      <c r="G38" s="280"/>
      <c r="H38" s="280"/>
      <c r="I38" s="280"/>
      <c r="J38" s="280"/>
      <c r="K38" s="280"/>
      <c r="L38" s="280"/>
      <c r="M38" s="280"/>
      <c r="N38" s="281"/>
    </row>
    <row r="39" spans="1:14" ht="12.75" customHeight="1" x14ac:dyDescent="0.25">
      <c r="A39" s="288"/>
      <c r="B39" s="289"/>
      <c r="C39" s="290"/>
      <c r="D39" s="291"/>
      <c r="E39" s="292"/>
      <c r="F39" s="292"/>
      <c r="G39" s="292"/>
      <c r="H39" s="292"/>
      <c r="I39" s="292"/>
      <c r="J39" s="292"/>
      <c r="K39" s="292"/>
      <c r="L39" s="292"/>
      <c r="M39" s="292"/>
      <c r="N39" s="293"/>
    </row>
    <row r="40" spans="1:14" ht="12.75" customHeight="1" x14ac:dyDescent="0.25">
      <c r="A40" s="176" t="s">
        <v>112</v>
      </c>
      <c r="B40" s="177"/>
      <c r="C40" s="178"/>
      <c r="D40" s="267" t="s">
        <v>113</v>
      </c>
      <c r="E40" s="268"/>
      <c r="F40" s="268"/>
      <c r="G40" s="268"/>
      <c r="H40" s="268"/>
      <c r="I40" s="268"/>
      <c r="J40" s="268"/>
      <c r="K40" s="268"/>
      <c r="L40" s="268"/>
      <c r="M40" s="268"/>
      <c r="N40" s="269"/>
    </row>
    <row r="41" spans="1:14" ht="12.75" customHeight="1" x14ac:dyDescent="0.25">
      <c r="A41" s="66"/>
      <c r="B41" s="67"/>
      <c r="C41" s="68"/>
      <c r="D41" s="270"/>
      <c r="E41" s="271"/>
      <c r="F41" s="271"/>
      <c r="G41" s="271"/>
      <c r="H41" s="271"/>
      <c r="I41" s="271"/>
      <c r="J41" s="271"/>
      <c r="K41" s="271"/>
      <c r="L41" s="271"/>
      <c r="M41" s="271"/>
      <c r="N41" s="272"/>
    </row>
    <row r="43" spans="1:14" ht="12.75" customHeight="1" x14ac:dyDescent="0.25">
      <c r="A43" s="7" t="s">
        <v>114</v>
      </c>
      <c r="B43" s="8"/>
      <c r="C43" s="8"/>
      <c r="D43" s="8"/>
      <c r="E43" s="8"/>
      <c r="F43" s="8"/>
      <c r="G43" s="8"/>
      <c r="H43" s="8"/>
      <c r="I43" s="8"/>
      <c r="J43" s="8"/>
      <c r="K43" s="8"/>
      <c r="L43" s="8"/>
      <c r="M43" s="8"/>
      <c r="N43" s="9"/>
    </row>
    <row r="44" spans="1:14" ht="12.75" customHeight="1" x14ac:dyDescent="0.25">
      <c r="A44" s="181" t="s">
        <v>115</v>
      </c>
      <c r="B44" s="182"/>
      <c r="C44" s="182"/>
      <c r="D44" s="182"/>
      <c r="E44" s="182"/>
      <c r="F44" s="182"/>
      <c r="G44" s="182"/>
      <c r="H44" s="182"/>
      <c r="I44" s="182"/>
      <c r="J44" s="182"/>
      <c r="K44" s="182"/>
      <c r="L44" s="182"/>
      <c r="M44" s="182"/>
      <c r="N44" s="183"/>
    </row>
    <row r="45" spans="1:14" ht="12.75" customHeight="1" x14ac:dyDescent="0.25">
      <c r="A45" s="26" t="s">
        <v>116</v>
      </c>
      <c r="B45" s="6" t="s">
        <v>117</v>
      </c>
      <c r="C45" s="6"/>
      <c r="D45" s="6"/>
      <c r="E45" s="6"/>
      <c r="F45" s="6"/>
      <c r="G45" s="6"/>
      <c r="H45" s="6"/>
      <c r="I45" s="6"/>
      <c r="J45" s="6"/>
      <c r="K45" s="6"/>
      <c r="L45" s="6"/>
      <c r="M45" s="6"/>
      <c r="N45" s="114"/>
    </row>
    <row r="46" spans="1:14" ht="12.75" customHeight="1" x14ac:dyDescent="0.25">
      <c r="A46" s="26" t="s">
        <v>118</v>
      </c>
      <c r="B46" s="6" t="s">
        <v>119</v>
      </c>
      <c r="C46" s="6"/>
      <c r="D46" s="6"/>
      <c r="E46" s="6"/>
      <c r="F46" s="6"/>
      <c r="G46" s="6"/>
      <c r="H46" s="6"/>
      <c r="I46" s="6"/>
      <c r="J46" s="6"/>
      <c r="K46" s="6"/>
      <c r="L46" s="6"/>
      <c r="M46" s="6"/>
      <c r="N46" s="114"/>
    </row>
    <row r="47" spans="1:14" ht="12.75" customHeight="1" x14ac:dyDescent="0.25">
      <c r="A47" s="26" t="s">
        <v>120</v>
      </c>
      <c r="B47" s="6" t="s">
        <v>121</v>
      </c>
      <c r="C47" s="6"/>
      <c r="D47" s="6"/>
      <c r="E47" s="6"/>
      <c r="F47" s="6"/>
      <c r="G47" s="6"/>
      <c r="H47" s="6"/>
      <c r="I47" s="6"/>
      <c r="J47" s="6"/>
      <c r="K47" s="6"/>
      <c r="L47" s="6"/>
      <c r="M47" s="6"/>
      <c r="N47" s="114"/>
    </row>
    <row r="48" spans="1:14" ht="12.75" customHeight="1" x14ac:dyDescent="0.25">
      <c r="A48" s="26" t="s">
        <v>122</v>
      </c>
      <c r="B48" s="6" t="s">
        <v>123</v>
      </c>
      <c r="C48" s="6"/>
      <c r="D48" s="6"/>
      <c r="E48" s="6"/>
      <c r="F48" s="6"/>
      <c r="G48" s="6"/>
      <c r="H48" s="6"/>
      <c r="I48" s="6"/>
      <c r="J48" s="6"/>
      <c r="K48" s="6"/>
      <c r="L48" s="6"/>
      <c r="M48" s="6"/>
      <c r="N48" s="114"/>
    </row>
    <row r="49" spans="1:14" ht="12.75" customHeight="1" x14ac:dyDescent="0.25">
      <c r="A49" s="26" t="s">
        <v>124</v>
      </c>
      <c r="B49" s="6" t="s">
        <v>125</v>
      </c>
      <c r="C49" s="6"/>
      <c r="D49" s="6"/>
      <c r="E49" s="6"/>
      <c r="F49" s="6"/>
      <c r="G49" s="6"/>
      <c r="H49" s="6"/>
      <c r="I49" s="6"/>
      <c r="J49" s="6"/>
      <c r="K49" s="6"/>
      <c r="L49" s="6"/>
      <c r="M49" s="6"/>
      <c r="N49" s="114"/>
    </row>
    <row r="50" spans="1:14" ht="12.75" customHeight="1" x14ac:dyDescent="0.25">
      <c r="A50" s="26" t="s">
        <v>126</v>
      </c>
      <c r="B50" s="6" t="s">
        <v>127</v>
      </c>
      <c r="C50" s="6"/>
      <c r="D50" s="6"/>
      <c r="E50" s="6"/>
      <c r="F50" s="6"/>
      <c r="G50" s="6"/>
      <c r="H50" s="6"/>
      <c r="I50" s="6"/>
      <c r="J50" s="6"/>
      <c r="K50" s="6"/>
      <c r="L50" s="6"/>
      <c r="M50" s="6"/>
      <c r="N50" s="114"/>
    </row>
    <row r="51" spans="1:14" ht="12.75" customHeight="1" x14ac:dyDescent="0.25">
      <c r="A51" s="26" t="s">
        <v>128</v>
      </c>
      <c r="B51" s="6" t="s">
        <v>129</v>
      </c>
      <c r="C51" s="6"/>
      <c r="D51" s="6"/>
      <c r="E51" s="6"/>
      <c r="F51" s="6"/>
      <c r="G51" s="6"/>
      <c r="H51" s="6"/>
      <c r="I51" s="6"/>
      <c r="J51" s="6"/>
      <c r="K51" s="6"/>
      <c r="L51" s="6"/>
      <c r="M51" s="6"/>
      <c r="N51" s="114"/>
    </row>
    <row r="52" spans="1:14" ht="12.75" customHeight="1" x14ac:dyDescent="0.25">
      <c r="A52" s="26" t="s">
        <v>130</v>
      </c>
      <c r="B52" s="6" t="s">
        <v>131</v>
      </c>
      <c r="C52" s="6"/>
      <c r="D52" s="6"/>
      <c r="E52" s="6"/>
      <c r="F52" s="6"/>
      <c r="G52" s="6"/>
      <c r="H52" s="6"/>
      <c r="I52" s="6"/>
      <c r="J52" s="6"/>
      <c r="K52" s="6"/>
      <c r="L52" s="6"/>
      <c r="M52" s="6"/>
      <c r="N52" s="114"/>
    </row>
    <row r="53" spans="1:14" ht="12.75" customHeight="1" x14ac:dyDescent="0.25">
      <c r="A53" s="27"/>
      <c r="B53" s="6"/>
      <c r="C53" s="6"/>
      <c r="D53" s="6"/>
      <c r="E53" s="6"/>
      <c r="F53" s="6"/>
      <c r="G53" s="6"/>
      <c r="H53" s="6"/>
      <c r="I53" s="6"/>
      <c r="J53" s="6"/>
      <c r="K53" s="6"/>
      <c r="L53" s="6"/>
      <c r="M53" s="6"/>
      <c r="N53" s="114"/>
    </row>
    <row r="54" spans="1:14" ht="12.75" customHeight="1" x14ac:dyDescent="0.25">
      <c r="A54" s="5" t="s">
        <v>132</v>
      </c>
      <c r="B54" s="28"/>
      <c r="C54" s="28"/>
      <c r="D54" s="28"/>
      <c r="E54" s="28"/>
      <c r="F54" s="28"/>
      <c r="G54" s="28"/>
      <c r="H54" s="28"/>
      <c r="I54" s="28"/>
      <c r="J54" s="28"/>
      <c r="K54" s="28"/>
      <c r="L54" s="28"/>
      <c r="M54" s="28"/>
      <c r="N54" s="184"/>
    </row>
    <row r="55" spans="1:14" ht="12.75" customHeight="1" x14ac:dyDescent="0.25">
      <c r="A55" s="27"/>
      <c r="B55" s="6"/>
      <c r="C55" s="6"/>
      <c r="D55" s="6"/>
      <c r="E55" s="6"/>
      <c r="F55" s="6"/>
      <c r="G55" s="6"/>
      <c r="H55" s="6"/>
      <c r="I55" s="6"/>
      <c r="J55" s="6"/>
      <c r="K55" s="6"/>
      <c r="L55" s="6"/>
      <c r="M55" s="6"/>
      <c r="N55" s="114"/>
    </row>
    <row r="56" spans="1:14" ht="12.75" customHeight="1" x14ac:dyDescent="0.25">
      <c r="A56" s="29" t="s">
        <v>133</v>
      </c>
      <c r="B56" s="30"/>
      <c r="C56" s="30"/>
      <c r="D56" s="30"/>
      <c r="E56" s="30"/>
      <c r="F56" s="30"/>
      <c r="G56" s="30"/>
      <c r="H56" s="30"/>
      <c r="I56" s="30"/>
      <c r="J56" s="30"/>
      <c r="K56" s="30"/>
      <c r="L56" s="30"/>
      <c r="M56" s="30"/>
      <c r="N56" s="185"/>
    </row>
    <row r="57" spans="1:14" ht="12.75" customHeight="1" x14ac:dyDescent="0.25">
      <c r="A57" s="26" t="s">
        <v>116</v>
      </c>
      <c r="B57" s="6" t="s">
        <v>134</v>
      </c>
      <c r="C57" s="6"/>
      <c r="D57" s="6"/>
      <c r="E57" s="6"/>
      <c r="F57" s="6"/>
      <c r="G57" s="6"/>
      <c r="H57" s="6"/>
      <c r="I57" s="6"/>
      <c r="J57" s="6"/>
      <c r="K57" s="6"/>
      <c r="L57" s="6"/>
      <c r="M57" s="6"/>
      <c r="N57" s="114"/>
    </row>
    <row r="58" spans="1:14" ht="12.75" customHeight="1" x14ac:dyDescent="0.25">
      <c r="A58" s="26" t="s">
        <v>118</v>
      </c>
      <c r="B58" s="6" t="s">
        <v>135</v>
      </c>
      <c r="C58" s="6"/>
      <c r="D58" s="6"/>
      <c r="E58" s="6"/>
      <c r="F58" s="6"/>
      <c r="G58" s="6"/>
      <c r="H58" s="6"/>
      <c r="I58" s="6"/>
      <c r="J58" s="6"/>
      <c r="K58" s="6"/>
      <c r="L58" s="6"/>
      <c r="M58" s="6"/>
      <c r="N58" s="114"/>
    </row>
    <row r="59" spans="1:14" ht="12.75" customHeight="1" x14ac:dyDescent="0.25">
      <c r="A59" s="26" t="s">
        <v>120</v>
      </c>
      <c r="B59" s="6" t="s">
        <v>136</v>
      </c>
      <c r="C59" s="6"/>
      <c r="D59" s="6"/>
      <c r="E59" s="6"/>
      <c r="F59" s="6"/>
      <c r="G59" s="6"/>
      <c r="H59" s="6"/>
      <c r="I59" s="6"/>
      <c r="J59" s="6"/>
      <c r="K59" s="6"/>
      <c r="L59" s="6"/>
      <c r="M59" s="6"/>
      <c r="N59" s="114"/>
    </row>
    <row r="60" spans="1:14" ht="12.75" customHeight="1" x14ac:dyDescent="0.25">
      <c r="A60" s="186"/>
      <c r="B60" s="116"/>
      <c r="C60" s="116"/>
      <c r="D60" s="116"/>
      <c r="E60" s="116"/>
      <c r="F60" s="116"/>
      <c r="G60" s="116"/>
      <c r="H60" s="116"/>
      <c r="I60" s="116"/>
      <c r="J60" s="116"/>
      <c r="K60" s="116"/>
      <c r="L60" s="116"/>
      <c r="M60" s="116"/>
      <c r="N60" s="117"/>
    </row>
  </sheetData>
  <sheetProtection sort="0" autoFilter="0"/>
  <mergeCells count="7">
    <mergeCell ref="D40:N41"/>
    <mergeCell ref="D15:N16"/>
    <mergeCell ref="D32:N33"/>
    <mergeCell ref="A36:C37"/>
    <mergeCell ref="D36:N37"/>
    <mergeCell ref="A38:C39"/>
    <mergeCell ref="D38:N39"/>
  </mergeCells>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338"/>
  <sheetViews>
    <sheetView showRuler="0" zoomScale="130" zoomScaleNormal="130" workbookViewId="0">
      <pane xSplit="1" ySplit="2" topLeftCell="B239" activePane="bottomRight" state="frozen"/>
      <selection pane="topRight" activeCell="B1" sqref="B1"/>
      <selection pane="bottomLeft" activeCell="A3" sqref="A3"/>
      <selection pane="bottomRight" activeCell="D239" sqref="D239"/>
    </sheetView>
  </sheetViews>
  <sheetFormatPr defaultColWidth="0" defaultRowHeight="12.5" zeroHeight="1" x14ac:dyDescent="0.25"/>
  <cols>
    <col min="1" max="1" width="12" style="75" bestFit="1" customWidth="1"/>
    <col min="2" max="2" width="9.453125" style="75" customWidth="1"/>
    <col min="3" max="3" width="24.08984375" style="75" customWidth="1"/>
    <col min="4" max="4" width="14.81640625" style="75" bestFit="1" customWidth="1"/>
    <col min="5" max="5" width="42.54296875" style="75" customWidth="1"/>
    <col min="6" max="8" width="45.36328125" style="75" customWidth="1"/>
    <col min="9" max="9" width="45.54296875" style="75" customWidth="1"/>
    <col min="10" max="10" width="8.90625" style="75" customWidth="1"/>
    <col min="11" max="11" width="45.54296875" style="75" hidden="1" customWidth="1"/>
    <col min="12" max="12" width="27.90625" style="75" customWidth="1"/>
    <col min="13" max="13" width="11.1796875" style="77" bestFit="1" customWidth="1"/>
    <col min="14" max="14" width="12.54296875" style="77" bestFit="1" customWidth="1"/>
    <col min="15" max="15" width="35.90625" style="77" customWidth="1"/>
    <col min="16" max="16" width="2.81640625" style="75" customWidth="1"/>
    <col min="17" max="17" width="25.36328125" style="75" customWidth="1"/>
    <col min="18" max="18" width="20" style="75" customWidth="1"/>
    <col min="19" max="21" width="45.54296875" style="75" customWidth="1"/>
    <col min="22" max="23" width="45.54296875" style="75" hidden="1" customWidth="1"/>
    <col min="24" max="24" width="1.90625" hidden="1" customWidth="1"/>
    <col min="25" max="25" width="1.90625" style="75" hidden="1" customWidth="1"/>
    <col min="26" max="26" width="13.08984375" style="75" hidden="1" customWidth="1"/>
    <col min="27" max="27" width="1.6328125" style="75" customWidth="1"/>
    <col min="28" max="16384" width="8.90625" style="75" hidden="1"/>
  </cols>
  <sheetData>
    <row r="1" spans="1:26" ht="13" x14ac:dyDescent="0.25">
      <c r="A1" s="294" t="s">
        <v>55</v>
      </c>
      <c r="B1" s="295"/>
      <c r="C1" s="295"/>
      <c r="D1" s="225"/>
      <c r="E1" s="225"/>
      <c r="F1" s="225"/>
      <c r="G1" s="225"/>
      <c r="H1" s="225"/>
      <c r="I1" s="225"/>
      <c r="J1" s="225"/>
      <c r="K1" s="74"/>
      <c r="L1" s="74"/>
      <c r="M1" s="226"/>
      <c r="N1" s="226"/>
      <c r="O1" s="226"/>
      <c r="P1" s="226"/>
      <c r="Q1" s="226"/>
      <c r="R1" s="226"/>
      <c r="S1" s="226"/>
      <c r="T1" s="226"/>
      <c r="U1" s="226"/>
      <c r="V1" s="226"/>
      <c r="W1" s="226"/>
      <c r="X1" s="226"/>
      <c r="Y1" s="226"/>
      <c r="Z1" s="226"/>
    </row>
    <row r="2" spans="1:26" ht="33" customHeight="1" x14ac:dyDescent="0.25">
      <c r="A2" s="263" t="s">
        <v>137</v>
      </c>
      <c r="B2" s="263" t="s">
        <v>138</v>
      </c>
      <c r="C2" s="263" t="s">
        <v>139</v>
      </c>
      <c r="D2" s="263" t="s">
        <v>140</v>
      </c>
      <c r="E2" s="263" t="s">
        <v>141</v>
      </c>
      <c r="F2" s="263" t="s">
        <v>142</v>
      </c>
      <c r="G2" s="263" t="s">
        <v>143</v>
      </c>
      <c r="H2" s="263" t="s">
        <v>144</v>
      </c>
      <c r="I2" s="263" t="s">
        <v>145</v>
      </c>
      <c r="J2" s="263" t="s">
        <v>146</v>
      </c>
      <c r="K2" s="265" t="s">
        <v>147</v>
      </c>
      <c r="L2" s="263" t="s">
        <v>148</v>
      </c>
      <c r="M2" s="263" t="s">
        <v>149</v>
      </c>
      <c r="N2" s="263" t="s">
        <v>150</v>
      </c>
      <c r="O2" s="263" t="s">
        <v>5004</v>
      </c>
      <c r="P2" s="263"/>
      <c r="Q2" s="263" t="s">
        <v>151</v>
      </c>
      <c r="R2" s="263" t="s">
        <v>152</v>
      </c>
      <c r="S2" s="263" t="s">
        <v>153</v>
      </c>
      <c r="T2" s="263" t="s">
        <v>155</v>
      </c>
      <c r="U2" s="263" t="s">
        <v>154</v>
      </c>
      <c r="V2" s="265" t="s">
        <v>156</v>
      </c>
      <c r="W2" s="266" t="s">
        <v>157</v>
      </c>
      <c r="X2" s="264"/>
      <c r="Y2" s="263"/>
      <c r="Z2" s="263" t="s">
        <v>158</v>
      </c>
    </row>
    <row r="3" spans="1:26" ht="100" x14ac:dyDescent="0.25">
      <c r="A3" s="227" t="s">
        <v>159</v>
      </c>
      <c r="B3" s="228" t="s">
        <v>160</v>
      </c>
      <c r="C3" s="228" t="s">
        <v>161</v>
      </c>
      <c r="D3" s="229" t="s">
        <v>162</v>
      </c>
      <c r="E3" s="228" t="s">
        <v>163</v>
      </c>
      <c r="F3" s="228" t="s">
        <v>164</v>
      </c>
      <c r="G3" s="230" t="s">
        <v>165</v>
      </c>
      <c r="H3" s="229" t="s">
        <v>166</v>
      </c>
      <c r="I3" s="229"/>
      <c r="J3" s="228"/>
      <c r="K3" s="228" t="s">
        <v>167</v>
      </c>
      <c r="L3" s="231" t="s">
        <v>5005</v>
      </c>
      <c r="M3" s="228" t="s">
        <v>168</v>
      </c>
      <c r="N3" s="228" t="s">
        <v>169</v>
      </c>
      <c r="O3" s="232" t="s">
        <v>170</v>
      </c>
      <c r="P3" s="233"/>
      <c r="Q3" s="234"/>
      <c r="R3" s="234"/>
      <c r="S3" s="234"/>
      <c r="T3" s="234"/>
      <c r="U3" s="228" t="s">
        <v>171</v>
      </c>
      <c r="V3" s="228" t="s">
        <v>172</v>
      </c>
      <c r="W3" s="233" t="s">
        <v>173</v>
      </c>
      <c r="X3" s="234"/>
      <c r="Y3" s="234"/>
      <c r="Z3" s="235" t="e">
        <f>IF(OR(J3="Fail",ISBLANK(J3)),INDEX('Issue Code Table'!C:C,MATCH(N:N,'Issue Code Table'!A:A,0)),IF(M3="Critical",6,IF(M3="Significant",5,IF(M3="Moderate",3,2))))</f>
        <v>#N/A</v>
      </c>
    </row>
    <row r="4" spans="1:26" ht="50" x14ac:dyDescent="0.25">
      <c r="A4" s="236" t="s">
        <v>174</v>
      </c>
      <c r="B4" s="237" t="s">
        <v>175</v>
      </c>
      <c r="C4" s="237" t="s">
        <v>176</v>
      </c>
      <c r="D4" s="238" t="s">
        <v>162</v>
      </c>
      <c r="E4" s="237" t="s">
        <v>177</v>
      </c>
      <c r="F4" s="237" t="s">
        <v>178</v>
      </c>
      <c r="G4" s="91" t="s">
        <v>179</v>
      </c>
      <c r="H4" s="238" t="s">
        <v>180</v>
      </c>
      <c r="I4" s="238"/>
      <c r="J4" s="237"/>
      <c r="K4" s="237" t="s">
        <v>181</v>
      </c>
      <c r="L4" s="239"/>
      <c r="M4" s="237" t="s">
        <v>182</v>
      </c>
      <c r="N4" s="237" t="s">
        <v>183</v>
      </c>
      <c r="O4" s="237" t="s">
        <v>184</v>
      </c>
      <c r="P4" s="240"/>
      <c r="Q4" s="241"/>
      <c r="R4" s="241"/>
      <c r="S4" s="241"/>
      <c r="T4" s="241"/>
      <c r="U4" s="237" t="s">
        <v>185</v>
      </c>
      <c r="V4" s="237" t="s">
        <v>186</v>
      </c>
      <c r="W4" s="200" t="s">
        <v>187</v>
      </c>
      <c r="X4" s="241"/>
      <c r="Y4" s="241"/>
      <c r="Z4" s="224" t="e">
        <f>IF(OR(J4="Fail",ISBLANK(J4)),INDEX('Issue Code Table'!C:C,MATCH(N:N,'Issue Code Table'!A:A,0)),IF(M4="Critical",6,IF(M4="Significant",5,IF(M4="Moderate",3,2))))</f>
        <v>#N/A</v>
      </c>
    </row>
    <row r="5" spans="1:26" s="196" customFormat="1" ht="301.5" x14ac:dyDescent="0.25">
      <c r="A5" s="227" t="s">
        <v>188</v>
      </c>
      <c r="B5" s="228" t="s">
        <v>189</v>
      </c>
      <c r="C5" s="228" t="s">
        <v>190</v>
      </c>
      <c r="D5" s="242" t="s">
        <v>162</v>
      </c>
      <c r="E5" s="243" t="s">
        <v>191</v>
      </c>
      <c r="F5" s="228" t="s">
        <v>192</v>
      </c>
      <c r="G5" s="228" t="s">
        <v>5011</v>
      </c>
      <c r="H5" s="228" t="s">
        <v>193</v>
      </c>
      <c r="I5" s="229"/>
      <c r="J5" s="228"/>
      <c r="K5" s="242" t="s">
        <v>194</v>
      </c>
      <c r="L5" s="228" t="s">
        <v>195</v>
      </c>
      <c r="M5" s="244" t="s">
        <v>182</v>
      </c>
      <c r="N5" s="245" t="s">
        <v>196</v>
      </c>
      <c r="O5" s="228" t="s">
        <v>197</v>
      </c>
      <c r="P5" s="231"/>
      <c r="Q5" s="229"/>
      <c r="R5" s="229"/>
      <c r="S5" s="242"/>
      <c r="T5" s="234"/>
      <c r="U5" s="227" t="s">
        <v>5015</v>
      </c>
      <c r="V5" s="227" t="s">
        <v>198</v>
      </c>
      <c r="W5" s="227" t="s">
        <v>199</v>
      </c>
      <c r="X5" s="246"/>
      <c r="Y5" s="246"/>
      <c r="Z5" s="235" t="e">
        <f>IF(OR(J5="Fail",ISBLANK(J5)),INDEX('Issue Code Table'!C:C,MATCH(N:N,'Issue Code Table'!A:A,0)),IF(M5="Critical",6,IF(M5="Significant",5,IF(M5="Moderate",3,2))))</f>
        <v>#N/A</v>
      </c>
    </row>
    <row r="6" spans="1:26" s="196" customFormat="1" ht="87.5" x14ac:dyDescent="0.25">
      <c r="A6" s="236" t="s">
        <v>200</v>
      </c>
      <c r="B6" s="237" t="s">
        <v>201</v>
      </c>
      <c r="C6" s="237" t="s">
        <v>202</v>
      </c>
      <c r="D6" s="247" t="s">
        <v>162</v>
      </c>
      <c r="E6" s="92" t="s">
        <v>203</v>
      </c>
      <c r="F6" s="237" t="s">
        <v>204</v>
      </c>
      <c r="G6" s="237" t="s">
        <v>205</v>
      </c>
      <c r="H6" s="237" t="s">
        <v>206</v>
      </c>
      <c r="I6" s="238"/>
      <c r="J6" s="237"/>
      <c r="K6" s="247" t="s">
        <v>207</v>
      </c>
      <c r="L6" s="237"/>
      <c r="M6" s="248" t="s">
        <v>182</v>
      </c>
      <c r="N6" s="237" t="s">
        <v>208</v>
      </c>
      <c r="O6" s="237" t="s">
        <v>209</v>
      </c>
      <c r="P6" s="239"/>
      <c r="Q6" s="238"/>
      <c r="R6" s="238"/>
      <c r="S6" s="247"/>
      <c r="T6" s="241"/>
      <c r="U6" s="236" t="s">
        <v>210</v>
      </c>
      <c r="V6" s="236" t="s">
        <v>210</v>
      </c>
      <c r="W6" s="236" t="s">
        <v>211</v>
      </c>
      <c r="X6" s="249"/>
      <c r="Y6" s="249"/>
      <c r="Z6" s="224">
        <f>IF(OR(J6="Fail",ISBLANK(J6)),INDEX('Issue Code Table'!C:C,MATCH(N:N,'Issue Code Table'!A:A,0)),IF(M6="Critical",6,IF(M6="Significant",5,IF(M6="Moderate",3,2))))</f>
        <v>6</v>
      </c>
    </row>
    <row r="7" spans="1:26" s="196" customFormat="1" ht="325" x14ac:dyDescent="0.25">
      <c r="A7" s="227" t="s">
        <v>4654</v>
      </c>
      <c r="B7" s="228" t="s">
        <v>4203</v>
      </c>
      <c r="C7" s="228" t="s">
        <v>4204</v>
      </c>
      <c r="D7" s="242" t="s">
        <v>162</v>
      </c>
      <c r="E7" s="243" t="s">
        <v>4325</v>
      </c>
      <c r="F7" s="228" t="s">
        <v>5006</v>
      </c>
      <c r="G7" s="228" t="s">
        <v>5003</v>
      </c>
      <c r="H7" s="228" t="s">
        <v>4326</v>
      </c>
      <c r="I7" s="229"/>
      <c r="J7" s="234"/>
      <c r="K7" s="228" t="s">
        <v>4327</v>
      </c>
      <c r="L7" s="228" t="s">
        <v>4328</v>
      </c>
      <c r="M7" s="244" t="s">
        <v>182</v>
      </c>
      <c r="N7" s="234" t="s">
        <v>2572</v>
      </c>
      <c r="O7" s="232" t="s">
        <v>4329</v>
      </c>
      <c r="P7" s="233"/>
      <c r="Q7" s="229"/>
      <c r="R7" s="229"/>
      <c r="S7" s="242" t="s">
        <v>4330</v>
      </c>
      <c r="T7" s="227"/>
      <c r="U7" s="227" t="s">
        <v>5007</v>
      </c>
      <c r="V7" s="227" t="s">
        <v>4331</v>
      </c>
      <c r="W7" s="227" t="s">
        <v>4332</v>
      </c>
      <c r="X7" s="246"/>
      <c r="Y7" s="246"/>
      <c r="Z7" s="235">
        <f>IF(OR(J7="Fail",ISBLANK(J7)),INDEX('Issue Code Table'!C:C,MATCH(N:N,'Issue Code Table'!A:A,0)),IF(M7="Critical",6,IF(M7="Significant",5,IF(M7="Moderate",3,2))))</f>
        <v>6</v>
      </c>
    </row>
    <row r="8" spans="1:26" ht="409.5" x14ac:dyDescent="0.25">
      <c r="A8" s="236" t="s">
        <v>212</v>
      </c>
      <c r="B8" s="241" t="s">
        <v>4203</v>
      </c>
      <c r="C8" s="241" t="s">
        <v>4204</v>
      </c>
      <c r="D8" s="237" t="s">
        <v>162</v>
      </c>
      <c r="E8" s="237" t="s">
        <v>3899</v>
      </c>
      <c r="F8" s="237" t="s">
        <v>3787</v>
      </c>
      <c r="G8" s="91" t="s">
        <v>4344</v>
      </c>
      <c r="H8" s="241" t="s">
        <v>216</v>
      </c>
      <c r="I8" s="238"/>
      <c r="J8" s="237"/>
      <c r="K8" s="237" t="s">
        <v>217</v>
      </c>
      <c r="L8" s="241" t="s">
        <v>4994</v>
      </c>
      <c r="M8" s="241" t="s">
        <v>218</v>
      </c>
      <c r="N8" s="241" t="s">
        <v>219</v>
      </c>
      <c r="O8" s="241" t="s">
        <v>220</v>
      </c>
      <c r="P8" s="240"/>
      <c r="Q8" s="241" t="s">
        <v>221</v>
      </c>
      <c r="R8" s="241" t="s">
        <v>222</v>
      </c>
      <c r="S8" s="241" t="s">
        <v>223</v>
      </c>
      <c r="T8" s="241" t="s">
        <v>224</v>
      </c>
      <c r="U8" s="237" t="s">
        <v>3171</v>
      </c>
      <c r="V8" s="240" t="s">
        <v>225</v>
      </c>
      <c r="W8" s="200"/>
      <c r="X8" s="241"/>
      <c r="Y8" s="241"/>
      <c r="Z8" s="224">
        <f>IF(OR(J8="Fail",ISBLANK(J8)),INDEX('Issue Code Table'!C:C,MATCH(N:N,'Issue Code Table'!A:A,0)),IF(M8="Critical",6,IF(M8="Significant",5,IF(M8="Moderate",3,2))))</f>
        <v>3</v>
      </c>
    </row>
    <row r="9" spans="1:26" ht="300" x14ac:dyDescent="0.25">
      <c r="A9" s="227" t="s">
        <v>235</v>
      </c>
      <c r="B9" s="234" t="s">
        <v>4203</v>
      </c>
      <c r="C9" s="234" t="s">
        <v>4204</v>
      </c>
      <c r="D9" s="228" t="s">
        <v>162</v>
      </c>
      <c r="E9" s="228" t="s">
        <v>3900</v>
      </c>
      <c r="F9" s="228" t="s">
        <v>3788</v>
      </c>
      <c r="G9" s="230" t="s">
        <v>4345</v>
      </c>
      <c r="H9" s="234" t="s">
        <v>236</v>
      </c>
      <c r="I9" s="229"/>
      <c r="J9" s="228"/>
      <c r="K9" s="228" t="s">
        <v>237</v>
      </c>
      <c r="L9" s="243" t="s">
        <v>4994</v>
      </c>
      <c r="M9" s="234" t="s">
        <v>218</v>
      </c>
      <c r="N9" s="234" t="s">
        <v>238</v>
      </c>
      <c r="O9" s="234" t="s">
        <v>239</v>
      </c>
      <c r="P9" s="233"/>
      <c r="Q9" s="234" t="s">
        <v>221</v>
      </c>
      <c r="R9" s="234" t="s">
        <v>240</v>
      </c>
      <c r="S9" s="234" t="s">
        <v>241</v>
      </c>
      <c r="T9" s="234" t="s">
        <v>242</v>
      </c>
      <c r="U9" s="228" t="s">
        <v>3172</v>
      </c>
      <c r="V9" s="233" t="s">
        <v>243</v>
      </c>
      <c r="W9" s="250"/>
      <c r="X9" s="234"/>
      <c r="Y9" s="234"/>
      <c r="Z9" s="235">
        <f>IF(OR(J9="Fail",ISBLANK(J9)),INDEX('Issue Code Table'!C:C,MATCH(N:N,'Issue Code Table'!A:A,0)),IF(M9="Critical",6,IF(M9="Significant",5,IF(M9="Moderate",3,2))))</f>
        <v>5</v>
      </c>
    </row>
    <row r="10" spans="1:26" ht="400" x14ac:dyDescent="0.25">
      <c r="A10" s="236" t="s">
        <v>226</v>
      </c>
      <c r="B10" s="241" t="s">
        <v>4203</v>
      </c>
      <c r="C10" s="241" t="s">
        <v>4204</v>
      </c>
      <c r="D10" s="238" t="s">
        <v>162</v>
      </c>
      <c r="E10" s="237" t="s">
        <v>4984</v>
      </c>
      <c r="F10" s="237" t="s">
        <v>4997</v>
      </c>
      <c r="G10" s="91" t="s">
        <v>4985</v>
      </c>
      <c r="H10" s="241" t="s">
        <v>227</v>
      </c>
      <c r="I10" s="238"/>
      <c r="J10" s="237"/>
      <c r="K10" s="237" t="s">
        <v>228</v>
      </c>
      <c r="L10" s="251" t="s">
        <v>4995</v>
      </c>
      <c r="M10" s="241" t="s">
        <v>182</v>
      </c>
      <c r="N10" s="241" t="s">
        <v>229</v>
      </c>
      <c r="O10" s="241" t="s">
        <v>230</v>
      </c>
      <c r="P10" s="240"/>
      <c r="Q10" s="241" t="s">
        <v>221</v>
      </c>
      <c r="R10" s="241" t="s">
        <v>231</v>
      </c>
      <c r="S10" s="241" t="s">
        <v>232</v>
      </c>
      <c r="T10" s="241" t="s">
        <v>233</v>
      </c>
      <c r="U10" s="237" t="s">
        <v>4986</v>
      </c>
      <c r="V10" s="237" t="s">
        <v>4998</v>
      </c>
      <c r="W10" s="200" t="s">
        <v>234</v>
      </c>
      <c r="X10" s="241"/>
      <c r="Y10" s="241"/>
      <c r="Z10" s="224">
        <f>IF(OR(J10="Fail",ISBLANK(J10)),INDEX('Issue Code Table'!C:C,MATCH(N:N,'Issue Code Table'!A:A,0)),IF(M10="Critical",6,IF(M10="Significant",5,IF(M10="Moderate",3,2))))</f>
        <v>5</v>
      </c>
    </row>
    <row r="11" spans="1:26" ht="212.5" x14ac:dyDescent="0.25">
      <c r="A11" s="227" t="s">
        <v>4655</v>
      </c>
      <c r="B11" s="234" t="s">
        <v>4203</v>
      </c>
      <c r="C11" s="234" t="s">
        <v>4204</v>
      </c>
      <c r="D11" s="228" t="s">
        <v>162</v>
      </c>
      <c r="E11" s="228" t="s">
        <v>3905</v>
      </c>
      <c r="F11" s="228" t="s">
        <v>3793</v>
      </c>
      <c r="G11" s="230" t="s">
        <v>4350</v>
      </c>
      <c r="H11" s="228" t="s">
        <v>4926</v>
      </c>
      <c r="I11" s="229"/>
      <c r="J11" s="228"/>
      <c r="K11" s="228" t="s">
        <v>4202</v>
      </c>
      <c r="L11" s="243"/>
      <c r="M11" s="234" t="s">
        <v>182</v>
      </c>
      <c r="N11" s="234" t="s">
        <v>284</v>
      </c>
      <c r="O11" s="234" t="s">
        <v>285</v>
      </c>
      <c r="P11" s="233"/>
      <c r="Q11" s="234" t="s">
        <v>277</v>
      </c>
      <c r="R11" s="234" t="s">
        <v>292</v>
      </c>
      <c r="S11" s="234" t="s">
        <v>3178</v>
      </c>
      <c r="T11" s="234" t="s">
        <v>3179</v>
      </c>
      <c r="U11" s="228" t="s">
        <v>3180</v>
      </c>
      <c r="V11" s="233" t="s">
        <v>4218</v>
      </c>
      <c r="W11" s="250" t="s">
        <v>234</v>
      </c>
      <c r="X11" s="234"/>
      <c r="Y11" s="234"/>
      <c r="Z11" s="235">
        <f>IF(OR(J11="Fail",ISBLANK(J11)),INDEX('Issue Code Table'!C:C,MATCH(N:N,'Issue Code Table'!A:A,0)),IF(M11="Critical",6,IF(M11="Significant",5,IF(M11="Moderate",3,2))))</f>
        <v>5</v>
      </c>
    </row>
    <row r="12" spans="1:26" ht="409.5" x14ac:dyDescent="0.25">
      <c r="A12" s="236" t="s">
        <v>252</v>
      </c>
      <c r="B12" s="241" t="s">
        <v>4203</v>
      </c>
      <c r="C12" s="241" t="s">
        <v>4204</v>
      </c>
      <c r="D12" s="237" t="s">
        <v>162</v>
      </c>
      <c r="E12" s="237" t="s">
        <v>3902</v>
      </c>
      <c r="F12" s="237" t="s">
        <v>3790</v>
      </c>
      <c r="G12" s="91" t="s">
        <v>4347</v>
      </c>
      <c r="H12" s="241" t="s">
        <v>253</v>
      </c>
      <c r="I12" s="238"/>
      <c r="J12" s="237"/>
      <c r="K12" s="237" t="s">
        <v>254</v>
      </c>
      <c r="L12" s="92"/>
      <c r="M12" s="241" t="s">
        <v>182</v>
      </c>
      <c r="N12" s="241" t="s">
        <v>255</v>
      </c>
      <c r="O12" s="241" t="s">
        <v>256</v>
      </c>
      <c r="P12" s="240"/>
      <c r="Q12" s="241" t="s">
        <v>221</v>
      </c>
      <c r="R12" s="241" t="s">
        <v>257</v>
      </c>
      <c r="S12" s="237" t="s">
        <v>258</v>
      </c>
      <c r="T12" s="241" t="s">
        <v>259</v>
      </c>
      <c r="U12" s="237" t="s">
        <v>3175</v>
      </c>
      <c r="V12" s="240" t="s">
        <v>260</v>
      </c>
      <c r="W12" s="200" t="s">
        <v>234</v>
      </c>
      <c r="X12" s="241"/>
      <c r="Y12" s="241"/>
      <c r="Z12" s="224">
        <f>IF(OR(J12="Fail",ISBLANK(J12)),INDEX('Issue Code Table'!C:C,MATCH(N:N,'Issue Code Table'!A:A,0)),IF(M12="Critical",6,IF(M12="Significant",5,IF(M12="Moderate",3,2))))</f>
        <v>4</v>
      </c>
    </row>
    <row r="13" spans="1:26" ht="262.5" x14ac:dyDescent="0.25">
      <c r="A13" s="227" t="s">
        <v>719</v>
      </c>
      <c r="B13" s="234" t="s">
        <v>720</v>
      </c>
      <c r="C13" s="234" t="s">
        <v>721</v>
      </c>
      <c r="D13" s="229" t="s">
        <v>162</v>
      </c>
      <c r="E13" s="228" t="s">
        <v>3961</v>
      </c>
      <c r="F13" s="228" t="s">
        <v>722</v>
      </c>
      <c r="G13" s="230" t="s">
        <v>4406</v>
      </c>
      <c r="H13" s="228" t="s">
        <v>723</v>
      </c>
      <c r="I13" s="229"/>
      <c r="J13" s="228"/>
      <c r="K13" s="228" t="s">
        <v>724</v>
      </c>
      <c r="L13" s="243" t="s">
        <v>725</v>
      </c>
      <c r="M13" s="234" t="s">
        <v>274</v>
      </c>
      <c r="N13" s="234" t="s">
        <v>726</v>
      </c>
      <c r="O13" s="228" t="s">
        <v>727</v>
      </c>
      <c r="P13" s="233"/>
      <c r="Q13" s="234" t="s">
        <v>696</v>
      </c>
      <c r="R13" s="234" t="s">
        <v>728</v>
      </c>
      <c r="S13" s="234" t="s">
        <v>729</v>
      </c>
      <c r="T13" s="234" t="s">
        <v>730</v>
      </c>
      <c r="U13" s="228" t="s">
        <v>3252</v>
      </c>
      <c r="V13" s="233" t="s">
        <v>731</v>
      </c>
      <c r="W13" s="250"/>
      <c r="X13" s="234"/>
      <c r="Y13" s="234"/>
      <c r="Z13" s="235" t="e">
        <f>IF(OR(J13="Fail",ISBLANK(J13)),INDEX('Issue Code Table'!C:C,MATCH(N:N,'Issue Code Table'!A:A,0)),IF(M13="Critical",6,IF(M13="Significant",5,IF(M13="Moderate",3,2))))</f>
        <v>#N/A</v>
      </c>
    </row>
    <row r="14" spans="1:26" ht="275" x14ac:dyDescent="0.25">
      <c r="A14" s="236" t="s">
        <v>732</v>
      </c>
      <c r="B14" s="237" t="s">
        <v>720</v>
      </c>
      <c r="C14" s="237" t="s">
        <v>721</v>
      </c>
      <c r="D14" s="238" t="s">
        <v>162</v>
      </c>
      <c r="E14" s="237" t="s">
        <v>3962</v>
      </c>
      <c r="F14" s="237" t="s">
        <v>733</v>
      </c>
      <c r="G14" s="91" t="s">
        <v>4407</v>
      </c>
      <c r="H14" s="237" t="s">
        <v>734</v>
      </c>
      <c r="I14" s="238"/>
      <c r="J14" s="237"/>
      <c r="K14" s="237" t="s">
        <v>735</v>
      </c>
      <c r="L14" s="92"/>
      <c r="M14" s="241" t="s">
        <v>274</v>
      </c>
      <c r="N14" s="241" t="s">
        <v>726</v>
      </c>
      <c r="O14" s="237" t="s">
        <v>727</v>
      </c>
      <c r="P14" s="240"/>
      <c r="Q14" s="241" t="s">
        <v>696</v>
      </c>
      <c r="R14" s="241" t="s">
        <v>736</v>
      </c>
      <c r="S14" s="241" t="s">
        <v>737</v>
      </c>
      <c r="T14" s="241" t="s">
        <v>738</v>
      </c>
      <c r="U14" s="237" t="s">
        <v>3253</v>
      </c>
      <c r="V14" s="240" t="s">
        <v>739</v>
      </c>
      <c r="W14" s="200"/>
      <c r="X14" s="241"/>
      <c r="Y14" s="241"/>
      <c r="Z14" s="224" t="e">
        <f>IF(OR(J14="Fail",ISBLANK(J14)),INDEX('Issue Code Table'!C:C,MATCH(N:N,'Issue Code Table'!A:A,0)),IF(M14="Critical",6,IF(M14="Significant",5,IF(M14="Moderate",3,2))))</f>
        <v>#N/A</v>
      </c>
    </row>
    <row r="15" spans="1:26" ht="362.5" x14ac:dyDescent="0.25">
      <c r="A15" s="227" t="s">
        <v>754</v>
      </c>
      <c r="B15" s="234" t="s">
        <v>958</v>
      </c>
      <c r="C15" s="234" t="s">
        <v>959</v>
      </c>
      <c r="D15" s="229" t="s">
        <v>162</v>
      </c>
      <c r="E15" s="228" t="s">
        <v>3965</v>
      </c>
      <c r="F15" s="228" t="s">
        <v>755</v>
      </c>
      <c r="G15" s="230" t="s">
        <v>4410</v>
      </c>
      <c r="H15" s="228" t="s">
        <v>756</v>
      </c>
      <c r="I15" s="229"/>
      <c r="J15" s="228"/>
      <c r="K15" s="228" t="s">
        <v>757</v>
      </c>
      <c r="L15" s="243"/>
      <c r="M15" s="234" t="s">
        <v>218</v>
      </c>
      <c r="N15" s="234" t="s">
        <v>580</v>
      </c>
      <c r="O15" s="234" t="s">
        <v>581</v>
      </c>
      <c r="P15" s="233"/>
      <c r="Q15" s="234" t="s">
        <v>696</v>
      </c>
      <c r="R15" s="234" t="s">
        <v>758</v>
      </c>
      <c r="S15" s="234" t="s">
        <v>759</v>
      </c>
      <c r="T15" s="234" t="s">
        <v>760</v>
      </c>
      <c r="U15" s="228" t="s">
        <v>3256</v>
      </c>
      <c r="V15" s="233" t="s">
        <v>761</v>
      </c>
      <c r="W15" s="250"/>
      <c r="X15" s="234"/>
      <c r="Y15" s="234"/>
      <c r="Z15" s="235">
        <f>IF(OR(J15="Fail",ISBLANK(J15)),INDEX('Issue Code Table'!C:C,MATCH(N:N,'Issue Code Table'!A:A,0)),IF(M15="Critical",6,IF(M15="Significant",5,IF(M15="Moderate",3,2))))</f>
        <v>4</v>
      </c>
    </row>
    <row r="16" spans="1:26" ht="187.5" x14ac:dyDescent="0.25">
      <c r="A16" s="236" t="s">
        <v>957</v>
      </c>
      <c r="B16" s="241" t="s">
        <v>787</v>
      </c>
      <c r="C16" s="241" t="s">
        <v>788</v>
      </c>
      <c r="D16" s="237" t="s">
        <v>215</v>
      </c>
      <c r="E16" s="237" t="s">
        <v>3989</v>
      </c>
      <c r="F16" s="237" t="s">
        <v>3808</v>
      </c>
      <c r="G16" s="91" t="s">
        <v>4434</v>
      </c>
      <c r="H16" s="237" t="s">
        <v>960</v>
      </c>
      <c r="I16" s="238"/>
      <c r="J16" s="237"/>
      <c r="K16" s="237" t="s">
        <v>961</v>
      </c>
      <c r="L16" s="92"/>
      <c r="M16" s="241" t="s">
        <v>218</v>
      </c>
      <c r="N16" s="241" t="s">
        <v>580</v>
      </c>
      <c r="O16" s="241" t="s">
        <v>581</v>
      </c>
      <c r="P16" s="240"/>
      <c r="Q16" s="241" t="s">
        <v>917</v>
      </c>
      <c r="R16" s="241" t="s">
        <v>962</v>
      </c>
      <c r="S16" s="241" t="s">
        <v>963</v>
      </c>
      <c r="T16" s="241" t="s">
        <v>306</v>
      </c>
      <c r="U16" s="237" t="s">
        <v>3283</v>
      </c>
      <c r="V16" s="240" t="s">
        <v>964</v>
      </c>
      <c r="W16" s="200"/>
      <c r="X16" s="241"/>
      <c r="Y16" s="241"/>
      <c r="Z16" s="224">
        <f>IF(OR(J16="Fail",ISBLANK(J16)),INDEX('Issue Code Table'!C:C,MATCH(N:N,'Issue Code Table'!A:A,0)),IF(M16="Critical",6,IF(M16="Significant",5,IF(M16="Moderate",3,2))))</f>
        <v>4</v>
      </c>
    </row>
    <row r="17" spans="1:26" ht="409.5" x14ac:dyDescent="0.25">
      <c r="A17" s="227" t="s">
        <v>244</v>
      </c>
      <c r="B17" s="234" t="s">
        <v>4203</v>
      </c>
      <c r="C17" s="234" t="s">
        <v>4204</v>
      </c>
      <c r="D17" s="228" t="s">
        <v>215</v>
      </c>
      <c r="E17" s="228" t="s">
        <v>3901</v>
      </c>
      <c r="F17" s="228" t="s">
        <v>3789</v>
      </c>
      <c r="G17" s="230" t="s">
        <v>4346</v>
      </c>
      <c r="H17" s="234" t="s">
        <v>245</v>
      </c>
      <c r="I17" s="229"/>
      <c r="J17" s="228"/>
      <c r="K17" s="228" t="s">
        <v>246</v>
      </c>
      <c r="L17" s="243"/>
      <c r="M17" s="234" t="s">
        <v>182</v>
      </c>
      <c r="N17" s="234" t="s">
        <v>247</v>
      </c>
      <c r="O17" s="234" t="s">
        <v>248</v>
      </c>
      <c r="P17" s="233"/>
      <c r="Q17" s="234" t="s">
        <v>221</v>
      </c>
      <c r="R17" s="234" t="s">
        <v>249</v>
      </c>
      <c r="S17" s="234" t="s">
        <v>250</v>
      </c>
      <c r="T17" s="228" t="s">
        <v>3173</v>
      </c>
      <c r="U17" s="228" t="s">
        <v>3174</v>
      </c>
      <c r="V17" s="233" t="s">
        <v>251</v>
      </c>
      <c r="W17" s="250" t="s">
        <v>234</v>
      </c>
      <c r="X17" s="234"/>
      <c r="Y17" s="234"/>
      <c r="Z17" s="235">
        <f>IF(OR(J17="Fail",ISBLANK(J17)),INDEX('Issue Code Table'!C:C,MATCH(N:N,'Issue Code Table'!A:A,0)),IF(M17="Critical",6,IF(M17="Significant",5,IF(M17="Moderate",3,2))))</f>
        <v>6</v>
      </c>
    </row>
    <row r="18" spans="1:26" ht="312.5" x14ac:dyDescent="0.25">
      <c r="A18" s="236" t="s">
        <v>261</v>
      </c>
      <c r="B18" s="241" t="s">
        <v>4203</v>
      </c>
      <c r="C18" s="241" t="s">
        <v>4204</v>
      </c>
      <c r="D18" s="237" t="s">
        <v>215</v>
      </c>
      <c r="E18" s="237" t="s">
        <v>3903</v>
      </c>
      <c r="F18" s="237" t="s">
        <v>3791</v>
      </c>
      <c r="G18" s="91" t="s">
        <v>4348</v>
      </c>
      <c r="H18" s="241" t="s">
        <v>262</v>
      </c>
      <c r="I18" s="238"/>
      <c r="J18" s="237"/>
      <c r="K18" s="237" t="s">
        <v>263</v>
      </c>
      <c r="L18" s="92"/>
      <c r="M18" s="241" t="s">
        <v>182</v>
      </c>
      <c r="N18" s="241" t="s">
        <v>264</v>
      </c>
      <c r="O18" s="241" t="s">
        <v>265</v>
      </c>
      <c r="P18" s="240"/>
      <c r="Q18" s="241" t="s">
        <v>221</v>
      </c>
      <c r="R18" s="241" t="s">
        <v>266</v>
      </c>
      <c r="S18" s="237" t="s">
        <v>267</v>
      </c>
      <c r="T18" s="241" t="s">
        <v>268</v>
      </c>
      <c r="U18" s="237" t="s">
        <v>3176</v>
      </c>
      <c r="V18" s="240" t="s">
        <v>269</v>
      </c>
      <c r="W18" s="200" t="s">
        <v>234</v>
      </c>
      <c r="X18" s="241"/>
      <c r="Y18" s="241"/>
      <c r="Z18" s="224">
        <f>IF(OR(J18="Fail",ISBLANK(J18)),INDEX('Issue Code Table'!C:C,MATCH(N:N,'Issue Code Table'!A:A,0)),IF(M18="Critical",6,IF(M18="Significant",5,IF(M18="Moderate",3,2))))</f>
        <v>7</v>
      </c>
    </row>
    <row r="19" spans="1:26" ht="409.5" x14ac:dyDescent="0.25">
      <c r="A19" s="227" t="s">
        <v>270</v>
      </c>
      <c r="B19" s="234" t="s">
        <v>271</v>
      </c>
      <c r="C19" s="234" t="s">
        <v>272</v>
      </c>
      <c r="D19" s="228" t="s">
        <v>215</v>
      </c>
      <c r="E19" s="228" t="s">
        <v>3904</v>
      </c>
      <c r="F19" s="228" t="s">
        <v>3792</v>
      </c>
      <c r="G19" s="230" t="s">
        <v>4349</v>
      </c>
      <c r="H19" s="234" t="s">
        <v>4987</v>
      </c>
      <c r="I19" s="229"/>
      <c r="J19" s="228"/>
      <c r="K19" s="228" t="s">
        <v>273</v>
      </c>
      <c r="L19" s="243"/>
      <c r="M19" s="234" t="s">
        <v>274</v>
      </c>
      <c r="N19" s="234" t="s">
        <v>275</v>
      </c>
      <c r="O19" s="234" t="s">
        <v>276</v>
      </c>
      <c r="P19" s="233"/>
      <c r="Q19" s="234" t="s">
        <v>277</v>
      </c>
      <c r="R19" s="234" t="s">
        <v>278</v>
      </c>
      <c r="S19" s="228" t="s">
        <v>279</v>
      </c>
      <c r="T19" s="234" t="s">
        <v>280</v>
      </c>
      <c r="U19" s="228" t="s">
        <v>3177</v>
      </c>
      <c r="V19" s="233" t="s">
        <v>4999</v>
      </c>
      <c r="W19" s="250"/>
      <c r="X19" s="234"/>
      <c r="Y19" s="234"/>
      <c r="Z19" s="235">
        <f>IF(OR(J19="Fail",ISBLANK(J19)),INDEX('Issue Code Table'!C:C,MATCH(N:N,'Issue Code Table'!A:A,0)),IF(M19="Critical",6,IF(M19="Significant",5,IF(M19="Moderate",3,2))))</f>
        <v>1</v>
      </c>
    </row>
    <row r="20" spans="1:26" ht="275" x14ac:dyDescent="0.25">
      <c r="A20" s="236" t="s">
        <v>281</v>
      </c>
      <c r="B20" s="241" t="s">
        <v>271</v>
      </c>
      <c r="C20" s="241" t="s">
        <v>272</v>
      </c>
      <c r="D20" s="237" t="s">
        <v>215</v>
      </c>
      <c r="E20" s="237" t="s">
        <v>4988</v>
      </c>
      <c r="F20" s="237" t="s">
        <v>4989</v>
      </c>
      <c r="G20" s="91" t="s">
        <v>4990</v>
      </c>
      <c r="H20" s="241" t="s">
        <v>282</v>
      </c>
      <c r="I20" s="238"/>
      <c r="J20" s="237"/>
      <c r="K20" s="237" t="s">
        <v>283</v>
      </c>
      <c r="L20" s="92"/>
      <c r="M20" s="241" t="s">
        <v>182</v>
      </c>
      <c r="N20" s="241" t="s">
        <v>284</v>
      </c>
      <c r="O20" s="241" t="s">
        <v>285</v>
      </c>
      <c r="P20" s="240"/>
      <c r="Q20" s="241" t="s">
        <v>277</v>
      </c>
      <c r="R20" s="241" t="s">
        <v>286</v>
      </c>
      <c r="S20" s="241" t="s">
        <v>287</v>
      </c>
      <c r="T20" s="241" t="s">
        <v>288</v>
      </c>
      <c r="U20" s="237" t="s">
        <v>4991</v>
      </c>
      <c r="V20" s="240" t="s">
        <v>289</v>
      </c>
      <c r="W20" s="200" t="s">
        <v>234</v>
      </c>
      <c r="X20" s="241"/>
      <c r="Y20" s="241"/>
      <c r="Z20" s="224">
        <f>IF(OR(J20="Fail",ISBLANK(J20)),INDEX('Issue Code Table'!C:C,MATCH(N:N,'Issue Code Table'!A:A,0)),IF(M20="Critical",6,IF(M20="Significant",5,IF(M20="Moderate",3,2))))</f>
        <v>5</v>
      </c>
    </row>
    <row r="21" spans="1:26" ht="409.5" x14ac:dyDescent="0.25">
      <c r="A21" s="227" t="s">
        <v>290</v>
      </c>
      <c r="B21" s="234" t="s">
        <v>271</v>
      </c>
      <c r="C21" s="234" t="s">
        <v>272</v>
      </c>
      <c r="D21" s="228" t="s">
        <v>215</v>
      </c>
      <c r="E21" s="228" t="s">
        <v>3906</v>
      </c>
      <c r="F21" s="228" t="s">
        <v>3794</v>
      </c>
      <c r="G21" s="230" t="s">
        <v>4351</v>
      </c>
      <c r="H21" s="234" t="s">
        <v>291</v>
      </c>
      <c r="I21" s="229"/>
      <c r="J21" s="228"/>
      <c r="K21" s="228" t="s">
        <v>5013</v>
      </c>
      <c r="L21" s="243"/>
      <c r="M21" s="234" t="s">
        <v>274</v>
      </c>
      <c r="N21" s="234" t="s">
        <v>275</v>
      </c>
      <c r="O21" s="234" t="s">
        <v>276</v>
      </c>
      <c r="P21" s="233"/>
      <c r="Q21" s="234" t="s">
        <v>277</v>
      </c>
      <c r="R21" s="234" t="s">
        <v>3181</v>
      </c>
      <c r="S21" s="234" t="s">
        <v>293</v>
      </c>
      <c r="T21" s="234" t="s">
        <v>294</v>
      </c>
      <c r="U21" s="228" t="s">
        <v>3182</v>
      </c>
      <c r="V21" s="233" t="s">
        <v>5014</v>
      </c>
      <c r="W21" s="250"/>
      <c r="X21" s="234"/>
      <c r="Y21" s="234"/>
      <c r="Z21" s="235">
        <f>IF(OR(J21="Fail",ISBLANK(J21)),INDEX('Issue Code Table'!C:C,MATCH(N:N,'Issue Code Table'!A:A,0)),IF(M21="Critical",6,IF(M21="Significant",5,IF(M21="Moderate",3,2))))</f>
        <v>1</v>
      </c>
    </row>
    <row r="22" spans="1:26" ht="187.5" x14ac:dyDescent="0.25">
      <c r="A22" s="236" t="s">
        <v>295</v>
      </c>
      <c r="B22" s="241" t="s">
        <v>296</v>
      </c>
      <c r="C22" s="241" t="s">
        <v>297</v>
      </c>
      <c r="D22" s="237" t="s">
        <v>215</v>
      </c>
      <c r="E22" s="237" t="s">
        <v>3907</v>
      </c>
      <c r="F22" s="237" t="s">
        <v>298</v>
      </c>
      <c r="G22" s="91" t="s">
        <v>4352</v>
      </c>
      <c r="H22" s="241" t="s">
        <v>299</v>
      </c>
      <c r="I22" s="238"/>
      <c r="J22" s="237"/>
      <c r="K22" s="237" t="s">
        <v>300</v>
      </c>
      <c r="L22" s="92"/>
      <c r="M22" s="241" t="s">
        <v>182</v>
      </c>
      <c r="N22" s="241" t="s">
        <v>301</v>
      </c>
      <c r="O22" s="241" t="s">
        <v>302</v>
      </c>
      <c r="P22" s="240"/>
      <c r="Q22" s="241" t="s">
        <v>303</v>
      </c>
      <c r="R22" s="241" t="s">
        <v>304</v>
      </c>
      <c r="S22" s="241" t="s">
        <v>305</v>
      </c>
      <c r="T22" s="241" t="s">
        <v>306</v>
      </c>
      <c r="U22" s="237" t="s">
        <v>3183</v>
      </c>
      <c r="V22" s="240" t="s">
        <v>307</v>
      </c>
      <c r="W22" s="200" t="s">
        <v>234</v>
      </c>
      <c r="X22" s="241"/>
      <c r="Y22" s="241"/>
      <c r="Z22" s="224">
        <f>IF(OR(J22="Fail",ISBLANK(J22)),INDEX('Issue Code Table'!C:C,MATCH(N:N,'Issue Code Table'!A:A,0)),IF(M22="Critical",6,IF(M22="Significant",5,IF(M22="Moderate",3,2))))</f>
        <v>5</v>
      </c>
    </row>
    <row r="23" spans="1:26" ht="212.5" x14ac:dyDescent="0.25">
      <c r="A23" s="227" t="s">
        <v>308</v>
      </c>
      <c r="B23" s="234" t="s">
        <v>923</v>
      </c>
      <c r="C23" s="234" t="s">
        <v>924</v>
      </c>
      <c r="D23" s="228" t="s">
        <v>215</v>
      </c>
      <c r="E23" s="228" t="s">
        <v>3908</v>
      </c>
      <c r="F23" s="228" t="s">
        <v>309</v>
      </c>
      <c r="G23" s="230" t="s">
        <v>4353</v>
      </c>
      <c r="H23" s="234" t="s">
        <v>310</v>
      </c>
      <c r="I23" s="229"/>
      <c r="J23" s="228"/>
      <c r="K23" s="228" t="s">
        <v>311</v>
      </c>
      <c r="L23" s="243"/>
      <c r="M23" s="234" t="s">
        <v>182</v>
      </c>
      <c r="N23" s="234" t="s">
        <v>301</v>
      </c>
      <c r="O23" s="234" t="s">
        <v>302</v>
      </c>
      <c r="P23" s="233"/>
      <c r="Q23" s="234" t="s">
        <v>303</v>
      </c>
      <c r="R23" s="234" t="s">
        <v>312</v>
      </c>
      <c r="S23" s="234" t="s">
        <v>313</v>
      </c>
      <c r="T23" s="234" t="s">
        <v>314</v>
      </c>
      <c r="U23" s="228" t="s">
        <v>3184</v>
      </c>
      <c r="V23" s="233" t="s">
        <v>315</v>
      </c>
      <c r="W23" s="250" t="s">
        <v>234</v>
      </c>
      <c r="X23" s="234"/>
      <c r="Y23" s="234"/>
      <c r="Z23" s="235">
        <f>IF(OR(J23="Fail",ISBLANK(J23)),INDEX('Issue Code Table'!C:C,MATCH(N:N,'Issue Code Table'!A:A,0)),IF(M23="Critical",6,IF(M23="Significant",5,IF(M23="Moderate",3,2))))</f>
        <v>5</v>
      </c>
    </row>
    <row r="24" spans="1:26" ht="175" x14ac:dyDescent="0.25">
      <c r="A24" s="236" t="s">
        <v>316</v>
      </c>
      <c r="B24" s="241" t="s">
        <v>923</v>
      </c>
      <c r="C24" s="241" t="s">
        <v>924</v>
      </c>
      <c r="D24" s="237" t="s">
        <v>215</v>
      </c>
      <c r="E24" s="237" t="s">
        <v>3909</v>
      </c>
      <c r="F24" s="237" t="s">
        <v>319</v>
      </c>
      <c r="G24" s="91" t="s">
        <v>4354</v>
      </c>
      <c r="H24" s="241" t="s">
        <v>320</v>
      </c>
      <c r="I24" s="238"/>
      <c r="J24" s="237"/>
      <c r="K24" s="237" t="s">
        <v>321</v>
      </c>
      <c r="L24" s="92"/>
      <c r="M24" s="241" t="s">
        <v>182</v>
      </c>
      <c r="N24" s="241" t="s">
        <v>301</v>
      </c>
      <c r="O24" s="241" t="s">
        <v>302</v>
      </c>
      <c r="P24" s="240"/>
      <c r="Q24" s="241" t="s">
        <v>303</v>
      </c>
      <c r="R24" s="241" t="s">
        <v>322</v>
      </c>
      <c r="S24" s="241" t="s">
        <v>323</v>
      </c>
      <c r="T24" s="241" t="s">
        <v>324</v>
      </c>
      <c r="U24" s="237" t="s">
        <v>3185</v>
      </c>
      <c r="V24" s="240" t="s">
        <v>325</v>
      </c>
      <c r="W24" s="200" t="s">
        <v>234</v>
      </c>
      <c r="X24" s="241"/>
      <c r="Y24" s="241"/>
      <c r="Z24" s="224">
        <f>IF(OR(J24="Fail",ISBLANK(J24)),INDEX('Issue Code Table'!C:C,MATCH(N:N,'Issue Code Table'!A:A,0)),IF(M24="Critical",6,IF(M24="Significant",5,IF(M24="Moderate",3,2))))</f>
        <v>5</v>
      </c>
    </row>
    <row r="25" spans="1:26" ht="262.5" x14ac:dyDescent="0.25">
      <c r="A25" s="227" t="s">
        <v>326</v>
      </c>
      <c r="B25" s="234" t="s">
        <v>923</v>
      </c>
      <c r="C25" s="234" t="s">
        <v>924</v>
      </c>
      <c r="D25" s="228" t="s">
        <v>215</v>
      </c>
      <c r="E25" s="228" t="s">
        <v>3910</v>
      </c>
      <c r="F25" s="228" t="s">
        <v>327</v>
      </c>
      <c r="G25" s="230" t="s">
        <v>4355</v>
      </c>
      <c r="H25" s="234" t="s">
        <v>328</v>
      </c>
      <c r="I25" s="229"/>
      <c r="J25" s="228"/>
      <c r="K25" s="228" t="s">
        <v>329</v>
      </c>
      <c r="L25" s="243"/>
      <c r="M25" s="234" t="s">
        <v>218</v>
      </c>
      <c r="N25" s="234" t="s">
        <v>330</v>
      </c>
      <c r="O25" s="234" t="s">
        <v>331</v>
      </c>
      <c r="P25" s="233"/>
      <c r="Q25" s="234" t="s">
        <v>303</v>
      </c>
      <c r="R25" s="234" t="s">
        <v>332</v>
      </c>
      <c r="S25" s="234" t="s">
        <v>333</v>
      </c>
      <c r="T25" s="234" t="s">
        <v>334</v>
      </c>
      <c r="U25" s="228" t="s">
        <v>3186</v>
      </c>
      <c r="V25" s="233" t="s">
        <v>335</v>
      </c>
      <c r="W25" s="250"/>
      <c r="X25" s="234"/>
      <c r="Y25" s="234"/>
      <c r="Z25" s="235">
        <f>IF(OR(J25="Fail",ISBLANK(J25)),INDEX('Issue Code Table'!C:C,MATCH(N:N,'Issue Code Table'!A:A,0)),IF(M25="Critical",6,IF(M25="Significant",5,IF(M25="Moderate",3,2))))</f>
        <v>4</v>
      </c>
    </row>
    <row r="26" spans="1:26" ht="187.5" x14ac:dyDescent="0.25">
      <c r="A26" s="236" t="s">
        <v>336</v>
      </c>
      <c r="B26" s="241" t="s">
        <v>923</v>
      </c>
      <c r="C26" s="241" t="s">
        <v>924</v>
      </c>
      <c r="D26" s="237" t="s">
        <v>215</v>
      </c>
      <c r="E26" s="237" t="s">
        <v>3911</v>
      </c>
      <c r="F26" s="237" t="s">
        <v>3795</v>
      </c>
      <c r="G26" s="91" t="s">
        <v>4356</v>
      </c>
      <c r="H26" s="241" t="s">
        <v>337</v>
      </c>
      <c r="I26" s="238"/>
      <c r="J26" s="237"/>
      <c r="K26" s="237" t="s">
        <v>338</v>
      </c>
      <c r="L26" s="92"/>
      <c r="M26" s="241" t="s">
        <v>182</v>
      </c>
      <c r="N26" s="241" t="s">
        <v>301</v>
      </c>
      <c r="O26" s="241" t="s">
        <v>302</v>
      </c>
      <c r="P26" s="240"/>
      <c r="Q26" s="241" t="s">
        <v>303</v>
      </c>
      <c r="R26" s="241" t="s">
        <v>3187</v>
      </c>
      <c r="S26" s="241" t="s">
        <v>339</v>
      </c>
      <c r="T26" s="241" t="s">
        <v>340</v>
      </c>
      <c r="U26" s="237" t="s">
        <v>3188</v>
      </c>
      <c r="V26" s="240" t="s">
        <v>341</v>
      </c>
      <c r="W26" s="200" t="s">
        <v>234</v>
      </c>
      <c r="X26" s="241"/>
      <c r="Y26" s="241"/>
      <c r="Z26" s="224">
        <f>IF(OR(J26="Fail",ISBLANK(J26)),INDEX('Issue Code Table'!C:C,MATCH(N:N,'Issue Code Table'!A:A,0)),IF(M26="Critical",6,IF(M26="Significant",5,IF(M26="Moderate",3,2))))</f>
        <v>5</v>
      </c>
    </row>
    <row r="27" spans="1:26" ht="409.5" x14ac:dyDescent="0.25">
      <c r="A27" s="227" t="s">
        <v>342</v>
      </c>
      <c r="B27" s="234" t="s">
        <v>923</v>
      </c>
      <c r="C27" s="234" t="s">
        <v>924</v>
      </c>
      <c r="D27" s="228" t="s">
        <v>215</v>
      </c>
      <c r="E27" s="228" t="s">
        <v>3912</v>
      </c>
      <c r="F27" s="228" t="s">
        <v>343</v>
      </c>
      <c r="G27" s="230" t="s">
        <v>4357</v>
      </c>
      <c r="H27" s="234" t="s">
        <v>344</v>
      </c>
      <c r="I27" s="229"/>
      <c r="J27" s="228"/>
      <c r="K27" s="228" t="s">
        <v>345</v>
      </c>
      <c r="L27" s="243"/>
      <c r="M27" s="234" t="s">
        <v>182</v>
      </c>
      <c r="N27" s="234" t="s">
        <v>301</v>
      </c>
      <c r="O27" s="234" t="s">
        <v>302</v>
      </c>
      <c r="P27" s="233"/>
      <c r="Q27" s="234" t="s">
        <v>303</v>
      </c>
      <c r="R27" s="234" t="s">
        <v>353</v>
      </c>
      <c r="S27" s="234" t="s">
        <v>346</v>
      </c>
      <c r="T27" s="234" t="s">
        <v>347</v>
      </c>
      <c r="U27" s="228" t="s">
        <v>3189</v>
      </c>
      <c r="V27" s="233" t="s">
        <v>348</v>
      </c>
      <c r="W27" s="250" t="s">
        <v>234</v>
      </c>
      <c r="X27" s="234"/>
      <c r="Y27" s="234"/>
      <c r="Z27" s="235">
        <f>IF(OR(J27="Fail",ISBLANK(J27)),INDEX('Issue Code Table'!C:C,MATCH(N:N,'Issue Code Table'!A:A,0)),IF(M27="Critical",6,IF(M27="Significant",5,IF(M27="Moderate",3,2))))</f>
        <v>5</v>
      </c>
    </row>
    <row r="28" spans="1:26" ht="175" x14ac:dyDescent="0.25">
      <c r="A28" s="236" t="s">
        <v>349</v>
      </c>
      <c r="B28" s="241" t="s">
        <v>923</v>
      </c>
      <c r="C28" s="241" t="s">
        <v>924</v>
      </c>
      <c r="D28" s="237" t="s">
        <v>215</v>
      </c>
      <c r="E28" s="237" t="s">
        <v>3913</v>
      </c>
      <c r="F28" s="237" t="s">
        <v>350</v>
      </c>
      <c r="G28" s="91" t="s">
        <v>4358</v>
      </c>
      <c r="H28" s="241" t="s">
        <v>351</v>
      </c>
      <c r="I28" s="238"/>
      <c r="J28" s="237"/>
      <c r="K28" s="237" t="s">
        <v>352</v>
      </c>
      <c r="L28" s="92"/>
      <c r="M28" s="241" t="s">
        <v>218</v>
      </c>
      <c r="N28" s="241" t="s">
        <v>330</v>
      </c>
      <c r="O28" s="241" t="s">
        <v>331</v>
      </c>
      <c r="P28" s="240"/>
      <c r="Q28" s="241" t="s">
        <v>303</v>
      </c>
      <c r="R28" s="241" t="s">
        <v>361</v>
      </c>
      <c r="S28" s="241" t="s">
        <v>354</v>
      </c>
      <c r="T28" s="241" t="s">
        <v>355</v>
      </c>
      <c r="U28" s="237" t="s">
        <v>3190</v>
      </c>
      <c r="V28" s="240" t="s">
        <v>356</v>
      </c>
      <c r="W28" s="200"/>
      <c r="X28" s="241"/>
      <c r="Y28" s="241"/>
      <c r="Z28" s="224">
        <f>IF(OR(J28="Fail",ISBLANK(J28)),INDEX('Issue Code Table'!C:C,MATCH(N:N,'Issue Code Table'!A:A,0)),IF(M28="Critical",6,IF(M28="Significant",5,IF(M28="Moderate",3,2))))</f>
        <v>4</v>
      </c>
    </row>
    <row r="29" spans="1:26" ht="409.5" x14ac:dyDescent="0.25">
      <c r="A29" s="227" t="s">
        <v>357</v>
      </c>
      <c r="B29" s="234" t="s">
        <v>923</v>
      </c>
      <c r="C29" s="234" t="s">
        <v>924</v>
      </c>
      <c r="D29" s="228" t="s">
        <v>215</v>
      </c>
      <c r="E29" s="228" t="s">
        <v>3914</v>
      </c>
      <c r="F29" s="228" t="s">
        <v>358</v>
      </c>
      <c r="G29" s="230" t="s">
        <v>4359</v>
      </c>
      <c r="H29" s="234" t="s">
        <v>359</v>
      </c>
      <c r="I29" s="229"/>
      <c r="J29" s="228"/>
      <c r="K29" s="228" t="s">
        <v>360</v>
      </c>
      <c r="L29" s="243"/>
      <c r="M29" s="234" t="s">
        <v>218</v>
      </c>
      <c r="N29" s="234" t="s">
        <v>330</v>
      </c>
      <c r="O29" s="234" t="s">
        <v>331</v>
      </c>
      <c r="P29" s="233"/>
      <c r="Q29" s="234" t="s">
        <v>303</v>
      </c>
      <c r="R29" s="234" t="s">
        <v>369</v>
      </c>
      <c r="S29" s="234" t="s">
        <v>362</v>
      </c>
      <c r="T29" s="234" t="s">
        <v>363</v>
      </c>
      <c r="U29" s="228" t="s">
        <v>3191</v>
      </c>
      <c r="V29" s="233" t="s">
        <v>364</v>
      </c>
      <c r="W29" s="250"/>
      <c r="X29" s="234"/>
      <c r="Y29" s="234"/>
      <c r="Z29" s="235">
        <f>IF(OR(J29="Fail",ISBLANK(J29)),INDEX('Issue Code Table'!C:C,MATCH(N:N,'Issue Code Table'!A:A,0)),IF(M29="Critical",6,IF(M29="Significant",5,IF(M29="Moderate",3,2))))</f>
        <v>4</v>
      </c>
    </row>
    <row r="30" spans="1:26" ht="175" x14ac:dyDescent="0.25">
      <c r="A30" s="236" t="s">
        <v>365</v>
      </c>
      <c r="B30" s="241" t="s">
        <v>923</v>
      </c>
      <c r="C30" s="241" t="s">
        <v>924</v>
      </c>
      <c r="D30" s="237" t="s">
        <v>215</v>
      </c>
      <c r="E30" s="237" t="s">
        <v>3915</v>
      </c>
      <c r="F30" s="237" t="s">
        <v>366</v>
      </c>
      <c r="G30" s="91" t="s">
        <v>4360</v>
      </c>
      <c r="H30" s="241" t="s">
        <v>367</v>
      </c>
      <c r="I30" s="238"/>
      <c r="J30" s="237"/>
      <c r="K30" s="237" t="s">
        <v>368</v>
      </c>
      <c r="L30" s="92"/>
      <c r="M30" s="241" t="s">
        <v>218</v>
      </c>
      <c r="N30" s="241" t="s">
        <v>330</v>
      </c>
      <c r="O30" s="241" t="s">
        <v>331</v>
      </c>
      <c r="P30" s="240"/>
      <c r="Q30" s="241" t="s">
        <v>303</v>
      </c>
      <c r="R30" s="241" t="s">
        <v>376</v>
      </c>
      <c r="S30" s="241" t="s">
        <v>370</v>
      </c>
      <c r="T30" s="241" t="s">
        <v>306</v>
      </c>
      <c r="U30" s="237" t="s">
        <v>3192</v>
      </c>
      <c r="V30" s="240" t="s">
        <v>371</v>
      </c>
      <c r="W30" s="200"/>
      <c r="X30" s="241"/>
      <c r="Y30" s="241"/>
      <c r="Z30" s="224">
        <f>IF(OR(J30="Fail",ISBLANK(J30)),INDEX('Issue Code Table'!C:C,MATCH(N:N,'Issue Code Table'!A:A,0)),IF(M30="Critical",6,IF(M30="Significant",5,IF(M30="Moderate",3,2))))</f>
        <v>4</v>
      </c>
    </row>
    <row r="31" spans="1:26" ht="175" x14ac:dyDescent="0.25">
      <c r="A31" s="227" t="s">
        <v>372</v>
      </c>
      <c r="B31" s="234" t="s">
        <v>923</v>
      </c>
      <c r="C31" s="234" t="s">
        <v>924</v>
      </c>
      <c r="D31" s="228" t="s">
        <v>215</v>
      </c>
      <c r="E31" s="228" t="s">
        <v>3916</v>
      </c>
      <c r="F31" s="228" t="s">
        <v>373</v>
      </c>
      <c r="G31" s="230" t="s">
        <v>4361</v>
      </c>
      <c r="H31" s="234" t="s">
        <v>374</v>
      </c>
      <c r="I31" s="229"/>
      <c r="J31" s="228"/>
      <c r="K31" s="228" t="s">
        <v>375</v>
      </c>
      <c r="L31" s="243"/>
      <c r="M31" s="234" t="s">
        <v>274</v>
      </c>
      <c r="N31" s="234" t="s">
        <v>330</v>
      </c>
      <c r="O31" s="234" t="s">
        <v>331</v>
      </c>
      <c r="P31" s="233"/>
      <c r="Q31" s="234" t="s">
        <v>303</v>
      </c>
      <c r="R31" s="234" t="s">
        <v>383</v>
      </c>
      <c r="S31" s="234" t="s">
        <v>377</v>
      </c>
      <c r="T31" s="234" t="s">
        <v>306</v>
      </c>
      <c r="U31" s="228" t="s">
        <v>3193</v>
      </c>
      <c r="V31" s="233" t="s">
        <v>378</v>
      </c>
      <c r="W31" s="250"/>
      <c r="X31" s="234"/>
      <c r="Y31" s="234"/>
      <c r="Z31" s="235">
        <f>IF(OR(J31="Fail",ISBLANK(J31)),INDEX('Issue Code Table'!C:C,MATCH(N:N,'Issue Code Table'!A:A,0)),IF(M31="Critical",6,IF(M31="Significant",5,IF(M31="Moderate",3,2))))</f>
        <v>4</v>
      </c>
    </row>
    <row r="32" spans="1:26" ht="200" x14ac:dyDescent="0.25">
      <c r="A32" s="236" t="s">
        <v>379</v>
      </c>
      <c r="B32" s="241" t="s">
        <v>923</v>
      </c>
      <c r="C32" s="241" t="s">
        <v>924</v>
      </c>
      <c r="D32" s="237" t="s">
        <v>215</v>
      </c>
      <c r="E32" s="237" t="s">
        <v>3917</v>
      </c>
      <c r="F32" s="237" t="s">
        <v>380</v>
      </c>
      <c r="G32" s="91" t="s">
        <v>4362</v>
      </c>
      <c r="H32" s="241" t="s">
        <v>381</v>
      </c>
      <c r="I32" s="238"/>
      <c r="J32" s="237"/>
      <c r="K32" s="237" t="s">
        <v>382</v>
      </c>
      <c r="L32" s="92"/>
      <c r="M32" s="241" t="s">
        <v>182</v>
      </c>
      <c r="N32" s="241" t="s">
        <v>301</v>
      </c>
      <c r="O32" s="241" t="s">
        <v>302</v>
      </c>
      <c r="P32" s="240"/>
      <c r="Q32" s="241" t="s">
        <v>303</v>
      </c>
      <c r="R32" s="241" t="s">
        <v>390</v>
      </c>
      <c r="S32" s="241" t="s">
        <v>384</v>
      </c>
      <c r="T32" s="241" t="s">
        <v>306</v>
      </c>
      <c r="U32" s="237" t="s">
        <v>3194</v>
      </c>
      <c r="V32" s="240" t="s">
        <v>385</v>
      </c>
      <c r="W32" s="200" t="s">
        <v>234</v>
      </c>
      <c r="X32" s="241"/>
      <c r="Y32" s="241"/>
      <c r="Z32" s="224">
        <f>IF(OR(J32="Fail",ISBLANK(J32)),INDEX('Issue Code Table'!C:C,MATCH(N:N,'Issue Code Table'!A:A,0)),IF(M32="Critical",6,IF(M32="Significant",5,IF(M32="Moderate",3,2))))</f>
        <v>5</v>
      </c>
    </row>
    <row r="33" spans="1:26" ht="237.5" x14ac:dyDescent="0.25">
      <c r="A33" s="227" t="s">
        <v>386</v>
      </c>
      <c r="B33" s="234" t="s">
        <v>923</v>
      </c>
      <c r="C33" s="234" t="s">
        <v>924</v>
      </c>
      <c r="D33" s="228" t="s">
        <v>215</v>
      </c>
      <c r="E33" s="228" t="s">
        <v>3918</v>
      </c>
      <c r="F33" s="228" t="s">
        <v>387</v>
      </c>
      <c r="G33" s="230" t="s">
        <v>4363</v>
      </c>
      <c r="H33" s="234" t="s">
        <v>388</v>
      </c>
      <c r="I33" s="229"/>
      <c r="J33" s="228"/>
      <c r="K33" s="228" t="s">
        <v>389</v>
      </c>
      <c r="L33" s="243"/>
      <c r="M33" s="234" t="s">
        <v>218</v>
      </c>
      <c r="N33" s="234" t="s">
        <v>330</v>
      </c>
      <c r="O33" s="234" t="s">
        <v>331</v>
      </c>
      <c r="P33" s="233"/>
      <c r="Q33" s="234" t="s">
        <v>303</v>
      </c>
      <c r="R33" s="234" t="s">
        <v>397</v>
      </c>
      <c r="S33" s="234" t="s">
        <v>391</v>
      </c>
      <c r="T33" s="234" t="s">
        <v>306</v>
      </c>
      <c r="U33" s="228" t="s">
        <v>3195</v>
      </c>
      <c r="V33" s="233" t="s">
        <v>392</v>
      </c>
      <c r="W33" s="250"/>
      <c r="X33" s="234"/>
      <c r="Y33" s="234"/>
      <c r="Z33" s="235">
        <f>IF(OR(J33="Fail",ISBLANK(J33)),INDEX('Issue Code Table'!C:C,MATCH(N:N,'Issue Code Table'!A:A,0)),IF(M33="Critical",6,IF(M33="Significant",5,IF(M33="Moderate",3,2))))</f>
        <v>4</v>
      </c>
    </row>
    <row r="34" spans="1:26" ht="175" x14ac:dyDescent="0.25">
      <c r="A34" s="236" t="s">
        <v>393</v>
      </c>
      <c r="B34" s="241" t="s">
        <v>923</v>
      </c>
      <c r="C34" s="241" t="s">
        <v>924</v>
      </c>
      <c r="D34" s="237" t="s">
        <v>215</v>
      </c>
      <c r="E34" s="237" t="s">
        <v>3919</v>
      </c>
      <c r="F34" s="237" t="s">
        <v>394</v>
      </c>
      <c r="G34" s="91" t="s">
        <v>4364</v>
      </c>
      <c r="H34" s="241" t="s">
        <v>395</v>
      </c>
      <c r="I34" s="238"/>
      <c r="J34" s="237"/>
      <c r="K34" s="237" t="s">
        <v>396</v>
      </c>
      <c r="L34" s="92"/>
      <c r="M34" s="241" t="s">
        <v>218</v>
      </c>
      <c r="N34" s="241" t="s">
        <v>330</v>
      </c>
      <c r="O34" s="241" t="s">
        <v>331</v>
      </c>
      <c r="P34" s="240"/>
      <c r="Q34" s="241" t="s">
        <v>303</v>
      </c>
      <c r="R34" s="241" t="s">
        <v>3196</v>
      </c>
      <c r="S34" s="241" t="s">
        <v>398</v>
      </c>
      <c r="T34" s="241" t="s">
        <v>306</v>
      </c>
      <c r="U34" s="237" t="s">
        <v>3197</v>
      </c>
      <c r="V34" s="240" t="s">
        <v>399</v>
      </c>
      <c r="W34" s="200"/>
      <c r="X34" s="241"/>
      <c r="Y34" s="241"/>
      <c r="Z34" s="224">
        <f>IF(OR(J34="Fail",ISBLANK(J34)),INDEX('Issue Code Table'!C:C,MATCH(N:N,'Issue Code Table'!A:A,0)),IF(M34="Critical",6,IF(M34="Significant",5,IF(M34="Moderate",3,2))))</f>
        <v>4</v>
      </c>
    </row>
    <row r="35" spans="1:26" ht="312.5" x14ac:dyDescent="0.25">
      <c r="A35" s="227" t="s">
        <v>400</v>
      </c>
      <c r="B35" s="234" t="s">
        <v>923</v>
      </c>
      <c r="C35" s="234" t="s">
        <v>924</v>
      </c>
      <c r="D35" s="228" t="s">
        <v>215</v>
      </c>
      <c r="E35" s="228" t="s">
        <v>3920</v>
      </c>
      <c r="F35" s="228" t="s">
        <v>401</v>
      </c>
      <c r="G35" s="230" t="s">
        <v>4365</v>
      </c>
      <c r="H35" s="234" t="s">
        <v>402</v>
      </c>
      <c r="I35" s="229"/>
      <c r="J35" s="228"/>
      <c r="K35" s="228" t="s">
        <v>403</v>
      </c>
      <c r="L35" s="243"/>
      <c r="M35" s="234" t="s">
        <v>218</v>
      </c>
      <c r="N35" s="234" t="s">
        <v>330</v>
      </c>
      <c r="O35" s="234" t="s">
        <v>331</v>
      </c>
      <c r="P35" s="233"/>
      <c r="Q35" s="234" t="s">
        <v>303</v>
      </c>
      <c r="R35" s="234" t="s">
        <v>411</v>
      </c>
      <c r="S35" s="234" t="s">
        <v>404</v>
      </c>
      <c r="T35" s="234" t="s">
        <v>405</v>
      </c>
      <c r="U35" s="228" t="s">
        <v>3198</v>
      </c>
      <c r="V35" s="233" t="s">
        <v>406</v>
      </c>
      <c r="W35" s="250"/>
      <c r="X35" s="234"/>
      <c r="Y35" s="234"/>
      <c r="Z35" s="235">
        <f>IF(OR(J35="Fail",ISBLANK(J35)),INDEX('Issue Code Table'!C:C,MATCH(N:N,'Issue Code Table'!A:A,0)),IF(M35="Critical",6,IF(M35="Significant",5,IF(M35="Moderate",3,2))))</f>
        <v>4</v>
      </c>
    </row>
    <row r="36" spans="1:26" ht="237.5" x14ac:dyDescent="0.25">
      <c r="A36" s="236" t="s">
        <v>407</v>
      </c>
      <c r="B36" s="241" t="s">
        <v>923</v>
      </c>
      <c r="C36" s="241" t="s">
        <v>924</v>
      </c>
      <c r="D36" s="237" t="s">
        <v>215</v>
      </c>
      <c r="E36" s="237" t="s">
        <v>3921</v>
      </c>
      <c r="F36" s="237" t="s">
        <v>408</v>
      </c>
      <c r="G36" s="91" t="s">
        <v>4366</v>
      </c>
      <c r="H36" s="241" t="s">
        <v>409</v>
      </c>
      <c r="I36" s="238"/>
      <c r="J36" s="237"/>
      <c r="K36" s="237" t="s">
        <v>410</v>
      </c>
      <c r="L36" s="92"/>
      <c r="M36" s="241" t="s">
        <v>218</v>
      </c>
      <c r="N36" s="241" t="s">
        <v>330</v>
      </c>
      <c r="O36" s="241" t="s">
        <v>331</v>
      </c>
      <c r="P36" s="240"/>
      <c r="Q36" s="241" t="s">
        <v>303</v>
      </c>
      <c r="R36" s="241" t="s">
        <v>3199</v>
      </c>
      <c r="S36" s="241" t="s">
        <v>412</v>
      </c>
      <c r="T36" s="241" t="s">
        <v>413</v>
      </c>
      <c r="U36" s="237" t="s">
        <v>3200</v>
      </c>
      <c r="V36" s="240" t="s">
        <v>414</v>
      </c>
      <c r="W36" s="200"/>
      <c r="X36" s="241"/>
      <c r="Y36" s="241"/>
      <c r="Z36" s="224">
        <f>IF(OR(J36="Fail",ISBLANK(J36)),INDEX('Issue Code Table'!C:C,MATCH(N:N,'Issue Code Table'!A:A,0)),IF(M36="Critical",6,IF(M36="Significant",5,IF(M36="Moderate",3,2))))</f>
        <v>4</v>
      </c>
    </row>
    <row r="37" spans="1:26" ht="409.5" x14ac:dyDescent="0.25">
      <c r="A37" s="227" t="s">
        <v>415</v>
      </c>
      <c r="B37" s="234" t="s">
        <v>923</v>
      </c>
      <c r="C37" s="234" t="s">
        <v>924</v>
      </c>
      <c r="D37" s="228" t="s">
        <v>215</v>
      </c>
      <c r="E37" s="228" t="s">
        <v>3922</v>
      </c>
      <c r="F37" s="228" t="s">
        <v>416</v>
      </c>
      <c r="G37" s="230" t="s">
        <v>4367</v>
      </c>
      <c r="H37" s="234" t="s">
        <v>417</v>
      </c>
      <c r="I37" s="229"/>
      <c r="J37" s="228"/>
      <c r="K37" s="228" t="s">
        <v>418</v>
      </c>
      <c r="L37" s="243"/>
      <c r="M37" s="234" t="s">
        <v>182</v>
      </c>
      <c r="N37" s="234" t="s">
        <v>419</v>
      </c>
      <c r="O37" s="234" t="s">
        <v>420</v>
      </c>
      <c r="P37" s="233"/>
      <c r="Q37" s="234" t="s">
        <v>303</v>
      </c>
      <c r="R37" s="234" t="s">
        <v>428</v>
      </c>
      <c r="S37" s="234" t="s">
        <v>421</v>
      </c>
      <c r="T37" s="234" t="s">
        <v>422</v>
      </c>
      <c r="U37" s="228" t="s">
        <v>3201</v>
      </c>
      <c r="V37" s="233" t="s">
        <v>423</v>
      </c>
      <c r="W37" s="250" t="s">
        <v>234</v>
      </c>
      <c r="X37" s="234"/>
      <c r="Y37" s="234"/>
      <c r="Z37" s="235">
        <f>IF(OR(J37="Fail",ISBLANK(J37)),INDEX('Issue Code Table'!C:C,MATCH(N:N,'Issue Code Table'!A:A,0)),IF(M37="Critical",6,IF(M37="Significant",5,IF(M37="Moderate",3,2))))</f>
        <v>6</v>
      </c>
    </row>
    <row r="38" spans="1:26" ht="212.5" x14ac:dyDescent="0.25">
      <c r="A38" s="236" t="s">
        <v>424</v>
      </c>
      <c r="B38" s="241" t="s">
        <v>923</v>
      </c>
      <c r="C38" s="241" t="s">
        <v>924</v>
      </c>
      <c r="D38" s="237" t="s">
        <v>215</v>
      </c>
      <c r="E38" s="237" t="s">
        <v>3923</v>
      </c>
      <c r="F38" s="237" t="s">
        <v>425</v>
      </c>
      <c r="G38" s="91" t="s">
        <v>4368</v>
      </c>
      <c r="H38" s="241" t="s">
        <v>426</v>
      </c>
      <c r="I38" s="238"/>
      <c r="J38" s="237"/>
      <c r="K38" s="237" t="s">
        <v>427</v>
      </c>
      <c r="L38" s="92"/>
      <c r="M38" s="241" t="s">
        <v>182</v>
      </c>
      <c r="N38" s="241" t="s">
        <v>419</v>
      </c>
      <c r="O38" s="241" t="s">
        <v>420</v>
      </c>
      <c r="P38" s="240"/>
      <c r="Q38" s="241" t="s">
        <v>303</v>
      </c>
      <c r="R38" s="241" t="s">
        <v>436</v>
      </c>
      <c r="S38" s="241" t="s">
        <v>429</v>
      </c>
      <c r="T38" s="241" t="s">
        <v>430</v>
      </c>
      <c r="U38" s="237" t="s">
        <v>3202</v>
      </c>
      <c r="V38" s="240" t="s">
        <v>431</v>
      </c>
      <c r="W38" s="200" t="s">
        <v>234</v>
      </c>
      <c r="X38" s="241"/>
      <c r="Y38" s="241"/>
      <c r="Z38" s="224">
        <f>IF(OR(J38="Fail",ISBLANK(J38)),INDEX('Issue Code Table'!C:C,MATCH(N:N,'Issue Code Table'!A:A,0)),IF(M38="Critical",6,IF(M38="Significant",5,IF(M38="Moderate",3,2))))</f>
        <v>6</v>
      </c>
    </row>
    <row r="39" spans="1:26" ht="175" x14ac:dyDescent="0.25">
      <c r="A39" s="227" t="s">
        <v>432</v>
      </c>
      <c r="B39" s="234" t="s">
        <v>923</v>
      </c>
      <c r="C39" s="234" t="s">
        <v>924</v>
      </c>
      <c r="D39" s="228" t="s">
        <v>215</v>
      </c>
      <c r="E39" s="228" t="s">
        <v>3924</v>
      </c>
      <c r="F39" s="228" t="s">
        <v>433</v>
      </c>
      <c r="G39" s="230" t="s">
        <v>4369</v>
      </c>
      <c r="H39" s="234" t="s">
        <v>434</v>
      </c>
      <c r="I39" s="229"/>
      <c r="J39" s="228"/>
      <c r="K39" s="228" t="s">
        <v>435</v>
      </c>
      <c r="L39" s="243"/>
      <c r="M39" s="234" t="s">
        <v>182</v>
      </c>
      <c r="N39" s="234" t="s">
        <v>419</v>
      </c>
      <c r="O39" s="234" t="s">
        <v>420</v>
      </c>
      <c r="P39" s="233"/>
      <c r="Q39" s="234" t="s">
        <v>303</v>
      </c>
      <c r="R39" s="234" t="s">
        <v>444</v>
      </c>
      <c r="S39" s="234" t="s">
        <v>437</v>
      </c>
      <c r="T39" s="234" t="s">
        <v>438</v>
      </c>
      <c r="U39" s="228" t="s">
        <v>3203</v>
      </c>
      <c r="V39" s="233" t="s">
        <v>439</v>
      </c>
      <c r="W39" s="250" t="s">
        <v>234</v>
      </c>
      <c r="X39" s="234"/>
      <c r="Y39" s="234"/>
      <c r="Z39" s="235">
        <f>IF(OR(J39="Fail",ISBLANK(J39)),INDEX('Issue Code Table'!C:C,MATCH(N:N,'Issue Code Table'!A:A,0)),IF(M39="Critical",6,IF(M39="Significant",5,IF(M39="Moderate",3,2))))</f>
        <v>6</v>
      </c>
    </row>
    <row r="40" spans="1:26" ht="175" x14ac:dyDescent="0.25">
      <c r="A40" s="236" t="s">
        <v>440</v>
      </c>
      <c r="B40" s="241" t="s">
        <v>317</v>
      </c>
      <c r="C40" s="241" t="s">
        <v>318</v>
      </c>
      <c r="D40" s="237" t="s">
        <v>215</v>
      </c>
      <c r="E40" s="237" t="s">
        <v>3925</v>
      </c>
      <c r="F40" s="237" t="s">
        <v>441</v>
      </c>
      <c r="G40" s="91" t="s">
        <v>4370</v>
      </c>
      <c r="H40" s="241" t="s">
        <v>442</v>
      </c>
      <c r="I40" s="238"/>
      <c r="J40" s="237"/>
      <c r="K40" s="237" t="s">
        <v>443</v>
      </c>
      <c r="L40" s="92"/>
      <c r="M40" s="241" t="s">
        <v>182</v>
      </c>
      <c r="N40" s="241" t="s">
        <v>419</v>
      </c>
      <c r="O40" s="241" t="s">
        <v>420</v>
      </c>
      <c r="P40" s="240"/>
      <c r="Q40" s="241" t="s">
        <v>303</v>
      </c>
      <c r="R40" s="241" t="s">
        <v>3204</v>
      </c>
      <c r="S40" s="241" t="s">
        <v>445</v>
      </c>
      <c r="T40" s="241" t="s">
        <v>446</v>
      </c>
      <c r="U40" s="237" t="s">
        <v>3205</v>
      </c>
      <c r="V40" s="240" t="s">
        <v>447</v>
      </c>
      <c r="W40" s="200" t="s">
        <v>234</v>
      </c>
      <c r="X40" s="241"/>
      <c r="Y40" s="241"/>
      <c r="Z40" s="224">
        <f>IF(OR(J40="Fail",ISBLANK(J40)),INDEX('Issue Code Table'!C:C,MATCH(N:N,'Issue Code Table'!A:A,0)),IF(M40="Critical",6,IF(M40="Significant",5,IF(M40="Moderate",3,2))))</f>
        <v>6</v>
      </c>
    </row>
    <row r="41" spans="1:26" ht="350" x14ac:dyDescent="0.25">
      <c r="A41" s="227" t="s">
        <v>448</v>
      </c>
      <c r="B41" s="234" t="s">
        <v>317</v>
      </c>
      <c r="C41" s="234" t="s">
        <v>318</v>
      </c>
      <c r="D41" s="228" t="s">
        <v>215</v>
      </c>
      <c r="E41" s="228" t="s">
        <v>3926</v>
      </c>
      <c r="F41" s="228" t="s">
        <v>449</v>
      </c>
      <c r="G41" s="230" t="s">
        <v>4371</v>
      </c>
      <c r="H41" s="234" t="s">
        <v>450</v>
      </c>
      <c r="I41" s="229"/>
      <c r="J41" s="228"/>
      <c r="K41" s="228" t="s">
        <v>451</v>
      </c>
      <c r="L41" s="243"/>
      <c r="M41" s="234" t="s">
        <v>182</v>
      </c>
      <c r="N41" s="234" t="s">
        <v>301</v>
      </c>
      <c r="O41" s="234" t="s">
        <v>302</v>
      </c>
      <c r="P41" s="233"/>
      <c r="Q41" s="234" t="s">
        <v>303</v>
      </c>
      <c r="R41" s="234" t="s">
        <v>3206</v>
      </c>
      <c r="S41" s="234" t="s">
        <v>452</v>
      </c>
      <c r="T41" s="234" t="s">
        <v>453</v>
      </c>
      <c r="U41" s="228" t="s">
        <v>3207</v>
      </c>
      <c r="V41" s="233" t="s">
        <v>454</v>
      </c>
      <c r="W41" s="250" t="s">
        <v>234</v>
      </c>
      <c r="X41" s="234"/>
      <c r="Y41" s="234"/>
      <c r="Z41" s="235">
        <f>IF(OR(J41="Fail",ISBLANK(J41)),INDEX('Issue Code Table'!C:C,MATCH(N:N,'Issue Code Table'!A:A,0)),IF(M41="Critical",6,IF(M41="Significant",5,IF(M41="Moderate",3,2))))</f>
        <v>5</v>
      </c>
    </row>
    <row r="42" spans="1:26" ht="175" x14ac:dyDescent="0.25">
      <c r="A42" s="236" t="s">
        <v>455</v>
      </c>
      <c r="B42" s="241" t="s">
        <v>923</v>
      </c>
      <c r="C42" s="241" t="s">
        <v>924</v>
      </c>
      <c r="D42" s="237" t="s">
        <v>215</v>
      </c>
      <c r="E42" s="237" t="s">
        <v>3927</v>
      </c>
      <c r="F42" s="237" t="s">
        <v>456</v>
      </c>
      <c r="G42" s="91" t="s">
        <v>4372</v>
      </c>
      <c r="H42" s="241" t="s">
        <v>457</v>
      </c>
      <c r="I42" s="238"/>
      <c r="J42" s="237"/>
      <c r="K42" s="237" t="s">
        <v>458</v>
      </c>
      <c r="L42" s="92"/>
      <c r="M42" s="241" t="s">
        <v>182</v>
      </c>
      <c r="N42" s="241" t="s">
        <v>301</v>
      </c>
      <c r="O42" s="241" t="s">
        <v>302</v>
      </c>
      <c r="P42" s="240"/>
      <c r="Q42" s="241" t="s">
        <v>303</v>
      </c>
      <c r="R42" s="241" t="s">
        <v>464</v>
      </c>
      <c r="S42" s="241" t="s">
        <v>459</v>
      </c>
      <c r="T42" s="241" t="s">
        <v>306</v>
      </c>
      <c r="U42" s="237" t="s">
        <v>3208</v>
      </c>
      <c r="V42" s="240" t="s">
        <v>460</v>
      </c>
      <c r="W42" s="200" t="s">
        <v>234</v>
      </c>
      <c r="X42" s="241"/>
      <c r="Y42" s="241"/>
      <c r="Z42" s="224">
        <f>IF(OR(J42="Fail",ISBLANK(J42)),INDEX('Issue Code Table'!C:C,MATCH(N:N,'Issue Code Table'!A:A,0)),IF(M42="Critical",6,IF(M42="Significant",5,IF(M42="Moderate",3,2))))</f>
        <v>5</v>
      </c>
    </row>
    <row r="43" spans="1:26" ht="175" x14ac:dyDescent="0.25">
      <c r="A43" s="227" t="s">
        <v>461</v>
      </c>
      <c r="B43" s="234" t="s">
        <v>923</v>
      </c>
      <c r="C43" s="234" t="s">
        <v>924</v>
      </c>
      <c r="D43" s="228" t="s">
        <v>215</v>
      </c>
      <c r="E43" s="228" t="s">
        <v>3928</v>
      </c>
      <c r="F43" s="228" t="s">
        <v>3796</v>
      </c>
      <c r="G43" s="230" t="s">
        <v>4373</v>
      </c>
      <c r="H43" s="234" t="s">
        <v>462</v>
      </c>
      <c r="I43" s="229"/>
      <c r="J43" s="228"/>
      <c r="K43" s="228" t="s">
        <v>463</v>
      </c>
      <c r="L43" s="243"/>
      <c r="M43" s="234" t="s">
        <v>218</v>
      </c>
      <c r="N43" s="234" t="s">
        <v>330</v>
      </c>
      <c r="O43" s="234" t="s">
        <v>331</v>
      </c>
      <c r="P43" s="233"/>
      <c r="Q43" s="234" t="s">
        <v>303</v>
      </c>
      <c r="R43" s="234" t="s">
        <v>471</v>
      </c>
      <c r="S43" s="234" t="s">
        <v>465</v>
      </c>
      <c r="T43" s="234" t="s">
        <v>3209</v>
      </c>
      <c r="U43" s="228" t="s">
        <v>3210</v>
      </c>
      <c r="V43" s="233" t="s">
        <v>466</v>
      </c>
      <c r="W43" s="250"/>
      <c r="X43" s="234"/>
      <c r="Y43" s="234"/>
      <c r="Z43" s="235">
        <f>IF(OR(J43="Fail",ISBLANK(J43)),INDEX('Issue Code Table'!C:C,MATCH(N:N,'Issue Code Table'!A:A,0)),IF(M43="Critical",6,IF(M43="Significant",5,IF(M43="Moderate",3,2))))</f>
        <v>4</v>
      </c>
    </row>
    <row r="44" spans="1:26" ht="287.5" x14ac:dyDescent="0.25">
      <c r="A44" s="236" t="s">
        <v>467</v>
      </c>
      <c r="B44" s="241" t="s">
        <v>923</v>
      </c>
      <c r="C44" s="241" t="s">
        <v>924</v>
      </c>
      <c r="D44" s="237" t="s">
        <v>215</v>
      </c>
      <c r="E44" s="237" t="s">
        <v>3929</v>
      </c>
      <c r="F44" s="237" t="s">
        <v>468</v>
      </c>
      <c r="G44" s="91" t="s">
        <v>4374</v>
      </c>
      <c r="H44" s="241" t="s">
        <v>469</v>
      </c>
      <c r="I44" s="238"/>
      <c r="J44" s="237"/>
      <c r="K44" s="237" t="s">
        <v>470</v>
      </c>
      <c r="L44" s="92"/>
      <c r="M44" s="241" t="s">
        <v>218</v>
      </c>
      <c r="N44" s="241" t="s">
        <v>330</v>
      </c>
      <c r="O44" s="241" t="s">
        <v>331</v>
      </c>
      <c r="P44" s="240"/>
      <c r="Q44" s="241" t="s">
        <v>303</v>
      </c>
      <c r="R44" s="241" t="s">
        <v>3211</v>
      </c>
      <c r="S44" s="241" t="s">
        <v>472</v>
      </c>
      <c r="T44" s="241" t="s">
        <v>473</v>
      </c>
      <c r="U44" s="237" t="s">
        <v>3212</v>
      </c>
      <c r="V44" s="240" t="s">
        <v>474</v>
      </c>
      <c r="W44" s="200"/>
      <c r="X44" s="241"/>
      <c r="Y44" s="241"/>
      <c r="Z44" s="224">
        <f>IF(OR(J44="Fail",ISBLANK(J44)),INDEX('Issue Code Table'!C:C,MATCH(N:N,'Issue Code Table'!A:A,0)),IF(M44="Critical",6,IF(M44="Significant",5,IF(M44="Moderate",3,2))))</f>
        <v>4</v>
      </c>
    </row>
    <row r="45" spans="1:26" ht="409.5" x14ac:dyDescent="0.25">
      <c r="A45" s="227" t="s">
        <v>475</v>
      </c>
      <c r="B45" s="234" t="s">
        <v>923</v>
      </c>
      <c r="C45" s="234" t="s">
        <v>924</v>
      </c>
      <c r="D45" s="228" t="s">
        <v>215</v>
      </c>
      <c r="E45" s="228" t="s">
        <v>3930</v>
      </c>
      <c r="F45" s="228" t="s">
        <v>476</v>
      </c>
      <c r="G45" s="230" t="s">
        <v>4375</v>
      </c>
      <c r="H45" s="234" t="s">
        <v>477</v>
      </c>
      <c r="I45" s="229"/>
      <c r="J45" s="228"/>
      <c r="K45" s="228" t="s">
        <v>478</v>
      </c>
      <c r="L45" s="243"/>
      <c r="M45" s="234" t="s">
        <v>182</v>
      </c>
      <c r="N45" s="234" t="s">
        <v>301</v>
      </c>
      <c r="O45" s="234" t="s">
        <v>302</v>
      </c>
      <c r="P45" s="233"/>
      <c r="Q45" s="234" t="s">
        <v>303</v>
      </c>
      <c r="R45" s="234" t="s">
        <v>486</v>
      </c>
      <c r="S45" s="234" t="s">
        <v>479</v>
      </c>
      <c r="T45" s="234" t="s">
        <v>480</v>
      </c>
      <c r="U45" s="228" t="s">
        <v>3213</v>
      </c>
      <c r="V45" s="233" t="s">
        <v>481</v>
      </c>
      <c r="W45" s="250" t="s">
        <v>234</v>
      </c>
      <c r="X45" s="234"/>
      <c r="Y45" s="234"/>
      <c r="Z45" s="235">
        <f>IF(OR(J45="Fail",ISBLANK(J45)),INDEX('Issue Code Table'!C:C,MATCH(N:N,'Issue Code Table'!A:A,0)),IF(M45="Critical",6,IF(M45="Significant",5,IF(M45="Moderate",3,2))))</f>
        <v>5</v>
      </c>
    </row>
    <row r="46" spans="1:26" ht="175" x14ac:dyDescent="0.25">
      <c r="A46" s="236" t="s">
        <v>482</v>
      </c>
      <c r="B46" s="241" t="s">
        <v>923</v>
      </c>
      <c r="C46" s="241" t="s">
        <v>924</v>
      </c>
      <c r="D46" s="237" t="s">
        <v>215</v>
      </c>
      <c r="E46" s="237" t="s">
        <v>3931</v>
      </c>
      <c r="F46" s="237" t="s">
        <v>483</v>
      </c>
      <c r="G46" s="91" t="s">
        <v>4376</v>
      </c>
      <c r="H46" s="241" t="s">
        <v>484</v>
      </c>
      <c r="I46" s="238"/>
      <c r="J46" s="237"/>
      <c r="K46" s="237" t="s">
        <v>485</v>
      </c>
      <c r="L46" s="92"/>
      <c r="M46" s="241" t="s">
        <v>218</v>
      </c>
      <c r="N46" s="241" t="s">
        <v>330</v>
      </c>
      <c r="O46" s="241" t="s">
        <v>331</v>
      </c>
      <c r="P46" s="240"/>
      <c r="Q46" s="241" t="s">
        <v>303</v>
      </c>
      <c r="R46" s="241" t="s">
        <v>493</v>
      </c>
      <c r="S46" s="241" t="s">
        <v>487</v>
      </c>
      <c r="T46" s="241" t="s">
        <v>306</v>
      </c>
      <c r="U46" s="237" t="s">
        <v>3214</v>
      </c>
      <c r="V46" s="240" t="s">
        <v>488</v>
      </c>
      <c r="W46" s="200"/>
      <c r="X46" s="241"/>
      <c r="Y46" s="241"/>
      <c r="Z46" s="224">
        <f>IF(OR(J46="Fail",ISBLANK(J46)),INDEX('Issue Code Table'!C:C,MATCH(N:N,'Issue Code Table'!A:A,0)),IF(M46="Critical",6,IF(M46="Significant",5,IF(M46="Moderate",3,2))))</f>
        <v>4</v>
      </c>
    </row>
    <row r="47" spans="1:26" ht="175" x14ac:dyDescent="0.25">
      <c r="A47" s="227" t="s">
        <v>489</v>
      </c>
      <c r="B47" s="234" t="s">
        <v>923</v>
      </c>
      <c r="C47" s="234" t="s">
        <v>924</v>
      </c>
      <c r="D47" s="228" t="s">
        <v>215</v>
      </c>
      <c r="E47" s="228" t="s">
        <v>3932</v>
      </c>
      <c r="F47" s="228" t="s">
        <v>490</v>
      </c>
      <c r="G47" s="230" t="s">
        <v>4377</v>
      </c>
      <c r="H47" s="234" t="s">
        <v>491</v>
      </c>
      <c r="I47" s="229"/>
      <c r="J47" s="228"/>
      <c r="K47" s="228" t="s">
        <v>492</v>
      </c>
      <c r="L47" s="243"/>
      <c r="M47" s="234" t="s">
        <v>218</v>
      </c>
      <c r="N47" s="234" t="s">
        <v>330</v>
      </c>
      <c r="O47" s="234" t="s">
        <v>331</v>
      </c>
      <c r="P47" s="233"/>
      <c r="Q47" s="234" t="s">
        <v>303</v>
      </c>
      <c r="R47" s="234" t="s">
        <v>500</v>
      </c>
      <c r="S47" s="234" t="s">
        <v>494</v>
      </c>
      <c r="T47" s="234" t="s">
        <v>495</v>
      </c>
      <c r="U47" s="228" t="s">
        <v>3215</v>
      </c>
      <c r="V47" s="233" t="s">
        <v>496</v>
      </c>
      <c r="W47" s="250"/>
      <c r="X47" s="234"/>
      <c r="Y47" s="234"/>
      <c r="Z47" s="235">
        <f>IF(OR(J47="Fail",ISBLANK(J47)),INDEX('Issue Code Table'!C:C,MATCH(N:N,'Issue Code Table'!A:A,0)),IF(M47="Critical",6,IF(M47="Significant",5,IF(M47="Moderate",3,2))))</f>
        <v>4</v>
      </c>
    </row>
    <row r="48" spans="1:26" ht="175" x14ac:dyDescent="0.25">
      <c r="A48" s="236" t="s">
        <v>497</v>
      </c>
      <c r="B48" s="241" t="s">
        <v>923</v>
      </c>
      <c r="C48" s="241" t="s">
        <v>924</v>
      </c>
      <c r="D48" s="237" t="s">
        <v>215</v>
      </c>
      <c r="E48" s="237" t="s">
        <v>3933</v>
      </c>
      <c r="F48" s="237" t="s">
        <v>3797</v>
      </c>
      <c r="G48" s="91" t="s">
        <v>4378</v>
      </c>
      <c r="H48" s="241" t="s">
        <v>498</v>
      </c>
      <c r="I48" s="238"/>
      <c r="J48" s="237"/>
      <c r="K48" s="237" t="s">
        <v>499</v>
      </c>
      <c r="L48" s="92"/>
      <c r="M48" s="241" t="s">
        <v>218</v>
      </c>
      <c r="N48" s="241" t="s">
        <v>330</v>
      </c>
      <c r="O48" s="241" t="s">
        <v>331</v>
      </c>
      <c r="P48" s="240"/>
      <c r="Q48" s="241" t="s">
        <v>303</v>
      </c>
      <c r="R48" s="241" t="s">
        <v>3216</v>
      </c>
      <c r="S48" s="241" t="s">
        <v>501</v>
      </c>
      <c r="T48" s="241" t="s">
        <v>306</v>
      </c>
      <c r="U48" s="237" t="s">
        <v>3217</v>
      </c>
      <c r="V48" s="240" t="s">
        <v>502</v>
      </c>
      <c r="W48" s="200"/>
      <c r="X48" s="241"/>
      <c r="Y48" s="241"/>
      <c r="Z48" s="224">
        <f>IF(OR(J48="Fail",ISBLANK(J48)),INDEX('Issue Code Table'!C:C,MATCH(N:N,'Issue Code Table'!A:A,0)),IF(M48="Critical",6,IF(M48="Significant",5,IF(M48="Moderate",3,2))))</f>
        <v>4</v>
      </c>
    </row>
    <row r="49" spans="1:26" ht="225" x14ac:dyDescent="0.25">
      <c r="A49" s="227" t="s">
        <v>503</v>
      </c>
      <c r="B49" s="234" t="s">
        <v>923</v>
      </c>
      <c r="C49" s="234" t="s">
        <v>924</v>
      </c>
      <c r="D49" s="228" t="s">
        <v>215</v>
      </c>
      <c r="E49" s="228" t="s">
        <v>3934</v>
      </c>
      <c r="F49" s="228" t="s">
        <v>504</v>
      </c>
      <c r="G49" s="230" t="s">
        <v>4379</v>
      </c>
      <c r="H49" s="234" t="s">
        <v>505</v>
      </c>
      <c r="I49" s="229"/>
      <c r="J49" s="228"/>
      <c r="K49" s="228" t="s">
        <v>506</v>
      </c>
      <c r="L49" s="243"/>
      <c r="M49" s="234" t="s">
        <v>218</v>
      </c>
      <c r="N49" s="234" t="s">
        <v>330</v>
      </c>
      <c r="O49" s="234" t="s">
        <v>331</v>
      </c>
      <c r="P49" s="233"/>
      <c r="Q49" s="234" t="s">
        <v>303</v>
      </c>
      <c r="R49" s="234" t="s">
        <v>513</v>
      </c>
      <c r="S49" s="234" t="s">
        <v>507</v>
      </c>
      <c r="T49" s="234" t="s">
        <v>306</v>
      </c>
      <c r="U49" s="228" t="s">
        <v>3218</v>
      </c>
      <c r="V49" s="233" t="s">
        <v>508</v>
      </c>
      <c r="W49" s="250"/>
      <c r="X49" s="234"/>
      <c r="Y49" s="234"/>
      <c r="Z49" s="235">
        <f>IF(OR(J49="Fail",ISBLANK(J49)),INDEX('Issue Code Table'!C:C,MATCH(N:N,'Issue Code Table'!A:A,0)),IF(M49="Critical",6,IF(M49="Significant",5,IF(M49="Moderate",3,2))))</f>
        <v>4</v>
      </c>
    </row>
    <row r="50" spans="1:26" ht="175" x14ac:dyDescent="0.25">
      <c r="A50" s="236" t="s">
        <v>509</v>
      </c>
      <c r="B50" s="241" t="s">
        <v>923</v>
      </c>
      <c r="C50" s="241" t="s">
        <v>924</v>
      </c>
      <c r="D50" s="237" t="s">
        <v>215</v>
      </c>
      <c r="E50" s="237" t="s">
        <v>3935</v>
      </c>
      <c r="F50" s="237" t="s">
        <v>510</v>
      </c>
      <c r="G50" s="91" t="s">
        <v>4380</v>
      </c>
      <c r="H50" s="241" t="s">
        <v>511</v>
      </c>
      <c r="I50" s="238"/>
      <c r="J50" s="237"/>
      <c r="K50" s="237" t="s">
        <v>512</v>
      </c>
      <c r="L50" s="92"/>
      <c r="M50" s="241" t="s">
        <v>218</v>
      </c>
      <c r="N50" s="241" t="s">
        <v>330</v>
      </c>
      <c r="O50" s="241" t="s">
        <v>331</v>
      </c>
      <c r="P50" s="240"/>
      <c r="Q50" s="241" t="s">
        <v>303</v>
      </c>
      <c r="R50" s="241" t="s">
        <v>520</v>
      </c>
      <c r="S50" s="241" t="s">
        <v>514</v>
      </c>
      <c r="T50" s="241" t="s">
        <v>306</v>
      </c>
      <c r="U50" s="237" t="s">
        <v>3219</v>
      </c>
      <c r="V50" s="240" t="s">
        <v>515</v>
      </c>
      <c r="W50" s="200"/>
      <c r="X50" s="241"/>
      <c r="Y50" s="241"/>
      <c r="Z50" s="224">
        <f>IF(OR(J50="Fail",ISBLANK(J50)),INDEX('Issue Code Table'!C:C,MATCH(N:N,'Issue Code Table'!A:A,0)),IF(M50="Critical",6,IF(M50="Significant",5,IF(M50="Moderate",3,2))))</f>
        <v>4</v>
      </c>
    </row>
    <row r="51" spans="1:26" ht="175" x14ac:dyDescent="0.25">
      <c r="A51" s="227" t="s">
        <v>516</v>
      </c>
      <c r="B51" s="234" t="s">
        <v>923</v>
      </c>
      <c r="C51" s="234" t="s">
        <v>924</v>
      </c>
      <c r="D51" s="228" t="s">
        <v>215</v>
      </c>
      <c r="E51" s="228" t="s">
        <v>3936</v>
      </c>
      <c r="F51" s="228" t="s">
        <v>517</v>
      </c>
      <c r="G51" s="230" t="s">
        <v>4381</v>
      </c>
      <c r="H51" s="234" t="s">
        <v>518</v>
      </c>
      <c r="I51" s="229"/>
      <c r="J51" s="228"/>
      <c r="K51" s="228" t="s">
        <v>519</v>
      </c>
      <c r="L51" s="243"/>
      <c r="M51" s="234" t="s">
        <v>218</v>
      </c>
      <c r="N51" s="234" t="s">
        <v>330</v>
      </c>
      <c r="O51" s="234" t="s">
        <v>331</v>
      </c>
      <c r="P51" s="233"/>
      <c r="Q51" s="234" t="s">
        <v>303</v>
      </c>
      <c r="R51" s="234" t="s">
        <v>526</v>
      </c>
      <c r="S51" s="234" t="s">
        <v>521</v>
      </c>
      <c r="T51" s="234" t="s">
        <v>306</v>
      </c>
      <c r="U51" s="228" t="s">
        <v>3220</v>
      </c>
      <c r="V51" s="233" t="s">
        <v>522</v>
      </c>
      <c r="W51" s="250"/>
      <c r="X51" s="234"/>
      <c r="Y51" s="234"/>
      <c r="Z51" s="235">
        <f>IF(OR(J51="Fail",ISBLANK(J51)),INDEX('Issue Code Table'!C:C,MATCH(N:N,'Issue Code Table'!A:A,0)),IF(M51="Critical",6,IF(M51="Significant",5,IF(M51="Moderate",3,2))))</f>
        <v>4</v>
      </c>
    </row>
    <row r="52" spans="1:26" ht="175" x14ac:dyDescent="0.25">
      <c r="A52" s="236" t="s">
        <v>523</v>
      </c>
      <c r="B52" s="241" t="s">
        <v>923</v>
      </c>
      <c r="C52" s="241" t="s">
        <v>924</v>
      </c>
      <c r="D52" s="237" t="s">
        <v>215</v>
      </c>
      <c r="E52" s="237" t="s">
        <v>3937</v>
      </c>
      <c r="F52" s="237" t="s">
        <v>3798</v>
      </c>
      <c r="G52" s="91" t="s">
        <v>4382</v>
      </c>
      <c r="H52" s="241" t="s">
        <v>524</v>
      </c>
      <c r="I52" s="238"/>
      <c r="J52" s="237"/>
      <c r="K52" s="237" t="s">
        <v>525</v>
      </c>
      <c r="L52" s="92"/>
      <c r="M52" s="241" t="s">
        <v>218</v>
      </c>
      <c r="N52" s="241" t="s">
        <v>330</v>
      </c>
      <c r="O52" s="241" t="s">
        <v>331</v>
      </c>
      <c r="P52" s="240"/>
      <c r="Q52" s="241" t="s">
        <v>303</v>
      </c>
      <c r="R52" s="241" t="s">
        <v>533</v>
      </c>
      <c r="S52" s="241" t="s">
        <v>527</v>
      </c>
      <c r="T52" s="241" t="s">
        <v>306</v>
      </c>
      <c r="U52" s="237" t="s">
        <v>3221</v>
      </c>
      <c r="V52" s="240" t="s">
        <v>528</v>
      </c>
      <c r="W52" s="200"/>
      <c r="X52" s="241"/>
      <c r="Y52" s="241"/>
      <c r="Z52" s="224">
        <f>IF(OR(J52="Fail",ISBLANK(J52)),INDEX('Issue Code Table'!C:C,MATCH(N:N,'Issue Code Table'!A:A,0)),IF(M52="Critical",6,IF(M52="Significant",5,IF(M52="Moderate",3,2))))</f>
        <v>4</v>
      </c>
    </row>
    <row r="53" spans="1:26" ht="175" x14ac:dyDescent="0.25">
      <c r="A53" s="227" t="s">
        <v>529</v>
      </c>
      <c r="B53" s="234" t="s">
        <v>923</v>
      </c>
      <c r="C53" s="234" t="s">
        <v>924</v>
      </c>
      <c r="D53" s="228" t="s">
        <v>215</v>
      </c>
      <c r="E53" s="228" t="s">
        <v>3938</v>
      </c>
      <c r="F53" s="228" t="s">
        <v>530</v>
      </c>
      <c r="G53" s="230" t="s">
        <v>4383</v>
      </c>
      <c r="H53" s="234" t="s">
        <v>531</v>
      </c>
      <c r="I53" s="229"/>
      <c r="J53" s="228"/>
      <c r="K53" s="228" t="s">
        <v>532</v>
      </c>
      <c r="L53" s="243"/>
      <c r="M53" s="234" t="s">
        <v>218</v>
      </c>
      <c r="N53" s="234" t="s">
        <v>330</v>
      </c>
      <c r="O53" s="234" t="s">
        <v>331</v>
      </c>
      <c r="P53" s="233"/>
      <c r="Q53" s="234" t="s">
        <v>303</v>
      </c>
      <c r="R53" s="234" t="s">
        <v>539</v>
      </c>
      <c r="S53" s="234" t="s">
        <v>3222</v>
      </c>
      <c r="T53" s="234" t="s">
        <v>306</v>
      </c>
      <c r="U53" s="228" t="s">
        <v>3223</v>
      </c>
      <c r="V53" s="233" t="s">
        <v>534</v>
      </c>
      <c r="W53" s="250"/>
      <c r="X53" s="234"/>
      <c r="Y53" s="234"/>
      <c r="Z53" s="235">
        <f>IF(OR(J53="Fail",ISBLANK(J53)),INDEX('Issue Code Table'!C:C,MATCH(N:N,'Issue Code Table'!A:A,0)),IF(M53="Critical",6,IF(M53="Significant",5,IF(M53="Moderate",3,2))))</f>
        <v>4</v>
      </c>
    </row>
    <row r="54" spans="1:26" ht="175" x14ac:dyDescent="0.25">
      <c r="A54" s="236" t="s">
        <v>535</v>
      </c>
      <c r="B54" s="241" t="s">
        <v>923</v>
      </c>
      <c r="C54" s="241" t="s">
        <v>924</v>
      </c>
      <c r="D54" s="237" t="s">
        <v>215</v>
      </c>
      <c r="E54" s="237" t="s">
        <v>3939</v>
      </c>
      <c r="F54" s="237" t="s">
        <v>536</v>
      </c>
      <c r="G54" s="91" t="s">
        <v>4384</v>
      </c>
      <c r="H54" s="241" t="s">
        <v>537</v>
      </c>
      <c r="I54" s="238"/>
      <c r="J54" s="237"/>
      <c r="K54" s="237" t="s">
        <v>538</v>
      </c>
      <c r="L54" s="92"/>
      <c r="M54" s="241" t="s">
        <v>218</v>
      </c>
      <c r="N54" s="241" t="s">
        <v>330</v>
      </c>
      <c r="O54" s="241" t="s">
        <v>331</v>
      </c>
      <c r="P54" s="240"/>
      <c r="Q54" s="241" t="s">
        <v>303</v>
      </c>
      <c r="R54" s="241" t="s">
        <v>545</v>
      </c>
      <c r="S54" s="241" t="s">
        <v>3224</v>
      </c>
      <c r="T54" s="241" t="s">
        <v>306</v>
      </c>
      <c r="U54" s="237" t="s">
        <v>3225</v>
      </c>
      <c r="V54" s="240" t="s">
        <v>540</v>
      </c>
      <c r="W54" s="200"/>
      <c r="X54" s="241"/>
      <c r="Y54" s="241"/>
      <c r="Z54" s="224">
        <f>IF(OR(J54="Fail",ISBLANK(J54)),INDEX('Issue Code Table'!C:C,MATCH(N:N,'Issue Code Table'!A:A,0)),IF(M54="Critical",6,IF(M54="Significant",5,IF(M54="Moderate",3,2))))</f>
        <v>4</v>
      </c>
    </row>
    <row r="55" spans="1:26" ht="275" x14ac:dyDescent="0.25">
      <c r="A55" s="227" t="s">
        <v>541</v>
      </c>
      <c r="B55" s="234" t="s">
        <v>923</v>
      </c>
      <c r="C55" s="234" t="s">
        <v>924</v>
      </c>
      <c r="D55" s="228" t="s">
        <v>215</v>
      </c>
      <c r="E55" s="228" t="s">
        <v>3940</v>
      </c>
      <c r="F55" s="228" t="s">
        <v>542</v>
      </c>
      <c r="G55" s="230" t="s">
        <v>4385</v>
      </c>
      <c r="H55" s="234" t="s">
        <v>543</v>
      </c>
      <c r="I55" s="229"/>
      <c r="J55" s="228"/>
      <c r="K55" s="228" t="s">
        <v>544</v>
      </c>
      <c r="L55" s="243"/>
      <c r="M55" s="234" t="s">
        <v>218</v>
      </c>
      <c r="N55" s="234" t="s">
        <v>330</v>
      </c>
      <c r="O55" s="234" t="s">
        <v>331</v>
      </c>
      <c r="P55" s="233"/>
      <c r="Q55" s="234" t="s">
        <v>303</v>
      </c>
      <c r="R55" s="234" t="s">
        <v>553</v>
      </c>
      <c r="S55" s="234" t="s">
        <v>546</v>
      </c>
      <c r="T55" s="234" t="s">
        <v>547</v>
      </c>
      <c r="U55" s="228" t="s">
        <v>3226</v>
      </c>
      <c r="V55" s="233" t="s">
        <v>548</v>
      </c>
      <c r="W55" s="250"/>
      <c r="X55" s="234"/>
      <c r="Y55" s="234"/>
      <c r="Z55" s="235">
        <f>IF(OR(J55="Fail",ISBLANK(J55)),INDEX('Issue Code Table'!C:C,MATCH(N:N,'Issue Code Table'!A:A,0)),IF(M55="Critical",6,IF(M55="Significant",5,IF(M55="Moderate",3,2))))</f>
        <v>4</v>
      </c>
    </row>
    <row r="56" spans="1:26" ht="212.5" x14ac:dyDescent="0.25">
      <c r="A56" s="236" t="s">
        <v>549</v>
      </c>
      <c r="B56" s="241" t="s">
        <v>923</v>
      </c>
      <c r="C56" s="241" t="s">
        <v>924</v>
      </c>
      <c r="D56" s="237" t="s">
        <v>215</v>
      </c>
      <c r="E56" s="237" t="s">
        <v>3941</v>
      </c>
      <c r="F56" s="237" t="s">
        <v>550</v>
      </c>
      <c r="G56" s="91" t="s">
        <v>4386</v>
      </c>
      <c r="H56" s="241" t="s">
        <v>551</v>
      </c>
      <c r="I56" s="238"/>
      <c r="J56" s="237"/>
      <c r="K56" s="237" t="s">
        <v>552</v>
      </c>
      <c r="L56" s="92"/>
      <c r="M56" s="241" t="s">
        <v>218</v>
      </c>
      <c r="N56" s="241" t="s">
        <v>330</v>
      </c>
      <c r="O56" s="241" t="s">
        <v>331</v>
      </c>
      <c r="P56" s="240"/>
      <c r="Q56" s="241" t="s">
        <v>303</v>
      </c>
      <c r="R56" s="241" t="s">
        <v>561</v>
      </c>
      <c r="S56" s="241" t="s">
        <v>554</v>
      </c>
      <c r="T56" s="241" t="s">
        <v>555</v>
      </c>
      <c r="U56" s="237" t="s">
        <v>3227</v>
      </c>
      <c r="V56" s="240" t="s">
        <v>556</v>
      </c>
      <c r="W56" s="200"/>
      <c r="X56" s="241"/>
      <c r="Y56" s="241"/>
      <c r="Z56" s="224">
        <f>IF(OR(J56="Fail",ISBLANK(J56)),INDEX('Issue Code Table'!C:C,MATCH(N:N,'Issue Code Table'!A:A,0)),IF(M56="Critical",6,IF(M56="Significant",5,IF(M56="Moderate",3,2))))</f>
        <v>4</v>
      </c>
    </row>
    <row r="57" spans="1:26" ht="212.5" x14ac:dyDescent="0.25">
      <c r="A57" s="227" t="s">
        <v>557</v>
      </c>
      <c r="B57" s="234" t="s">
        <v>923</v>
      </c>
      <c r="C57" s="234" t="s">
        <v>924</v>
      </c>
      <c r="D57" s="228" t="s">
        <v>215</v>
      </c>
      <c r="E57" s="228" t="s">
        <v>3942</v>
      </c>
      <c r="F57" s="228" t="s">
        <v>558</v>
      </c>
      <c r="G57" s="230" t="s">
        <v>4387</v>
      </c>
      <c r="H57" s="234" t="s">
        <v>559</v>
      </c>
      <c r="I57" s="229"/>
      <c r="J57" s="228"/>
      <c r="K57" s="228" t="s">
        <v>560</v>
      </c>
      <c r="L57" s="243"/>
      <c r="M57" s="234" t="s">
        <v>218</v>
      </c>
      <c r="N57" s="234" t="s">
        <v>330</v>
      </c>
      <c r="O57" s="234" t="s">
        <v>331</v>
      </c>
      <c r="P57" s="233"/>
      <c r="Q57" s="234" t="s">
        <v>303</v>
      </c>
      <c r="R57" s="234" t="s">
        <v>3228</v>
      </c>
      <c r="S57" s="234" t="s">
        <v>562</v>
      </c>
      <c r="T57" s="234" t="s">
        <v>563</v>
      </c>
      <c r="U57" s="228" t="s">
        <v>3229</v>
      </c>
      <c r="V57" s="233" t="s">
        <v>564</v>
      </c>
      <c r="W57" s="250"/>
      <c r="X57" s="234"/>
      <c r="Y57" s="234"/>
      <c r="Z57" s="235">
        <f>IF(OR(J57="Fail",ISBLANK(J57)),INDEX('Issue Code Table'!C:C,MATCH(N:N,'Issue Code Table'!A:A,0)),IF(M57="Critical",6,IF(M57="Significant",5,IF(M57="Moderate",3,2))))</f>
        <v>4</v>
      </c>
    </row>
    <row r="58" spans="1:26" ht="175" x14ac:dyDescent="0.25">
      <c r="A58" s="236" t="s">
        <v>565</v>
      </c>
      <c r="B58" s="241" t="s">
        <v>923</v>
      </c>
      <c r="C58" s="241" t="s">
        <v>924</v>
      </c>
      <c r="D58" s="237" t="s">
        <v>215</v>
      </c>
      <c r="E58" s="237" t="s">
        <v>3943</v>
      </c>
      <c r="F58" s="237" t="s">
        <v>566</v>
      </c>
      <c r="G58" s="91" t="s">
        <v>4388</v>
      </c>
      <c r="H58" s="241" t="s">
        <v>567</v>
      </c>
      <c r="I58" s="238"/>
      <c r="J58" s="237"/>
      <c r="K58" s="237" t="s">
        <v>568</v>
      </c>
      <c r="L58" s="92"/>
      <c r="M58" s="241" t="s">
        <v>182</v>
      </c>
      <c r="N58" s="241" t="s">
        <v>301</v>
      </c>
      <c r="O58" s="241" t="s">
        <v>302</v>
      </c>
      <c r="P58" s="240"/>
      <c r="Q58" s="241" t="s">
        <v>303</v>
      </c>
      <c r="R58" s="241" t="s">
        <v>3230</v>
      </c>
      <c r="S58" s="241" t="s">
        <v>569</v>
      </c>
      <c r="T58" s="241" t="s">
        <v>306</v>
      </c>
      <c r="U58" s="237" t="s">
        <v>3231</v>
      </c>
      <c r="V58" s="240" t="s">
        <v>570</v>
      </c>
      <c r="W58" s="200" t="s">
        <v>234</v>
      </c>
      <c r="X58" s="241"/>
      <c r="Y58" s="241"/>
      <c r="Z58" s="224">
        <f>IF(OR(J58="Fail",ISBLANK(J58)),INDEX('Issue Code Table'!C:C,MATCH(N:N,'Issue Code Table'!A:A,0)),IF(M58="Critical",6,IF(M58="Significant",5,IF(M58="Moderate",3,2))))</f>
        <v>5</v>
      </c>
    </row>
    <row r="59" spans="1:26" ht="275" x14ac:dyDescent="0.25">
      <c r="A59" s="227" t="s">
        <v>576</v>
      </c>
      <c r="B59" s="234" t="s">
        <v>932</v>
      </c>
      <c r="C59" s="234" t="s">
        <v>4333</v>
      </c>
      <c r="D59" s="228" t="s">
        <v>215</v>
      </c>
      <c r="E59" s="228" t="s">
        <v>3944</v>
      </c>
      <c r="F59" s="228" t="s">
        <v>577</v>
      </c>
      <c r="G59" s="230" t="s">
        <v>4389</v>
      </c>
      <c r="H59" s="234" t="s">
        <v>578</v>
      </c>
      <c r="I59" s="229"/>
      <c r="J59" s="228"/>
      <c r="K59" s="228" t="s">
        <v>579</v>
      </c>
      <c r="L59" s="243"/>
      <c r="M59" s="234" t="s">
        <v>218</v>
      </c>
      <c r="N59" s="234" t="s">
        <v>580</v>
      </c>
      <c r="O59" s="234" t="s">
        <v>581</v>
      </c>
      <c r="P59" s="233"/>
      <c r="Q59" s="234" t="s">
        <v>574</v>
      </c>
      <c r="R59" s="234" t="s">
        <v>575</v>
      </c>
      <c r="S59" s="234" t="s">
        <v>583</v>
      </c>
      <c r="T59" s="234" t="s">
        <v>584</v>
      </c>
      <c r="U59" s="228" t="s">
        <v>3232</v>
      </c>
      <c r="V59" s="233" t="s">
        <v>585</v>
      </c>
      <c r="W59" s="250"/>
      <c r="X59" s="234"/>
      <c r="Y59" s="234"/>
      <c r="Z59" s="235">
        <f>IF(OR(J59="Fail",ISBLANK(J59)),INDEX('Issue Code Table'!C:C,MATCH(N:N,'Issue Code Table'!A:A,0)),IF(M59="Critical",6,IF(M59="Significant",5,IF(M59="Moderate",3,2))))</f>
        <v>4</v>
      </c>
    </row>
    <row r="60" spans="1:26" ht="175" x14ac:dyDescent="0.25">
      <c r="A60" s="236" t="s">
        <v>586</v>
      </c>
      <c r="B60" s="241" t="s">
        <v>213</v>
      </c>
      <c r="C60" s="241" t="s">
        <v>214</v>
      </c>
      <c r="D60" s="237" t="s">
        <v>215</v>
      </c>
      <c r="E60" s="237" t="s">
        <v>3945</v>
      </c>
      <c r="F60" s="237" t="s">
        <v>587</v>
      </c>
      <c r="G60" s="91" t="s">
        <v>4390</v>
      </c>
      <c r="H60" s="241" t="s">
        <v>588</v>
      </c>
      <c r="I60" s="238"/>
      <c r="J60" s="237"/>
      <c r="K60" s="237" t="s">
        <v>589</v>
      </c>
      <c r="L60" s="92"/>
      <c r="M60" s="241" t="s">
        <v>182</v>
      </c>
      <c r="N60" s="241" t="s">
        <v>419</v>
      </c>
      <c r="O60" s="241" t="s">
        <v>420</v>
      </c>
      <c r="P60" s="240"/>
      <c r="Q60" s="241" t="s">
        <v>574</v>
      </c>
      <c r="R60" s="241" t="s">
        <v>582</v>
      </c>
      <c r="S60" s="241" t="s">
        <v>591</v>
      </c>
      <c r="T60" s="241" t="s">
        <v>592</v>
      </c>
      <c r="U60" s="237" t="s">
        <v>3233</v>
      </c>
      <c r="V60" s="240" t="s">
        <v>593</v>
      </c>
      <c r="W60" s="200" t="s">
        <v>234</v>
      </c>
      <c r="X60" s="241"/>
      <c r="Y60" s="241"/>
      <c r="Z60" s="224">
        <f>IF(OR(J60="Fail",ISBLANK(J60)),INDEX('Issue Code Table'!C:C,MATCH(N:N,'Issue Code Table'!A:A,0)),IF(M60="Critical",6,IF(M60="Significant",5,IF(M60="Moderate",3,2))))</f>
        <v>6</v>
      </c>
    </row>
    <row r="61" spans="1:26" ht="275" x14ac:dyDescent="0.25">
      <c r="A61" s="227" t="s">
        <v>594</v>
      </c>
      <c r="B61" s="234" t="s">
        <v>4203</v>
      </c>
      <c r="C61" s="234" t="s">
        <v>4334</v>
      </c>
      <c r="D61" s="228" t="s">
        <v>215</v>
      </c>
      <c r="E61" s="228" t="s">
        <v>3946</v>
      </c>
      <c r="F61" s="228" t="s">
        <v>595</v>
      </c>
      <c r="G61" s="230" t="s">
        <v>4391</v>
      </c>
      <c r="H61" s="234" t="s">
        <v>596</v>
      </c>
      <c r="I61" s="229"/>
      <c r="J61" s="228"/>
      <c r="K61" s="228" t="s">
        <v>597</v>
      </c>
      <c r="L61" s="243"/>
      <c r="M61" s="234" t="s">
        <v>182</v>
      </c>
      <c r="N61" s="234" t="s">
        <v>598</v>
      </c>
      <c r="O61" s="234" t="s">
        <v>599</v>
      </c>
      <c r="P61" s="233"/>
      <c r="Q61" s="234" t="s">
        <v>574</v>
      </c>
      <c r="R61" s="234" t="s">
        <v>590</v>
      </c>
      <c r="S61" s="234" t="s">
        <v>601</v>
      </c>
      <c r="T61" s="234" t="s">
        <v>306</v>
      </c>
      <c r="U61" s="228" t="s">
        <v>3234</v>
      </c>
      <c r="V61" s="233" t="s">
        <v>602</v>
      </c>
      <c r="W61" s="250" t="s">
        <v>234</v>
      </c>
      <c r="X61" s="234"/>
      <c r="Y61" s="234"/>
      <c r="Z61" s="235">
        <f>IF(OR(J61="Fail",ISBLANK(J61)),INDEX('Issue Code Table'!C:C,MATCH(N:N,'Issue Code Table'!A:A,0)),IF(M61="Critical",6,IF(M61="Significant",5,IF(M61="Moderate",3,2))))</f>
        <v>5</v>
      </c>
    </row>
    <row r="62" spans="1:26" ht="212.5" x14ac:dyDescent="0.25">
      <c r="A62" s="236" t="s">
        <v>603</v>
      </c>
      <c r="B62" s="241" t="s">
        <v>213</v>
      </c>
      <c r="C62" s="241" t="s">
        <v>214</v>
      </c>
      <c r="D62" s="237" t="s">
        <v>215</v>
      </c>
      <c r="E62" s="237" t="s">
        <v>3947</v>
      </c>
      <c r="F62" s="237" t="s">
        <v>604</v>
      </c>
      <c r="G62" s="91" t="s">
        <v>4392</v>
      </c>
      <c r="H62" s="241" t="s">
        <v>605</v>
      </c>
      <c r="I62" s="238"/>
      <c r="J62" s="237"/>
      <c r="K62" s="237" t="s">
        <v>606</v>
      </c>
      <c r="L62" s="92"/>
      <c r="M62" s="241" t="s">
        <v>274</v>
      </c>
      <c r="N62" s="241" t="s">
        <v>572</v>
      </c>
      <c r="O62" s="241" t="s">
        <v>573</v>
      </c>
      <c r="P62" s="240"/>
      <c r="Q62" s="241" t="s">
        <v>574</v>
      </c>
      <c r="R62" s="241" t="s">
        <v>600</v>
      </c>
      <c r="S62" s="241" t="s">
        <v>608</v>
      </c>
      <c r="T62" s="241" t="s">
        <v>609</v>
      </c>
      <c r="U62" s="237" t="s">
        <v>3235</v>
      </c>
      <c r="V62" s="240" t="s">
        <v>610</v>
      </c>
      <c r="W62" s="200"/>
      <c r="X62" s="241"/>
      <c r="Y62" s="241"/>
      <c r="Z62" s="224">
        <f>IF(OR(J62="Fail",ISBLANK(J62)),INDEX('Issue Code Table'!C:C,MATCH(N:N,'Issue Code Table'!A:A,0)),IF(M62="Critical",6,IF(M62="Significant",5,IF(M62="Moderate",3,2))))</f>
        <v>6</v>
      </c>
    </row>
    <row r="63" spans="1:26" ht="162.5" x14ac:dyDescent="0.25">
      <c r="A63" s="227" t="s">
        <v>611</v>
      </c>
      <c r="B63" s="234" t="s">
        <v>213</v>
      </c>
      <c r="C63" s="234" t="s">
        <v>214</v>
      </c>
      <c r="D63" s="228" t="s">
        <v>215</v>
      </c>
      <c r="E63" s="228" t="s">
        <v>3948</v>
      </c>
      <c r="F63" s="228" t="s">
        <v>612</v>
      </c>
      <c r="G63" s="230" t="s">
        <v>4393</v>
      </c>
      <c r="H63" s="234" t="s">
        <v>613</v>
      </c>
      <c r="I63" s="229"/>
      <c r="J63" s="228"/>
      <c r="K63" s="228" t="s">
        <v>614</v>
      </c>
      <c r="L63" s="243"/>
      <c r="M63" s="234" t="s">
        <v>274</v>
      </c>
      <c r="N63" s="234" t="s">
        <v>572</v>
      </c>
      <c r="O63" s="234" t="s">
        <v>573</v>
      </c>
      <c r="P63" s="233"/>
      <c r="Q63" s="234" t="s">
        <v>574</v>
      </c>
      <c r="R63" s="234" t="s">
        <v>607</v>
      </c>
      <c r="S63" s="234" t="s">
        <v>615</v>
      </c>
      <c r="T63" s="234" t="s">
        <v>616</v>
      </c>
      <c r="U63" s="228" t="s">
        <v>3236</v>
      </c>
      <c r="V63" s="233" t="s">
        <v>617</v>
      </c>
      <c r="W63" s="250"/>
      <c r="X63" s="234"/>
      <c r="Y63" s="234"/>
      <c r="Z63" s="235">
        <f>IF(OR(J63="Fail",ISBLANK(J63)),INDEX('Issue Code Table'!C:C,MATCH(N:N,'Issue Code Table'!A:A,0)),IF(M63="Critical",6,IF(M63="Significant",5,IF(M63="Moderate",3,2))))</f>
        <v>6</v>
      </c>
    </row>
    <row r="64" spans="1:26" ht="287.5" x14ac:dyDescent="0.25">
      <c r="A64" s="236" t="s">
        <v>618</v>
      </c>
      <c r="B64" s="241" t="s">
        <v>619</v>
      </c>
      <c r="C64" s="241" t="s">
        <v>620</v>
      </c>
      <c r="D64" s="237" t="s">
        <v>215</v>
      </c>
      <c r="E64" s="237" t="s">
        <v>3949</v>
      </c>
      <c r="F64" s="237" t="s">
        <v>621</v>
      </c>
      <c r="G64" s="91" t="s">
        <v>4394</v>
      </c>
      <c r="H64" s="241" t="s">
        <v>622</v>
      </c>
      <c r="I64" s="238"/>
      <c r="J64" s="237"/>
      <c r="K64" s="237" t="s">
        <v>623</v>
      </c>
      <c r="L64" s="92"/>
      <c r="M64" s="241" t="s">
        <v>182</v>
      </c>
      <c r="N64" s="241" t="s">
        <v>624</v>
      </c>
      <c r="O64" s="241" t="s">
        <v>625</v>
      </c>
      <c r="P64" s="240"/>
      <c r="Q64" s="241" t="s">
        <v>626</v>
      </c>
      <c r="R64" s="241" t="s">
        <v>627</v>
      </c>
      <c r="S64" s="241" t="s">
        <v>628</v>
      </c>
      <c r="T64" s="241" t="s">
        <v>306</v>
      </c>
      <c r="U64" s="237" t="s">
        <v>3237</v>
      </c>
      <c r="V64" s="240" t="s">
        <v>629</v>
      </c>
      <c r="W64" s="200" t="s">
        <v>234</v>
      </c>
      <c r="X64" s="241"/>
      <c r="Y64" s="241"/>
      <c r="Z64" s="224">
        <f>IF(OR(J64="Fail",ISBLANK(J64)),INDEX('Issue Code Table'!C:C,MATCH(N:N,'Issue Code Table'!A:A,0)),IF(M64="Critical",6,IF(M64="Significant",5,IF(M64="Moderate",3,2))))</f>
        <v>5</v>
      </c>
    </row>
    <row r="65" spans="1:26" ht="409.5" x14ac:dyDescent="0.25">
      <c r="A65" s="227" t="s">
        <v>630</v>
      </c>
      <c r="B65" s="234" t="s">
        <v>4335</v>
      </c>
      <c r="C65" s="234" t="s">
        <v>4336</v>
      </c>
      <c r="D65" s="228" t="s">
        <v>215</v>
      </c>
      <c r="E65" s="228" t="s">
        <v>3950</v>
      </c>
      <c r="F65" s="228" t="s">
        <v>631</v>
      </c>
      <c r="G65" s="230" t="s">
        <v>4395</v>
      </c>
      <c r="H65" s="234" t="s">
        <v>632</v>
      </c>
      <c r="I65" s="229"/>
      <c r="J65" s="228"/>
      <c r="K65" s="228" t="s">
        <v>633</v>
      </c>
      <c r="L65" s="243"/>
      <c r="M65" s="234" t="s">
        <v>274</v>
      </c>
      <c r="N65" s="234" t="s">
        <v>634</v>
      </c>
      <c r="O65" s="234" t="s">
        <v>635</v>
      </c>
      <c r="P65" s="233"/>
      <c r="Q65" s="234" t="s">
        <v>626</v>
      </c>
      <c r="R65" s="234" t="s">
        <v>636</v>
      </c>
      <c r="S65" s="234" t="s">
        <v>637</v>
      </c>
      <c r="T65" s="234" t="s">
        <v>306</v>
      </c>
      <c r="U65" s="228" t="s">
        <v>3238</v>
      </c>
      <c r="V65" s="233" t="s">
        <v>638</v>
      </c>
      <c r="W65" s="250"/>
      <c r="X65" s="234"/>
      <c r="Y65" s="234"/>
      <c r="Z65" s="235">
        <f>IF(OR(J65="Fail",ISBLANK(J65)),INDEX('Issue Code Table'!C:C,MATCH(N:N,'Issue Code Table'!A:A,0)),IF(M65="Critical",6,IF(M65="Significant",5,IF(M65="Moderate",3,2))))</f>
        <v>4</v>
      </c>
    </row>
    <row r="66" spans="1:26" ht="275" x14ac:dyDescent="0.25">
      <c r="A66" s="236" t="s">
        <v>644</v>
      </c>
      <c r="B66" s="241" t="s">
        <v>923</v>
      </c>
      <c r="C66" s="241" t="s">
        <v>924</v>
      </c>
      <c r="D66" s="237" t="s">
        <v>215</v>
      </c>
      <c r="E66" s="237" t="s">
        <v>3951</v>
      </c>
      <c r="F66" s="237" t="s">
        <v>645</v>
      </c>
      <c r="G66" s="91" t="s">
        <v>4396</v>
      </c>
      <c r="H66" s="241" t="s">
        <v>646</v>
      </c>
      <c r="I66" s="238"/>
      <c r="J66" s="237"/>
      <c r="K66" s="237" t="s">
        <v>647</v>
      </c>
      <c r="L66" s="92"/>
      <c r="M66" s="241" t="s">
        <v>218</v>
      </c>
      <c r="N66" s="241" t="s">
        <v>330</v>
      </c>
      <c r="O66" s="241" t="s">
        <v>331</v>
      </c>
      <c r="P66" s="240"/>
      <c r="Q66" s="241" t="s">
        <v>642</v>
      </c>
      <c r="R66" s="241" t="s">
        <v>643</v>
      </c>
      <c r="S66" s="241" t="s">
        <v>648</v>
      </c>
      <c r="T66" s="241" t="s">
        <v>306</v>
      </c>
      <c r="U66" s="237" t="s">
        <v>3239</v>
      </c>
      <c r="V66" s="240" t="s">
        <v>649</v>
      </c>
      <c r="W66" s="200"/>
      <c r="X66" s="241"/>
      <c r="Y66" s="241"/>
      <c r="Z66" s="224">
        <f>IF(OR(J66="Fail",ISBLANK(J66)),INDEX('Issue Code Table'!C:C,MATCH(N:N,'Issue Code Table'!A:A,0)),IF(M66="Critical",6,IF(M66="Significant",5,IF(M66="Moderate",3,2))))</f>
        <v>4</v>
      </c>
    </row>
    <row r="67" spans="1:26" ht="350" x14ac:dyDescent="0.25">
      <c r="A67" s="227" t="s">
        <v>650</v>
      </c>
      <c r="B67" s="234" t="s">
        <v>829</v>
      </c>
      <c r="C67" s="234" t="s">
        <v>830</v>
      </c>
      <c r="D67" s="228" t="s">
        <v>215</v>
      </c>
      <c r="E67" s="228" t="s">
        <v>3952</v>
      </c>
      <c r="F67" s="228" t="s">
        <v>651</v>
      </c>
      <c r="G67" s="230" t="s">
        <v>4397</v>
      </c>
      <c r="H67" s="234" t="s">
        <v>652</v>
      </c>
      <c r="I67" s="229"/>
      <c r="J67" s="228"/>
      <c r="K67" s="228" t="s">
        <v>653</v>
      </c>
      <c r="L67" s="243"/>
      <c r="M67" s="234" t="s">
        <v>182</v>
      </c>
      <c r="N67" s="234" t="s">
        <v>654</v>
      </c>
      <c r="O67" s="234" t="s">
        <v>655</v>
      </c>
      <c r="P67" s="233"/>
      <c r="Q67" s="234" t="s">
        <v>656</v>
      </c>
      <c r="R67" s="234" t="s">
        <v>657</v>
      </c>
      <c r="S67" s="234" t="s">
        <v>658</v>
      </c>
      <c r="T67" s="234" t="s">
        <v>3240</v>
      </c>
      <c r="U67" s="228" t="s">
        <v>3241</v>
      </c>
      <c r="V67" s="233" t="s">
        <v>659</v>
      </c>
      <c r="W67" s="250" t="s">
        <v>234</v>
      </c>
      <c r="X67" s="234"/>
      <c r="Y67" s="234"/>
      <c r="Z67" s="235">
        <f>IF(OR(J67="Fail",ISBLANK(J67)),INDEX('Issue Code Table'!C:C,MATCH(N:N,'Issue Code Table'!A:A,0)),IF(M67="Critical",6,IF(M67="Significant",5,IF(M67="Moderate",3,2))))</f>
        <v>6</v>
      </c>
    </row>
    <row r="68" spans="1:26" ht="275" x14ac:dyDescent="0.25">
      <c r="A68" s="236" t="s">
        <v>660</v>
      </c>
      <c r="B68" s="241" t="s">
        <v>829</v>
      </c>
      <c r="C68" s="241" t="s">
        <v>830</v>
      </c>
      <c r="D68" s="237" t="s">
        <v>215</v>
      </c>
      <c r="E68" s="237" t="s">
        <v>3953</v>
      </c>
      <c r="F68" s="237" t="s">
        <v>661</v>
      </c>
      <c r="G68" s="91" t="s">
        <v>4398</v>
      </c>
      <c r="H68" s="241" t="s">
        <v>662</v>
      </c>
      <c r="I68" s="238"/>
      <c r="J68" s="237"/>
      <c r="K68" s="237" t="s">
        <v>663</v>
      </c>
      <c r="L68" s="92"/>
      <c r="M68" s="241" t="s">
        <v>182</v>
      </c>
      <c r="N68" s="241" t="s">
        <v>654</v>
      </c>
      <c r="O68" s="241" t="s">
        <v>655</v>
      </c>
      <c r="P68" s="240"/>
      <c r="Q68" s="241" t="s">
        <v>656</v>
      </c>
      <c r="R68" s="241" t="s">
        <v>664</v>
      </c>
      <c r="S68" s="241" t="s">
        <v>658</v>
      </c>
      <c r="T68" s="241" t="s">
        <v>3242</v>
      </c>
      <c r="U68" s="237" t="s">
        <v>3243</v>
      </c>
      <c r="V68" s="240" t="s">
        <v>665</v>
      </c>
      <c r="W68" s="200" t="s">
        <v>234</v>
      </c>
      <c r="X68" s="241"/>
      <c r="Y68" s="241"/>
      <c r="Z68" s="224">
        <f>IF(OR(J68="Fail",ISBLANK(J68)),INDEX('Issue Code Table'!C:C,MATCH(N:N,'Issue Code Table'!A:A,0)),IF(M68="Critical",6,IF(M68="Significant",5,IF(M68="Moderate",3,2))))</f>
        <v>6</v>
      </c>
    </row>
    <row r="69" spans="1:26" ht="275" x14ac:dyDescent="0.25">
      <c r="A69" s="227" t="s">
        <v>666</v>
      </c>
      <c r="B69" s="234" t="s">
        <v>829</v>
      </c>
      <c r="C69" s="234" t="s">
        <v>830</v>
      </c>
      <c r="D69" s="228" t="s">
        <v>215</v>
      </c>
      <c r="E69" s="228" t="s">
        <v>3954</v>
      </c>
      <c r="F69" s="228" t="s">
        <v>667</v>
      </c>
      <c r="G69" s="230" t="s">
        <v>4399</v>
      </c>
      <c r="H69" s="234" t="s">
        <v>668</v>
      </c>
      <c r="I69" s="229"/>
      <c r="J69" s="228"/>
      <c r="K69" s="228" t="s">
        <v>669</v>
      </c>
      <c r="L69" s="243"/>
      <c r="M69" s="234" t="s">
        <v>182</v>
      </c>
      <c r="N69" s="234" t="s">
        <v>654</v>
      </c>
      <c r="O69" s="234" t="s">
        <v>655</v>
      </c>
      <c r="P69" s="233"/>
      <c r="Q69" s="234" t="s">
        <v>656</v>
      </c>
      <c r="R69" s="234" t="s">
        <v>670</v>
      </c>
      <c r="S69" s="234" t="s">
        <v>658</v>
      </c>
      <c r="T69" s="234" t="s">
        <v>3244</v>
      </c>
      <c r="U69" s="228" t="s">
        <v>3245</v>
      </c>
      <c r="V69" s="233" t="s">
        <v>671</v>
      </c>
      <c r="W69" s="250" t="s">
        <v>234</v>
      </c>
      <c r="X69" s="234"/>
      <c r="Y69" s="234"/>
      <c r="Z69" s="235">
        <f>IF(OR(J69="Fail",ISBLANK(J69)),INDEX('Issue Code Table'!C:C,MATCH(N:N,'Issue Code Table'!A:A,0)),IF(M69="Critical",6,IF(M69="Significant",5,IF(M69="Moderate",3,2))))</f>
        <v>6</v>
      </c>
    </row>
    <row r="70" spans="1:26" ht="300" x14ac:dyDescent="0.25">
      <c r="A70" s="236" t="s">
        <v>672</v>
      </c>
      <c r="B70" s="241" t="s">
        <v>213</v>
      </c>
      <c r="C70" s="241" t="s">
        <v>214</v>
      </c>
      <c r="D70" s="237" t="s">
        <v>215</v>
      </c>
      <c r="E70" s="237" t="s">
        <v>3955</v>
      </c>
      <c r="F70" s="237" t="s">
        <v>3799</v>
      </c>
      <c r="G70" s="91" t="s">
        <v>4400</v>
      </c>
      <c r="H70" s="241" t="s">
        <v>673</v>
      </c>
      <c r="I70" s="238"/>
      <c r="J70" s="237"/>
      <c r="K70" s="237" t="s">
        <v>674</v>
      </c>
      <c r="L70" s="92"/>
      <c r="M70" s="241" t="s">
        <v>182</v>
      </c>
      <c r="N70" s="241" t="s">
        <v>598</v>
      </c>
      <c r="O70" s="241" t="s">
        <v>599</v>
      </c>
      <c r="P70" s="240"/>
      <c r="Q70" s="241" t="s">
        <v>656</v>
      </c>
      <c r="R70" s="241" t="s">
        <v>675</v>
      </c>
      <c r="S70" s="241" t="s">
        <v>676</v>
      </c>
      <c r="T70" s="241" t="s">
        <v>306</v>
      </c>
      <c r="U70" s="237" t="s">
        <v>3246</v>
      </c>
      <c r="V70" s="240" t="s">
        <v>677</v>
      </c>
      <c r="W70" s="200" t="s">
        <v>234</v>
      </c>
      <c r="X70" s="241"/>
      <c r="Y70" s="241"/>
      <c r="Z70" s="224">
        <f>IF(OR(J70="Fail",ISBLANK(J70)),INDEX('Issue Code Table'!C:C,MATCH(N:N,'Issue Code Table'!A:A,0)),IF(M70="Critical",6,IF(M70="Significant",5,IF(M70="Moderate",3,2))))</f>
        <v>5</v>
      </c>
    </row>
    <row r="71" spans="1:26" ht="312.5" x14ac:dyDescent="0.25">
      <c r="A71" s="227" t="s">
        <v>678</v>
      </c>
      <c r="B71" s="234" t="s">
        <v>213</v>
      </c>
      <c r="C71" s="234" t="s">
        <v>214</v>
      </c>
      <c r="D71" s="228" t="s">
        <v>215</v>
      </c>
      <c r="E71" s="228" t="s">
        <v>3956</v>
      </c>
      <c r="F71" s="228" t="s">
        <v>3800</v>
      </c>
      <c r="G71" s="230" t="s">
        <v>4401</v>
      </c>
      <c r="H71" s="234" t="s">
        <v>679</v>
      </c>
      <c r="I71" s="229"/>
      <c r="J71" s="228"/>
      <c r="K71" s="228" t="s">
        <v>680</v>
      </c>
      <c r="L71" s="243"/>
      <c r="M71" s="234" t="s">
        <v>182</v>
      </c>
      <c r="N71" s="234" t="s">
        <v>229</v>
      </c>
      <c r="O71" s="234" t="s">
        <v>230</v>
      </c>
      <c r="P71" s="233"/>
      <c r="Q71" s="234" t="s">
        <v>656</v>
      </c>
      <c r="R71" s="234" t="s">
        <v>681</v>
      </c>
      <c r="S71" s="234" t="s">
        <v>682</v>
      </c>
      <c r="T71" s="234" t="s">
        <v>306</v>
      </c>
      <c r="U71" s="228" t="s">
        <v>3247</v>
      </c>
      <c r="V71" s="233" t="s">
        <v>683</v>
      </c>
      <c r="W71" s="250" t="s">
        <v>234</v>
      </c>
      <c r="X71" s="234"/>
      <c r="Y71" s="234"/>
      <c r="Z71" s="235">
        <f>IF(OR(J71="Fail",ISBLANK(J71)),INDEX('Issue Code Table'!C:C,MATCH(N:N,'Issue Code Table'!A:A,0)),IF(M71="Critical",6,IF(M71="Significant",5,IF(M71="Moderate",3,2))))</f>
        <v>5</v>
      </c>
    </row>
    <row r="72" spans="1:26" ht="287.5" x14ac:dyDescent="0.25">
      <c r="A72" s="236" t="s">
        <v>684</v>
      </c>
      <c r="B72" s="241" t="s">
        <v>829</v>
      </c>
      <c r="C72" s="241" t="s">
        <v>830</v>
      </c>
      <c r="D72" s="237" t="s">
        <v>215</v>
      </c>
      <c r="E72" s="237" t="s">
        <v>3957</v>
      </c>
      <c r="F72" s="237" t="s">
        <v>685</v>
      </c>
      <c r="G72" s="91" t="s">
        <v>4402</v>
      </c>
      <c r="H72" s="241" t="s">
        <v>686</v>
      </c>
      <c r="I72" s="238"/>
      <c r="J72" s="237"/>
      <c r="K72" s="237" t="s">
        <v>687</v>
      </c>
      <c r="L72" s="92"/>
      <c r="M72" s="241" t="s">
        <v>182</v>
      </c>
      <c r="N72" s="241" t="s">
        <v>208</v>
      </c>
      <c r="O72" s="241" t="s">
        <v>209</v>
      </c>
      <c r="P72" s="240"/>
      <c r="Q72" s="241" t="s">
        <v>656</v>
      </c>
      <c r="R72" s="241" t="s">
        <v>688</v>
      </c>
      <c r="S72" s="241" t="s">
        <v>689</v>
      </c>
      <c r="T72" s="241" t="s">
        <v>690</v>
      </c>
      <c r="U72" s="237" t="s">
        <v>3248</v>
      </c>
      <c r="V72" s="240" t="s">
        <v>691</v>
      </c>
      <c r="W72" s="200" t="s">
        <v>234</v>
      </c>
      <c r="X72" s="241"/>
      <c r="Y72" s="241"/>
      <c r="Z72" s="224">
        <f>IF(OR(J72="Fail",ISBLANK(J72)),INDEX('Issue Code Table'!C:C,MATCH(N:N,'Issue Code Table'!A:A,0)),IF(M72="Critical",6,IF(M72="Significant",5,IF(M72="Moderate",3,2))))</f>
        <v>6</v>
      </c>
    </row>
    <row r="73" spans="1:26" ht="362.5" x14ac:dyDescent="0.25">
      <c r="A73" s="227" t="s">
        <v>692</v>
      </c>
      <c r="B73" s="252" t="s">
        <v>296</v>
      </c>
      <c r="C73" s="253" t="s">
        <v>297</v>
      </c>
      <c r="D73" s="228" t="s">
        <v>215</v>
      </c>
      <c r="E73" s="228" t="s">
        <v>3958</v>
      </c>
      <c r="F73" s="228" t="s">
        <v>693</v>
      </c>
      <c r="G73" s="230" t="s">
        <v>4403</v>
      </c>
      <c r="H73" s="234" t="s">
        <v>694</v>
      </c>
      <c r="I73" s="229"/>
      <c r="J73" s="228"/>
      <c r="K73" s="234" t="s">
        <v>695</v>
      </c>
      <c r="L73" s="243"/>
      <c r="M73" s="234" t="s">
        <v>218</v>
      </c>
      <c r="N73" s="234" t="s">
        <v>580</v>
      </c>
      <c r="O73" s="234" t="s">
        <v>581</v>
      </c>
      <c r="P73" s="233"/>
      <c r="Q73" s="234" t="s">
        <v>696</v>
      </c>
      <c r="R73" s="234" t="s">
        <v>697</v>
      </c>
      <c r="S73" s="234" t="s">
        <v>698</v>
      </c>
      <c r="T73" s="234" t="s">
        <v>699</v>
      </c>
      <c r="U73" s="228" t="s">
        <v>3249</v>
      </c>
      <c r="V73" s="233" t="s">
        <v>700</v>
      </c>
      <c r="W73" s="250"/>
      <c r="X73" s="234"/>
      <c r="Y73" s="234"/>
      <c r="Z73" s="235">
        <f>IF(OR(J73="Fail",ISBLANK(J73)),INDEX('Issue Code Table'!C:C,MATCH(N:N,'Issue Code Table'!A:A,0)),IF(M73="Critical",6,IF(M73="Significant",5,IF(M73="Moderate",3,2))))</f>
        <v>4</v>
      </c>
    </row>
    <row r="74" spans="1:26" ht="275" x14ac:dyDescent="0.25">
      <c r="A74" s="236" t="s">
        <v>701</v>
      </c>
      <c r="B74" s="254" t="s">
        <v>296</v>
      </c>
      <c r="C74" s="205" t="s">
        <v>297</v>
      </c>
      <c r="D74" s="237" t="s">
        <v>215</v>
      </c>
      <c r="E74" s="237" t="s">
        <v>3959</v>
      </c>
      <c r="F74" s="237" t="s">
        <v>702</v>
      </c>
      <c r="G74" s="91" t="s">
        <v>4404</v>
      </c>
      <c r="H74" s="241" t="s">
        <v>703</v>
      </c>
      <c r="I74" s="238"/>
      <c r="J74" s="237"/>
      <c r="K74" s="237" t="s">
        <v>704</v>
      </c>
      <c r="L74" s="92"/>
      <c r="M74" s="241" t="s">
        <v>218</v>
      </c>
      <c r="N74" s="241" t="s">
        <v>580</v>
      </c>
      <c r="O74" s="241" t="s">
        <v>581</v>
      </c>
      <c r="P74" s="240"/>
      <c r="Q74" s="241" t="s">
        <v>696</v>
      </c>
      <c r="R74" s="241" t="s">
        <v>705</v>
      </c>
      <c r="S74" s="241" t="s">
        <v>706</v>
      </c>
      <c r="T74" s="241" t="s">
        <v>707</v>
      </c>
      <c r="U74" s="237" t="s">
        <v>3250</v>
      </c>
      <c r="V74" s="240" t="s">
        <v>708</v>
      </c>
      <c r="W74" s="200"/>
      <c r="X74" s="241"/>
      <c r="Y74" s="241"/>
      <c r="Z74" s="224">
        <f>IF(OR(J74="Fail",ISBLANK(J74)),INDEX('Issue Code Table'!C:C,MATCH(N:N,'Issue Code Table'!A:A,0)),IF(M74="Critical",6,IF(M74="Significant",5,IF(M74="Moderate",3,2))))</f>
        <v>4</v>
      </c>
    </row>
    <row r="75" spans="1:26" ht="287.5" x14ac:dyDescent="0.25">
      <c r="A75" s="227" t="s">
        <v>709</v>
      </c>
      <c r="B75" s="234" t="s">
        <v>4337</v>
      </c>
      <c r="C75" s="234" t="s">
        <v>4338</v>
      </c>
      <c r="D75" s="228" t="s">
        <v>215</v>
      </c>
      <c r="E75" s="228" t="s">
        <v>3960</v>
      </c>
      <c r="F75" s="228" t="s">
        <v>710</v>
      </c>
      <c r="G75" s="230" t="s">
        <v>4405</v>
      </c>
      <c r="H75" s="234" t="s">
        <v>711</v>
      </c>
      <c r="I75" s="229"/>
      <c r="J75" s="228"/>
      <c r="K75" s="228" t="s">
        <v>712</v>
      </c>
      <c r="L75" s="243"/>
      <c r="M75" s="234" t="s">
        <v>218</v>
      </c>
      <c r="N75" s="234" t="s">
        <v>713</v>
      </c>
      <c r="O75" s="234" t="s">
        <v>714</v>
      </c>
      <c r="P75" s="233"/>
      <c r="Q75" s="234" t="s">
        <v>696</v>
      </c>
      <c r="R75" s="234" t="s">
        <v>715</v>
      </c>
      <c r="S75" s="234" t="s">
        <v>716</v>
      </c>
      <c r="T75" s="234" t="s">
        <v>717</v>
      </c>
      <c r="U75" s="228" t="s">
        <v>3251</v>
      </c>
      <c r="V75" s="233" t="s">
        <v>718</v>
      </c>
      <c r="W75" s="250"/>
      <c r="X75" s="234"/>
      <c r="Y75" s="234"/>
      <c r="Z75" s="235">
        <f>IF(OR(J75="Fail",ISBLANK(J75)),INDEX('Issue Code Table'!C:C,MATCH(N:N,'Issue Code Table'!A:A,0)),IF(M75="Critical",6,IF(M75="Significant",5,IF(M75="Moderate",3,2))))</f>
        <v>4</v>
      </c>
    </row>
    <row r="76" spans="1:26" ht="300" x14ac:dyDescent="0.25">
      <c r="A76" s="236" t="s">
        <v>740</v>
      </c>
      <c r="B76" s="237" t="s">
        <v>4203</v>
      </c>
      <c r="C76" s="237" t="s">
        <v>4204</v>
      </c>
      <c r="D76" s="237" t="s">
        <v>215</v>
      </c>
      <c r="E76" s="237" t="s">
        <v>3963</v>
      </c>
      <c r="F76" s="237" t="s">
        <v>3801</v>
      </c>
      <c r="G76" s="91" t="s">
        <v>4408</v>
      </c>
      <c r="H76" s="241" t="s">
        <v>5009</v>
      </c>
      <c r="I76" s="238"/>
      <c r="J76" s="237"/>
      <c r="K76" s="237" t="s">
        <v>5008</v>
      </c>
      <c r="L76" s="92"/>
      <c r="M76" s="241" t="s">
        <v>274</v>
      </c>
      <c r="N76" s="241" t="s">
        <v>741</v>
      </c>
      <c r="O76" s="241" t="s">
        <v>742</v>
      </c>
      <c r="P76" s="240"/>
      <c r="Q76" s="241" t="s">
        <v>696</v>
      </c>
      <c r="R76" s="241" t="s">
        <v>743</v>
      </c>
      <c r="S76" s="241" t="s">
        <v>744</v>
      </c>
      <c r="T76" s="241" t="s">
        <v>745</v>
      </c>
      <c r="U76" s="237" t="s">
        <v>3254</v>
      </c>
      <c r="V76" s="240" t="s">
        <v>5010</v>
      </c>
      <c r="W76" s="200"/>
      <c r="X76" s="241"/>
      <c r="Y76" s="241"/>
      <c r="Z76" s="224">
        <f>IF(OR(J76="Fail",ISBLANK(J76)),INDEX('Issue Code Table'!C:C,MATCH(N:N,'Issue Code Table'!A:A,0)),IF(M76="Critical",6,IF(M76="Significant",5,IF(M76="Moderate",3,2))))</f>
        <v>1</v>
      </c>
    </row>
    <row r="77" spans="1:26" ht="275" x14ac:dyDescent="0.25">
      <c r="A77" s="227" t="s">
        <v>746</v>
      </c>
      <c r="B77" s="228" t="s">
        <v>958</v>
      </c>
      <c r="C77" s="228" t="s">
        <v>959</v>
      </c>
      <c r="D77" s="229" t="s">
        <v>215</v>
      </c>
      <c r="E77" s="228" t="s">
        <v>3964</v>
      </c>
      <c r="F77" s="228" t="s">
        <v>747</v>
      </c>
      <c r="G77" s="230" t="s">
        <v>4409</v>
      </c>
      <c r="H77" s="234" t="s">
        <v>748</v>
      </c>
      <c r="I77" s="229"/>
      <c r="J77" s="228"/>
      <c r="K77" s="228" t="s">
        <v>749</v>
      </c>
      <c r="L77" s="243"/>
      <c r="M77" s="234" t="s">
        <v>218</v>
      </c>
      <c r="N77" s="234" t="s">
        <v>580</v>
      </c>
      <c r="O77" s="234" t="s">
        <v>581</v>
      </c>
      <c r="P77" s="233"/>
      <c r="Q77" s="234" t="s">
        <v>696</v>
      </c>
      <c r="R77" s="234" t="s">
        <v>750</v>
      </c>
      <c r="S77" s="228" t="s">
        <v>751</v>
      </c>
      <c r="T77" s="234" t="s">
        <v>752</v>
      </c>
      <c r="U77" s="228" t="s">
        <v>3255</v>
      </c>
      <c r="V77" s="233" t="s">
        <v>753</v>
      </c>
      <c r="W77" s="250"/>
      <c r="X77" s="234"/>
      <c r="Y77" s="234"/>
      <c r="Z77" s="235">
        <f>IF(OR(J77="Fail",ISBLANK(J77)),INDEX('Issue Code Table'!C:C,MATCH(N:N,'Issue Code Table'!A:A,0)),IF(M77="Critical",6,IF(M77="Significant",5,IF(M77="Moderate",3,2))))</f>
        <v>4</v>
      </c>
    </row>
    <row r="78" spans="1:26" ht="409.5" x14ac:dyDescent="0.25">
      <c r="A78" s="236" t="s">
        <v>762</v>
      </c>
      <c r="B78" s="241" t="s">
        <v>829</v>
      </c>
      <c r="C78" s="241" t="s">
        <v>830</v>
      </c>
      <c r="D78" s="238" t="s">
        <v>215</v>
      </c>
      <c r="E78" s="237" t="s">
        <v>3966</v>
      </c>
      <c r="F78" s="237" t="s">
        <v>763</v>
      </c>
      <c r="G78" s="91" t="s">
        <v>4411</v>
      </c>
      <c r="H78" s="238" t="s">
        <v>764</v>
      </c>
      <c r="I78" s="238"/>
      <c r="J78" s="237"/>
      <c r="K78" s="237" t="s">
        <v>765</v>
      </c>
      <c r="L78" s="92"/>
      <c r="M78" s="241" t="s">
        <v>182</v>
      </c>
      <c r="N78" s="241" t="s">
        <v>208</v>
      </c>
      <c r="O78" s="241" t="s">
        <v>209</v>
      </c>
      <c r="P78" s="240"/>
      <c r="Q78" s="241" t="s">
        <v>766</v>
      </c>
      <c r="R78" s="241" t="s">
        <v>767</v>
      </c>
      <c r="S78" s="241" t="s">
        <v>768</v>
      </c>
      <c r="T78" s="241" t="s">
        <v>769</v>
      </c>
      <c r="U78" s="237" t="s">
        <v>3257</v>
      </c>
      <c r="V78" s="240" t="s">
        <v>770</v>
      </c>
      <c r="W78" s="200" t="s">
        <v>234</v>
      </c>
      <c r="X78" s="241"/>
      <c r="Y78" s="241"/>
      <c r="Z78" s="224">
        <f>IF(OR(J78="Fail",ISBLANK(J78)),INDEX('Issue Code Table'!C:C,MATCH(N:N,'Issue Code Table'!A:A,0)),IF(M78="Critical",6,IF(M78="Significant",5,IF(M78="Moderate",3,2))))</f>
        <v>6</v>
      </c>
    </row>
    <row r="79" spans="1:26" ht="409.5" x14ac:dyDescent="0.25">
      <c r="A79" s="227" t="s">
        <v>771</v>
      </c>
      <c r="B79" s="234" t="s">
        <v>829</v>
      </c>
      <c r="C79" s="234" t="s">
        <v>830</v>
      </c>
      <c r="D79" s="228" t="s">
        <v>215</v>
      </c>
      <c r="E79" s="228" t="s">
        <v>3967</v>
      </c>
      <c r="F79" s="228" t="s">
        <v>772</v>
      </c>
      <c r="G79" s="230" t="s">
        <v>4412</v>
      </c>
      <c r="H79" s="229" t="s">
        <v>773</v>
      </c>
      <c r="I79" s="229"/>
      <c r="J79" s="228"/>
      <c r="K79" s="228" t="s">
        <v>774</v>
      </c>
      <c r="L79" s="243"/>
      <c r="M79" s="234" t="s">
        <v>182</v>
      </c>
      <c r="N79" s="234" t="s">
        <v>208</v>
      </c>
      <c r="O79" s="234" t="s">
        <v>209</v>
      </c>
      <c r="P79" s="233"/>
      <c r="Q79" s="234" t="s">
        <v>766</v>
      </c>
      <c r="R79" s="234" t="s">
        <v>775</v>
      </c>
      <c r="S79" s="234" t="s">
        <v>768</v>
      </c>
      <c r="T79" s="234" t="s">
        <v>776</v>
      </c>
      <c r="U79" s="228" t="s">
        <v>3258</v>
      </c>
      <c r="V79" s="233" t="s">
        <v>777</v>
      </c>
      <c r="W79" s="250" t="s">
        <v>234</v>
      </c>
      <c r="X79" s="234"/>
      <c r="Y79" s="234"/>
      <c r="Z79" s="235">
        <f>IF(OR(J79="Fail",ISBLANK(J79)),INDEX('Issue Code Table'!C:C,MATCH(N:N,'Issue Code Table'!A:A,0)),IF(M79="Critical",6,IF(M79="Significant",5,IF(M79="Moderate",3,2))))</f>
        <v>6</v>
      </c>
    </row>
    <row r="80" spans="1:26" ht="275" x14ac:dyDescent="0.25">
      <c r="A80" s="236" t="s">
        <v>778</v>
      </c>
      <c r="B80" s="241" t="s">
        <v>829</v>
      </c>
      <c r="C80" s="241" t="s">
        <v>830</v>
      </c>
      <c r="D80" s="237" t="s">
        <v>215</v>
      </c>
      <c r="E80" s="237" t="s">
        <v>3968</v>
      </c>
      <c r="F80" s="237" t="s">
        <v>779</v>
      </c>
      <c r="G80" s="91" t="s">
        <v>4413</v>
      </c>
      <c r="H80" s="241" t="s">
        <v>780</v>
      </c>
      <c r="I80" s="238"/>
      <c r="J80" s="237"/>
      <c r="K80" s="237" t="s">
        <v>781</v>
      </c>
      <c r="L80" s="92"/>
      <c r="M80" s="241" t="s">
        <v>182</v>
      </c>
      <c r="N80" s="241" t="s">
        <v>654</v>
      </c>
      <c r="O80" s="241" t="s">
        <v>655</v>
      </c>
      <c r="P80" s="240"/>
      <c r="Q80" s="241" t="s">
        <v>766</v>
      </c>
      <c r="R80" s="241" t="s">
        <v>782</v>
      </c>
      <c r="S80" s="241" t="s">
        <v>783</v>
      </c>
      <c r="T80" s="241" t="s">
        <v>784</v>
      </c>
      <c r="U80" s="237" t="s">
        <v>3259</v>
      </c>
      <c r="V80" s="240" t="s">
        <v>785</v>
      </c>
      <c r="W80" s="200" t="s">
        <v>234</v>
      </c>
      <c r="X80" s="241"/>
      <c r="Y80" s="241"/>
      <c r="Z80" s="224">
        <f>IF(OR(J80="Fail",ISBLANK(J80)),INDEX('Issue Code Table'!C:C,MATCH(N:N,'Issue Code Table'!A:A,0)),IF(M80="Critical",6,IF(M80="Significant",5,IF(M80="Moderate",3,2))))</f>
        <v>6</v>
      </c>
    </row>
    <row r="81" spans="1:26" ht="287.5" x14ac:dyDescent="0.25">
      <c r="A81" s="227" t="s">
        <v>786</v>
      </c>
      <c r="B81" s="228" t="s">
        <v>787</v>
      </c>
      <c r="C81" s="253" t="s">
        <v>788</v>
      </c>
      <c r="D81" s="228" t="s">
        <v>215</v>
      </c>
      <c r="E81" s="228" t="s">
        <v>5000</v>
      </c>
      <c r="F81" s="228" t="s">
        <v>4993</v>
      </c>
      <c r="G81" s="230" t="s">
        <v>4992</v>
      </c>
      <c r="H81" s="234" t="s">
        <v>789</v>
      </c>
      <c r="I81" s="229"/>
      <c r="J81" s="228"/>
      <c r="K81" s="228" t="s">
        <v>790</v>
      </c>
      <c r="L81" s="243" t="s">
        <v>791</v>
      </c>
      <c r="M81" s="234" t="s">
        <v>218</v>
      </c>
      <c r="N81" s="234" t="s">
        <v>792</v>
      </c>
      <c r="O81" s="234" t="s">
        <v>793</v>
      </c>
      <c r="P81" s="233"/>
      <c r="Q81" s="234" t="s">
        <v>794</v>
      </c>
      <c r="R81" s="228" t="s">
        <v>795</v>
      </c>
      <c r="S81" s="234" t="s">
        <v>796</v>
      </c>
      <c r="T81" s="234" t="s">
        <v>797</v>
      </c>
      <c r="U81" s="228" t="s">
        <v>5001</v>
      </c>
      <c r="V81" s="233" t="s">
        <v>5002</v>
      </c>
      <c r="W81" s="250"/>
      <c r="X81" s="234"/>
      <c r="Y81" s="234"/>
      <c r="Z81" s="235">
        <f>IF(OR(J81="Fail",ISBLANK(J81)),INDEX('Issue Code Table'!C:C,MATCH(N:N,'Issue Code Table'!A:A,0)),IF(M81="Critical",6,IF(M81="Significant",5,IF(M81="Moderate",3,2))))</f>
        <v>4</v>
      </c>
    </row>
    <row r="82" spans="1:26" ht="409.5" x14ac:dyDescent="0.25">
      <c r="A82" s="236" t="s">
        <v>798</v>
      </c>
      <c r="B82" s="241" t="s">
        <v>829</v>
      </c>
      <c r="C82" s="241" t="s">
        <v>830</v>
      </c>
      <c r="D82" s="237" t="s">
        <v>215</v>
      </c>
      <c r="E82" s="237" t="s">
        <v>3969</v>
      </c>
      <c r="F82" s="237" t="s">
        <v>799</v>
      </c>
      <c r="G82" s="91" t="s">
        <v>4414</v>
      </c>
      <c r="H82" s="241" t="s">
        <v>800</v>
      </c>
      <c r="I82" s="238"/>
      <c r="J82" s="237"/>
      <c r="K82" s="237" t="s">
        <v>801</v>
      </c>
      <c r="L82" s="92"/>
      <c r="M82" s="241" t="s">
        <v>182</v>
      </c>
      <c r="N82" s="241" t="s">
        <v>208</v>
      </c>
      <c r="O82" s="241" t="s">
        <v>209</v>
      </c>
      <c r="P82" s="240"/>
      <c r="Q82" s="241" t="s">
        <v>794</v>
      </c>
      <c r="R82" s="241" t="s">
        <v>802</v>
      </c>
      <c r="S82" s="241" t="s">
        <v>768</v>
      </c>
      <c r="T82" s="241" t="s">
        <v>803</v>
      </c>
      <c r="U82" s="237" t="s">
        <v>3260</v>
      </c>
      <c r="V82" s="240" t="s">
        <v>804</v>
      </c>
      <c r="W82" s="200" t="s">
        <v>234</v>
      </c>
      <c r="X82" s="241"/>
      <c r="Y82" s="241"/>
      <c r="Z82" s="224">
        <f>IF(OR(J82="Fail",ISBLANK(J82)),INDEX('Issue Code Table'!C:C,MATCH(N:N,'Issue Code Table'!A:A,0)),IF(M82="Critical",6,IF(M82="Significant",5,IF(M82="Moderate",3,2))))</f>
        <v>6</v>
      </c>
    </row>
    <row r="83" spans="1:26" ht="409.5" x14ac:dyDescent="0.25">
      <c r="A83" s="227" t="s">
        <v>805</v>
      </c>
      <c r="B83" s="234" t="s">
        <v>829</v>
      </c>
      <c r="C83" s="234" t="s">
        <v>830</v>
      </c>
      <c r="D83" s="228" t="s">
        <v>215</v>
      </c>
      <c r="E83" s="228" t="s">
        <v>3970</v>
      </c>
      <c r="F83" s="228" t="s">
        <v>806</v>
      </c>
      <c r="G83" s="230" t="s">
        <v>4415</v>
      </c>
      <c r="H83" s="234" t="s">
        <v>807</v>
      </c>
      <c r="I83" s="229"/>
      <c r="J83" s="228"/>
      <c r="K83" s="228" t="s">
        <v>808</v>
      </c>
      <c r="L83" s="243"/>
      <c r="M83" s="234" t="s">
        <v>182</v>
      </c>
      <c r="N83" s="234" t="s">
        <v>208</v>
      </c>
      <c r="O83" s="234" t="s">
        <v>209</v>
      </c>
      <c r="P83" s="233"/>
      <c r="Q83" s="234" t="s">
        <v>794</v>
      </c>
      <c r="R83" s="234" t="s">
        <v>809</v>
      </c>
      <c r="S83" s="234" t="s">
        <v>768</v>
      </c>
      <c r="T83" s="234" t="s">
        <v>810</v>
      </c>
      <c r="U83" s="228" t="s">
        <v>3261</v>
      </c>
      <c r="V83" s="233" t="s">
        <v>811</v>
      </c>
      <c r="W83" s="250" t="s">
        <v>234</v>
      </c>
      <c r="X83" s="234"/>
      <c r="Y83" s="234"/>
      <c r="Z83" s="235">
        <f>IF(OR(J83="Fail",ISBLANK(J83)),INDEX('Issue Code Table'!C:C,MATCH(N:N,'Issue Code Table'!A:A,0)),IF(M83="Critical",6,IF(M83="Significant",5,IF(M83="Moderate",3,2))))</f>
        <v>6</v>
      </c>
    </row>
    <row r="84" spans="1:26" ht="275" x14ac:dyDescent="0.25">
      <c r="A84" s="236" t="s">
        <v>812</v>
      </c>
      <c r="B84" s="241" t="s">
        <v>787</v>
      </c>
      <c r="C84" s="241" t="s">
        <v>788</v>
      </c>
      <c r="D84" s="237" t="s">
        <v>215</v>
      </c>
      <c r="E84" s="237" t="s">
        <v>3971</v>
      </c>
      <c r="F84" s="237" t="s">
        <v>813</v>
      </c>
      <c r="G84" s="91" t="s">
        <v>4416</v>
      </c>
      <c r="H84" s="241" t="s">
        <v>814</v>
      </c>
      <c r="I84" s="238"/>
      <c r="J84" s="237"/>
      <c r="K84" s="241" t="s">
        <v>815</v>
      </c>
      <c r="L84" s="92"/>
      <c r="M84" s="241" t="s">
        <v>218</v>
      </c>
      <c r="N84" s="241" t="s">
        <v>580</v>
      </c>
      <c r="O84" s="241" t="s">
        <v>581</v>
      </c>
      <c r="P84" s="240"/>
      <c r="Q84" s="241" t="s">
        <v>794</v>
      </c>
      <c r="R84" s="241" t="s">
        <v>816</v>
      </c>
      <c r="S84" s="241" t="s">
        <v>817</v>
      </c>
      <c r="T84" s="241" t="s">
        <v>818</v>
      </c>
      <c r="U84" s="237" t="s">
        <v>3262</v>
      </c>
      <c r="V84" s="240" t="s">
        <v>819</v>
      </c>
      <c r="W84" s="200"/>
      <c r="X84" s="241"/>
      <c r="Y84" s="241"/>
      <c r="Z84" s="224">
        <f>IF(OR(J84="Fail",ISBLANK(J84)),INDEX('Issue Code Table'!C:C,MATCH(N:N,'Issue Code Table'!A:A,0)),IF(M84="Critical",6,IF(M84="Significant",5,IF(M84="Moderate",3,2))))</f>
        <v>4</v>
      </c>
    </row>
    <row r="85" spans="1:26" ht="387.5" x14ac:dyDescent="0.25">
      <c r="A85" s="227" t="s">
        <v>820</v>
      </c>
      <c r="B85" s="234" t="s">
        <v>787</v>
      </c>
      <c r="C85" s="234" t="s">
        <v>788</v>
      </c>
      <c r="D85" s="228" t="s">
        <v>215</v>
      </c>
      <c r="E85" s="228" t="s">
        <v>3972</v>
      </c>
      <c r="F85" s="228" t="s">
        <v>821</v>
      </c>
      <c r="G85" s="230" t="s">
        <v>4417</v>
      </c>
      <c r="H85" s="234" t="s">
        <v>822</v>
      </c>
      <c r="I85" s="229"/>
      <c r="J85" s="228"/>
      <c r="K85" s="228" t="s">
        <v>823</v>
      </c>
      <c r="L85" s="243"/>
      <c r="M85" s="234" t="s">
        <v>182</v>
      </c>
      <c r="N85" s="234" t="s">
        <v>598</v>
      </c>
      <c r="O85" s="234" t="s">
        <v>599</v>
      </c>
      <c r="P85" s="233"/>
      <c r="Q85" s="234" t="s">
        <v>794</v>
      </c>
      <c r="R85" s="234" t="s">
        <v>824</v>
      </c>
      <c r="S85" s="234" t="s">
        <v>825</v>
      </c>
      <c r="T85" s="234" t="s">
        <v>826</v>
      </c>
      <c r="U85" s="228" t="s">
        <v>3263</v>
      </c>
      <c r="V85" s="233" t="s">
        <v>827</v>
      </c>
      <c r="W85" s="250" t="s">
        <v>234</v>
      </c>
      <c r="X85" s="234"/>
      <c r="Y85" s="234"/>
      <c r="Z85" s="235">
        <f>IF(OR(J85="Fail",ISBLANK(J85)),INDEX('Issue Code Table'!C:C,MATCH(N:N,'Issue Code Table'!A:A,0)),IF(M85="Critical",6,IF(M85="Significant",5,IF(M85="Moderate",3,2))))</f>
        <v>5</v>
      </c>
    </row>
    <row r="86" spans="1:26" ht="275" x14ac:dyDescent="0.25">
      <c r="A86" s="236" t="s">
        <v>828</v>
      </c>
      <c r="B86" s="241" t="s">
        <v>923</v>
      </c>
      <c r="C86" s="241" t="s">
        <v>924</v>
      </c>
      <c r="D86" s="237" t="s">
        <v>215</v>
      </c>
      <c r="E86" s="237" t="s">
        <v>3973</v>
      </c>
      <c r="F86" s="237" t="s">
        <v>831</v>
      </c>
      <c r="G86" s="91" t="s">
        <v>4418</v>
      </c>
      <c r="H86" s="241" t="s">
        <v>832</v>
      </c>
      <c r="I86" s="238"/>
      <c r="J86" s="237"/>
      <c r="K86" s="237" t="s">
        <v>833</v>
      </c>
      <c r="L86" s="92"/>
      <c r="M86" s="241" t="s">
        <v>182</v>
      </c>
      <c r="N86" s="241" t="s">
        <v>598</v>
      </c>
      <c r="O86" s="241" t="s">
        <v>599</v>
      </c>
      <c r="P86" s="240"/>
      <c r="Q86" s="241" t="s">
        <v>834</v>
      </c>
      <c r="R86" s="241" t="s">
        <v>835</v>
      </c>
      <c r="S86" s="241" t="s">
        <v>836</v>
      </c>
      <c r="T86" s="241" t="s">
        <v>306</v>
      </c>
      <c r="U86" s="237" t="s">
        <v>3264</v>
      </c>
      <c r="V86" s="240" t="s">
        <v>837</v>
      </c>
      <c r="W86" s="200" t="s">
        <v>234</v>
      </c>
      <c r="X86" s="241"/>
      <c r="Y86" s="241"/>
      <c r="Z86" s="224">
        <f>IF(OR(J86="Fail",ISBLANK(J86)),INDEX('Issue Code Table'!C:C,MATCH(N:N,'Issue Code Table'!A:A,0)),IF(M86="Critical",6,IF(M86="Significant",5,IF(M86="Moderate",3,2))))</f>
        <v>5</v>
      </c>
    </row>
    <row r="87" spans="1:26" ht="275" x14ac:dyDescent="0.25">
      <c r="A87" s="227" t="s">
        <v>838</v>
      </c>
      <c r="B87" s="234" t="s">
        <v>923</v>
      </c>
      <c r="C87" s="234" t="s">
        <v>924</v>
      </c>
      <c r="D87" s="228" t="s">
        <v>215</v>
      </c>
      <c r="E87" s="228" t="s">
        <v>3974</v>
      </c>
      <c r="F87" s="228" t="s">
        <v>839</v>
      </c>
      <c r="G87" s="230" t="s">
        <v>4419</v>
      </c>
      <c r="H87" s="234" t="s">
        <v>840</v>
      </c>
      <c r="I87" s="229"/>
      <c r="J87" s="228"/>
      <c r="K87" s="228" t="s">
        <v>841</v>
      </c>
      <c r="L87" s="243"/>
      <c r="M87" s="234" t="s">
        <v>182</v>
      </c>
      <c r="N87" s="234" t="s">
        <v>598</v>
      </c>
      <c r="O87" s="234" t="s">
        <v>599</v>
      </c>
      <c r="P87" s="233"/>
      <c r="Q87" s="234" t="s">
        <v>834</v>
      </c>
      <c r="R87" s="234" t="s">
        <v>842</v>
      </c>
      <c r="S87" s="234" t="s">
        <v>843</v>
      </c>
      <c r="T87" s="234" t="s">
        <v>844</v>
      </c>
      <c r="U87" s="228" t="s">
        <v>3265</v>
      </c>
      <c r="V87" s="233" t="s">
        <v>845</v>
      </c>
      <c r="W87" s="250" t="s">
        <v>234</v>
      </c>
      <c r="X87" s="234"/>
      <c r="Y87" s="234"/>
      <c r="Z87" s="235">
        <f>IF(OR(J87="Fail",ISBLANK(J87)),INDEX('Issue Code Table'!C:C,MATCH(N:N,'Issue Code Table'!A:A,0)),IF(M87="Critical",6,IF(M87="Significant",5,IF(M87="Moderate",3,2))))</f>
        <v>5</v>
      </c>
    </row>
    <row r="88" spans="1:26" ht="275" x14ac:dyDescent="0.25">
      <c r="A88" s="236" t="s">
        <v>846</v>
      </c>
      <c r="B88" s="241" t="s">
        <v>923</v>
      </c>
      <c r="C88" s="241" t="s">
        <v>924</v>
      </c>
      <c r="D88" s="237" t="s">
        <v>215</v>
      </c>
      <c r="E88" s="237" t="s">
        <v>3975</v>
      </c>
      <c r="F88" s="237" t="s">
        <v>847</v>
      </c>
      <c r="G88" s="91" t="s">
        <v>4420</v>
      </c>
      <c r="H88" s="241" t="s">
        <v>848</v>
      </c>
      <c r="I88" s="238"/>
      <c r="J88" s="237"/>
      <c r="K88" s="237" t="s">
        <v>849</v>
      </c>
      <c r="L88" s="92"/>
      <c r="M88" s="241" t="s">
        <v>182</v>
      </c>
      <c r="N88" s="241" t="s">
        <v>598</v>
      </c>
      <c r="O88" s="241" t="s">
        <v>599</v>
      </c>
      <c r="P88" s="240"/>
      <c r="Q88" s="241" t="s">
        <v>834</v>
      </c>
      <c r="R88" s="241" t="s">
        <v>850</v>
      </c>
      <c r="S88" s="241" t="s">
        <v>851</v>
      </c>
      <c r="T88" s="241" t="s">
        <v>852</v>
      </c>
      <c r="U88" s="237" t="s">
        <v>3266</v>
      </c>
      <c r="V88" s="240" t="s">
        <v>853</v>
      </c>
      <c r="W88" s="200" t="s">
        <v>234</v>
      </c>
      <c r="X88" s="241"/>
      <c r="Y88" s="241"/>
      <c r="Z88" s="224">
        <f>IF(OR(J88="Fail",ISBLANK(J88)),INDEX('Issue Code Table'!C:C,MATCH(N:N,'Issue Code Table'!A:A,0)),IF(M88="Critical",6,IF(M88="Significant",5,IF(M88="Moderate",3,2))))</f>
        <v>5</v>
      </c>
    </row>
    <row r="89" spans="1:26" ht="275" x14ac:dyDescent="0.25">
      <c r="A89" s="227" t="s">
        <v>854</v>
      </c>
      <c r="B89" s="234" t="s">
        <v>317</v>
      </c>
      <c r="C89" s="234" t="s">
        <v>318</v>
      </c>
      <c r="D89" s="228" t="s">
        <v>215</v>
      </c>
      <c r="E89" s="228" t="s">
        <v>3976</v>
      </c>
      <c r="F89" s="228" t="s">
        <v>855</v>
      </c>
      <c r="G89" s="230" t="s">
        <v>4421</v>
      </c>
      <c r="H89" s="234" t="s">
        <v>856</v>
      </c>
      <c r="I89" s="229"/>
      <c r="J89" s="228"/>
      <c r="K89" s="228" t="s">
        <v>857</v>
      </c>
      <c r="L89" s="243"/>
      <c r="M89" s="234" t="s">
        <v>182</v>
      </c>
      <c r="N89" s="234" t="s">
        <v>301</v>
      </c>
      <c r="O89" s="234" t="s">
        <v>302</v>
      </c>
      <c r="P89" s="233"/>
      <c r="Q89" s="234" t="s">
        <v>834</v>
      </c>
      <c r="R89" s="234" t="s">
        <v>858</v>
      </c>
      <c r="S89" s="234" t="s">
        <v>859</v>
      </c>
      <c r="T89" s="234" t="s">
        <v>306</v>
      </c>
      <c r="U89" s="228" t="s">
        <v>3267</v>
      </c>
      <c r="V89" s="233" t="s">
        <v>860</v>
      </c>
      <c r="W89" s="250" t="s">
        <v>234</v>
      </c>
      <c r="X89" s="234"/>
      <c r="Y89" s="234"/>
      <c r="Z89" s="235">
        <f>IF(OR(J89="Fail",ISBLANK(J89)),INDEX('Issue Code Table'!C:C,MATCH(N:N,'Issue Code Table'!A:A,0)),IF(M89="Critical",6,IF(M89="Significant",5,IF(M89="Moderate",3,2))))</f>
        <v>5</v>
      </c>
    </row>
    <row r="90" spans="1:26" ht="262.5" x14ac:dyDescent="0.25">
      <c r="A90" s="236" t="s">
        <v>861</v>
      </c>
      <c r="B90" s="241" t="s">
        <v>189</v>
      </c>
      <c r="C90" s="241" t="s">
        <v>190</v>
      </c>
      <c r="D90" s="237" t="s">
        <v>215</v>
      </c>
      <c r="E90" s="237" t="s">
        <v>3977</v>
      </c>
      <c r="F90" s="237" t="s">
        <v>3802</v>
      </c>
      <c r="G90" s="91" t="s">
        <v>4422</v>
      </c>
      <c r="H90" s="241" t="s">
        <v>862</v>
      </c>
      <c r="I90" s="238"/>
      <c r="J90" s="237"/>
      <c r="K90" s="237" t="s">
        <v>863</v>
      </c>
      <c r="L90" s="92"/>
      <c r="M90" s="241" t="s">
        <v>182</v>
      </c>
      <c r="N90" s="241" t="s">
        <v>598</v>
      </c>
      <c r="O90" s="241" t="s">
        <v>599</v>
      </c>
      <c r="P90" s="240"/>
      <c r="Q90" s="241" t="s">
        <v>834</v>
      </c>
      <c r="R90" s="241" t="s">
        <v>864</v>
      </c>
      <c r="S90" s="241" t="s">
        <v>865</v>
      </c>
      <c r="T90" s="241" t="s">
        <v>3268</v>
      </c>
      <c r="U90" s="237" t="s">
        <v>3269</v>
      </c>
      <c r="V90" s="240" t="s">
        <v>866</v>
      </c>
      <c r="W90" s="200" t="s">
        <v>234</v>
      </c>
      <c r="X90" s="241"/>
      <c r="Y90" s="241"/>
      <c r="Z90" s="224">
        <f>IF(OR(J90="Fail",ISBLANK(J90)),INDEX('Issue Code Table'!C:C,MATCH(N:N,'Issue Code Table'!A:A,0)),IF(M90="Critical",6,IF(M90="Significant",5,IF(M90="Moderate",3,2))))</f>
        <v>5</v>
      </c>
    </row>
    <row r="91" spans="1:26" ht="387.5" x14ac:dyDescent="0.25">
      <c r="A91" s="227" t="s">
        <v>867</v>
      </c>
      <c r="B91" s="234" t="s">
        <v>317</v>
      </c>
      <c r="C91" s="234" t="s">
        <v>318</v>
      </c>
      <c r="D91" s="228" t="s">
        <v>215</v>
      </c>
      <c r="E91" s="228" t="s">
        <v>3978</v>
      </c>
      <c r="F91" s="228" t="s">
        <v>868</v>
      </c>
      <c r="G91" s="230" t="s">
        <v>4423</v>
      </c>
      <c r="H91" s="234" t="s">
        <v>869</v>
      </c>
      <c r="I91" s="229"/>
      <c r="J91" s="228"/>
      <c r="K91" s="228" t="s">
        <v>870</v>
      </c>
      <c r="L91" s="243"/>
      <c r="M91" s="234" t="s">
        <v>182</v>
      </c>
      <c r="N91" s="234" t="s">
        <v>598</v>
      </c>
      <c r="O91" s="234" t="s">
        <v>599</v>
      </c>
      <c r="P91" s="233"/>
      <c r="Q91" s="234" t="s">
        <v>834</v>
      </c>
      <c r="R91" s="234" t="s">
        <v>871</v>
      </c>
      <c r="S91" s="234" t="s">
        <v>872</v>
      </c>
      <c r="T91" s="234" t="s">
        <v>873</v>
      </c>
      <c r="U91" s="228" t="s">
        <v>3270</v>
      </c>
      <c r="V91" s="233" t="s">
        <v>874</v>
      </c>
      <c r="W91" s="250" t="s">
        <v>234</v>
      </c>
      <c r="X91" s="234"/>
      <c r="Y91" s="234"/>
      <c r="Z91" s="235">
        <f>IF(OR(J91="Fail",ISBLANK(J91)),INDEX('Issue Code Table'!C:C,MATCH(N:N,'Issue Code Table'!A:A,0)),IF(M91="Critical",6,IF(M91="Significant",5,IF(M91="Moderate",3,2))))</f>
        <v>5</v>
      </c>
    </row>
    <row r="92" spans="1:26" ht="409.5" x14ac:dyDescent="0.25">
      <c r="A92" s="236" t="s">
        <v>875</v>
      </c>
      <c r="B92" s="241" t="s">
        <v>317</v>
      </c>
      <c r="C92" s="241" t="s">
        <v>318</v>
      </c>
      <c r="D92" s="237" t="s">
        <v>215</v>
      </c>
      <c r="E92" s="237" t="s">
        <v>3979</v>
      </c>
      <c r="F92" s="237" t="s">
        <v>876</v>
      </c>
      <c r="G92" s="91" t="s">
        <v>4424</v>
      </c>
      <c r="H92" s="241" t="s">
        <v>877</v>
      </c>
      <c r="I92" s="238"/>
      <c r="J92" s="237"/>
      <c r="K92" s="237" t="s">
        <v>878</v>
      </c>
      <c r="L92" s="92"/>
      <c r="M92" s="241" t="s">
        <v>182</v>
      </c>
      <c r="N92" s="241" t="s">
        <v>598</v>
      </c>
      <c r="O92" s="241" t="s">
        <v>599</v>
      </c>
      <c r="P92" s="240"/>
      <c r="Q92" s="241" t="s">
        <v>834</v>
      </c>
      <c r="R92" s="241" t="s">
        <v>879</v>
      </c>
      <c r="S92" s="241" t="s">
        <v>880</v>
      </c>
      <c r="T92" s="241" t="s">
        <v>873</v>
      </c>
      <c r="U92" s="237" t="s">
        <v>3271</v>
      </c>
      <c r="V92" s="240" t="s">
        <v>881</v>
      </c>
      <c r="W92" s="200" t="s">
        <v>234</v>
      </c>
      <c r="X92" s="241"/>
      <c r="Y92" s="241"/>
      <c r="Z92" s="224">
        <f>IF(OR(J92="Fail",ISBLANK(J92)),INDEX('Issue Code Table'!C:C,MATCH(N:N,'Issue Code Table'!A:A,0)),IF(M92="Critical",6,IF(M92="Significant",5,IF(M92="Moderate",3,2))))</f>
        <v>5</v>
      </c>
    </row>
    <row r="93" spans="1:26" ht="287.5" x14ac:dyDescent="0.25">
      <c r="A93" s="227" t="s">
        <v>882</v>
      </c>
      <c r="B93" s="234" t="s">
        <v>317</v>
      </c>
      <c r="C93" s="234" t="s">
        <v>318</v>
      </c>
      <c r="D93" s="228" t="s">
        <v>215</v>
      </c>
      <c r="E93" s="228" t="s">
        <v>3980</v>
      </c>
      <c r="F93" s="228" t="s">
        <v>3803</v>
      </c>
      <c r="G93" s="230" t="s">
        <v>4425</v>
      </c>
      <c r="H93" s="234" t="s">
        <v>883</v>
      </c>
      <c r="I93" s="229"/>
      <c r="J93" s="228"/>
      <c r="K93" s="228" t="s">
        <v>884</v>
      </c>
      <c r="L93" s="243"/>
      <c r="M93" s="234" t="s">
        <v>182</v>
      </c>
      <c r="N93" s="234" t="s">
        <v>598</v>
      </c>
      <c r="O93" s="234" t="s">
        <v>599</v>
      </c>
      <c r="P93" s="233"/>
      <c r="Q93" s="234" t="s">
        <v>834</v>
      </c>
      <c r="R93" s="234" t="s">
        <v>885</v>
      </c>
      <c r="S93" s="234" t="s">
        <v>886</v>
      </c>
      <c r="T93" s="234" t="s">
        <v>887</v>
      </c>
      <c r="U93" s="228" t="s">
        <v>3272</v>
      </c>
      <c r="V93" s="233" t="s">
        <v>888</v>
      </c>
      <c r="W93" s="250" t="s">
        <v>234</v>
      </c>
      <c r="X93" s="234"/>
      <c r="Y93" s="234"/>
      <c r="Z93" s="235">
        <f>IF(OR(J93="Fail",ISBLANK(J93)),INDEX('Issue Code Table'!C:C,MATCH(N:N,'Issue Code Table'!A:A,0)),IF(M93="Critical",6,IF(M93="Significant",5,IF(M93="Moderate",3,2))))</f>
        <v>5</v>
      </c>
    </row>
    <row r="94" spans="1:26" ht="325" x14ac:dyDescent="0.25">
      <c r="A94" s="236" t="s">
        <v>889</v>
      </c>
      <c r="B94" s="241" t="s">
        <v>317</v>
      </c>
      <c r="C94" s="241" t="s">
        <v>318</v>
      </c>
      <c r="D94" s="237" t="s">
        <v>215</v>
      </c>
      <c r="E94" s="237" t="s">
        <v>3981</v>
      </c>
      <c r="F94" s="237" t="s">
        <v>3804</v>
      </c>
      <c r="G94" s="91" t="s">
        <v>4426</v>
      </c>
      <c r="H94" s="241" t="s">
        <v>892</v>
      </c>
      <c r="I94" s="238"/>
      <c r="J94" s="237"/>
      <c r="K94" s="237" t="s">
        <v>893</v>
      </c>
      <c r="L94" s="92"/>
      <c r="M94" s="241" t="s">
        <v>182</v>
      </c>
      <c r="N94" s="241" t="s">
        <v>598</v>
      </c>
      <c r="O94" s="241" t="s">
        <v>599</v>
      </c>
      <c r="P94" s="240"/>
      <c r="Q94" s="241" t="s">
        <v>834</v>
      </c>
      <c r="R94" s="241" t="s">
        <v>894</v>
      </c>
      <c r="S94" s="241" t="s">
        <v>895</v>
      </c>
      <c r="T94" s="241" t="s">
        <v>306</v>
      </c>
      <c r="U94" s="237" t="s">
        <v>3273</v>
      </c>
      <c r="V94" s="240" t="s">
        <v>896</v>
      </c>
      <c r="W94" s="200" t="s">
        <v>234</v>
      </c>
      <c r="X94" s="241"/>
      <c r="Y94" s="241"/>
      <c r="Z94" s="224">
        <f>IF(OR(J94="Fail",ISBLANK(J94)),INDEX('Issue Code Table'!C:C,MATCH(N:N,'Issue Code Table'!A:A,0)),IF(M94="Critical",6,IF(M94="Significant",5,IF(M94="Moderate",3,2))))</f>
        <v>5</v>
      </c>
    </row>
    <row r="95" spans="1:26" ht="300" x14ac:dyDescent="0.25">
      <c r="A95" s="227" t="s">
        <v>897</v>
      </c>
      <c r="B95" s="234" t="s">
        <v>317</v>
      </c>
      <c r="C95" s="234" t="s">
        <v>318</v>
      </c>
      <c r="D95" s="228" t="s">
        <v>215</v>
      </c>
      <c r="E95" s="228" t="s">
        <v>3982</v>
      </c>
      <c r="F95" s="228" t="s">
        <v>3805</v>
      </c>
      <c r="G95" s="230" t="s">
        <v>4427</v>
      </c>
      <c r="H95" s="234" t="s">
        <v>898</v>
      </c>
      <c r="I95" s="229"/>
      <c r="J95" s="228"/>
      <c r="K95" s="228" t="s">
        <v>899</v>
      </c>
      <c r="L95" s="243"/>
      <c r="M95" s="234" t="s">
        <v>182</v>
      </c>
      <c r="N95" s="234" t="s">
        <v>598</v>
      </c>
      <c r="O95" s="234" t="s">
        <v>599</v>
      </c>
      <c r="P95" s="233"/>
      <c r="Q95" s="234" t="s">
        <v>834</v>
      </c>
      <c r="R95" s="234" t="s">
        <v>900</v>
      </c>
      <c r="S95" s="234" t="s">
        <v>901</v>
      </c>
      <c r="T95" s="234" t="s">
        <v>306</v>
      </c>
      <c r="U95" s="228" t="s">
        <v>3274</v>
      </c>
      <c r="V95" s="233" t="s">
        <v>902</v>
      </c>
      <c r="W95" s="250" t="s">
        <v>234</v>
      </c>
      <c r="X95" s="234"/>
      <c r="Y95" s="234"/>
      <c r="Z95" s="235">
        <f>IF(OR(J95="Fail",ISBLANK(J95)),INDEX('Issue Code Table'!C:C,MATCH(N:N,'Issue Code Table'!A:A,0)),IF(M95="Critical",6,IF(M95="Significant",5,IF(M95="Moderate",3,2))))</f>
        <v>5</v>
      </c>
    </row>
    <row r="96" spans="1:26" ht="275" x14ac:dyDescent="0.25">
      <c r="A96" s="236" t="s">
        <v>903</v>
      </c>
      <c r="B96" s="241" t="s">
        <v>189</v>
      </c>
      <c r="C96" s="241" t="s">
        <v>190</v>
      </c>
      <c r="D96" s="237" t="s">
        <v>215</v>
      </c>
      <c r="E96" s="237" t="s">
        <v>3983</v>
      </c>
      <c r="F96" s="237" t="s">
        <v>904</v>
      </c>
      <c r="G96" s="91" t="s">
        <v>4428</v>
      </c>
      <c r="H96" s="241" t="s">
        <v>905</v>
      </c>
      <c r="I96" s="238"/>
      <c r="J96" s="237"/>
      <c r="K96" s="237" t="s">
        <v>906</v>
      </c>
      <c r="L96" s="92"/>
      <c r="M96" s="241" t="s">
        <v>182</v>
      </c>
      <c r="N96" s="241" t="s">
        <v>907</v>
      </c>
      <c r="O96" s="241" t="s">
        <v>908</v>
      </c>
      <c r="P96" s="240"/>
      <c r="Q96" s="241" t="s">
        <v>834</v>
      </c>
      <c r="R96" s="241" t="s">
        <v>909</v>
      </c>
      <c r="S96" s="241" t="s">
        <v>910</v>
      </c>
      <c r="T96" s="241" t="s">
        <v>911</v>
      </c>
      <c r="U96" s="237" t="s">
        <v>3275</v>
      </c>
      <c r="V96" s="240" t="s">
        <v>912</v>
      </c>
      <c r="W96" s="200" t="s">
        <v>234</v>
      </c>
      <c r="X96" s="241"/>
      <c r="Y96" s="241"/>
      <c r="Z96" s="224">
        <f>IF(OR(J96="Fail",ISBLANK(J96)),INDEX('Issue Code Table'!C:C,MATCH(N:N,'Issue Code Table'!A:A,0)),IF(M96="Critical",6,IF(M96="Significant",5,IF(M96="Moderate",3,2))))</f>
        <v>7</v>
      </c>
    </row>
    <row r="97" spans="1:26" ht="275" x14ac:dyDescent="0.25">
      <c r="A97" s="227" t="s">
        <v>913</v>
      </c>
      <c r="B97" s="234" t="s">
        <v>890</v>
      </c>
      <c r="C97" s="234" t="s">
        <v>891</v>
      </c>
      <c r="D97" s="228" t="s">
        <v>215</v>
      </c>
      <c r="E97" s="228" t="s">
        <v>3984</v>
      </c>
      <c r="F97" s="228" t="s">
        <v>914</v>
      </c>
      <c r="G97" s="230" t="s">
        <v>4429</v>
      </c>
      <c r="H97" s="228" t="s">
        <v>915</v>
      </c>
      <c r="I97" s="229"/>
      <c r="J97" s="228"/>
      <c r="K97" s="228" t="s">
        <v>916</v>
      </c>
      <c r="L97" s="243"/>
      <c r="M97" s="234" t="s">
        <v>182</v>
      </c>
      <c r="N97" s="234" t="s">
        <v>598</v>
      </c>
      <c r="O97" s="234" t="s">
        <v>599</v>
      </c>
      <c r="P97" s="233"/>
      <c r="Q97" s="234" t="s">
        <v>917</v>
      </c>
      <c r="R97" s="234" t="s">
        <v>918</v>
      </c>
      <c r="S97" s="234" t="s">
        <v>919</v>
      </c>
      <c r="T97" s="234" t="s">
        <v>920</v>
      </c>
      <c r="U97" s="228" t="s">
        <v>3276</v>
      </c>
      <c r="V97" s="233" t="s">
        <v>921</v>
      </c>
      <c r="W97" s="250" t="s">
        <v>234</v>
      </c>
      <c r="X97" s="234"/>
      <c r="Y97" s="234"/>
      <c r="Z97" s="235">
        <f>IF(OR(J97="Fail",ISBLANK(J97)),INDEX('Issue Code Table'!C:C,MATCH(N:N,'Issue Code Table'!A:A,0)),IF(M97="Critical",6,IF(M97="Significant",5,IF(M97="Moderate",3,2))))</f>
        <v>5</v>
      </c>
    </row>
    <row r="98" spans="1:26" ht="275" x14ac:dyDescent="0.25">
      <c r="A98" s="236" t="s">
        <v>922</v>
      </c>
      <c r="B98" s="241" t="s">
        <v>787</v>
      </c>
      <c r="C98" s="241" t="s">
        <v>788</v>
      </c>
      <c r="D98" s="237" t="s">
        <v>215</v>
      </c>
      <c r="E98" s="237" t="s">
        <v>3985</v>
      </c>
      <c r="F98" s="237" t="s">
        <v>925</v>
      </c>
      <c r="G98" s="91" t="s">
        <v>4430</v>
      </c>
      <c r="H98" s="237" t="s">
        <v>926</v>
      </c>
      <c r="I98" s="238"/>
      <c r="J98" s="237"/>
      <c r="K98" s="237" t="s">
        <v>927</v>
      </c>
      <c r="L98" s="92"/>
      <c r="M98" s="241" t="s">
        <v>182</v>
      </c>
      <c r="N98" s="241" t="s">
        <v>598</v>
      </c>
      <c r="O98" s="241" t="s">
        <v>599</v>
      </c>
      <c r="P98" s="240"/>
      <c r="Q98" s="241" t="s">
        <v>917</v>
      </c>
      <c r="R98" s="241" t="s">
        <v>928</v>
      </c>
      <c r="S98" s="241" t="s">
        <v>929</v>
      </c>
      <c r="T98" s="237" t="s">
        <v>3277</v>
      </c>
      <c r="U98" s="237" t="s">
        <v>3278</v>
      </c>
      <c r="V98" s="240" t="s">
        <v>930</v>
      </c>
      <c r="W98" s="200" t="s">
        <v>234</v>
      </c>
      <c r="X98" s="241"/>
      <c r="Y98" s="241"/>
      <c r="Z98" s="224">
        <f>IF(OR(J98="Fail",ISBLANK(J98)),INDEX('Issue Code Table'!C:C,MATCH(N:N,'Issue Code Table'!A:A,0)),IF(M98="Critical",6,IF(M98="Significant",5,IF(M98="Moderate",3,2))))</f>
        <v>5</v>
      </c>
    </row>
    <row r="99" spans="1:26" ht="409.5" x14ac:dyDescent="0.25">
      <c r="A99" s="227" t="s">
        <v>931</v>
      </c>
      <c r="B99" s="234" t="s">
        <v>932</v>
      </c>
      <c r="C99" s="234" t="s">
        <v>933</v>
      </c>
      <c r="D99" s="228" t="s">
        <v>215</v>
      </c>
      <c r="E99" s="228" t="s">
        <v>3986</v>
      </c>
      <c r="F99" s="228" t="s">
        <v>3806</v>
      </c>
      <c r="G99" s="230" t="s">
        <v>4431</v>
      </c>
      <c r="H99" s="228" t="s">
        <v>934</v>
      </c>
      <c r="I99" s="229"/>
      <c r="J99" s="228"/>
      <c r="K99" s="228" t="s">
        <v>935</v>
      </c>
      <c r="L99" s="243"/>
      <c r="M99" s="234" t="s">
        <v>182</v>
      </c>
      <c r="N99" s="234" t="s">
        <v>598</v>
      </c>
      <c r="O99" s="234" t="s">
        <v>599</v>
      </c>
      <c r="P99" s="233"/>
      <c r="Q99" s="234" t="s">
        <v>917</v>
      </c>
      <c r="R99" s="234" t="s">
        <v>936</v>
      </c>
      <c r="S99" s="234" t="s">
        <v>937</v>
      </c>
      <c r="T99" s="234" t="s">
        <v>911</v>
      </c>
      <c r="U99" s="228" t="s">
        <v>3279</v>
      </c>
      <c r="V99" s="233" t="s">
        <v>938</v>
      </c>
      <c r="W99" s="250" t="s">
        <v>234</v>
      </c>
      <c r="X99" s="234"/>
      <c r="Y99" s="234"/>
      <c r="Z99" s="235">
        <f>IF(OR(J99="Fail",ISBLANK(J99)),INDEX('Issue Code Table'!C:C,MATCH(N:N,'Issue Code Table'!A:A,0)),IF(M99="Critical",6,IF(M99="Significant",5,IF(M99="Moderate",3,2))))</f>
        <v>5</v>
      </c>
    </row>
    <row r="100" spans="1:26" ht="409.5" x14ac:dyDescent="0.25">
      <c r="A100" s="236" t="s">
        <v>939</v>
      </c>
      <c r="B100" s="241" t="s">
        <v>940</v>
      </c>
      <c r="C100" s="241" t="s">
        <v>941</v>
      </c>
      <c r="D100" s="237" t="s">
        <v>215</v>
      </c>
      <c r="E100" s="237" t="s">
        <v>3987</v>
      </c>
      <c r="F100" s="237" t="s">
        <v>3807</v>
      </c>
      <c r="G100" s="91" t="s">
        <v>4432</v>
      </c>
      <c r="H100" s="237" t="s">
        <v>942</v>
      </c>
      <c r="I100" s="238"/>
      <c r="J100" s="237"/>
      <c r="K100" s="237" t="s">
        <v>943</v>
      </c>
      <c r="L100" s="92"/>
      <c r="M100" s="241" t="s">
        <v>182</v>
      </c>
      <c r="N100" s="241" t="s">
        <v>208</v>
      </c>
      <c r="O100" s="241" t="s">
        <v>209</v>
      </c>
      <c r="P100" s="240"/>
      <c r="Q100" s="241" t="s">
        <v>917</v>
      </c>
      <c r="R100" s="241" t="s">
        <v>944</v>
      </c>
      <c r="S100" s="241" t="s">
        <v>945</v>
      </c>
      <c r="T100" s="241" t="s">
        <v>3280</v>
      </c>
      <c r="U100" s="237" t="s">
        <v>3281</v>
      </c>
      <c r="V100" s="240" t="s">
        <v>946</v>
      </c>
      <c r="W100" s="200" t="s">
        <v>234</v>
      </c>
      <c r="X100" s="241"/>
      <c r="Y100" s="241"/>
      <c r="Z100" s="224">
        <f>IF(OR(J100="Fail",ISBLANK(J100)),INDEX('Issue Code Table'!C:C,MATCH(N:N,'Issue Code Table'!A:A,0)),IF(M100="Critical",6,IF(M100="Significant",5,IF(M100="Moderate",3,2))))</f>
        <v>6</v>
      </c>
    </row>
    <row r="101" spans="1:26" ht="275" x14ac:dyDescent="0.25">
      <c r="A101" s="227" t="s">
        <v>947</v>
      </c>
      <c r="B101" s="234" t="s">
        <v>201</v>
      </c>
      <c r="C101" s="234" t="s">
        <v>202</v>
      </c>
      <c r="D101" s="228" t="s">
        <v>215</v>
      </c>
      <c r="E101" s="228" t="s">
        <v>3988</v>
      </c>
      <c r="F101" s="228" t="s">
        <v>948</v>
      </c>
      <c r="G101" s="230" t="s">
        <v>4433</v>
      </c>
      <c r="H101" s="228" t="s">
        <v>949</v>
      </c>
      <c r="I101" s="229"/>
      <c r="J101" s="228"/>
      <c r="K101" s="228" t="s">
        <v>950</v>
      </c>
      <c r="L101" s="243"/>
      <c r="M101" s="234" t="s">
        <v>182</v>
      </c>
      <c r="N101" s="234" t="s">
        <v>951</v>
      </c>
      <c r="O101" s="234" t="s">
        <v>952</v>
      </c>
      <c r="P101" s="233"/>
      <c r="Q101" s="234" t="s">
        <v>917</v>
      </c>
      <c r="R101" s="234" t="s">
        <v>953</v>
      </c>
      <c r="S101" s="234" t="s">
        <v>954</v>
      </c>
      <c r="T101" s="234" t="s">
        <v>955</v>
      </c>
      <c r="U101" s="228" t="s">
        <v>3282</v>
      </c>
      <c r="V101" s="233" t="s">
        <v>956</v>
      </c>
      <c r="W101" s="250" t="s">
        <v>234</v>
      </c>
      <c r="X101" s="234"/>
      <c r="Y101" s="234"/>
      <c r="Z101" s="235">
        <f>IF(OR(J101="Fail",ISBLANK(J101)),INDEX('Issue Code Table'!C:C,MATCH(N:N,'Issue Code Table'!A:A,0)),IF(M101="Critical",6,IF(M101="Significant",5,IF(M101="Moderate",3,2))))</f>
        <v>5</v>
      </c>
    </row>
    <row r="102" spans="1:26" ht="400" x14ac:dyDescent="0.25">
      <c r="A102" s="236" t="s">
        <v>965</v>
      </c>
      <c r="B102" s="241" t="s">
        <v>829</v>
      </c>
      <c r="C102" s="241" t="s">
        <v>830</v>
      </c>
      <c r="D102" s="237" t="s">
        <v>215</v>
      </c>
      <c r="E102" s="237" t="s">
        <v>3990</v>
      </c>
      <c r="F102" s="237" t="s">
        <v>966</v>
      </c>
      <c r="G102" s="91" t="s">
        <v>4435</v>
      </c>
      <c r="H102" s="237" t="s">
        <v>967</v>
      </c>
      <c r="I102" s="238"/>
      <c r="J102" s="237"/>
      <c r="K102" s="237" t="s">
        <v>968</v>
      </c>
      <c r="L102" s="92"/>
      <c r="M102" s="241" t="s">
        <v>182</v>
      </c>
      <c r="N102" s="241" t="s">
        <v>654</v>
      </c>
      <c r="O102" s="241" t="s">
        <v>655</v>
      </c>
      <c r="P102" s="240"/>
      <c r="Q102" s="241" t="s">
        <v>917</v>
      </c>
      <c r="R102" s="241" t="s">
        <v>969</v>
      </c>
      <c r="S102" s="241" t="s">
        <v>970</v>
      </c>
      <c r="T102" s="241" t="s">
        <v>3284</v>
      </c>
      <c r="U102" s="237" t="s">
        <v>3285</v>
      </c>
      <c r="V102" s="240" t="s">
        <v>971</v>
      </c>
      <c r="W102" s="200" t="s">
        <v>234</v>
      </c>
      <c r="X102" s="241"/>
      <c r="Y102" s="241"/>
      <c r="Z102" s="224">
        <f>IF(OR(J102="Fail",ISBLANK(J102)),INDEX('Issue Code Table'!C:C,MATCH(N:N,'Issue Code Table'!A:A,0)),IF(M102="Critical",6,IF(M102="Significant",5,IF(M102="Moderate",3,2))))</f>
        <v>6</v>
      </c>
    </row>
    <row r="103" spans="1:26" ht="287.5" x14ac:dyDescent="0.25">
      <c r="A103" s="227" t="s">
        <v>972</v>
      </c>
      <c r="B103" s="234" t="s">
        <v>829</v>
      </c>
      <c r="C103" s="234" t="s">
        <v>830</v>
      </c>
      <c r="D103" s="228" t="s">
        <v>215</v>
      </c>
      <c r="E103" s="228" t="s">
        <v>3991</v>
      </c>
      <c r="F103" s="228" t="s">
        <v>973</v>
      </c>
      <c r="G103" s="230" t="s">
        <v>4436</v>
      </c>
      <c r="H103" s="228" t="s">
        <v>974</v>
      </c>
      <c r="I103" s="229"/>
      <c r="J103" s="228"/>
      <c r="K103" s="228" t="s">
        <v>975</v>
      </c>
      <c r="L103" s="243"/>
      <c r="M103" s="234" t="s">
        <v>182</v>
      </c>
      <c r="N103" s="234" t="s">
        <v>208</v>
      </c>
      <c r="O103" s="234" t="s">
        <v>209</v>
      </c>
      <c r="P103" s="233"/>
      <c r="Q103" s="234" t="s">
        <v>917</v>
      </c>
      <c r="R103" s="234" t="s">
        <v>976</v>
      </c>
      <c r="S103" s="234" t="s">
        <v>977</v>
      </c>
      <c r="T103" s="234" t="s">
        <v>978</v>
      </c>
      <c r="U103" s="228" t="s">
        <v>3286</v>
      </c>
      <c r="V103" s="233" t="s">
        <v>979</v>
      </c>
      <c r="W103" s="250" t="s">
        <v>234</v>
      </c>
      <c r="X103" s="234"/>
      <c r="Y103" s="234"/>
      <c r="Z103" s="235">
        <f>IF(OR(J103="Fail",ISBLANK(J103)),INDEX('Issue Code Table'!C:C,MATCH(N:N,'Issue Code Table'!A:A,0)),IF(M103="Critical",6,IF(M103="Significant",5,IF(M103="Moderate",3,2))))</f>
        <v>6</v>
      </c>
    </row>
    <row r="104" spans="1:26" ht="300" x14ac:dyDescent="0.25">
      <c r="A104" s="236" t="s">
        <v>980</v>
      </c>
      <c r="B104" s="241" t="s">
        <v>829</v>
      </c>
      <c r="C104" s="241" t="s">
        <v>830</v>
      </c>
      <c r="D104" s="237" t="s">
        <v>215</v>
      </c>
      <c r="E104" s="237" t="s">
        <v>3992</v>
      </c>
      <c r="F104" s="237" t="s">
        <v>981</v>
      </c>
      <c r="G104" s="91" t="s">
        <v>4437</v>
      </c>
      <c r="H104" s="237" t="s">
        <v>982</v>
      </c>
      <c r="I104" s="238"/>
      <c r="J104" s="237"/>
      <c r="K104" s="237" t="s">
        <v>983</v>
      </c>
      <c r="L104" s="92"/>
      <c r="M104" s="241" t="s">
        <v>182</v>
      </c>
      <c r="N104" s="241" t="s">
        <v>208</v>
      </c>
      <c r="O104" s="241" t="s">
        <v>209</v>
      </c>
      <c r="P104" s="240"/>
      <c r="Q104" s="241" t="s">
        <v>917</v>
      </c>
      <c r="R104" s="241" t="s">
        <v>984</v>
      </c>
      <c r="S104" s="241" t="s">
        <v>985</v>
      </c>
      <c r="T104" s="241" t="s">
        <v>3287</v>
      </c>
      <c r="U104" s="237" t="s">
        <v>3288</v>
      </c>
      <c r="V104" s="240" t="s">
        <v>986</v>
      </c>
      <c r="W104" s="200" t="s">
        <v>234</v>
      </c>
      <c r="X104" s="241"/>
      <c r="Y104" s="241"/>
      <c r="Z104" s="224">
        <f>IF(OR(J104="Fail",ISBLANK(J104)),INDEX('Issue Code Table'!C:C,MATCH(N:N,'Issue Code Table'!A:A,0)),IF(M104="Critical",6,IF(M104="Significant",5,IF(M104="Moderate",3,2))))</f>
        <v>6</v>
      </c>
    </row>
    <row r="105" spans="1:26" ht="300" x14ac:dyDescent="0.25">
      <c r="A105" s="227" t="s">
        <v>987</v>
      </c>
      <c r="B105" s="234" t="s">
        <v>829</v>
      </c>
      <c r="C105" s="234" t="s">
        <v>830</v>
      </c>
      <c r="D105" s="228" t="s">
        <v>215</v>
      </c>
      <c r="E105" s="228" t="s">
        <v>3993</v>
      </c>
      <c r="F105" s="228" t="s">
        <v>988</v>
      </c>
      <c r="G105" s="230" t="s">
        <v>4438</v>
      </c>
      <c r="H105" s="234" t="s">
        <v>989</v>
      </c>
      <c r="I105" s="229"/>
      <c r="J105" s="228"/>
      <c r="K105" s="228" t="s">
        <v>990</v>
      </c>
      <c r="L105" s="243"/>
      <c r="M105" s="234" t="s">
        <v>182</v>
      </c>
      <c r="N105" s="234" t="s">
        <v>208</v>
      </c>
      <c r="O105" s="234" t="s">
        <v>209</v>
      </c>
      <c r="P105" s="233"/>
      <c r="Q105" s="234" t="s">
        <v>917</v>
      </c>
      <c r="R105" s="234" t="s">
        <v>991</v>
      </c>
      <c r="S105" s="234" t="s">
        <v>992</v>
      </c>
      <c r="T105" s="234" t="s">
        <v>3289</v>
      </c>
      <c r="U105" s="228" t="s">
        <v>3290</v>
      </c>
      <c r="V105" s="233" t="s">
        <v>993</v>
      </c>
      <c r="W105" s="250" t="s">
        <v>234</v>
      </c>
      <c r="X105" s="234"/>
      <c r="Y105" s="234"/>
      <c r="Z105" s="235">
        <f>IF(OR(J105="Fail",ISBLANK(J105)),INDEX('Issue Code Table'!C:C,MATCH(N:N,'Issue Code Table'!A:A,0)),IF(M105="Critical",6,IF(M105="Significant",5,IF(M105="Moderate",3,2))))</f>
        <v>6</v>
      </c>
    </row>
    <row r="106" spans="1:26" ht="275" x14ac:dyDescent="0.25">
      <c r="A106" s="236" t="s">
        <v>994</v>
      </c>
      <c r="B106" s="241" t="s">
        <v>923</v>
      </c>
      <c r="C106" s="241" t="s">
        <v>924</v>
      </c>
      <c r="D106" s="237" t="s">
        <v>215</v>
      </c>
      <c r="E106" s="237" t="s">
        <v>3996</v>
      </c>
      <c r="F106" s="237" t="s">
        <v>995</v>
      </c>
      <c r="G106" s="91" t="s">
        <v>4441</v>
      </c>
      <c r="H106" s="237" t="s">
        <v>996</v>
      </c>
      <c r="I106" s="238"/>
      <c r="J106" s="237"/>
      <c r="K106" s="237" t="s">
        <v>997</v>
      </c>
      <c r="L106" s="92"/>
      <c r="M106" s="241" t="s">
        <v>218</v>
      </c>
      <c r="N106" s="241" t="s">
        <v>330</v>
      </c>
      <c r="O106" s="241" t="s">
        <v>331</v>
      </c>
      <c r="P106" s="240"/>
      <c r="Q106" s="241" t="s">
        <v>998</v>
      </c>
      <c r="R106" s="241" t="s">
        <v>999</v>
      </c>
      <c r="S106" s="241" t="s">
        <v>1000</v>
      </c>
      <c r="T106" s="241" t="s">
        <v>306</v>
      </c>
      <c r="U106" s="237" t="s">
        <v>3298</v>
      </c>
      <c r="V106" s="240" t="s">
        <v>1001</v>
      </c>
      <c r="W106" s="200"/>
      <c r="X106" s="241"/>
      <c r="Y106" s="241"/>
      <c r="Z106" s="224">
        <f>IF(OR(J106="Fail",ISBLANK(J106)),INDEX('Issue Code Table'!C:C,MATCH(N:N,'Issue Code Table'!A:A,0)),IF(M106="Critical",6,IF(M106="Significant",5,IF(M106="Moderate",3,2))))</f>
        <v>4</v>
      </c>
    </row>
    <row r="107" spans="1:26" ht="275" x14ac:dyDescent="0.25">
      <c r="A107" s="227" t="s">
        <v>1002</v>
      </c>
      <c r="B107" s="234" t="s">
        <v>296</v>
      </c>
      <c r="C107" s="234" t="s">
        <v>297</v>
      </c>
      <c r="D107" s="228" t="s">
        <v>215</v>
      </c>
      <c r="E107" s="228" t="s">
        <v>3997</v>
      </c>
      <c r="F107" s="228" t="s">
        <v>1003</v>
      </c>
      <c r="G107" s="230" t="s">
        <v>4442</v>
      </c>
      <c r="H107" s="228" t="s">
        <v>1004</v>
      </c>
      <c r="I107" s="229"/>
      <c r="J107" s="228"/>
      <c r="K107" s="228" t="s">
        <v>1005</v>
      </c>
      <c r="L107" s="243"/>
      <c r="M107" s="234" t="s">
        <v>182</v>
      </c>
      <c r="N107" s="234" t="s">
        <v>598</v>
      </c>
      <c r="O107" s="234" t="s">
        <v>599</v>
      </c>
      <c r="P107" s="233"/>
      <c r="Q107" s="234" t="s">
        <v>1006</v>
      </c>
      <c r="R107" s="234" t="s">
        <v>1007</v>
      </c>
      <c r="S107" s="234" t="s">
        <v>1008</v>
      </c>
      <c r="T107" s="234" t="s">
        <v>306</v>
      </c>
      <c r="U107" s="228" t="s">
        <v>3299</v>
      </c>
      <c r="V107" s="233" t="s">
        <v>1009</v>
      </c>
      <c r="W107" s="250" t="s">
        <v>234</v>
      </c>
      <c r="X107" s="234"/>
      <c r="Y107" s="234"/>
      <c r="Z107" s="235">
        <f>IF(OR(J107="Fail",ISBLANK(J107)),INDEX('Issue Code Table'!C:C,MATCH(N:N,'Issue Code Table'!A:A,0)),IF(M107="Critical",6,IF(M107="Significant",5,IF(M107="Moderate",3,2))))</f>
        <v>5</v>
      </c>
    </row>
    <row r="108" spans="1:26" ht="287.5" x14ac:dyDescent="0.25">
      <c r="A108" s="236" t="s">
        <v>1010</v>
      </c>
      <c r="B108" s="241" t="s">
        <v>317</v>
      </c>
      <c r="C108" s="241" t="s">
        <v>318</v>
      </c>
      <c r="D108" s="237" t="s">
        <v>215</v>
      </c>
      <c r="E108" s="237" t="s">
        <v>3998</v>
      </c>
      <c r="F108" s="237" t="s">
        <v>1011</v>
      </c>
      <c r="G108" s="91" t="s">
        <v>4443</v>
      </c>
      <c r="H108" s="237" t="s">
        <v>1012</v>
      </c>
      <c r="I108" s="238"/>
      <c r="J108" s="237"/>
      <c r="K108" s="237" t="s">
        <v>1013</v>
      </c>
      <c r="L108" s="92"/>
      <c r="M108" s="241" t="s">
        <v>182</v>
      </c>
      <c r="N108" s="241" t="s">
        <v>301</v>
      </c>
      <c r="O108" s="241" t="s">
        <v>302</v>
      </c>
      <c r="P108" s="240"/>
      <c r="Q108" s="241" t="s">
        <v>1006</v>
      </c>
      <c r="R108" s="241" t="s">
        <v>1014</v>
      </c>
      <c r="S108" s="241" t="s">
        <v>1015</v>
      </c>
      <c r="T108" s="241" t="s">
        <v>306</v>
      </c>
      <c r="U108" s="237" t="s">
        <v>3300</v>
      </c>
      <c r="V108" s="240" t="s">
        <v>1016</v>
      </c>
      <c r="W108" s="200" t="s">
        <v>234</v>
      </c>
      <c r="X108" s="241"/>
      <c r="Y108" s="241"/>
      <c r="Z108" s="224">
        <f>IF(OR(J108="Fail",ISBLANK(J108)),INDEX('Issue Code Table'!C:C,MATCH(N:N,'Issue Code Table'!A:A,0)),IF(M108="Critical",6,IF(M108="Significant",5,IF(M108="Moderate",3,2))))</f>
        <v>5</v>
      </c>
    </row>
    <row r="109" spans="1:26" ht="325" x14ac:dyDescent="0.25">
      <c r="A109" s="227" t="s">
        <v>1017</v>
      </c>
      <c r="B109" s="234" t="s">
        <v>923</v>
      </c>
      <c r="C109" s="234" t="s">
        <v>924</v>
      </c>
      <c r="D109" s="228" t="s">
        <v>215</v>
      </c>
      <c r="E109" s="228" t="s">
        <v>3999</v>
      </c>
      <c r="F109" s="228" t="s">
        <v>1018</v>
      </c>
      <c r="G109" s="230" t="s">
        <v>4444</v>
      </c>
      <c r="H109" s="228" t="s">
        <v>1019</v>
      </c>
      <c r="I109" s="229"/>
      <c r="J109" s="228"/>
      <c r="K109" s="228" t="s">
        <v>1020</v>
      </c>
      <c r="L109" s="243"/>
      <c r="M109" s="234" t="s">
        <v>182</v>
      </c>
      <c r="N109" s="234" t="s">
        <v>301</v>
      </c>
      <c r="O109" s="234" t="s">
        <v>302</v>
      </c>
      <c r="P109" s="233"/>
      <c r="Q109" s="234" t="s">
        <v>1021</v>
      </c>
      <c r="R109" s="234" t="s">
        <v>1022</v>
      </c>
      <c r="S109" s="234" t="s">
        <v>3301</v>
      </c>
      <c r="T109" s="234" t="s">
        <v>1023</v>
      </c>
      <c r="U109" s="228" t="s">
        <v>3302</v>
      </c>
      <c r="V109" s="233" t="s">
        <v>1024</v>
      </c>
      <c r="W109" s="250" t="s">
        <v>234</v>
      </c>
      <c r="X109" s="234"/>
      <c r="Y109" s="234"/>
      <c r="Z109" s="235">
        <f>IF(OR(J109="Fail",ISBLANK(J109)),INDEX('Issue Code Table'!C:C,MATCH(N:N,'Issue Code Table'!A:A,0)),IF(M109="Critical",6,IF(M109="Significant",5,IF(M109="Moderate",3,2))))</f>
        <v>5</v>
      </c>
    </row>
    <row r="110" spans="1:26" ht="312.5" x14ac:dyDescent="0.25">
      <c r="A110" s="236" t="s">
        <v>1027</v>
      </c>
      <c r="B110" s="241" t="s">
        <v>923</v>
      </c>
      <c r="C110" s="241" t="s">
        <v>924</v>
      </c>
      <c r="D110" s="237" t="s">
        <v>215</v>
      </c>
      <c r="E110" s="237" t="s">
        <v>4000</v>
      </c>
      <c r="F110" s="237" t="s">
        <v>3811</v>
      </c>
      <c r="G110" s="91" t="s">
        <v>4445</v>
      </c>
      <c r="H110" s="237" t="s">
        <v>1028</v>
      </c>
      <c r="I110" s="238"/>
      <c r="J110" s="237"/>
      <c r="K110" s="237" t="s">
        <v>1029</v>
      </c>
      <c r="L110" s="92"/>
      <c r="M110" s="241" t="s">
        <v>182</v>
      </c>
      <c r="N110" s="241" t="s">
        <v>301</v>
      </c>
      <c r="O110" s="241" t="s">
        <v>302</v>
      </c>
      <c r="P110" s="240"/>
      <c r="Q110" s="241" t="s">
        <v>1021</v>
      </c>
      <c r="R110" s="241" t="s">
        <v>1026</v>
      </c>
      <c r="S110" s="241" t="s">
        <v>1031</v>
      </c>
      <c r="T110" s="241" t="s">
        <v>1032</v>
      </c>
      <c r="U110" s="237" t="s">
        <v>3303</v>
      </c>
      <c r="V110" s="240" t="s">
        <v>1033</v>
      </c>
      <c r="W110" s="200" t="s">
        <v>234</v>
      </c>
      <c r="X110" s="241"/>
      <c r="Y110" s="241"/>
      <c r="Z110" s="224">
        <f>IF(OR(J110="Fail",ISBLANK(J110)),INDEX('Issue Code Table'!C:C,MATCH(N:N,'Issue Code Table'!A:A,0)),IF(M110="Critical",6,IF(M110="Significant",5,IF(M110="Moderate",3,2))))</f>
        <v>5</v>
      </c>
    </row>
    <row r="111" spans="1:26" ht="287.5" x14ac:dyDescent="0.25">
      <c r="A111" s="227" t="s">
        <v>1034</v>
      </c>
      <c r="B111" s="234" t="s">
        <v>923</v>
      </c>
      <c r="C111" s="234" t="s">
        <v>924</v>
      </c>
      <c r="D111" s="228" t="s">
        <v>215</v>
      </c>
      <c r="E111" s="228" t="s">
        <v>4001</v>
      </c>
      <c r="F111" s="228" t="s">
        <v>1035</v>
      </c>
      <c r="G111" s="230" t="s">
        <v>4446</v>
      </c>
      <c r="H111" s="228" t="s">
        <v>1036</v>
      </c>
      <c r="I111" s="229"/>
      <c r="J111" s="228"/>
      <c r="K111" s="228" t="s">
        <v>1037</v>
      </c>
      <c r="L111" s="243"/>
      <c r="M111" s="234" t="s">
        <v>182</v>
      </c>
      <c r="N111" s="234" t="s">
        <v>301</v>
      </c>
      <c r="O111" s="234" t="s">
        <v>302</v>
      </c>
      <c r="P111" s="233"/>
      <c r="Q111" s="234" t="s">
        <v>1021</v>
      </c>
      <c r="R111" s="234" t="s">
        <v>1030</v>
      </c>
      <c r="S111" s="234" t="s">
        <v>1039</v>
      </c>
      <c r="T111" s="234" t="s">
        <v>1040</v>
      </c>
      <c r="U111" s="228" t="s">
        <v>3304</v>
      </c>
      <c r="V111" s="233" t="s">
        <v>1041</v>
      </c>
      <c r="W111" s="250" t="s">
        <v>234</v>
      </c>
      <c r="X111" s="234"/>
      <c r="Y111" s="234"/>
      <c r="Z111" s="235">
        <f>IF(OR(J111="Fail",ISBLANK(J111)),INDEX('Issue Code Table'!C:C,MATCH(N:N,'Issue Code Table'!A:A,0)),IF(M111="Critical",6,IF(M111="Significant",5,IF(M111="Moderate",3,2))))</f>
        <v>5</v>
      </c>
    </row>
    <row r="112" spans="1:26" ht="275" x14ac:dyDescent="0.25">
      <c r="A112" s="236" t="s">
        <v>1042</v>
      </c>
      <c r="B112" s="241" t="s">
        <v>923</v>
      </c>
      <c r="C112" s="241" t="s">
        <v>924</v>
      </c>
      <c r="D112" s="237" t="s">
        <v>215</v>
      </c>
      <c r="E112" s="237" t="s">
        <v>4002</v>
      </c>
      <c r="F112" s="237" t="s">
        <v>1043</v>
      </c>
      <c r="G112" s="91" t="s">
        <v>4447</v>
      </c>
      <c r="H112" s="237" t="s">
        <v>1044</v>
      </c>
      <c r="I112" s="238"/>
      <c r="J112" s="237"/>
      <c r="K112" s="237" t="s">
        <v>1045</v>
      </c>
      <c r="L112" s="92"/>
      <c r="M112" s="241" t="s">
        <v>182</v>
      </c>
      <c r="N112" s="241" t="s">
        <v>1046</v>
      </c>
      <c r="O112" s="241" t="s">
        <v>1047</v>
      </c>
      <c r="P112" s="240"/>
      <c r="Q112" s="241" t="s">
        <v>1021</v>
      </c>
      <c r="R112" s="241" t="s">
        <v>1038</v>
      </c>
      <c r="S112" s="241" t="s">
        <v>1049</v>
      </c>
      <c r="T112" s="241" t="s">
        <v>1050</v>
      </c>
      <c r="U112" s="237" t="s">
        <v>3305</v>
      </c>
      <c r="V112" s="240" t="s">
        <v>1051</v>
      </c>
      <c r="W112" s="200" t="s">
        <v>234</v>
      </c>
      <c r="X112" s="241"/>
      <c r="Y112" s="241"/>
      <c r="Z112" s="224">
        <f>IF(OR(J112="Fail",ISBLANK(J112)),INDEX('Issue Code Table'!C:C,MATCH(N:N,'Issue Code Table'!A:A,0)),IF(M112="Critical",6,IF(M112="Significant",5,IF(M112="Moderate",3,2))))</f>
        <v>5</v>
      </c>
    </row>
    <row r="113" spans="1:26" ht="275" x14ac:dyDescent="0.25">
      <c r="A113" s="227" t="s">
        <v>1052</v>
      </c>
      <c r="B113" s="234" t="s">
        <v>923</v>
      </c>
      <c r="C113" s="234" t="s">
        <v>924</v>
      </c>
      <c r="D113" s="228" t="s">
        <v>215</v>
      </c>
      <c r="E113" s="228" t="s">
        <v>4003</v>
      </c>
      <c r="F113" s="228" t="s">
        <v>3812</v>
      </c>
      <c r="G113" s="230" t="s">
        <v>4448</v>
      </c>
      <c r="H113" s="228" t="s">
        <v>1053</v>
      </c>
      <c r="I113" s="229"/>
      <c r="J113" s="228"/>
      <c r="K113" s="228" t="s">
        <v>1054</v>
      </c>
      <c r="L113" s="243"/>
      <c r="M113" s="234" t="s">
        <v>182</v>
      </c>
      <c r="N113" s="234" t="s">
        <v>598</v>
      </c>
      <c r="O113" s="234" t="s">
        <v>599</v>
      </c>
      <c r="P113" s="233"/>
      <c r="Q113" s="234" t="s">
        <v>1021</v>
      </c>
      <c r="R113" s="234" t="s">
        <v>1048</v>
      </c>
      <c r="S113" s="234" t="s">
        <v>3306</v>
      </c>
      <c r="T113" s="234" t="s">
        <v>306</v>
      </c>
      <c r="U113" s="228" t="s">
        <v>3307</v>
      </c>
      <c r="V113" s="233" t="s">
        <v>1056</v>
      </c>
      <c r="W113" s="250" t="s">
        <v>234</v>
      </c>
      <c r="X113" s="234"/>
      <c r="Y113" s="234"/>
      <c r="Z113" s="235">
        <f>IF(OR(J113="Fail",ISBLANK(J113)),INDEX('Issue Code Table'!C:C,MATCH(N:N,'Issue Code Table'!A:A,0)),IF(M113="Critical",6,IF(M113="Significant",5,IF(M113="Moderate",3,2))))</f>
        <v>5</v>
      </c>
    </row>
    <row r="114" spans="1:26" ht="275" x14ac:dyDescent="0.25">
      <c r="A114" s="236" t="s">
        <v>1057</v>
      </c>
      <c r="B114" s="241" t="s">
        <v>923</v>
      </c>
      <c r="C114" s="241" t="s">
        <v>924</v>
      </c>
      <c r="D114" s="237" t="s">
        <v>215</v>
      </c>
      <c r="E114" s="237" t="s">
        <v>4004</v>
      </c>
      <c r="F114" s="237" t="s">
        <v>1058</v>
      </c>
      <c r="G114" s="91" t="s">
        <v>4449</v>
      </c>
      <c r="H114" s="237" t="s">
        <v>1059</v>
      </c>
      <c r="I114" s="238"/>
      <c r="J114" s="237"/>
      <c r="K114" s="237" t="s">
        <v>1060</v>
      </c>
      <c r="L114" s="92"/>
      <c r="M114" s="241" t="s">
        <v>182</v>
      </c>
      <c r="N114" s="241" t="s">
        <v>301</v>
      </c>
      <c r="O114" s="241" t="s">
        <v>302</v>
      </c>
      <c r="P114" s="240"/>
      <c r="Q114" s="241" t="s">
        <v>1021</v>
      </c>
      <c r="R114" s="241" t="s">
        <v>1055</v>
      </c>
      <c r="S114" s="241" t="s">
        <v>1062</v>
      </c>
      <c r="T114" s="241" t="s">
        <v>1063</v>
      </c>
      <c r="U114" s="237" t="s">
        <v>3308</v>
      </c>
      <c r="V114" s="240" t="s">
        <v>1064</v>
      </c>
      <c r="W114" s="200" t="s">
        <v>234</v>
      </c>
      <c r="X114" s="241"/>
      <c r="Y114" s="241"/>
      <c r="Z114" s="224">
        <f>IF(OR(J114="Fail",ISBLANK(J114)),INDEX('Issue Code Table'!C:C,MATCH(N:N,'Issue Code Table'!A:A,0)),IF(M114="Critical",6,IF(M114="Significant",5,IF(M114="Moderate",3,2))))</f>
        <v>5</v>
      </c>
    </row>
    <row r="115" spans="1:26" ht="275" x14ac:dyDescent="0.25">
      <c r="A115" s="227" t="s">
        <v>1065</v>
      </c>
      <c r="B115" s="234" t="s">
        <v>923</v>
      </c>
      <c r="C115" s="234" t="s">
        <v>924</v>
      </c>
      <c r="D115" s="228" t="s">
        <v>215</v>
      </c>
      <c r="E115" s="228" t="s">
        <v>4005</v>
      </c>
      <c r="F115" s="228" t="s">
        <v>1066</v>
      </c>
      <c r="G115" s="230" t="s">
        <v>4450</v>
      </c>
      <c r="H115" s="228" t="s">
        <v>1067</v>
      </c>
      <c r="I115" s="229"/>
      <c r="J115" s="228"/>
      <c r="K115" s="228" t="s">
        <v>1068</v>
      </c>
      <c r="L115" s="243"/>
      <c r="M115" s="234" t="s">
        <v>182</v>
      </c>
      <c r="N115" s="234" t="s">
        <v>598</v>
      </c>
      <c r="O115" s="234" t="s">
        <v>599</v>
      </c>
      <c r="P115" s="233"/>
      <c r="Q115" s="234" t="s">
        <v>1021</v>
      </c>
      <c r="R115" s="234" t="s">
        <v>1061</v>
      </c>
      <c r="S115" s="234" t="s">
        <v>1070</v>
      </c>
      <c r="T115" s="234" t="s">
        <v>306</v>
      </c>
      <c r="U115" s="228" t="s">
        <v>3309</v>
      </c>
      <c r="V115" s="233" t="s">
        <v>1071</v>
      </c>
      <c r="W115" s="250" t="s">
        <v>234</v>
      </c>
      <c r="X115" s="234"/>
      <c r="Y115" s="234"/>
      <c r="Z115" s="235">
        <f>IF(OR(J115="Fail",ISBLANK(J115)),INDEX('Issue Code Table'!C:C,MATCH(N:N,'Issue Code Table'!A:A,0)),IF(M115="Critical",6,IF(M115="Significant",5,IF(M115="Moderate",3,2))))</f>
        <v>5</v>
      </c>
    </row>
    <row r="116" spans="1:26" ht="275" x14ac:dyDescent="0.25">
      <c r="A116" s="236" t="s">
        <v>1072</v>
      </c>
      <c r="B116" s="241" t="s">
        <v>923</v>
      </c>
      <c r="C116" s="241" t="s">
        <v>924</v>
      </c>
      <c r="D116" s="237" t="s">
        <v>215</v>
      </c>
      <c r="E116" s="237" t="s">
        <v>4006</v>
      </c>
      <c r="F116" s="237" t="s">
        <v>3813</v>
      </c>
      <c r="G116" s="91" t="s">
        <v>4451</v>
      </c>
      <c r="H116" s="237" t="s">
        <v>1073</v>
      </c>
      <c r="I116" s="238"/>
      <c r="J116" s="237"/>
      <c r="K116" s="237" t="s">
        <v>1074</v>
      </c>
      <c r="L116" s="92"/>
      <c r="M116" s="241" t="s">
        <v>218</v>
      </c>
      <c r="N116" s="241" t="s">
        <v>1075</v>
      </c>
      <c r="O116" s="241" t="s">
        <v>1076</v>
      </c>
      <c r="P116" s="240"/>
      <c r="Q116" s="241" t="s">
        <v>1021</v>
      </c>
      <c r="R116" s="241" t="s">
        <v>1069</v>
      </c>
      <c r="S116" s="241" t="s">
        <v>1077</v>
      </c>
      <c r="T116" s="241" t="s">
        <v>306</v>
      </c>
      <c r="U116" s="237" t="s">
        <v>3310</v>
      </c>
      <c r="V116" s="240" t="s">
        <v>1078</v>
      </c>
      <c r="W116" s="200"/>
      <c r="X116" s="241"/>
      <c r="Y116" s="241"/>
      <c r="Z116" s="224">
        <f>IF(OR(J116="Fail",ISBLANK(J116)),INDEX('Issue Code Table'!C:C,MATCH(N:N,'Issue Code Table'!A:A,0)),IF(M116="Critical",6,IF(M116="Significant",5,IF(M116="Moderate",3,2))))</f>
        <v>4</v>
      </c>
    </row>
    <row r="117" spans="1:26" ht="287.5" x14ac:dyDescent="0.25">
      <c r="A117" s="227" t="s">
        <v>1079</v>
      </c>
      <c r="B117" s="234" t="s">
        <v>1080</v>
      </c>
      <c r="C117" s="234" t="s">
        <v>1081</v>
      </c>
      <c r="D117" s="228" t="s">
        <v>215</v>
      </c>
      <c r="E117" s="228" t="s">
        <v>4007</v>
      </c>
      <c r="F117" s="228" t="s">
        <v>1082</v>
      </c>
      <c r="G117" s="230" t="s">
        <v>4452</v>
      </c>
      <c r="H117" s="228" t="s">
        <v>1083</v>
      </c>
      <c r="I117" s="229"/>
      <c r="J117" s="228"/>
      <c r="K117" s="228" t="s">
        <v>1084</v>
      </c>
      <c r="L117" s="243"/>
      <c r="M117" s="234" t="s">
        <v>218</v>
      </c>
      <c r="N117" s="234" t="s">
        <v>1085</v>
      </c>
      <c r="O117" s="234" t="s">
        <v>1086</v>
      </c>
      <c r="P117" s="233"/>
      <c r="Q117" s="234" t="s">
        <v>1087</v>
      </c>
      <c r="R117" s="234" t="s">
        <v>1088</v>
      </c>
      <c r="S117" s="234" t="s">
        <v>1089</v>
      </c>
      <c r="T117" s="234" t="s">
        <v>306</v>
      </c>
      <c r="U117" s="228" t="s">
        <v>3311</v>
      </c>
      <c r="V117" s="233" t="s">
        <v>1090</v>
      </c>
      <c r="W117" s="250"/>
      <c r="X117" s="234"/>
      <c r="Y117" s="234"/>
      <c r="Z117" s="235">
        <f>IF(OR(J117="Fail",ISBLANK(J117)),INDEX('Issue Code Table'!C:C,MATCH(N:N,'Issue Code Table'!A:A,0)),IF(M117="Critical",6,IF(M117="Significant",5,IF(M117="Moderate",3,2))))</f>
        <v>3</v>
      </c>
    </row>
    <row r="118" spans="1:26" ht="287.5" x14ac:dyDescent="0.25">
      <c r="A118" s="236" t="s">
        <v>1091</v>
      </c>
      <c r="B118" s="241" t="s">
        <v>1080</v>
      </c>
      <c r="C118" s="241" t="s">
        <v>1081</v>
      </c>
      <c r="D118" s="237" t="s">
        <v>215</v>
      </c>
      <c r="E118" s="237" t="s">
        <v>4008</v>
      </c>
      <c r="F118" s="237" t="s">
        <v>1092</v>
      </c>
      <c r="G118" s="91" t="s">
        <v>4453</v>
      </c>
      <c r="H118" s="237" t="s">
        <v>1093</v>
      </c>
      <c r="I118" s="238"/>
      <c r="J118" s="237"/>
      <c r="K118" s="237" t="s">
        <v>1094</v>
      </c>
      <c r="L118" s="92"/>
      <c r="M118" s="241" t="s">
        <v>218</v>
      </c>
      <c r="N118" s="241" t="s">
        <v>1085</v>
      </c>
      <c r="O118" s="241" t="s">
        <v>1086</v>
      </c>
      <c r="P118" s="240"/>
      <c r="Q118" s="241" t="s">
        <v>1087</v>
      </c>
      <c r="R118" s="241" t="s">
        <v>1095</v>
      </c>
      <c r="S118" s="241" t="s">
        <v>1096</v>
      </c>
      <c r="T118" s="241" t="s">
        <v>306</v>
      </c>
      <c r="U118" s="237" t="s">
        <v>3312</v>
      </c>
      <c r="V118" s="240" t="s">
        <v>1097</v>
      </c>
      <c r="W118" s="200"/>
      <c r="X118" s="241"/>
      <c r="Y118" s="241"/>
      <c r="Z118" s="224">
        <f>IF(OR(J118="Fail",ISBLANK(J118)),INDEX('Issue Code Table'!C:C,MATCH(N:N,'Issue Code Table'!A:A,0)),IF(M118="Critical",6,IF(M118="Significant",5,IF(M118="Moderate",3,2))))</f>
        <v>3</v>
      </c>
    </row>
    <row r="119" spans="1:26" ht="300" x14ac:dyDescent="0.25">
      <c r="A119" s="227" t="s">
        <v>1100</v>
      </c>
      <c r="B119" s="234" t="s">
        <v>4339</v>
      </c>
      <c r="C119" s="234" t="s">
        <v>4340</v>
      </c>
      <c r="D119" s="228" t="s">
        <v>215</v>
      </c>
      <c r="E119" s="228" t="s">
        <v>4009</v>
      </c>
      <c r="F119" s="228" t="s">
        <v>1101</v>
      </c>
      <c r="G119" s="230" t="s">
        <v>4454</v>
      </c>
      <c r="H119" s="228" t="s">
        <v>1102</v>
      </c>
      <c r="I119" s="229"/>
      <c r="J119" s="228"/>
      <c r="K119" s="228" t="s">
        <v>1103</v>
      </c>
      <c r="L119" s="243"/>
      <c r="M119" s="234" t="s">
        <v>218</v>
      </c>
      <c r="N119" s="234" t="s">
        <v>1085</v>
      </c>
      <c r="O119" s="234" t="s">
        <v>1086</v>
      </c>
      <c r="P119" s="233"/>
      <c r="Q119" s="234" t="s">
        <v>1087</v>
      </c>
      <c r="R119" s="234" t="s">
        <v>1099</v>
      </c>
      <c r="S119" s="234" t="s">
        <v>1105</v>
      </c>
      <c r="T119" s="234" t="s">
        <v>1106</v>
      </c>
      <c r="U119" s="228" t="s">
        <v>3313</v>
      </c>
      <c r="V119" s="233" t="s">
        <v>1107</v>
      </c>
      <c r="W119" s="250"/>
      <c r="X119" s="234"/>
      <c r="Y119" s="234"/>
      <c r="Z119" s="235">
        <f>IF(OR(J119="Fail",ISBLANK(J119)),INDEX('Issue Code Table'!C:C,MATCH(N:N,'Issue Code Table'!A:A,0)),IF(M119="Critical",6,IF(M119="Significant",5,IF(M119="Moderate",3,2))))</f>
        <v>3</v>
      </c>
    </row>
    <row r="120" spans="1:26" ht="337.5" x14ac:dyDescent="0.25">
      <c r="A120" s="236" t="s">
        <v>1108</v>
      </c>
      <c r="B120" s="241" t="s">
        <v>1109</v>
      </c>
      <c r="C120" s="241" t="s">
        <v>1110</v>
      </c>
      <c r="D120" s="237" t="s">
        <v>215</v>
      </c>
      <c r="E120" s="237" t="s">
        <v>4010</v>
      </c>
      <c r="F120" s="237" t="s">
        <v>3814</v>
      </c>
      <c r="G120" s="91" t="s">
        <v>4455</v>
      </c>
      <c r="H120" s="237" t="s">
        <v>1111</v>
      </c>
      <c r="I120" s="238"/>
      <c r="J120" s="237"/>
      <c r="K120" s="237" t="s">
        <v>1112</v>
      </c>
      <c r="L120" s="92"/>
      <c r="M120" s="241" t="s">
        <v>218</v>
      </c>
      <c r="N120" s="241" t="s">
        <v>1085</v>
      </c>
      <c r="O120" s="241" t="s">
        <v>1086</v>
      </c>
      <c r="P120" s="240"/>
      <c r="Q120" s="241" t="s">
        <v>1087</v>
      </c>
      <c r="R120" s="241" t="s">
        <v>1104</v>
      </c>
      <c r="S120" s="241" t="s">
        <v>3314</v>
      </c>
      <c r="T120" s="241" t="s">
        <v>1115</v>
      </c>
      <c r="U120" s="237" t="s">
        <v>3315</v>
      </c>
      <c r="V120" s="240" t="s">
        <v>1116</v>
      </c>
      <c r="W120" s="200"/>
      <c r="X120" s="241"/>
      <c r="Y120" s="241"/>
      <c r="Z120" s="224">
        <f>IF(OR(J120="Fail",ISBLANK(J120)),INDEX('Issue Code Table'!C:C,MATCH(N:N,'Issue Code Table'!A:A,0)),IF(M120="Critical",6,IF(M120="Significant",5,IF(M120="Moderate",3,2))))</f>
        <v>3</v>
      </c>
    </row>
    <row r="121" spans="1:26" ht="325" x14ac:dyDescent="0.25">
      <c r="A121" s="227" t="s">
        <v>1117</v>
      </c>
      <c r="B121" s="234" t="s">
        <v>1109</v>
      </c>
      <c r="C121" s="234" t="s">
        <v>1110</v>
      </c>
      <c r="D121" s="228" t="s">
        <v>215</v>
      </c>
      <c r="E121" s="228" t="s">
        <v>4011</v>
      </c>
      <c r="F121" s="228" t="s">
        <v>1118</v>
      </c>
      <c r="G121" s="230" t="s">
        <v>4456</v>
      </c>
      <c r="H121" s="228" t="s">
        <v>1119</v>
      </c>
      <c r="I121" s="229"/>
      <c r="J121" s="228"/>
      <c r="K121" s="228" t="s">
        <v>1120</v>
      </c>
      <c r="L121" s="243"/>
      <c r="M121" s="234" t="s">
        <v>218</v>
      </c>
      <c r="N121" s="234" t="s">
        <v>1085</v>
      </c>
      <c r="O121" s="234" t="s">
        <v>1086</v>
      </c>
      <c r="P121" s="233"/>
      <c r="Q121" s="234" t="s">
        <v>1087</v>
      </c>
      <c r="R121" s="234" t="s">
        <v>1113</v>
      </c>
      <c r="S121" s="234" t="s">
        <v>1114</v>
      </c>
      <c r="T121" s="234" t="s">
        <v>1122</v>
      </c>
      <c r="U121" s="228" t="s">
        <v>3316</v>
      </c>
      <c r="V121" s="233" t="s">
        <v>1123</v>
      </c>
      <c r="W121" s="250"/>
      <c r="X121" s="234"/>
      <c r="Y121" s="234"/>
      <c r="Z121" s="235">
        <f>IF(OR(J121="Fail",ISBLANK(J121)),INDEX('Issue Code Table'!C:C,MATCH(N:N,'Issue Code Table'!A:A,0)),IF(M121="Critical",6,IF(M121="Significant",5,IF(M121="Moderate",3,2))))</f>
        <v>3</v>
      </c>
    </row>
    <row r="122" spans="1:26" ht="300" x14ac:dyDescent="0.25">
      <c r="A122" s="236" t="s">
        <v>1124</v>
      </c>
      <c r="B122" s="241" t="s">
        <v>1125</v>
      </c>
      <c r="C122" s="241" t="s">
        <v>1126</v>
      </c>
      <c r="D122" s="237" t="s">
        <v>215</v>
      </c>
      <c r="E122" s="237" t="s">
        <v>4012</v>
      </c>
      <c r="F122" s="237" t="s">
        <v>1127</v>
      </c>
      <c r="G122" s="91" t="s">
        <v>4457</v>
      </c>
      <c r="H122" s="237" t="s">
        <v>1128</v>
      </c>
      <c r="I122" s="238"/>
      <c r="J122" s="237"/>
      <c r="K122" s="241" t="s">
        <v>1129</v>
      </c>
      <c r="L122" s="92"/>
      <c r="M122" s="241" t="s">
        <v>218</v>
      </c>
      <c r="N122" s="241" t="s">
        <v>1085</v>
      </c>
      <c r="O122" s="241" t="s">
        <v>1086</v>
      </c>
      <c r="P122" s="240"/>
      <c r="Q122" s="241" t="s">
        <v>1087</v>
      </c>
      <c r="R122" s="241" t="s">
        <v>1121</v>
      </c>
      <c r="S122" s="241" t="s">
        <v>1114</v>
      </c>
      <c r="T122" s="241" t="s">
        <v>1131</v>
      </c>
      <c r="U122" s="237" t="s">
        <v>3317</v>
      </c>
      <c r="V122" s="240" t="s">
        <v>1132</v>
      </c>
      <c r="W122" s="200"/>
      <c r="X122" s="241"/>
      <c r="Y122" s="241"/>
      <c r="Z122" s="224">
        <f>IF(OR(J122="Fail",ISBLANK(J122)),INDEX('Issue Code Table'!C:C,MATCH(N:N,'Issue Code Table'!A:A,0)),IF(M122="Critical",6,IF(M122="Significant",5,IF(M122="Moderate",3,2))))</f>
        <v>3</v>
      </c>
    </row>
    <row r="123" spans="1:26" ht="300" x14ac:dyDescent="0.25">
      <c r="A123" s="227" t="s">
        <v>1133</v>
      </c>
      <c r="B123" s="234" t="s">
        <v>1125</v>
      </c>
      <c r="C123" s="234" t="s">
        <v>1126</v>
      </c>
      <c r="D123" s="228" t="s">
        <v>215</v>
      </c>
      <c r="E123" s="228" t="s">
        <v>4013</v>
      </c>
      <c r="F123" s="228" t="s">
        <v>1134</v>
      </c>
      <c r="G123" s="230" t="s">
        <v>4458</v>
      </c>
      <c r="H123" s="228" t="s">
        <v>1135</v>
      </c>
      <c r="I123" s="229"/>
      <c r="J123" s="228"/>
      <c r="K123" s="228" t="s">
        <v>1136</v>
      </c>
      <c r="L123" s="243"/>
      <c r="M123" s="234" t="s">
        <v>218</v>
      </c>
      <c r="N123" s="234" t="s">
        <v>1085</v>
      </c>
      <c r="O123" s="234" t="s">
        <v>1086</v>
      </c>
      <c r="P123" s="233"/>
      <c r="Q123" s="234" t="s">
        <v>1087</v>
      </c>
      <c r="R123" s="234" t="s">
        <v>1130</v>
      </c>
      <c r="S123" s="234" t="s">
        <v>1114</v>
      </c>
      <c r="T123" s="234" t="s">
        <v>1137</v>
      </c>
      <c r="U123" s="228" t="s">
        <v>3318</v>
      </c>
      <c r="V123" s="233" t="s">
        <v>1138</v>
      </c>
      <c r="W123" s="250"/>
      <c r="X123" s="234"/>
      <c r="Y123" s="234"/>
      <c r="Z123" s="235">
        <f>IF(OR(J123="Fail",ISBLANK(J123)),INDEX('Issue Code Table'!C:C,MATCH(N:N,'Issue Code Table'!A:A,0)),IF(M123="Critical",6,IF(M123="Significant",5,IF(M123="Moderate",3,2))))</f>
        <v>3</v>
      </c>
    </row>
    <row r="124" spans="1:26" ht="287.5" x14ac:dyDescent="0.25">
      <c r="A124" s="236" t="s">
        <v>1139</v>
      </c>
      <c r="B124" s="241" t="s">
        <v>1080</v>
      </c>
      <c r="C124" s="241" t="s">
        <v>1081</v>
      </c>
      <c r="D124" s="237" t="s">
        <v>215</v>
      </c>
      <c r="E124" s="237" t="s">
        <v>4014</v>
      </c>
      <c r="F124" s="237" t="s">
        <v>1082</v>
      </c>
      <c r="G124" s="91" t="s">
        <v>4459</v>
      </c>
      <c r="H124" s="237" t="s">
        <v>1140</v>
      </c>
      <c r="I124" s="238"/>
      <c r="J124" s="237"/>
      <c r="K124" s="237" t="s">
        <v>1141</v>
      </c>
      <c r="L124" s="92"/>
      <c r="M124" s="241" t="s">
        <v>218</v>
      </c>
      <c r="N124" s="241" t="s">
        <v>1085</v>
      </c>
      <c r="O124" s="241" t="s">
        <v>1086</v>
      </c>
      <c r="P124" s="240"/>
      <c r="Q124" s="241" t="s">
        <v>1142</v>
      </c>
      <c r="R124" s="241" t="s">
        <v>1143</v>
      </c>
      <c r="S124" s="241" t="s">
        <v>1089</v>
      </c>
      <c r="T124" s="241" t="s">
        <v>306</v>
      </c>
      <c r="U124" s="237" t="s">
        <v>3319</v>
      </c>
      <c r="V124" s="240" t="s">
        <v>1144</v>
      </c>
      <c r="W124" s="200"/>
      <c r="X124" s="241"/>
      <c r="Y124" s="241"/>
      <c r="Z124" s="224">
        <f>IF(OR(J124="Fail",ISBLANK(J124)),INDEX('Issue Code Table'!C:C,MATCH(N:N,'Issue Code Table'!A:A,0)),IF(M124="Critical",6,IF(M124="Significant",5,IF(M124="Moderate",3,2))))</f>
        <v>3</v>
      </c>
    </row>
    <row r="125" spans="1:26" ht="287.5" x14ac:dyDescent="0.25">
      <c r="A125" s="227" t="s">
        <v>1145</v>
      </c>
      <c r="B125" s="234" t="s">
        <v>1080</v>
      </c>
      <c r="C125" s="234" t="s">
        <v>1081</v>
      </c>
      <c r="D125" s="228" t="s">
        <v>215</v>
      </c>
      <c r="E125" s="228" t="s">
        <v>4015</v>
      </c>
      <c r="F125" s="228" t="s">
        <v>1092</v>
      </c>
      <c r="G125" s="230" t="s">
        <v>4460</v>
      </c>
      <c r="H125" s="228" t="s">
        <v>1146</v>
      </c>
      <c r="I125" s="229"/>
      <c r="J125" s="228"/>
      <c r="K125" s="234" t="s">
        <v>1147</v>
      </c>
      <c r="L125" s="243"/>
      <c r="M125" s="234" t="s">
        <v>218</v>
      </c>
      <c r="N125" s="234" t="s">
        <v>1085</v>
      </c>
      <c r="O125" s="234" t="s">
        <v>1086</v>
      </c>
      <c r="P125" s="233"/>
      <c r="Q125" s="234" t="s">
        <v>1142</v>
      </c>
      <c r="R125" s="234" t="s">
        <v>1148</v>
      </c>
      <c r="S125" s="234" t="s">
        <v>1096</v>
      </c>
      <c r="T125" s="234" t="s">
        <v>306</v>
      </c>
      <c r="U125" s="228" t="s">
        <v>3320</v>
      </c>
      <c r="V125" s="233" t="s">
        <v>1149</v>
      </c>
      <c r="W125" s="250"/>
      <c r="X125" s="234"/>
      <c r="Y125" s="234"/>
      <c r="Z125" s="235">
        <f>IF(OR(J125="Fail",ISBLANK(J125)),INDEX('Issue Code Table'!C:C,MATCH(N:N,'Issue Code Table'!A:A,0)),IF(M125="Critical",6,IF(M125="Significant",5,IF(M125="Moderate",3,2))))</f>
        <v>3</v>
      </c>
    </row>
    <row r="126" spans="1:26" ht="300" x14ac:dyDescent="0.25">
      <c r="A126" s="236" t="s">
        <v>1152</v>
      </c>
      <c r="B126" s="241" t="s">
        <v>4339</v>
      </c>
      <c r="C126" s="241" t="s">
        <v>4340</v>
      </c>
      <c r="D126" s="237" t="s">
        <v>215</v>
      </c>
      <c r="E126" s="237" t="s">
        <v>4016</v>
      </c>
      <c r="F126" s="237" t="s">
        <v>1153</v>
      </c>
      <c r="G126" s="91" t="s">
        <v>4461</v>
      </c>
      <c r="H126" s="237" t="s">
        <v>1154</v>
      </c>
      <c r="I126" s="238"/>
      <c r="J126" s="237"/>
      <c r="K126" s="237" t="s">
        <v>1155</v>
      </c>
      <c r="L126" s="92"/>
      <c r="M126" s="241" t="s">
        <v>218</v>
      </c>
      <c r="N126" s="241" t="s">
        <v>1085</v>
      </c>
      <c r="O126" s="241" t="s">
        <v>1086</v>
      </c>
      <c r="P126" s="240"/>
      <c r="Q126" s="241" t="s">
        <v>1142</v>
      </c>
      <c r="R126" s="241" t="s">
        <v>1151</v>
      </c>
      <c r="S126" s="241" t="s">
        <v>1105</v>
      </c>
      <c r="T126" s="241" t="s">
        <v>1106</v>
      </c>
      <c r="U126" s="237" t="s">
        <v>3321</v>
      </c>
      <c r="V126" s="240" t="s">
        <v>1157</v>
      </c>
      <c r="W126" s="200"/>
      <c r="X126" s="241"/>
      <c r="Y126" s="241"/>
      <c r="Z126" s="224">
        <f>IF(OR(J126="Fail",ISBLANK(J126)),INDEX('Issue Code Table'!C:C,MATCH(N:N,'Issue Code Table'!A:A,0)),IF(M126="Critical",6,IF(M126="Significant",5,IF(M126="Moderate",3,2))))</f>
        <v>3</v>
      </c>
    </row>
    <row r="127" spans="1:26" ht="337.5" x14ac:dyDescent="0.25">
      <c r="A127" s="227" t="s">
        <v>1158</v>
      </c>
      <c r="B127" s="234" t="s">
        <v>1109</v>
      </c>
      <c r="C127" s="234" t="s">
        <v>1110</v>
      </c>
      <c r="D127" s="228" t="s">
        <v>215</v>
      </c>
      <c r="E127" s="228" t="s">
        <v>4017</v>
      </c>
      <c r="F127" s="228" t="s">
        <v>3815</v>
      </c>
      <c r="G127" s="230" t="s">
        <v>4462</v>
      </c>
      <c r="H127" s="228" t="s">
        <v>1159</v>
      </c>
      <c r="I127" s="229"/>
      <c r="J127" s="228"/>
      <c r="K127" s="228" t="s">
        <v>1160</v>
      </c>
      <c r="L127" s="243"/>
      <c r="M127" s="234" t="s">
        <v>218</v>
      </c>
      <c r="N127" s="234" t="s">
        <v>1085</v>
      </c>
      <c r="O127" s="234" t="s">
        <v>1086</v>
      </c>
      <c r="P127" s="233"/>
      <c r="Q127" s="234" t="s">
        <v>1142</v>
      </c>
      <c r="R127" s="234" t="s">
        <v>1156</v>
      </c>
      <c r="S127" s="234" t="s">
        <v>3314</v>
      </c>
      <c r="T127" s="234" t="s">
        <v>1115</v>
      </c>
      <c r="U127" s="228" t="s">
        <v>3322</v>
      </c>
      <c r="V127" s="233" t="s">
        <v>1162</v>
      </c>
      <c r="W127" s="250"/>
      <c r="X127" s="234"/>
      <c r="Y127" s="234"/>
      <c r="Z127" s="235">
        <f>IF(OR(J127="Fail",ISBLANK(J127)),INDEX('Issue Code Table'!C:C,MATCH(N:N,'Issue Code Table'!A:A,0)),IF(M127="Critical",6,IF(M127="Significant",5,IF(M127="Moderate",3,2))))</f>
        <v>3</v>
      </c>
    </row>
    <row r="128" spans="1:26" ht="325" x14ac:dyDescent="0.25">
      <c r="A128" s="236" t="s">
        <v>1163</v>
      </c>
      <c r="B128" s="241" t="s">
        <v>1109</v>
      </c>
      <c r="C128" s="241" t="s">
        <v>1110</v>
      </c>
      <c r="D128" s="237" t="s">
        <v>215</v>
      </c>
      <c r="E128" s="237" t="s">
        <v>4018</v>
      </c>
      <c r="F128" s="237" t="s">
        <v>1118</v>
      </c>
      <c r="G128" s="91" t="s">
        <v>4463</v>
      </c>
      <c r="H128" s="237" t="s">
        <v>1164</v>
      </c>
      <c r="I128" s="238"/>
      <c r="J128" s="237"/>
      <c r="K128" s="237" t="s">
        <v>1165</v>
      </c>
      <c r="L128" s="92"/>
      <c r="M128" s="241" t="s">
        <v>218</v>
      </c>
      <c r="N128" s="241" t="s">
        <v>1085</v>
      </c>
      <c r="O128" s="241" t="s">
        <v>1086</v>
      </c>
      <c r="P128" s="240"/>
      <c r="Q128" s="241" t="s">
        <v>1142</v>
      </c>
      <c r="R128" s="241" t="s">
        <v>1161</v>
      </c>
      <c r="S128" s="241" t="s">
        <v>1114</v>
      </c>
      <c r="T128" s="241" t="s">
        <v>1122</v>
      </c>
      <c r="U128" s="237" t="s">
        <v>3323</v>
      </c>
      <c r="V128" s="240" t="s">
        <v>1167</v>
      </c>
      <c r="W128" s="200"/>
      <c r="X128" s="241"/>
      <c r="Y128" s="241"/>
      <c r="Z128" s="224">
        <f>IF(OR(J128="Fail",ISBLANK(J128)),INDEX('Issue Code Table'!C:C,MATCH(N:N,'Issue Code Table'!A:A,0)),IF(M128="Critical",6,IF(M128="Significant",5,IF(M128="Moderate",3,2))))</f>
        <v>3</v>
      </c>
    </row>
    <row r="129" spans="1:26" ht="300" x14ac:dyDescent="0.25">
      <c r="A129" s="227" t="s">
        <v>1168</v>
      </c>
      <c r="B129" s="234" t="s">
        <v>1125</v>
      </c>
      <c r="C129" s="234" t="s">
        <v>1126</v>
      </c>
      <c r="D129" s="228" t="s">
        <v>215</v>
      </c>
      <c r="E129" s="228" t="s">
        <v>4019</v>
      </c>
      <c r="F129" s="228" t="s">
        <v>1127</v>
      </c>
      <c r="G129" s="230" t="s">
        <v>4464</v>
      </c>
      <c r="H129" s="228" t="s">
        <v>1169</v>
      </c>
      <c r="I129" s="229"/>
      <c r="J129" s="228"/>
      <c r="K129" s="228" t="s">
        <v>1170</v>
      </c>
      <c r="L129" s="243"/>
      <c r="M129" s="234" t="s">
        <v>218</v>
      </c>
      <c r="N129" s="234" t="s">
        <v>1085</v>
      </c>
      <c r="O129" s="234" t="s">
        <v>1086</v>
      </c>
      <c r="P129" s="233"/>
      <c r="Q129" s="234" t="s">
        <v>1142</v>
      </c>
      <c r="R129" s="234" t="s">
        <v>1166</v>
      </c>
      <c r="S129" s="234" t="s">
        <v>1114</v>
      </c>
      <c r="T129" s="234" t="s">
        <v>1131</v>
      </c>
      <c r="U129" s="228" t="s">
        <v>3324</v>
      </c>
      <c r="V129" s="233" t="s">
        <v>1172</v>
      </c>
      <c r="W129" s="250"/>
      <c r="X129" s="234"/>
      <c r="Y129" s="234"/>
      <c r="Z129" s="235">
        <f>IF(OR(J129="Fail",ISBLANK(J129)),INDEX('Issue Code Table'!C:C,MATCH(N:N,'Issue Code Table'!A:A,0)),IF(M129="Critical",6,IF(M129="Significant",5,IF(M129="Moderate",3,2))))</f>
        <v>3</v>
      </c>
    </row>
    <row r="130" spans="1:26" ht="300" x14ac:dyDescent="0.25">
      <c r="A130" s="236" t="s">
        <v>1173</v>
      </c>
      <c r="B130" s="241" t="s">
        <v>1125</v>
      </c>
      <c r="C130" s="241" t="s">
        <v>1126</v>
      </c>
      <c r="D130" s="237" t="s">
        <v>215</v>
      </c>
      <c r="E130" s="237" t="s">
        <v>4020</v>
      </c>
      <c r="F130" s="237" t="s">
        <v>1134</v>
      </c>
      <c r="G130" s="91" t="s">
        <v>4465</v>
      </c>
      <c r="H130" s="237" t="s">
        <v>1174</v>
      </c>
      <c r="I130" s="238"/>
      <c r="J130" s="237"/>
      <c r="K130" s="237" t="s">
        <v>1175</v>
      </c>
      <c r="L130" s="92"/>
      <c r="M130" s="241" t="s">
        <v>218</v>
      </c>
      <c r="N130" s="241" t="s">
        <v>1085</v>
      </c>
      <c r="O130" s="241" t="s">
        <v>1086</v>
      </c>
      <c r="P130" s="240"/>
      <c r="Q130" s="241" t="s">
        <v>1142</v>
      </c>
      <c r="R130" s="241" t="s">
        <v>1171</v>
      </c>
      <c r="S130" s="241" t="s">
        <v>1114</v>
      </c>
      <c r="T130" s="241" t="s">
        <v>1137</v>
      </c>
      <c r="U130" s="237" t="s">
        <v>3325</v>
      </c>
      <c r="V130" s="240" t="s">
        <v>1176</v>
      </c>
      <c r="W130" s="200"/>
      <c r="X130" s="241"/>
      <c r="Y130" s="241"/>
      <c r="Z130" s="224">
        <f>IF(OR(J130="Fail",ISBLANK(J130)),INDEX('Issue Code Table'!C:C,MATCH(N:N,'Issue Code Table'!A:A,0)),IF(M130="Critical",6,IF(M130="Significant",5,IF(M130="Moderate",3,2))))</f>
        <v>3</v>
      </c>
    </row>
    <row r="131" spans="1:26" ht="287.5" x14ac:dyDescent="0.25">
      <c r="A131" s="227" t="s">
        <v>1177</v>
      </c>
      <c r="B131" s="234" t="s">
        <v>1080</v>
      </c>
      <c r="C131" s="234" t="s">
        <v>1081</v>
      </c>
      <c r="D131" s="228" t="s">
        <v>215</v>
      </c>
      <c r="E131" s="228" t="s">
        <v>4021</v>
      </c>
      <c r="F131" s="228" t="s">
        <v>1082</v>
      </c>
      <c r="G131" s="230" t="s">
        <v>4466</v>
      </c>
      <c r="H131" s="228" t="s">
        <v>1178</v>
      </c>
      <c r="I131" s="229"/>
      <c r="J131" s="228"/>
      <c r="K131" s="228" t="s">
        <v>1179</v>
      </c>
      <c r="L131" s="243"/>
      <c r="M131" s="234" t="s">
        <v>218</v>
      </c>
      <c r="N131" s="234" t="s">
        <v>1085</v>
      </c>
      <c r="O131" s="234" t="s">
        <v>1086</v>
      </c>
      <c r="P131" s="233"/>
      <c r="Q131" s="234" t="s">
        <v>1180</v>
      </c>
      <c r="R131" s="234" t="s">
        <v>1181</v>
      </c>
      <c r="S131" s="234" t="s">
        <v>1089</v>
      </c>
      <c r="T131" s="234" t="s">
        <v>306</v>
      </c>
      <c r="U131" s="228" t="s">
        <v>3326</v>
      </c>
      <c r="V131" s="233" t="s">
        <v>1182</v>
      </c>
      <c r="W131" s="250"/>
      <c r="X131" s="234"/>
      <c r="Y131" s="234"/>
      <c r="Z131" s="235">
        <f>IF(OR(J131="Fail",ISBLANK(J131)),INDEX('Issue Code Table'!C:C,MATCH(N:N,'Issue Code Table'!A:A,0)),IF(M131="Critical",6,IF(M131="Significant",5,IF(M131="Moderate",3,2))))</f>
        <v>3</v>
      </c>
    </row>
    <row r="132" spans="1:26" ht="287.5" x14ac:dyDescent="0.25">
      <c r="A132" s="236" t="s">
        <v>1183</v>
      </c>
      <c r="B132" s="241" t="s">
        <v>1080</v>
      </c>
      <c r="C132" s="241" t="s">
        <v>1081</v>
      </c>
      <c r="D132" s="237" t="s">
        <v>215</v>
      </c>
      <c r="E132" s="237" t="s">
        <v>4022</v>
      </c>
      <c r="F132" s="237" t="s">
        <v>1092</v>
      </c>
      <c r="G132" s="91" t="s">
        <v>4467</v>
      </c>
      <c r="H132" s="237" t="s">
        <v>1184</v>
      </c>
      <c r="I132" s="238"/>
      <c r="J132" s="237"/>
      <c r="K132" s="237" t="s">
        <v>1185</v>
      </c>
      <c r="L132" s="92"/>
      <c r="M132" s="241" t="s">
        <v>218</v>
      </c>
      <c r="N132" s="241" t="s">
        <v>1085</v>
      </c>
      <c r="O132" s="241" t="s">
        <v>1086</v>
      </c>
      <c r="P132" s="240"/>
      <c r="Q132" s="241" t="s">
        <v>1180</v>
      </c>
      <c r="R132" s="241" t="s">
        <v>1186</v>
      </c>
      <c r="S132" s="241" t="s">
        <v>1096</v>
      </c>
      <c r="T132" s="241" t="s">
        <v>306</v>
      </c>
      <c r="U132" s="237" t="s">
        <v>3327</v>
      </c>
      <c r="V132" s="240" t="s">
        <v>1187</v>
      </c>
      <c r="W132" s="200"/>
      <c r="X132" s="241"/>
      <c r="Y132" s="241"/>
      <c r="Z132" s="224">
        <f>IF(OR(J132="Fail",ISBLANK(J132)),INDEX('Issue Code Table'!C:C,MATCH(N:N,'Issue Code Table'!A:A,0)),IF(M132="Critical",6,IF(M132="Significant",5,IF(M132="Moderate",3,2))))</f>
        <v>3</v>
      </c>
    </row>
    <row r="133" spans="1:26" ht="300" x14ac:dyDescent="0.25">
      <c r="A133" s="227" t="s">
        <v>1190</v>
      </c>
      <c r="B133" s="234" t="s">
        <v>4339</v>
      </c>
      <c r="C133" s="234" t="s">
        <v>4340</v>
      </c>
      <c r="D133" s="228" t="s">
        <v>215</v>
      </c>
      <c r="E133" s="228" t="s">
        <v>4023</v>
      </c>
      <c r="F133" s="228" t="s">
        <v>1191</v>
      </c>
      <c r="G133" s="230" t="s">
        <v>4468</v>
      </c>
      <c r="H133" s="228" t="s">
        <v>1192</v>
      </c>
      <c r="I133" s="229"/>
      <c r="J133" s="228"/>
      <c r="K133" s="228" t="s">
        <v>1193</v>
      </c>
      <c r="L133" s="243"/>
      <c r="M133" s="234" t="s">
        <v>218</v>
      </c>
      <c r="N133" s="234" t="s">
        <v>1085</v>
      </c>
      <c r="O133" s="234" t="s">
        <v>1086</v>
      </c>
      <c r="P133" s="233"/>
      <c r="Q133" s="234" t="s">
        <v>1180</v>
      </c>
      <c r="R133" s="234" t="s">
        <v>1189</v>
      </c>
      <c r="S133" s="234" t="s">
        <v>1195</v>
      </c>
      <c r="T133" s="234" t="s">
        <v>1106</v>
      </c>
      <c r="U133" s="228" t="s">
        <v>3328</v>
      </c>
      <c r="V133" s="233" t="s">
        <v>1196</v>
      </c>
      <c r="W133" s="250"/>
      <c r="X133" s="234"/>
      <c r="Y133" s="234"/>
      <c r="Z133" s="235">
        <f>IF(OR(J133="Fail",ISBLANK(J133)),INDEX('Issue Code Table'!C:C,MATCH(N:N,'Issue Code Table'!A:A,0)),IF(M133="Critical",6,IF(M133="Significant",5,IF(M133="Moderate",3,2))))</f>
        <v>3</v>
      </c>
    </row>
    <row r="134" spans="1:26" ht="287.5" x14ac:dyDescent="0.25">
      <c r="A134" s="236" t="s">
        <v>1197</v>
      </c>
      <c r="B134" s="241" t="s">
        <v>1080</v>
      </c>
      <c r="C134" s="241" t="s">
        <v>1081</v>
      </c>
      <c r="D134" s="237" t="s">
        <v>215</v>
      </c>
      <c r="E134" s="237" t="s">
        <v>4024</v>
      </c>
      <c r="F134" s="237" t="s">
        <v>1198</v>
      </c>
      <c r="G134" s="91" t="s">
        <v>4469</v>
      </c>
      <c r="H134" s="237" t="s">
        <v>1199</v>
      </c>
      <c r="I134" s="238"/>
      <c r="J134" s="237"/>
      <c r="K134" s="237" t="s">
        <v>1200</v>
      </c>
      <c r="L134" s="92"/>
      <c r="M134" s="241" t="s">
        <v>218</v>
      </c>
      <c r="N134" s="241" t="s">
        <v>1085</v>
      </c>
      <c r="O134" s="241" t="s">
        <v>1086</v>
      </c>
      <c r="P134" s="240"/>
      <c r="Q134" s="241" t="s">
        <v>1180</v>
      </c>
      <c r="R134" s="241" t="s">
        <v>1194</v>
      </c>
      <c r="S134" s="241" t="s">
        <v>1202</v>
      </c>
      <c r="T134" s="241" t="s">
        <v>1203</v>
      </c>
      <c r="U134" s="237" t="s">
        <v>3329</v>
      </c>
      <c r="V134" s="240" t="s">
        <v>1204</v>
      </c>
      <c r="W134" s="200"/>
      <c r="X134" s="241"/>
      <c r="Y134" s="241"/>
      <c r="Z134" s="224">
        <f>IF(OR(J134="Fail",ISBLANK(J134)),INDEX('Issue Code Table'!C:C,MATCH(N:N,'Issue Code Table'!A:A,0)),IF(M134="Critical",6,IF(M134="Significant",5,IF(M134="Moderate",3,2))))</f>
        <v>3</v>
      </c>
    </row>
    <row r="135" spans="1:26" ht="300" x14ac:dyDescent="0.25">
      <c r="A135" s="227" t="s">
        <v>1205</v>
      </c>
      <c r="B135" s="234" t="s">
        <v>1080</v>
      </c>
      <c r="C135" s="234" t="s">
        <v>1081</v>
      </c>
      <c r="D135" s="228" t="s">
        <v>215</v>
      </c>
      <c r="E135" s="228" t="s">
        <v>4025</v>
      </c>
      <c r="F135" s="228" t="s">
        <v>1206</v>
      </c>
      <c r="G135" s="230" t="s">
        <v>4470</v>
      </c>
      <c r="H135" s="228" t="s">
        <v>1207</v>
      </c>
      <c r="I135" s="229"/>
      <c r="J135" s="228"/>
      <c r="K135" s="228" t="s">
        <v>1208</v>
      </c>
      <c r="L135" s="243"/>
      <c r="M135" s="234" t="s">
        <v>218</v>
      </c>
      <c r="N135" s="234" t="s">
        <v>1085</v>
      </c>
      <c r="O135" s="234" t="s">
        <v>1086</v>
      </c>
      <c r="P135" s="233"/>
      <c r="Q135" s="234" t="s">
        <v>1180</v>
      </c>
      <c r="R135" s="234" t="s">
        <v>1201</v>
      </c>
      <c r="S135" s="234" t="s">
        <v>1210</v>
      </c>
      <c r="T135" s="234" t="s">
        <v>1211</v>
      </c>
      <c r="U135" s="228" t="s">
        <v>3330</v>
      </c>
      <c r="V135" s="233" t="s">
        <v>1212</v>
      </c>
      <c r="W135" s="250"/>
      <c r="X135" s="234"/>
      <c r="Y135" s="234"/>
      <c r="Z135" s="235">
        <f>IF(OR(J135="Fail",ISBLANK(J135)),INDEX('Issue Code Table'!C:C,MATCH(N:N,'Issue Code Table'!A:A,0)),IF(M135="Critical",6,IF(M135="Significant",5,IF(M135="Moderate",3,2))))</f>
        <v>3</v>
      </c>
    </row>
    <row r="136" spans="1:26" ht="337.5" x14ac:dyDescent="0.25">
      <c r="A136" s="236" t="s">
        <v>1213</v>
      </c>
      <c r="B136" s="241" t="s">
        <v>1109</v>
      </c>
      <c r="C136" s="241" t="s">
        <v>1110</v>
      </c>
      <c r="D136" s="237" t="s">
        <v>215</v>
      </c>
      <c r="E136" s="237" t="s">
        <v>4026</v>
      </c>
      <c r="F136" s="237" t="s">
        <v>3816</v>
      </c>
      <c r="G136" s="91" t="s">
        <v>4471</v>
      </c>
      <c r="H136" s="237" t="s">
        <v>1214</v>
      </c>
      <c r="I136" s="238"/>
      <c r="J136" s="237"/>
      <c r="K136" s="237" t="s">
        <v>1215</v>
      </c>
      <c r="L136" s="92"/>
      <c r="M136" s="241" t="s">
        <v>218</v>
      </c>
      <c r="N136" s="241" t="s">
        <v>1085</v>
      </c>
      <c r="O136" s="241" t="s">
        <v>1086</v>
      </c>
      <c r="P136" s="240"/>
      <c r="Q136" s="241" t="s">
        <v>1180</v>
      </c>
      <c r="R136" s="241" t="s">
        <v>1209</v>
      </c>
      <c r="S136" s="241" t="s">
        <v>3314</v>
      </c>
      <c r="T136" s="241" t="s">
        <v>1115</v>
      </c>
      <c r="U136" s="237" t="s">
        <v>3331</v>
      </c>
      <c r="V136" s="240" t="s">
        <v>1217</v>
      </c>
      <c r="W136" s="200"/>
      <c r="X136" s="241"/>
      <c r="Y136" s="241"/>
      <c r="Z136" s="224">
        <f>IF(OR(J136="Fail",ISBLANK(J136)),INDEX('Issue Code Table'!C:C,MATCH(N:N,'Issue Code Table'!A:A,0)),IF(M136="Critical",6,IF(M136="Significant",5,IF(M136="Moderate",3,2))))</f>
        <v>3</v>
      </c>
    </row>
    <row r="137" spans="1:26" ht="325" x14ac:dyDescent="0.25">
      <c r="A137" s="227" t="s">
        <v>1218</v>
      </c>
      <c r="B137" s="234" t="s">
        <v>1109</v>
      </c>
      <c r="C137" s="234" t="s">
        <v>1110</v>
      </c>
      <c r="D137" s="228" t="s">
        <v>215</v>
      </c>
      <c r="E137" s="228" t="s">
        <v>4027</v>
      </c>
      <c r="F137" s="228" t="s">
        <v>1118</v>
      </c>
      <c r="G137" s="230" t="s">
        <v>4472</v>
      </c>
      <c r="H137" s="228" t="s">
        <v>1219</v>
      </c>
      <c r="I137" s="229"/>
      <c r="J137" s="228"/>
      <c r="K137" s="228" t="s">
        <v>1220</v>
      </c>
      <c r="L137" s="243"/>
      <c r="M137" s="234" t="s">
        <v>218</v>
      </c>
      <c r="N137" s="234" t="s">
        <v>1085</v>
      </c>
      <c r="O137" s="234" t="s">
        <v>1086</v>
      </c>
      <c r="P137" s="233"/>
      <c r="Q137" s="234" t="s">
        <v>1180</v>
      </c>
      <c r="R137" s="234" t="s">
        <v>1216</v>
      </c>
      <c r="S137" s="234" t="s">
        <v>1114</v>
      </c>
      <c r="T137" s="234" t="s">
        <v>1122</v>
      </c>
      <c r="U137" s="228" t="s">
        <v>3332</v>
      </c>
      <c r="V137" s="233" t="s">
        <v>1222</v>
      </c>
      <c r="W137" s="250"/>
      <c r="X137" s="234"/>
      <c r="Y137" s="234"/>
      <c r="Z137" s="235">
        <f>IF(OR(J137="Fail",ISBLANK(J137)),INDEX('Issue Code Table'!C:C,MATCH(N:N,'Issue Code Table'!A:A,0)),IF(M137="Critical",6,IF(M137="Significant",5,IF(M137="Moderate",3,2))))</f>
        <v>3</v>
      </c>
    </row>
    <row r="138" spans="1:26" ht="287.5" x14ac:dyDescent="0.25">
      <c r="A138" s="236" t="s">
        <v>1223</v>
      </c>
      <c r="B138" s="241" t="s">
        <v>1125</v>
      </c>
      <c r="C138" s="241" t="s">
        <v>1126</v>
      </c>
      <c r="D138" s="237" t="s">
        <v>215</v>
      </c>
      <c r="E138" s="237" t="s">
        <v>4028</v>
      </c>
      <c r="F138" s="237" t="s">
        <v>1127</v>
      </c>
      <c r="G138" s="91" t="s">
        <v>4473</v>
      </c>
      <c r="H138" s="237" t="s">
        <v>1224</v>
      </c>
      <c r="I138" s="238"/>
      <c r="J138" s="237"/>
      <c r="K138" s="237" t="s">
        <v>1225</v>
      </c>
      <c r="L138" s="92"/>
      <c r="M138" s="241" t="s">
        <v>218</v>
      </c>
      <c r="N138" s="241" t="s">
        <v>1085</v>
      </c>
      <c r="O138" s="241" t="s">
        <v>1086</v>
      </c>
      <c r="P138" s="240"/>
      <c r="Q138" s="241" t="s">
        <v>1180</v>
      </c>
      <c r="R138" s="241" t="s">
        <v>1221</v>
      </c>
      <c r="S138" s="241" t="s">
        <v>1114</v>
      </c>
      <c r="T138" s="241" t="s">
        <v>1131</v>
      </c>
      <c r="U138" s="237" t="s">
        <v>3333</v>
      </c>
      <c r="V138" s="240" t="s">
        <v>1227</v>
      </c>
      <c r="W138" s="200"/>
      <c r="X138" s="241"/>
      <c r="Y138" s="241"/>
      <c r="Z138" s="224">
        <f>IF(OR(J138="Fail",ISBLANK(J138)),INDEX('Issue Code Table'!C:C,MATCH(N:N,'Issue Code Table'!A:A,0)),IF(M138="Critical",6,IF(M138="Significant",5,IF(M138="Moderate",3,2))))</f>
        <v>3</v>
      </c>
    </row>
    <row r="139" spans="1:26" ht="300" x14ac:dyDescent="0.25">
      <c r="A139" s="227" t="s">
        <v>1228</v>
      </c>
      <c r="B139" s="234" t="s">
        <v>1125</v>
      </c>
      <c r="C139" s="234" t="s">
        <v>1126</v>
      </c>
      <c r="D139" s="228" t="s">
        <v>215</v>
      </c>
      <c r="E139" s="228" t="s">
        <v>4029</v>
      </c>
      <c r="F139" s="228" t="s">
        <v>1134</v>
      </c>
      <c r="G139" s="230" t="s">
        <v>4474</v>
      </c>
      <c r="H139" s="228" t="s">
        <v>1229</v>
      </c>
      <c r="I139" s="229"/>
      <c r="J139" s="228"/>
      <c r="K139" s="228" t="s">
        <v>1230</v>
      </c>
      <c r="L139" s="243"/>
      <c r="M139" s="234" t="s">
        <v>218</v>
      </c>
      <c r="N139" s="234" t="s">
        <v>1085</v>
      </c>
      <c r="O139" s="234" t="s">
        <v>1086</v>
      </c>
      <c r="P139" s="233"/>
      <c r="Q139" s="234" t="s">
        <v>1180</v>
      </c>
      <c r="R139" s="234" t="s">
        <v>1226</v>
      </c>
      <c r="S139" s="234" t="s">
        <v>1114</v>
      </c>
      <c r="T139" s="234" t="s">
        <v>1137</v>
      </c>
      <c r="U139" s="228" t="s">
        <v>3334</v>
      </c>
      <c r="V139" s="233" t="s">
        <v>1231</v>
      </c>
      <c r="W139" s="250"/>
      <c r="X139" s="234"/>
      <c r="Y139" s="234"/>
      <c r="Z139" s="235">
        <f>IF(OR(J139="Fail",ISBLANK(J139)),INDEX('Issue Code Table'!C:C,MATCH(N:N,'Issue Code Table'!A:A,0)),IF(M139="Critical",6,IF(M139="Significant",5,IF(M139="Moderate",3,2))))</f>
        <v>3</v>
      </c>
    </row>
    <row r="140" spans="1:26" ht="275" x14ac:dyDescent="0.25">
      <c r="A140" s="236" t="s">
        <v>1232</v>
      </c>
      <c r="B140" s="241" t="s">
        <v>1125</v>
      </c>
      <c r="C140" s="241" t="s">
        <v>1126</v>
      </c>
      <c r="D140" s="237" t="s">
        <v>215</v>
      </c>
      <c r="E140" s="237" t="s">
        <v>4030</v>
      </c>
      <c r="F140" s="237" t="s">
        <v>1233</v>
      </c>
      <c r="G140" s="91" t="s">
        <v>4475</v>
      </c>
      <c r="H140" s="237" t="s">
        <v>1234</v>
      </c>
      <c r="I140" s="238"/>
      <c r="J140" s="237"/>
      <c r="K140" s="237" t="s">
        <v>1235</v>
      </c>
      <c r="L140" s="92"/>
      <c r="M140" s="241" t="s">
        <v>218</v>
      </c>
      <c r="N140" s="241" t="s">
        <v>1236</v>
      </c>
      <c r="O140" s="241" t="s">
        <v>1237</v>
      </c>
      <c r="P140" s="240"/>
      <c r="Q140" s="241" t="s">
        <v>1238</v>
      </c>
      <c r="R140" s="241" t="s">
        <v>1239</v>
      </c>
      <c r="S140" s="241" t="s">
        <v>1240</v>
      </c>
      <c r="T140" s="241" t="s">
        <v>1241</v>
      </c>
      <c r="U140" s="237" t="s">
        <v>3335</v>
      </c>
      <c r="V140" s="240" t="s">
        <v>1242</v>
      </c>
      <c r="W140" s="200"/>
      <c r="X140" s="241"/>
      <c r="Y140" s="241"/>
      <c r="Z140" s="224">
        <f>IF(OR(J140="Fail",ISBLANK(J140)),INDEX('Issue Code Table'!C:C,MATCH(N:N,'Issue Code Table'!A:A,0)),IF(M140="Critical",6,IF(M140="Significant",5,IF(M140="Moderate",3,2))))</f>
        <v>5</v>
      </c>
    </row>
    <row r="141" spans="1:26" ht="337.5" x14ac:dyDescent="0.25">
      <c r="A141" s="227" t="s">
        <v>1243</v>
      </c>
      <c r="B141" s="234" t="s">
        <v>1125</v>
      </c>
      <c r="C141" s="234" t="s">
        <v>1126</v>
      </c>
      <c r="D141" s="228" t="s">
        <v>215</v>
      </c>
      <c r="E141" s="228" t="s">
        <v>4031</v>
      </c>
      <c r="F141" s="228" t="s">
        <v>3817</v>
      </c>
      <c r="G141" s="230" t="s">
        <v>4476</v>
      </c>
      <c r="H141" s="228" t="s">
        <v>1244</v>
      </c>
      <c r="I141" s="229"/>
      <c r="J141" s="228"/>
      <c r="K141" s="228" t="s">
        <v>1245</v>
      </c>
      <c r="L141" s="243"/>
      <c r="M141" s="234" t="s">
        <v>218</v>
      </c>
      <c r="N141" s="234" t="s">
        <v>1246</v>
      </c>
      <c r="O141" s="234" t="s">
        <v>1247</v>
      </c>
      <c r="P141" s="233"/>
      <c r="Q141" s="234" t="s">
        <v>1248</v>
      </c>
      <c r="R141" s="234" t="s">
        <v>1249</v>
      </c>
      <c r="S141" s="234" t="s">
        <v>1250</v>
      </c>
      <c r="T141" s="234" t="s">
        <v>1241</v>
      </c>
      <c r="U141" s="228" t="s">
        <v>3336</v>
      </c>
      <c r="V141" s="233" t="s">
        <v>1251</v>
      </c>
      <c r="W141" s="250"/>
      <c r="X141" s="234"/>
      <c r="Y141" s="234"/>
      <c r="Z141" s="235">
        <f>IF(OR(J141="Fail",ISBLANK(J141)),INDEX('Issue Code Table'!C:C,MATCH(N:N,'Issue Code Table'!A:A,0)),IF(M141="Critical",6,IF(M141="Significant",5,IF(M141="Moderate",3,2))))</f>
        <v>4</v>
      </c>
    </row>
    <row r="142" spans="1:26" ht="409.5" x14ac:dyDescent="0.25">
      <c r="A142" s="236" t="s">
        <v>1254</v>
      </c>
      <c r="B142" s="241" t="s">
        <v>1125</v>
      </c>
      <c r="C142" s="241" t="s">
        <v>1126</v>
      </c>
      <c r="D142" s="237" t="s">
        <v>215</v>
      </c>
      <c r="E142" s="237" t="s">
        <v>4032</v>
      </c>
      <c r="F142" s="237" t="s">
        <v>3818</v>
      </c>
      <c r="G142" s="91" t="s">
        <v>4477</v>
      </c>
      <c r="H142" s="237" t="s">
        <v>1255</v>
      </c>
      <c r="I142" s="238"/>
      <c r="J142" s="237"/>
      <c r="K142" s="237" t="s">
        <v>1256</v>
      </c>
      <c r="L142" s="92"/>
      <c r="M142" s="241" t="s">
        <v>218</v>
      </c>
      <c r="N142" s="241" t="s">
        <v>1246</v>
      </c>
      <c r="O142" s="241" t="s">
        <v>1247</v>
      </c>
      <c r="P142" s="240"/>
      <c r="Q142" s="241" t="s">
        <v>1248</v>
      </c>
      <c r="R142" s="241" t="s">
        <v>1257</v>
      </c>
      <c r="S142" s="241" t="s">
        <v>1240</v>
      </c>
      <c r="T142" s="241" t="s">
        <v>1241</v>
      </c>
      <c r="U142" s="237" t="s">
        <v>3337</v>
      </c>
      <c r="V142" s="240" t="s">
        <v>1258</v>
      </c>
      <c r="W142" s="200"/>
      <c r="X142" s="241"/>
      <c r="Y142" s="241"/>
      <c r="Z142" s="224">
        <f>IF(OR(J142="Fail",ISBLANK(J142)),INDEX('Issue Code Table'!C:C,MATCH(N:N,'Issue Code Table'!A:A,0)),IF(M142="Critical",6,IF(M142="Significant",5,IF(M142="Moderate",3,2))))</f>
        <v>4</v>
      </c>
    </row>
    <row r="143" spans="1:26" ht="409.5" x14ac:dyDescent="0.25">
      <c r="A143" s="227" t="s">
        <v>1259</v>
      </c>
      <c r="B143" s="234" t="s">
        <v>1125</v>
      </c>
      <c r="C143" s="234" t="s">
        <v>1126</v>
      </c>
      <c r="D143" s="228" t="s">
        <v>215</v>
      </c>
      <c r="E143" s="228" t="s">
        <v>4033</v>
      </c>
      <c r="F143" s="228" t="s">
        <v>1260</v>
      </c>
      <c r="G143" s="230" t="s">
        <v>4478</v>
      </c>
      <c r="H143" s="228" t="s">
        <v>1261</v>
      </c>
      <c r="I143" s="229"/>
      <c r="J143" s="228"/>
      <c r="K143" s="228" t="s">
        <v>1262</v>
      </c>
      <c r="L143" s="243"/>
      <c r="M143" s="234" t="s">
        <v>218</v>
      </c>
      <c r="N143" s="234" t="s">
        <v>1246</v>
      </c>
      <c r="O143" s="234" t="s">
        <v>1247</v>
      </c>
      <c r="P143" s="233"/>
      <c r="Q143" s="234" t="s">
        <v>1248</v>
      </c>
      <c r="R143" s="234" t="s">
        <v>1263</v>
      </c>
      <c r="S143" s="234" t="s">
        <v>1240</v>
      </c>
      <c r="T143" s="234" t="s">
        <v>1241</v>
      </c>
      <c r="U143" s="228" t="s">
        <v>3338</v>
      </c>
      <c r="V143" s="233" t="s">
        <v>1264</v>
      </c>
      <c r="W143" s="250"/>
      <c r="X143" s="234"/>
      <c r="Y143" s="234"/>
      <c r="Z143" s="235">
        <f>IF(OR(J143="Fail",ISBLANK(J143)),INDEX('Issue Code Table'!C:C,MATCH(N:N,'Issue Code Table'!A:A,0)),IF(M143="Critical",6,IF(M143="Significant",5,IF(M143="Moderate",3,2))))</f>
        <v>4</v>
      </c>
    </row>
    <row r="144" spans="1:26" ht="262.5" x14ac:dyDescent="0.25">
      <c r="A144" s="236" t="s">
        <v>1265</v>
      </c>
      <c r="B144" s="241" t="s">
        <v>1125</v>
      </c>
      <c r="C144" s="241" t="s">
        <v>1126</v>
      </c>
      <c r="D144" s="237" t="s">
        <v>215</v>
      </c>
      <c r="E144" s="237" t="s">
        <v>4034</v>
      </c>
      <c r="F144" s="237" t="s">
        <v>3819</v>
      </c>
      <c r="G144" s="91" t="s">
        <v>4479</v>
      </c>
      <c r="H144" s="237" t="s">
        <v>1266</v>
      </c>
      <c r="I144" s="238"/>
      <c r="J144" s="237"/>
      <c r="K144" s="237" t="s">
        <v>1267</v>
      </c>
      <c r="L144" s="92"/>
      <c r="M144" s="241" t="s">
        <v>218</v>
      </c>
      <c r="N144" s="241" t="s">
        <v>624</v>
      </c>
      <c r="O144" s="241" t="s">
        <v>625</v>
      </c>
      <c r="P144" s="240"/>
      <c r="Q144" s="241" t="s">
        <v>1268</v>
      </c>
      <c r="R144" s="241" t="s">
        <v>1269</v>
      </c>
      <c r="S144" s="241" t="s">
        <v>1270</v>
      </c>
      <c r="T144" s="241" t="s">
        <v>1241</v>
      </c>
      <c r="U144" s="237" t="s">
        <v>3339</v>
      </c>
      <c r="V144" s="240" t="s">
        <v>1271</v>
      </c>
      <c r="W144" s="200"/>
      <c r="X144" s="241"/>
      <c r="Y144" s="241"/>
      <c r="Z144" s="224">
        <f>IF(OR(J144="Fail",ISBLANK(J144)),INDEX('Issue Code Table'!C:C,MATCH(N:N,'Issue Code Table'!A:A,0)),IF(M144="Critical",6,IF(M144="Significant",5,IF(M144="Moderate",3,2))))</f>
        <v>5</v>
      </c>
    </row>
    <row r="145" spans="1:26" ht="262.5" x14ac:dyDescent="0.25">
      <c r="A145" s="227" t="s">
        <v>1272</v>
      </c>
      <c r="B145" s="255" t="s">
        <v>1125</v>
      </c>
      <c r="C145" s="256" t="s">
        <v>1126</v>
      </c>
      <c r="D145" s="228" t="s">
        <v>215</v>
      </c>
      <c r="E145" s="228" t="s">
        <v>4035</v>
      </c>
      <c r="F145" s="228" t="s">
        <v>3820</v>
      </c>
      <c r="G145" s="230" t="s">
        <v>4480</v>
      </c>
      <c r="H145" s="228" t="s">
        <v>1273</v>
      </c>
      <c r="I145" s="229"/>
      <c r="J145" s="228"/>
      <c r="K145" s="228" t="s">
        <v>1274</v>
      </c>
      <c r="L145" s="243"/>
      <c r="M145" s="234" t="s">
        <v>218</v>
      </c>
      <c r="N145" s="234" t="s">
        <v>624</v>
      </c>
      <c r="O145" s="234" t="s">
        <v>625</v>
      </c>
      <c r="P145" s="233"/>
      <c r="Q145" s="234" t="s">
        <v>1268</v>
      </c>
      <c r="R145" s="234" t="s">
        <v>1275</v>
      </c>
      <c r="S145" s="234" t="s">
        <v>1240</v>
      </c>
      <c r="T145" s="234" t="s">
        <v>1241</v>
      </c>
      <c r="U145" s="228" t="s">
        <v>3340</v>
      </c>
      <c r="V145" s="233" t="s">
        <v>1276</v>
      </c>
      <c r="W145" s="250"/>
      <c r="X145" s="234"/>
      <c r="Y145" s="234"/>
      <c r="Z145" s="235">
        <f>IF(OR(J145="Fail",ISBLANK(J145)),INDEX('Issue Code Table'!C:C,MATCH(N:N,'Issue Code Table'!A:A,0)),IF(M145="Critical",6,IF(M145="Significant",5,IF(M145="Moderate",3,2))))</f>
        <v>5</v>
      </c>
    </row>
    <row r="146" spans="1:26" ht="262.5" x14ac:dyDescent="0.25">
      <c r="A146" s="236" t="s">
        <v>1277</v>
      </c>
      <c r="B146" s="257" t="s">
        <v>1125</v>
      </c>
      <c r="C146" s="258" t="s">
        <v>1126</v>
      </c>
      <c r="D146" s="237" t="s">
        <v>215</v>
      </c>
      <c r="E146" s="237" t="s">
        <v>4036</v>
      </c>
      <c r="F146" s="237" t="s">
        <v>3821</v>
      </c>
      <c r="G146" s="91" t="s">
        <v>4481</v>
      </c>
      <c r="H146" s="237" t="s">
        <v>1278</v>
      </c>
      <c r="I146" s="238"/>
      <c r="J146" s="237"/>
      <c r="K146" s="237" t="s">
        <v>1279</v>
      </c>
      <c r="L146" s="92"/>
      <c r="M146" s="241" t="s">
        <v>218</v>
      </c>
      <c r="N146" s="241" t="s">
        <v>624</v>
      </c>
      <c r="O146" s="241" t="s">
        <v>625</v>
      </c>
      <c r="P146" s="240"/>
      <c r="Q146" s="241" t="s">
        <v>1280</v>
      </c>
      <c r="R146" s="241" t="s">
        <v>1281</v>
      </c>
      <c r="S146" s="241" t="s">
        <v>1240</v>
      </c>
      <c r="T146" s="241" t="s">
        <v>1241</v>
      </c>
      <c r="U146" s="237" t="s">
        <v>3341</v>
      </c>
      <c r="V146" s="240" t="s">
        <v>1282</v>
      </c>
      <c r="W146" s="200"/>
      <c r="X146" s="241"/>
      <c r="Y146" s="241"/>
      <c r="Z146" s="224">
        <f>IF(OR(J146="Fail",ISBLANK(J146)),INDEX('Issue Code Table'!C:C,MATCH(N:N,'Issue Code Table'!A:A,0)),IF(M146="Critical",6,IF(M146="Significant",5,IF(M146="Moderate",3,2))))</f>
        <v>5</v>
      </c>
    </row>
    <row r="147" spans="1:26" ht="262.5" x14ac:dyDescent="0.25">
      <c r="A147" s="227" t="s">
        <v>1283</v>
      </c>
      <c r="B147" s="234" t="s">
        <v>1125</v>
      </c>
      <c r="C147" s="234" t="s">
        <v>1126</v>
      </c>
      <c r="D147" s="228" t="s">
        <v>215</v>
      </c>
      <c r="E147" s="228" t="s">
        <v>4037</v>
      </c>
      <c r="F147" s="228" t="s">
        <v>3822</v>
      </c>
      <c r="G147" s="230" t="s">
        <v>4482</v>
      </c>
      <c r="H147" s="228" t="s">
        <v>1284</v>
      </c>
      <c r="I147" s="229"/>
      <c r="J147" s="228"/>
      <c r="K147" s="228" t="s">
        <v>1285</v>
      </c>
      <c r="L147" s="243"/>
      <c r="M147" s="234" t="s">
        <v>218</v>
      </c>
      <c r="N147" s="234" t="s">
        <v>624</v>
      </c>
      <c r="O147" s="234" t="s">
        <v>625</v>
      </c>
      <c r="P147" s="233"/>
      <c r="Q147" s="234" t="s">
        <v>1280</v>
      </c>
      <c r="R147" s="234" t="s">
        <v>1286</v>
      </c>
      <c r="S147" s="234" t="s">
        <v>1240</v>
      </c>
      <c r="T147" s="234" t="s">
        <v>1241</v>
      </c>
      <c r="U147" s="228" t="s">
        <v>3342</v>
      </c>
      <c r="V147" s="233" t="s">
        <v>1287</v>
      </c>
      <c r="W147" s="250"/>
      <c r="X147" s="234"/>
      <c r="Y147" s="234"/>
      <c r="Z147" s="235">
        <f>IF(OR(J147="Fail",ISBLANK(J147)),INDEX('Issue Code Table'!C:C,MATCH(N:N,'Issue Code Table'!A:A,0)),IF(M147="Critical",6,IF(M147="Significant",5,IF(M147="Moderate",3,2))))</f>
        <v>5</v>
      </c>
    </row>
    <row r="148" spans="1:26" ht="250" x14ac:dyDescent="0.25">
      <c r="A148" s="236" t="s">
        <v>1288</v>
      </c>
      <c r="B148" s="241" t="s">
        <v>1125</v>
      </c>
      <c r="C148" s="241" t="s">
        <v>1126</v>
      </c>
      <c r="D148" s="237" t="s">
        <v>215</v>
      </c>
      <c r="E148" s="237" t="s">
        <v>4038</v>
      </c>
      <c r="F148" s="237" t="s">
        <v>3823</v>
      </c>
      <c r="G148" s="91" t="s">
        <v>4483</v>
      </c>
      <c r="H148" s="237" t="s">
        <v>1289</v>
      </c>
      <c r="I148" s="238"/>
      <c r="J148" s="237"/>
      <c r="K148" s="237" t="s">
        <v>1290</v>
      </c>
      <c r="L148" s="92"/>
      <c r="M148" s="241" t="s">
        <v>218</v>
      </c>
      <c r="N148" s="241" t="s">
        <v>624</v>
      </c>
      <c r="O148" s="241" t="s">
        <v>625</v>
      </c>
      <c r="P148" s="240"/>
      <c r="Q148" s="241" t="s">
        <v>1280</v>
      </c>
      <c r="R148" s="241" t="s">
        <v>1291</v>
      </c>
      <c r="S148" s="241" t="s">
        <v>1240</v>
      </c>
      <c r="T148" s="241" t="s">
        <v>1241</v>
      </c>
      <c r="U148" s="237" t="s">
        <v>3343</v>
      </c>
      <c r="V148" s="240" t="s">
        <v>1292</v>
      </c>
      <c r="W148" s="200"/>
      <c r="X148" s="241"/>
      <c r="Y148" s="241"/>
      <c r="Z148" s="224">
        <f>IF(OR(J148="Fail",ISBLANK(J148)),INDEX('Issue Code Table'!C:C,MATCH(N:N,'Issue Code Table'!A:A,0)),IF(M148="Critical",6,IF(M148="Significant",5,IF(M148="Moderate",3,2))))</f>
        <v>5</v>
      </c>
    </row>
    <row r="149" spans="1:26" ht="250" x14ac:dyDescent="0.25">
      <c r="A149" s="227" t="s">
        <v>1293</v>
      </c>
      <c r="B149" s="234" t="s">
        <v>1125</v>
      </c>
      <c r="C149" s="234" t="s">
        <v>1126</v>
      </c>
      <c r="D149" s="228" t="s">
        <v>215</v>
      </c>
      <c r="E149" s="228" t="s">
        <v>4039</v>
      </c>
      <c r="F149" s="228" t="s">
        <v>1294</v>
      </c>
      <c r="G149" s="230" t="s">
        <v>4484</v>
      </c>
      <c r="H149" s="228" t="s">
        <v>1295</v>
      </c>
      <c r="I149" s="229"/>
      <c r="J149" s="228"/>
      <c r="K149" s="228" t="s">
        <v>1296</v>
      </c>
      <c r="L149" s="243"/>
      <c r="M149" s="234" t="s">
        <v>182</v>
      </c>
      <c r="N149" s="234" t="s">
        <v>1236</v>
      </c>
      <c r="O149" s="234" t="s">
        <v>1237</v>
      </c>
      <c r="P149" s="233"/>
      <c r="Q149" s="234" t="s">
        <v>1280</v>
      </c>
      <c r="R149" s="234" t="s">
        <v>1297</v>
      </c>
      <c r="S149" s="234" t="s">
        <v>1240</v>
      </c>
      <c r="T149" s="234" t="s">
        <v>1241</v>
      </c>
      <c r="U149" s="228" t="s">
        <v>3344</v>
      </c>
      <c r="V149" s="233" t="s">
        <v>1298</v>
      </c>
      <c r="W149" s="250" t="s">
        <v>234</v>
      </c>
      <c r="X149" s="234"/>
      <c r="Y149" s="234"/>
      <c r="Z149" s="235">
        <f>IF(OR(J149="Fail",ISBLANK(J149)),INDEX('Issue Code Table'!C:C,MATCH(N:N,'Issue Code Table'!A:A,0)),IF(M149="Critical",6,IF(M149="Significant",5,IF(M149="Moderate",3,2))))</f>
        <v>5</v>
      </c>
    </row>
    <row r="150" spans="1:26" ht="312.5" x14ac:dyDescent="0.25">
      <c r="A150" s="236" t="s">
        <v>1299</v>
      </c>
      <c r="B150" s="241" t="s">
        <v>1125</v>
      </c>
      <c r="C150" s="241" t="s">
        <v>1126</v>
      </c>
      <c r="D150" s="237" t="s">
        <v>215</v>
      </c>
      <c r="E150" s="237" t="s">
        <v>4040</v>
      </c>
      <c r="F150" s="237" t="s">
        <v>1300</v>
      </c>
      <c r="G150" s="91" t="s">
        <v>4485</v>
      </c>
      <c r="H150" s="237" t="s">
        <v>1301</v>
      </c>
      <c r="I150" s="238"/>
      <c r="J150" s="237"/>
      <c r="K150" s="237" t="s">
        <v>1302</v>
      </c>
      <c r="L150" s="92"/>
      <c r="M150" s="241" t="s">
        <v>182</v>
      </c>
      <c r="N150" s="241" t="s">
        <v>1236</v>
      </c>
      <c r="O150" s="241" t="s">
        <v>1237</v>
      </c>
      <c r="P150" s="240"/>
      <c r="Q150" s="241" t="s">
        <v>1280</v>
      </c>
      <c r="R150" s="241" t="s">
        <v>1303</v>
      </c>
      <c r="S150" s="241" t="s">
        <v>1240</v>
      </c>
      <c r="T150" s="241" t="s">
        <v>1241</v>
      </c>
      <c r="U150" s="237" t="s">
        <v>3345</v>
      </c>
      <c r="V150" s="240" t="s">
        <v>1304</v>
      </c>
      <c r="W150" s="200" t="s">
        <v>234</v>
      </c>
      <c r="X150" s="241"/>
      <c r="Y150" s="241"/>
      <c r="Z150" s="224">
        <f>IF(OR(J150="Fail",ISBLANK(J150)),INDEX('Issue Code Table'!C:C,MATCH(N:N,'Issue Code Table'!A:A,0)),IF(M150="Critical",6,IF(M150="Significant",5,IF(M150="Moderate",3,2))))</f>
        <v>5</v>
      </c>
    </row>
    <row r="151" spans="1:26" ht="262.5" x14ac:dyDescent="0.25">
      <c r="A151" s="227" t="s">
        <v>1305</v>
      </c>
      <c r="B151" s="234" t="s">
        <v>1125</v>
      </c>
      <c r="C151" s="234" t="s">
        <v>1126</v>
      </c>
      <c r="D151" s="228" t="s">
        <v>215</v>
      </c>
      <c r="E151" s="228" t="s">
        <v>4041</v>
      </c>
      <c r="F151" s="228" t="s">
        <v>3824</v>
      </c>
      <c r="G151" s="230" t="s">
        <v>4486</v>
      </c>
      <c r="H151" s="234" t="s">
        <v>1306</v>
      </c>
      <c r="I151" s="229"/>
      <c r="J151" s="228"/>
      <c r="K151" s="228" t="s">
        <v>1307</v>
      </c>
      <c r="L151" s="243"/>
      <c r="M151" s="234" t="s">
        <v>182</v>
      </c>
      <c r="N151" s="234" t="s">
        <v>1236</v>
      </c>
      <c r="O151" s="234" t="s">
        <v>1237</v>
      </c>
      <c r="P151" s="233"/>
      <c r="Q151" s="234" t="s">
        <v>1280</v>
      </c>
      <c r="R151" s="234" t="s">
        <v>1308</v>
      </c>
      <c r="S151" s="234" t="s">
        <v>1240</v>
      </c>
      <c r="T151" s="234" t="s">
        <v>1241</v>
      </c>
      <c r="U151" s="228" t="s">
        <v>3346</v>
      </c>
      <c r="V151" s="233" t="s">
        <v>1309</v>
      </c>
      <c r="W151" s="250" t="s">
        <v>234</v>
      </c>
      <c r="X151" s="234"/>
      <c r="Y151" s="234"/>
      <c r="Z151" s="235">
        <f>IF(OR(J151="Fail",ISBLANK(J151)),INDEX('Issue Code Table'!C:C,MATCH(N:N,'Issue Code Table'!A:A,0)),IF(M151="Critical",6,IF(M151="Significant",5,IF(M151="Moderate",3,2))))</f>
        <v>5</v>
      </c>
    </row>
    <row r="152" spans="1:26" ht="275" x14ac:dyDescent="0.25">
      <c r="A152" s="236" t="s">
        <v>1310</v>
      </c>
      <c r="B152" s="241" t="s">
        <v>1125</v>
      </c>
      <c r="C152" s="241" t="s">
        <v>1126</v>
      </c>
      <c r="D152" s="237" t="s">
        <v>215</v>
      </c>
      <c r="E152" s="237" t="s">
        <v>4044</v>
      </c>
      <c r="F152" s="237" t="s">
        <v>1311</v>
      </c>
      <c r="G152" s="91" t="s">
        <v>4489</v>
      </c>
      <c r="H152" s="238" t="s">
        <v>1312</v>
      </c>
      <c r="I152" s="238"/>
      <c r="J152" s="237"/>
      <c r="K152" s="237" t="s">
        <v>1313</v>
      </c>
      <c r="L152" s="92"/>
      <c r="M152" s="241" t="s">
        <v>218</v>
      </c>
      <c r="N152" s="241" t="s">
        <v>624</v>
      </c>
      <c r="O152" s="259" t="s">
        <v>625</v>
      </c>
      <c r="P152" s="240"/>
      <c r="Q152" s="241" t="s">
        <v>1314</v>
      </c>
      <c r="R152" s="241" t="s">
        <v>3351</v>
      </c>
      <c r="S152" s="241" t="s">
        <v>1316</v>
      </c>
      <c r="T152" s="241" t="s">
        <v>1241</v>
      </c>
      <c r="U152" s="237" t="s">
        <v>3352</v>
      </c>
      <c r="V152" s="240" t="s">
        <v>1317</v>
      </c>
      <c r="W152" s="200"/>
      <c r="X152" s="241"/>
      <c r="Y152" s="241"/>
      <c r="Z152" s="224">
        <f>IF(OR(J152="Fail",ISBLANK(J152)),INDEX('Issue Code Table'!C:C,MATCH(N:N,'Issue Code Table'!A:A,0)),IF(M152="Critical",6,IF(M152="Significant",5,IF(M152="Moderate",3,2))))</f>
        <v>5</v>
      </c>
    </row>
    <row r="153" spans="1:26" ht="262.5" x14ac:dyDescent="0.25">
      <c r="A153" s="227" t="s">
        <v>1318</v>
      </c>
      <c r="B153" s="234" t="s">
        <v>1125</v>
      </c>
      <c r="C153" s="234" t="s">
        <v>1126</v>
      </c>
      <c r="D153" s="228" t="s">
        <v>215</v>
      </c>
      <c r="E153" s="228" t="s">
        <v>4045</v>
      </c>
      <c r="F153" s="228" t="s">
        <v>1319</v>
      </c>
      <c r="G153" s="230" t="s">
        <v>4490</v>
      </c>
      <c r="H153" s="228" t="s">
        <v>1320</v>
      </c>
      <c r="I153" s="229"/>
      <c r="J153" s="228"/>
      <c r="K153" s="228" t="s">
        <v>1321</v>
      </c>
      <c r="L153" s="243"/>
      <c r="M153" s="234" t="s">
        <v>218</v>
      </c>
      <c r="N153" s="234" t="s">
        <v>624</v>
      </c>
      <c r="O153" s="234" t="s">
        <v>625</v>
      </c>
      <c r="P153" s="233"/>
      <c r="Q153" s="234" t="s">
        <v>1314</v>
      </c>
      <c r="R153" s="234" t="s">
        <v>3353</v>
      </c>
      <c r="S153" s="234" t="s">
        <v>1323</v>
      </c>
      <c r="T153" s="234" t="s">
        <v>1241</v>
      </c>
      <c r="U153" s="228" t="s">
        <v>3354</v>
      </c>
      <c r="V153" s="233" t="s">
        <v>1324</v>
      </c>
      <c r="W153" s="250"/>
      <c r="X153" s="234"/>
      <c r="Y153" s="234"/>
      <c r="Z153" s="235">
        <f>IF(OR(J153="Fail",ISBLANK(J153)),INDEX('Issue Code Table'!C:C,MATCH(N:N,'Issue Code Table'!A:A,0)),IF(M153="Critical",6,IF(M153="Significant",5,IF(M153="Moderate",3,2))))</f>
        <v>5</v>
      </c>
    </row>
    <row r="154" spans="1:26" ht="262.5" x14ac:dyDescent="0.25">
      <c r="A154" s="236" t="s">
        <v>1325</v>
      </c>
      <c r="B154" s="241" t="s">
        <v>1125</v>
      </c>
      <c r="C154" s="241" t="s">
        <v>1126</v>
      </c>
      <c r="D154" s="237" t="s">
        <v>215</v>
      </c>
      <c r="E154" s="237" t="s">
        <v>4046</v>
      </c>
      <c r="F154" s="237" t="s">
        <v>3827</v>
      </c>
      <c r="G154" s="91" t="s">
        <v>4491</v>
      </c>
      <c r="H154" s="237" t="s">
        <v>1326</v>
      </c>
      <c r="I154" s="238"/>
      <c r="J154" s="237"/>
      <c r="K154" s="237" t="s">
        <v>1327</v>
      </c>
      <c r="L154" s="92"/>
      <c r="M154" s="241" t="s">
        <v>182</v>
      </c>
      <c r="N154" s="241" t="s">
        <v>624</v>
      </c>
      <c r="O154" s="241" t="s">
        <v>625</v>
      </c>
      <c r="P154" s="240"/>
      <c r="Q154" s="241" t="s">
        <v>1328</v>
      </c>
      <c r="R154" s="241" t="s">
        <v>1329</v>
      </c>
      <c r="S154" s="241" t="s">
        <v>1240</v>
      </c>
      <c r="T154" s="241" t="s">
        <v>1241</v>
      </c>
      <c r="U154" s="237" t="s">
        <v>3355</v>
      </c>
      <c r="V154" s="240" t="s">
        <v>1330</v>
      </c>
      <c r="W154" s="200" t="s">
        <v>234</v>
      </c>
      <c r="X154" s="241"/>
      <c r="Y154" s="241"/>
      <c r="Z154" s="224">
        <f>IF(OR(J154="Fail",ISBLANK(J154)),INDEX('Issue Code Table'!C:C,MATCH(N:N,'Issue Code Table'!A:A,0)),IF(M154="Critical",6,IF(M154="Significant",5,IF(M154="Moderate",3,2))))</f>
        <v>5</v>
      </c>
    </row>
    <row r="155" spans="1:26" ht="275" x14ac:dyDescent="0.25">
      <c r="A155" s="227" t="s">
        <v>1331</v>
      </c>
      <c r="B155" s="234" t="s">
        <v>1125</v>
      </c>
      <c r="C155" s="234" t="s">
        <v>1126</v>
      </c>
      <c r="D155" s="228" t="s">
        <v>215</v>
      </c>
      <c r="E155" s="228" t="s">
        <v>4047</v>
      </c>
      <c r="F155" s="228" t="s">
        <v>3828</v>
      </c>
      <c r="G155" s="230" t="s">
        <v>4492</v>
      </c>
      <c r="H155" s="228" t="s">
        <v>1332</v>
      </c>
      <c r="I155" s="229"/>
      <c r="J155" s="228"/>
      <c r="K155" s="228" t="s">
        <v>1333</v>
      </c>
      <c r="L155" s="243"/>
      <c r="M155" s="234" t="s">
        <v>182</v>
      </c>
      <c r="N155" s="234" t="s">
        <v>624</v>
      </c>
      <c r="O155" s="234" t="s">
        <v>625</v>
      </c>
      <c r="P155" s="233"/>
      <c r="Q155" s="234" t="s">
        <v>1328</v>
      </c>
      <c r="R155" s="234" t="s">
        <v>1334</v>
      </c>
      <c r="S155" s="234" t="s">
        <v>1240</v>
      </c>
      <c r="T155" s="234" t="s">
        <v>1241</v>
      </c>
      <c r="U155" s="228" t="s">
        <v>3356</v>
      </c>
      <c r="V155" s="233" t="s">
        <v>1335</v>
      </c>
      <c r="W155" s="250" t="s">
        <v>234</v>
      </c>
      <c r="X155" s="234"/>
      <c r="Y155" s="234"/>
      <c r="Z155" s="235">
        <f>IF(OR(J155="Fail",ISBLANK(J155)),INDEX('Issue Code Table'!C:C,MATCH(N:N,'Issue Code Table'!A:A,0)),IF(M155="Critical",6,IF(M155="Significant",5,IF(M155="Moderate",3,2))))</f>
        <v>5</v>
      </c>
    </row>
    <row r="156" spans="1:26" ht="275" x14ac:dyDescent="0.25">
      <c r="A156" s="236" t="s">
        <v>1336</v>
      </c>
      <c r="B156" s="241" t="s">
        <v>1125</v>
      </c>
      <c r="C156" s="241" t="s">
        <v>1126</v>
      </c>
      <c r="D156" s="237" t="s">
        <v>215</v>
      </c>
      <c r="E156" s="237" t="s">
        <v>4048</v>
      </c>
      <c r="F156" s="237" t="s">
        <v>3829</v>
      </c>
      <c r="G156" s="91" t="s">
        <v>4493</v>
      </c>
      <c r="H156" s="237" t="s">
        <v>1337</v>
      </c>
      <c r="I156" s="238"/>
      <c r="J156" s="237"/>
      <c r="K156" s="237" t="s">
        <v>1338</v>
      </c>
      <c r="L156" s="92"/>
      <c r="M156" s="241" t="s">
        <v>182</v>
      </c>
      <c r="N156" s="241" t="s">
        <v>624</v>
      </c>
      <c r="O156" s="241" t="s">
        <v>625</v>
      </c>
      <c r="P156" s="240"/>
      <c r="Q156" s="241" t="s">
        <v>1328</v>
      </c>
      <c r="R156" s="241" t="s">
        <v>1339</v>
      </c>
      <c r="S156" s="241" t="s">
        <v>1240</v>
      </c>
      <c r="T156" s="241" t="s">
        <v>1241</v>
      </c>
      <c r="U156" s="237" t="s">
        <v>3357</v>
      </c>
      <c r="V156" s="240" t="s">
        <v>1340</v>
      </c>
      <c r="W156" s="200" t="s">
        <v>234</v>
      </c>
      <c r="X156" s="241"/>
      <c r="Y156" s="241"/>
      <c r="Z156" s="224">
        <f>IF(OR(J156="Fail",ISBLANK(J156)),INDEX('Issue Code Table'!C:C,MATCH(N:N,'Issue Code Table'!A:A,0)),IF(M156="Critical",6,IF(M156="Significant",5,IF(M156="Moderate",3,2))))</f>
        <v>5</v>
      </c>
    </row>
    <row r="157" spans="1:26" ht="362.5" x14ac:dyDescent="0.25">
      <c r="A157" s="227" t="s">
        <v>1341</v>
      </c>
      <c r="B157" s="234" t="s">
        <v>1125</v>
      </c>
      <c r="C157" s="234" t="s">
        <v>1126</v>
      </c>
      <c r="D157" s="228" t="s">
        <v>215</v>
      </c>
      <c r="E157" s="228" t="s">
        <v>4051</v>
      </c>
      <c r="F157" s="228" t="s">
        <v>1342</v>
      </c>
      <c r="G157" s="230" t="s">
        <v>4496</v>
      </c>
      <c r="H157" s="228" t="s">
        <v>1343</v>
      </c>
      <c r="I157" s="229"/>
      <c r="J157" s="228"/>
      <c r="K157" s="228" t="s">
        <v>1344</v>
      </c>
      <c r="L157" s="243"/>
      <c r="M157" s="234" t="s">
        <v>182</v>
      </c>
      <c r="N157" s="234" t="s">
        <v>1236</v>
      </c>
      <c r="O157" s="234" t="s">
        <v>1237</v>
      </c>
      <c r="P157" s="233"/>
      <c r="Q157" s="234" t="s">
        <v>1345</v>
      </c>
      <c r="R157" s="234" t="s">
        <v>1346</v>
      </c>
      <c r="S157" s="234" t="s">
        <v>1240</v>
      </c>
      <c r="T157" s="234" t="s">
        <v>1241</v>
      </c>
      <c r="U157" s="228" t="s">
        <v>3364</v>
      </c>
      <c r="V157" s="233" t="s">
        <v>1347</v>
      </c>
      <c r="W157" s="250" t="s">
        <v>234</v>
      </c>
      <c r="X157" s="234"/>
      <c r="Y157" s="234"/>
      <c r="Z157" s="235">
        <f>IF(OR(J157="Fail",ISBLANK(J157)),INDEX('Issue Code Table'!C:C,MATCH(N:N,'Issue Code Table'!A:A,0)),IF(M157="Critical",6,IF(M157="Significant",5,IF(M157="Moderate",3,2))))</f>
        <v>5</v>
      </c>
    </row>
    <row r="158" spans="1:26" ht="409.5" x14ac:dyDescent="0.25">
      <c r="A158" s="236" t="s">
        <v>1348</v>
      </c>
      <c r="B158" s="241" t="s">
        <v>1125</v>
      </c>
      <c r="C158" s="241" t="s">
        <v>1126</v>
      </c>
      <c r="D158" s="237" t="s">
        <v>215</v>
      </c>
      <c r="E158" s="237" t="s">
        <v>4052</v>
      </c>
      <c r="F158" s="237" t="s">
        <v>1349</v>
      </c>
      <c r="G158" s="91" t="s">
        <v>4497</v>
      </c>
      <c r="H158" s="237" t="s">
        <v>1350</v>
      </c>
      <c r="I158" s="238"/>
      <c r="J158" s="237"/>
      <c r="K158" s="237" t="s">
        <v>1351</v>
      </c>
      <c r="L158" s="92"/>
      <c r="M158" s="241" t="s">
        <v>218</v>
      </c>
      <c r="N158" s="241" t="s">
        <v>624</v>
      </c>
      <c r="O158" s="241" t="s">
        <v>625</v>
      </c>
      <c r="P158" s="240"/>
      <c r="Q158" s="241" t="s">
        <v>1352</v>
      </c>
      <c r="R158" s="241" t="s">
        <v>1353</v>
      </c>
      <c r="S158" s="241" t="s">
        <v>1240</v>
      </c>
      <c r="T158" s="241" t="s">
        <v>1241</v>
      </c>
      <c r="U158" s="237" t="s">
        <v>3365</v>
      </c>
      <c r="V158" s="240" t="s">
        <v>1354</v>
      </c>
      <c r="W158" s="200"/>
      <c r="X158" s="241"/>
      <c r="Y158" s="241"/>
      <c r="Z158" s="224">
        <f>IF(OR(J158="Fail",ISBLANK(J158)),INDEX('Issue Code Table'!C:C,MATCH(N:N,'Issue Code Table'!A:A,0)),IF(M158="Critical",6,IF(M158="Significant",5,IF(M158="Moderate",3,2))))</f>
        <v>5</v>
      </c>
    </row>
    <row r="159" spans="1:26" ht="400" x14ac:dyDescent="0.25">
      <c r="A159" s="227" t="s">
        <v>1355</v>
      </c>
      <c r="B159" s="234" t="s">
        <v>1125</v>
      </c>
      <c r="C159" s="234" t="s">
        <v>1126</v>
      </c>
      <c r="D159" s="228" t="s">
        <v>215</v>
      </c>
      <c r="E159" s="228" t="s">
        <v>4053</v>
      </c>
      <c r="F159" s="228" t="s">
        <v>1356</v>
      </c>
      <c r="G159" s="230" t="s">
        <v>4498</v>
      </c>
      <c r="H159" s="228" t="s">
        <v>1357</v>
      </c>
      <c r="I159" s="229"/>
      <c r="J159" s="228"/>
      <c r="K159" s="234" t="s">
        <v>1358</v>
      </c>
      <c r="L159" s="243"/>
      <c r="M159" s="234" t="s">
        <v>182</v>
      </c>
      <c r="N159" s="234" t="s">
        <v>624</v>
      </c>
      <c r="O159" s="234" t="s">
        <v>625</v>
      </c>
      <c r="P159" s="233"/>
      <c r="Q159" s="234" t="s">
        <v>1352</v>
      </c>
      <c r="R159" s="234" t="s">
        <v>1359</v>
      </c>
      <c r="S159" s="234" t="s">
        <v>1360</v>
      </c>
      <c r="T159" s="234" t="s">
        <v>1241</v>
      </c>
      <c r="U159" s="228" t="s">
        <v>3366</v>
      </c>
      <c r="V159" s="233" t="s">
        <v>1361</v>
      </c>
      <c r="W159" s="250" t="s">
        <v>234</v>
      </c>
      <c r="X159" s="234"/>
      <c r="Y159" s="234"/>
      <c r="Z159" s="235">
        <f>IF(OR(J159="Fail",ISBLANK(J159)),INDEX('Issue Code Table'!C:C,MATCH(N:N,'Issue Code Table'!A:A,0)),IF(M159="Critical",6,IF(M159="Significant",5,IF(M159="Moderate",3,2))))</f>
        <v>5</v>
      </c>
    </row>
    <row r="160" spans="1:26" ht="262.5" x14ac:dyDescent="0.25">
      <c r="A160" s="236" t="s">
        <v>1362</v>
      </c>
      <c r="B160" s="241" t="s">
        <v>1125</v>
      </c>
      <c r="C160" s="241" t="s">
        <v>1126</v>
      </c>
      <c r="D160" s="237" t="s">
        <v>215</v>
      </c>
      <c r="E160" s="237" t="s">
        <v>4054</v>
      </c>
      <c r="F160" s="237" t="s">
        <v>3832</v>
      </c>
      <c r="G160" s="91" t="s">
        <v>4499</v>
      </c>
      <c r="H160" s="91" t="s">
        <v>1363</v>
      </c>
      <c r="I160" s="238"/>
      <c r="J160" s="237"/>
      <c r="K160" s="260" t="s">
        <v>1364</v>
      </c>
      <c r="L160" s="251"/>
      <c r="M160" s="241" t="s">
        <v>182</v>
      </c>
      <c r="N160" s="241" t="s">
        <v>624</v>
      </c>
      <c r="O160" s="241" t="s">
        <v>625</v>
      </c>
      <c r="P160" s="240"/>
      <c r="Q160" s="241" t="s">
        <v>1352</v>
      </c>
      <c r="R160" s="241" t="s">
        <v>1365</v>
      </c>
      <c r="S160" s="241" t="s">
        <v>1240</v>
      </c>
      <c r="T160" s="241" t="s">
        <v>1241</v>
      </c>
      <c r="U160" s="237" t="s">
        <v>3367</v>
      </c>
      <c r="V160" s="240" t="s">
        <v>1366</v>
      </c>
      <c r="W160" s="200" t="s">
        <v>234</v>
      </c>
      <c r="X160" s="241"/>
      <c r="Y160" s="241"/>
      <c r="Z160" s="224">
        <f>IF(OR(J160="Fail",ISBLANK(J160)),INDEX('Issue Code Table'!C:C,MATCH(N:N,'Issue Code Table'!A:A,0)),IF(M160="Critical",6,IF(M160="Significant",5,IF(M160="Moderate",3,2))))</f>
        <v>5</v>
      </c>
    </row>
    <row r="161" spans="1:26" ht="275" x14ac:dyDescent="0.25">
      <c r="A161" s="227" t="s">
        <v>1367</v>
      </c>
      <c r="B161" s="234" t="s">
        <v>1125</v>
      </c>
      <c r="C161" s="234" t="s">
        <v>1126</v>
      </c>
      <c r="D161" s="228" t="s">
        <v>215</v>
      </c>
      <c r="E161" s="228" t="s">
        <v>4055</v>
      </c>
      <c r="F161" s="228" t="s">
        <v>3833</v>
      </c>
      <c r="G161" s="230" t="s">
        <v>4500</v>
      </c>
      <c r="H161" s="228" t="s">
        <v>1368</v>
      </c>
      <c r="I161" s="229"/>
      <c r="J161" s="228"/>
      <c r="K161" s="228" t="s">
        <v>1369</v>
      </c>
      <c r="L161" s="243"/>
      <c r="M161" s="234" t="s">
        <v>218</v>
      </c>
      <c r="N161" s="234" t="s">
        <v>1246</v>
      </c>
      <c r="O161" s="234" t="s">
        <v>1247</v>
      </c>
      <c r="P161" s="233"/>
      <c r="Q161" s="234" t="s">
        <v>1352</v>
      </c>
      <c r="R161" s="234" t="s">
        <v>1370</v>
      </c>
      <c r="S161" s="234" t="s">
        <v>1240</v>
      </c>
      <c r="T161" s="234" t="s">
        <v>1241</v>
      </c>
      <c r="U161" s="228" t="s">
        <v>3368</v>
      </c>
      <c r="V161" s="233" t="s">
        <v>1371</v>
      </c>
      <c r="W161" s="250"/>
      <c r="X161" s="234"/>
      <c r="Y161" s="234"/>
      <c r="Z161" s="235">
        <f>IF(OR(J161="Fail",ISBLANK(J161)),INDEX('Issue Code Table'!C:C,MATCH(N:N,'Issue Code Table'!A:A,0)),IF(M161="Critical",6,IF(M161="Significant",5,IF(M161="Moderate",3,2))))</f>
        <v>4</v>
      </c>
    </row>
    <row r="162" spans="1:26" ht="312.5" x14ac:dyDescent="0.25">
      <c r="A162" s="236" t="s">
        <v>1372</v>
      </c>
      <c r="B162" s="241" t="s">
        <v>1125</v>
      </c>
      <c r="C162" s="241" t="s">
        <v>1126</v>
      </c>
      <c r="D162" s="237" t="s">
        <v>215</v>
      </c>
      <c r="E162" s="237" t="s">
        <v>4056</v>
      </c>
      <c r="F162" s="237" t="s">
        <v>1373</v>
      </c>
      <c r="G162" s="91" t="s">
        <v>4501</v>
      </c>
      <c r="H162" s="237" t="s">
        <v>1374</v>
      </c>
      <c r="I162" s="238"/>
      <c r="J162" s="237"/>
      <c r="K162" s="237" t="s">
        <v>1375</v>
      </c>
      <c r="L162" s="92"/>
      <c r="M162" s="241" t="s">
        <v>218</v>
      </c>
      <c r="N162" s="241" t="s">
        <v>624</v>
      </c>
      <c r="O162" s="241" t="s">
        <v>625</v>
      </c>
      <c r="P162" s="240"/>
      <c r="Q162" s="241" t="s">
        <v>1352</v>
      </c>
      <c r="R162" s="241" t="s">
        <v>1376</v>
      </c>
      <c r="S162" s="241" t="s">
        <v>1240</v>
      </c>
      <c r="T162" s="241" t="s">
        <v>1241</v>
      </c>
      <c r="U162" s="237" t="s">
        <v>3369</v>
      </c>
      <c r="V162" s="240" t="s">
        <v>1377</v>
      </c>
      <c r="W162" s="200"/>
      <c r="X162" s="241"/>
      <c r="Y162" s="241"/>
      <c r="Z162" s="224">
        <f>IF(OR(J162="Fail",ISBLANK(J162)),INDEX('Issue Code Table'!C:C,MATCH(N:N,'Issue Code Table'!A:A,0)),IF(M162="Critical",6,IF(M162="Significant",5,IF(M162="Moderate",3,2))))</f>
        <v>5</v>
      </c>
    </row>
    <row r="163" spans="1:26" ht="350" x14ac:dyDescent="0.25">
      <c r="A163" s="227" t="s">
        <v>1378</v>
      </c>
      <c r="B163" s="234" t="s">
        <v>296</v>
      </c>
      <c r="C163" s="234" t="s">
        <v>297</v>
      </c>
      <c r="D163" s="228" t="s">
        <v>215</v>
      </c>
      <c r="E163" s="228" t="s">
        <v>4057</v>
      </c>
      <c r="F163" s="228" t="s">
        <v>1379</v>
      </c>
      <c r="G163" s="230" t="s">
        <v>4502</v>
      </c>
      <c r="H163" s="228" t="s">
        <v>1380</v>
      </c>
      <c r="I163" s="229"/>
      <c r="J163" s="228"/>
      <c r="K163" s="228" t="s">
        <v>1381</v>
      </c>
      <c r="L163" s="243"/>
      <c r="M163" s="234" t="s">
        <v>182</v>
      </c>
      <c r="N163" s="234" t="s">
        <v>598</v>
      </c>
      <c r="O163" s="234" t="s">
        <v>599</v>
      </c>
      <c r="P163" s="233"/>
      <c r="Q163" s="234" t="s">
        <v>1382</v>
      </c>
      <c r="R163" s="234" t="s">
        <v>1383</v>
      </c>
      <c r="S163" s="234" t="s">
        <v>1384</v>
      </c>
      <c r="T163" s="234" t="s">
        <v>1385</v>
      </c>
      <c r="U163" s="228" t="s">
        <v>3370</v>
      </c>
      <c r="V163" s="233" t="s">
        <v>1386</v>
      </c>
      <c r="W163" s="250" t="s">
        <v>234</v>
      </c>
      <c r="X163" s="234"/>
      <c r="Y163" s="234"/>
      <c r="Z163" s="235">
        <f>IF(OR(J163="Fail",ISBLANK(J163)),INDEX('Issue Code Table'!C:C,MATCH(N:N,'Issue Code Table'!A:A,0)),IF(M163="Critical",6,IF(M163="Significant",5,IF(M163="Moderate",3,2))))</f>
        <v>5</v>
      </c>
    </row>
    <row r="164" spans="1:26" ht="350" x14ac:dyDescent="0.25">
      <c r="A164" s="236" t="s">
        <v>1387</v>
      </c>
      <c r="B164" s="241" t="s">
        <v>296</v>
      </c>
      <c r="C164" s="241" t="s">
        <v>297</v>
      </c>
      <c r="D164" s="237" t="s">
        <v>215</v>
      </c>
      <c r="E164" s="237" t="s">
        <v>4058</v>
      </c>
      <c r="F164" s="237" t="s">
        <v>1388</v>
      </c>
      <c r="G164" s="91" t="s">
        <v>4503</v>
      </c>
      <c r="H164" s="237" t="s">
        <v>1389</v>
      </c>
      <c r="I164" s="238"/>
      <c r="J164" s="237"/>
      <c r="K164" s="237" t="s">
        <v>1390</v>
      </c>
      <c r="L164" s="92"/>
      <c r="M164" s="241" t="s">
        <v>218</v>
      </c>
      <c r="N164" s="241" t="s">
        <v>580</v>
      </c>
      <c r="O164" s="241" t="s">
        <v>581</v>
      </c>
      <c r="P164" s="240"/>
      <c r="Q164" s="241" t="s">
        <v>1382</v>
      </c>
      <c r="R164" s="241" t="s">
        <v>1391</v>
      </c>
      <c r="S164" s="241" t="s">
        <v>1392</v>
      </c>
      <c r="T164" s="241" t="s">
        <v>1393</v>
      </c>
      <c r="U164" s="237" t="s">
        <v>3371</v>
      </c>
      <c r="V164" s="240" t="s">
        <v>1394</v>
      </c>
      <c r="W164" s="200"/>
      <c r="X164" s="241"/>
      <c r="Y164" s="241"/>
      <c r="Z164" s="224">
        <f>IF(OR(J164="Fail",ISBLANK(J164)),INDEX('Issue Code Table'!C:C,MATCH(N:N,'Issue Code Table'!A:A,0)),IF(M164="Critical",6,IF(M164="Significant",5,IF(M164="Moderate",3,2))))</f>
        <v>4</v>
      </c>
    </row>
    <row r="165" spans="1:26" ht="409.5" x14ac:dyDescent="0.25">
      <c r="A165" s="227" t="s">
        <v>1401</v>
      </c>
      <c r="B165" s="228" t="s">
        <v>296</v>
      </c>
      <c r="C165" s="228" t="s">
        <v>297</v>
      </c>
      <c r="D165" s="229" t="s">
        <v>215</v>
      </c>
      <c r="E165" s="228" t="s">
        <v>4060</v>
      </c>
      <c r="F165" s="228" t="s">
        <v>3834</v>
      </c>
      <c r="G165" s="230" t="s">
        <v>4505</v>
      </c>
      <c r="H165" s="228" t="s">
        <v>1402</v>
      </c>
      <c r="I165" s="229"/>
      <c r="J165" s="228"/>
      <c r="K165" s="228" t="s">
        <v>1403</v>
      </c>
      <c r="L165" s="243"/>
      <c r="M165" s="234" t="s">
        <v>218</v>
      </c>
      <c r="N165" s="234" t="s">
        <v>580</v>
      </c>
      <c r="O165" s="234" t="s">
        <v>581</v>
      </c>
      <c r="P165" s="233"/>
      <c r="Q165" s="234" t="s">
        <v>1433</v>
      </c>
      <c r="R165" s="234" t="s">
        <v>1434</v>
      </c>
      <c r="S165" s="234" t="s">
        <v>1404</v>
      </c>
      <c r="T165" s="234" t="s">
        <v>1405</v>
      </c>
      <c r="U165" s="228" t="s">
        <v>3373</v>
      </c>
      <c r="V165" s="233" t="s">
        <v>1406</v>
      </c>
      <c r="W165" s="250"/>
      <c r="X165" s="234"/>
      <c r="Y165" s="234"/>
      <c r="Z165" s="235">
        <f>IF(OR(J165="Fail",ISBLANK(J165)),INDEX('Issue Code Table'!C:C,MATCH(N:N,'Issue Code Table'!A:A,0)),IF(M165="Critical",6,IF(M165="Significant",5,IF(M165="Moderate",3,2))))</f>
        <v>4</v>
      </c>
    </row>
    <row r="166" spans="1:26" ht="409.5" x14ac:dyDescent="0.25">
      <c r="A166" s="236" t="s">
        <v>1407</v>
      </c>
      <c r="B166" s="237" t="s">
        <v>296</v>
      </c>
      <c r="C166" s="237" t="s">
        <v>297</v>
      </c>
      <c r="D166" s="238" t="s">
        <v>215</v>
      </c>
      <c r="E166" s="237" t="s">
        <v>4061</v>
      </c>
      <c r="F166" s="237" t="s">
        <v>3835</v>
      </c>
      <c r="G166" s="91" t="s">
        <v>4506</v>
      </c>
      <c r="H166" s="237" t="s">
        <v>1408</v>
      </c>
      <c r="I166" s="238"/>
      <c r="J166" s="237"/>
      <c r="K166" s="237" t="s">
        <v>1409</v>
      </c>
      <c r="L166" s="92"/>
      <c r="M166" s="241" t="s">
        <v>182</v>
      </c>
      <c r="N166" s="241" t="s">
        <v>229</v>
      </c>
      <c r="O166" s="241" t="s">
        <v>230</v>
      </c>
      <c r="P166" s="240"/>
      <c r="Q166" s="241" t="s">
        <v>1433</v>
      </c>
      <c r="R166" s="241" t="s">
        <v>1440</v>
      </c>
      <c r="S166" s="241" t="s">
        <v>1404</v>
      </c>
      <c r="T166" s="241" t="s">
        <v>1410</v>
      </c>
      <c r="U166" s="237" t="s">
        <v>3374</v>
      </c>
      <c r="V166" s="240" t="s">
        <v>1411</v>
      </c>
      <c r="W166" s="200" t="s">
        <v>234</v>
      </c>
      <c r="X166" s="241"/>
      <c r="Y166" s="241"/>
      <c r="Z166" s="224">
        <f>IF(OR(J166="Fail",ISBLANK(J166)),INDEX('Issue Code Table'!C:C,MATCH(N:N,'Issue Code Table'!A:A,0)),IF(M166="Critical",6,IF(M166="Significant",5,IF(M166="Moderate",3,2))))</f>
        <v>5</v>
      </c>
    </row>
    <row r="167" spans="1:26" ht="409.5" x14ac:dyDescent="0.25">
      <c r="A167" s="227" t="s">
        <v>1412</v>
      </c>
      <c r="B167" s="228" t="s">
        <v>296</v>
      </c>
      <c r="C167" s="228" t="s">
        <v>297</v>
      </c>
      <c r="D167" s="229" t="s">
        <v>215</v>
      </c>
      <c r="E167" s="228" t="s">
        <v>4062</v>
      </c>
      <c r="F167" s="228" t="s">
        <v>1413</v>
      </c>
      <c r="G167" s="230" t="s">
        <v>4507</v>
      </c>
      <c r="H167" s="228" t="s">
        <v>1414</v>
      </c>
      <c r="I167" s="229"/>
      <c r="J167" s="228"/>
      <c r="K167" s="228" t="s">
        <v>1415</v>
      </c>
      <c r="L167" s="243"/>
      <c r="M167" s="234" t="s">
        <v>182</v>
      </c>
      <c r="N167" s="234" t="s">
        <v>301</v>
      </c>
      <c r="O167" s="232" t="s">
        <v>302</v>
      </c>
      <c r="P167" s="233"/>
      <c r="Q167" s="234" t="s">
        <v>1433</v>
      </c>
      <c r="R167" s="234" t="s">
        <v>1450</v>
      </c>
      <c r="S167" s="234" t="s">
        <v>1404</v>
      </c>
      <c r="T167" s="234" t="s">
        <v>3375</v>
      </c>
      <c r="U167" s="228" t="s">
        <v>3376</v>
      </c>
      <c r="V167" s="233" t="s">
        <v>1416</v>
      </c>
      <c r="W167" s="250" t="s">
        <v>234</v>
      </c>
      <c r="X167" s="234"/>
      <c r="Y167" s="234"/>
      <c r="Z167" s="235">
        <f>IF(OR(J167="Fail",ISBLANK(J167)),INDEX('Issue Code Table'!C:C,MATCH(N:N,'Issue Code Table'!A:A,0)),IF(M167="Critical",6,IF(M167="Significant",5,IF(M167="Moderate",3,2))))</f>
        <v>5</v>
      </c>
    </row>
    <row r="168" spans="1:26" ht="409.5" x14ac:dyDescent="0.25">
      <c r="A168" s="236" t="s">
        <v>1417</v>
      </c>
      <c r="B168" s="237" t="s">
        <v>296</v>
      </c>
      <c r="C168" s="237" t="s">
        <v>297</v>
      </c>
      <c r="D168" s="238" t="s">
        <v>215</v>
      </c>
      <c r="E168" s="237" t="s">
        <v>4063</v>
      </c>
      <c r="F168" s="237" t="s">
        <v>1418</v>
      </c>
      <c r="G168" s="91" t="s">
        <v>4508</v>
      </c>
      <c r="H168" s="237" t="s">
        <v>253</v>
      </c>
      <c r="I168" s="238"/>
      <c r="J168" s="237"/>
      <c r="K168" s="237" t="s">
        <v>254</v>
      </c>
      <c r="L168" s="92"/>
      <c r="M168" s="241" t="s">
        <v>182</v>
      </c>
      <c r="N168" s="241" t="s">
        <v>255</v>
      </c>
      <c r="O168" s="259" t="s">
        <v>256</v>
      </c>
      <c r="P168" s="240"/>
      <c r="Q168" s="241" t="s">
        <v>1433</v>
      </c>
      <c r="R168" s="241" t="s">
        <v>1456</v>
      </c>
      <c r="S168" s="241" t="s">
        <v>1404</v>
      </c>
      <c r="T168" s="241" t="s">
        <v>306</v>
      </c>
      <c r="U168" s="237" t="s">
        <v>3377</v>
      </c>
      <c r="V168" s="240" t="s">
        <v>1419</v>
      </c>
      <c r="W168" s="200" t="s">
        <v>234</v>
      </c>
      <c r="X168" s="241"/>
      <c r="Y168" s="241"/>
      <c r="Z168" s="224">
        <f>IF(OR(J168="Fail",ISBLANK(J168)),INDEX('Issue Code Table'!C:C,MATCH(N:N,'Issue Code Table'!A:A,0)),IF(M168="Critical",6,IF(M168="Significant",5,IF(M168="Moderate",3,2))))</f>
        <v>4</v>
      </c>
    </row>
    <row r="169" spans="1:26" ht="409.5" x14ac:dyDescent="0.25">
      <c r="A169" s="227" t="s">
        <v>1420</v>
      </c>
      <c r="B169" s="228" t="s">
        <v>296</v>
      </c>
      <c r="C169" s="228" t="s">
        <v>297</v>
      </c>
      <c r="D169" s="228" t="s">
        <v>215</v>
      </c>
      <c r="E169" s="228" t="s">
        <v>4064</v>
      </c>
      <c r="F169" s="228" t="s">
        <v>3836</v>
      </c>
      <c r="G169" s="230" t="s">
        <v>4509</v>
      </c>
      <c r="H169" s="228" t="s">
        <v>1421</v>
      </c>
      <c r="I169" s="229"/>
      <c r="J169" s="228"/>
      <c r="K169" s="228" t="s">
        <v>1422</v>
      </c>
      <c r="L169" s="243"/>
      <c r="M169" s="234" t="s">
        <v>182</v>
      </c>
      <c r="N169" s="234" t="s">
        <v>247</v>
      </c>
      <c r="O169" s="232" t="s">
        <v>248</v>
      </c>
      <c r="P169" s="233"/>
      <c r="Q169" s="234" t="s">
        <v>1433</v>
      </c>
      <c r="R169" s="234" t="s">
        <v>1463</v>
      </c>
      <c r="S169" s="234" t="s">
        <v>1404</v>
      </c>
      <c r="T169" s="228" t="s">
        <v>3378</v>
      </c>
      <c r="U169" s="228" t="s">
        <v>3379</v>
      </c>
      <c r="V169" s="233" t="s">
        <v>1423</v>
      </c>
      <c r="W169" s="250" t="s">
        <v>234</v>
      </c>
      <c r="X169" s="234"/>
      <c r="Y169" s="234"/>
      <c r="Z169" s="235">
        <f>IF(OR(J169="Fail",ISBLANK(J169)),INDEX('Issue Code Table'!C:C,MATCH(N:N,'Issue Code Table'!A:A,0)),IF(M169="Critical",6,IF(M169="Significant",5,IF(M169="Moderate",3,2))))</f>
        <v>6</v>
      </c>
    </row>
    <row r="170" spans="1:26" ht="409.5" x14ac:dyDescent="0.25">
      <c r="A170" s="236" t="s">
        <v>1424</v>
      </c>
      <c r="B170" s="237" t="s">
        <v>296</v>
      </c>
      <c r="C170" s="237" t="s">
        <v>297</v>
      </c>
      <c r="D170" s="237" t="s">
        <v>215</v>
      </c>
      <c r="E170" s="237" t="s">
        <v>4065</v>
      </c>
      <c r="F170" s="237" t="s">
        <v>1425</v>
      </c>
      <c r="G170" s="91" t="s">
        <v>4510</v>
      </c>
      <c r="H170" s="237" t="s">
        <v>1426</v>
      </c>
      <c r="I170" s="238"/>
      <c r="J170" s="237"/>
      <c r="K170" s="237" t="s">
        <v>1427</v>
      </c>
      <c r="L170" s="92"/>
      <c r="M170" s="241" t="s">
        <v>182</v>
      </c>
      <c r="N170" s="241" t="s">
        <v>229</v>
      </c>
      <c r="O170" s="259" t="s">
        <v>230</v>
      </c>
      <c r="P170" s="240"/>
      <c r="Q170" s="241" t="s">
        <v>1433</v>
      </c>
      <c r="R170" s="241" t="s">
        <v>1472</v>
      </c>
      <c r="S170" s="241" t="s">
        <v>1404</v>
      </c>
      <c r="T170" s="241" t="s">
        <v>3380</v>
      </c>
      <c r="U170" s="237" t="s">
        <v>3381</v>
      </c>
      <c r="V170" s="240" t="s">
        <v>1428</v>
      </c>
      <c r="W170" s="200" t="s">
        <v>234</v>
      </c>
      <c r="X170" s="241"/>
      <c r="Y170" s="241"/>
      <c r="Z170" s="224">
        <f>IF(OR(J170="Fail",ISBLANK(J170)),INDEX('Issue Code Table'!C:C,MATCH(N:N,'Issue Code Table'!A:A,0)),IF(M170="Critical",6,IF(M170="Significant",5,IF(M170="Moderate",3,2))))</f>
        <v>5</v>
      </c>
    </row>
    <row r="171" spans="1:26" ht="409.5" x14ac:dyDescent="0.25">
      <c r="A171" s="227" t="s">
        <v>1429</v>
      </c>
      <c r="B171" s="234" t="s">
        <v>923</v>
      </c>
      <c r="C171" s="234" t="s">
        <v>924</v>
      </c>
      <c r="D171" s="228" t="s">
        <v>215</v>
      </c>
      <c r="E171" s="228" t="s">
        <v>4066</v>
      </c>
      <c r="F171" s="228" t="s">
        <v>1430</v>
      </c>
      <c r="G171" s="230" t="s">
        <v>4511</v>
      </c>
      <c r="H171" s="228" t="s">
        <v>1431</v>
      </c>
      <c r="I171" s="229"/>
      <c r="J171" s="228"/>
      <c r="K171" s="228" t="s">
        <v>1432</v>
      </c>
      <c r="L171" s="243"/>
      <c r="M171" s="234" t="s">
        <v>182</v>
      </c>
      <c r="N171" s="234" t="s">
        <v>301</v>
      </c>
      <c r="O171" s="234" t="s">
        <v>302</v>
      </c>
      <c r="P171" s="233"/>
      <c r="Q171" s="234" t="s">
        <v>1481</v>
      </c>
      <c r="R171" s="234" t="s">
        <v>1482</v>
      </c>
      <c r="S171" s="228" t="s">
        <v>1435</v>
      </c>
      <c r="T171" s="234" t="s">
        <v>306</v>
      </c>
      <c r="U171" s="228" t="s">
        <v>3382</v>
      </c>
      <c r="V171" s="233" t="s">
        <v>1436</v>
      </c>
      <c r="W171" s="250" t="s">
        <v>234</v>
      </c>
      <c r="X171" s="234"/>
      <c r="Y171" s="234"/>
      <c r="Z171" s="235">
        <f>IF(OR(J171="Fail",ISBLANK(J171)),INDEX('Issue Code Table'!C:C,MATCH(N:N,'Issue Code Table'!A:A,0)),IF(M171="Critical",6,IF(M171="Significant",5,IF(M171="Moderate",3,2))))</f>
        <v>5</v>
      </c>
    </row>
    <row r="172" spans="1:26" ht="350" x14ac:dyDescent="0.25">
      <c r="A172" s="236" t="s">
        <v>1437</v>
      </c>
      <c r="B172" s="241" t="s">
        <v>923</v>
      </c>
      <c r="C172" s="241" t="s">
        <v>924</v>
      </c>
      <c r="D172" s="237" t="s">
        <v>215</v>
      </c>
      <c r="E172" s="237" t="s">
        <v>4068</v>
      </c>
      <c r="F172" s="237" t="s">
        <v>3838</v>
      </c>
      <c r="G172" s="91" t="s">
        <v>4513</v>
      </c>
      <c r="H172" s="237" t="s">
        <v>1438</v>
      </c>
      <c r="I172" s="238"/>
      <c r="J172" s="237"/>
      <c r="K172" s="237" t="s">
        <v>1439</v>
      </c>
      <c r="L172" s="92"/>
      <c r="M172" s="241" t="s">
        <v>182</v>
      </c>
      <c r="N172" s="241" t="s">
        <v>598</v>
      </c>
      <c r="O172" s="241" t="s">
        <v>599</v>
      </c>
      <c r="P172" s="240"/>
      <c r="Q172" s="241" t="s">
        <v>1481</v>
      </c>
      <c r="R172" s="241" t="s">
        <v>1497</v>
      </c>
      <c r="S172" s="241" t="s">
        <v>1441</v>
      </c>
      <c r="T172" s="241" t="s">
        <v>1442</v>
      </c>
      <c r="U172" s="237" t="s">
        <v>3386</v>
      </c>
      <c r="V172" s="240" t="s">
        <v>1443</v>
      </c>
      <c r="W172" s="200" t="s">
        <v>234</v>
      </c>
      <c r="X172" s="241"/>
      <c r="Y172" s="241"/>
      <c r="Z172" s="224">
        <f>IF(OR(J172="Fail",ISBLANK(J172)),INDEX('Issue Code Table'!C:C,MATCH(N:N,'Issue Code Table'!A:A,0)),IF(M172="Critical",6,IF(M172="Significant",5,IF(M172="Moderate",3,2))))</f>
        <v>5</v>
      </c>
    </row>
    <row r="173" spans="1:26" ht="350" x14ac:dyDescent="0.25">
      <c r="A173" s="227" t="s">
        <v>1444</v>
      </c>
      <c r="B173" s="228" t="s">
        <v>296</v>
      </c>
      <c r="C173" s="228" t="s">
        <v>297</v>
      </c>
      <c r="D173" s="229" t="s">
        <v>215</v>
      </c>
      <c r="E173" s="228" t="s">
        <v>4069</v>
      </c>
      <c r="F173" s="228" t="s">
        <v>1445</v>
      </c>
      <c r="G173" s="230" t="s">
        <v>4514</v>
      </c>
      <c r="H173" s="228" t="s">
        <v>1446</v>
      </c>
      <c r="I173" s="229"/>
      <c r="J173" s="228"/>
      <c r="K173" s="228" t="s">
        <v>1447</v>
      </c>
      <c r="L173" s="243"/>
      <c r="M173" s="234" t="s">
        <v>218</v>
      </c>
      <c r="N173" s="234" t="s">
        <v>1448</v>
      </c>
      <c r="O173" s="232" t="s">
        <v>1449</v>
      </c>
      <c r="P173" s="233"/>
      <c r="Q173" s="234" t="s">
        <v>1481</v>
      </c>
      <c r="R173" s="234" t="s">
        <v>1503</v>
      </c>
      <c r="S173" s="234" t="s">
        <v>1441</v>
      </c>
      <c r="T173" s="234" t="s">
        <v>1442</v>
      </c>
      <c r="U173" s="228" t="s">
        <v>3387</v>
      </c>
      <c r="V173" s="233" t="s">
        <v>1451</v>
      </c>
      <c r="W173" s="250"/>
      <c r="X173" s="234"/>
      <c r="Y173" s="234"/>
      <c r="Z173" s="235">
        <f>IF(OR(J173="Fail",ISBLANK(J173)),INDEX('Issue Code Table'!C:C,MATCH(N:N,'Issue Code Table'!A:A,0)),IF(M173="Critical",6,IF(M173="Significant",5,IF(M173="Moderate",3,2))))</f>
        <v>5</v>
      </c>
    </row>
    <row r="174" spans="1:26" ht="409.5" x14ac:dyDescent="0.25">
      <c r="A174" s="236" t="s">
        <v>1452</v>
      </c>
      <c r="B174" s="237" t="s">
        <v>296</v>
      </c>
      <c r="C174" s="237" t="s">
        <v>297</v>
      </c>
      <c r="D174" s="238" t="s">
        <v>215</v>
      </c>
      <c r="E174" s="237" t="s">
        <v>4071</v>
      </c>
      <c r="F174" s="237" t="s">
        <v>1453</v>
      </c>
      <c r="G174" s="91" t="s">
        <v>4516</v>
      </c>
      <c r="H174" s="238" t="s">
        <v>1454</v>
      </c>
      <c r="I174" s="238"/>
      <c r="J174" s="237"/>
      <c r="K174" s="237" t="s">
        <v>1455</v>
      </c>
      <c r="L174" s="92"/>
      <c r="M174" s="241" t="s">
        <v>182</v>
      </c>
      <c r="N174" s="241" t="s">
        <v>598</v>
      </c>
      <c r="O174" s="241" t="s">
        <v>599</v>
      </c>
      <c r="P174" s="240"/>
      <c r="Q174" s="241" t="s">
        <v>1481</v>
      </c>
      <c r="R174" s="241" t="s">
        <v>1515</v>
      </c>
      <c r="S174" s="241" t="s">
        <v>1457</v>
      </c>
      <c r="T174" s="241" t="s">
        <v>1458</v>
      </c>
      <c r="U174" s="237" t="s">
        <v>3392</v>
      </c>
      <c r="V174" s="240" t="s">
        <v>1459</v>
      </c>
      <c r="W174" s="200" t="s">
        <v>234</v>
      </c>
      <c r="X174" s="241"/>
      <c r="Y174" s="241"/>
      <c r="Z174" s="224">
        <f>IF(OR(J174="Fail",ISBLANK(J174)),INDEX('Issue Code Table'!C:C,MATCH(N:N,'Issue Code Table'!A:A,0)),IF(M174="Critical",6,IF(M174="Significant",5,IF(M174="Moderate",3,2))))</f>
        <v>5</v>
      </c>
    </row>
    <row r="175" spans="1:26" ht="362.5" x14ac:dyDescent="0.25">
      <c r="A175" s="227" t="s">
        <v>1466</v>
      </c>
      <c r="B175" s="234" t="s">
        <v>940</v>
      </c>
      <c r="C175" s="234" t="s">
        <v>941</v>
      </c>
      <c r="D175" s="228" t="s">
        <v>215</v>
      </c>
      <c r="E175" s="228" t="s">
        <v>4074</v>
      </c>
      <c r="F175" s="228" t="s">
        <v>1467</v>
      </c>
      <c r="G175" s="230" t="s">
        <v>4519</v>
      </c>
      <c r="H175" s="228" t="s">
        <v>1468</v>
      </c>
      <c r="I175" s="229"/>
      <c r="J175" s="228"/>
      <c r="K175" s="228" t="s">
        <v>1469</v>
      </c>
      <c r="L175" s="243"/>
      <c r="M175" s="234" t="s">
        <v>182</v>
      </c>
      <c r="N175" s="234" t="s">
        <v>1470</v>
      </c>
      <c r="O175" s="234" t="s">
        <v>1471</v>
      </c>
      <c r="P175" s="233"/>
      <c r="Q175" s="234" t="s">
        <v>1481</v>
      </c>
      <c r="R175" s="234" t="s">
        <v>1528</v>
      </c>
      <c r="S175" s="234" t="s">
        <v>1473</v>
      </c>
      <c r="T175" s="234" t="s">
        <v>3399</v>
      </c>
      <c r="U175" s="228" t="s">
        <v>3400</v>
      </c>
      <c r="V175" s="233" t="s">
        <v>1474</v>
      </c>
      <c r="W175" s="250" t="s">
        <v>234</v>
      </c>
      <c r="X175" s="234"/>
      <c r="Y175" s="234"/>
      <c r="Z175" s="235">
        <f>IF(OR(J175="Fail",ISBLANK(J175)),INDEX('Issue Code Table'!C:C,MATCH(N:N,'Issue Code Table'!A:A,0)),IF(M175="Critical",6,IF(M175="Significant",5,IF(M175="Moderate",3,2))))</f>
        <v>6</v>
      </c>
    </row>
    <row r="176" spans="1:26" ht="400" x14ac:dyDescent="0.25">
      <c r="A176" s="236" t="s">
        <v>1475</v>
      </c>
      <c r="B176" s="241" t="s">
        <v>317</v>
      </c>
      <c r="C176" s="241" t="s">
        <v>318</v>
      </c>
      <c r="D176" s="237" t="s">
        <v>215</v>
      </c>
      <c r="E176" s="237" t="s">
        <v>4075</v>
      </c>
      <c r="F176" s="237" t="s">
        <v>1476</v>
      </c>
      <c r="G176" s="91" t="s">
        <v>4520</v>
      </c>
      <c r="H176" s="237" t="s">
        <v>1477</v>
      </c>
      <c r="I176" s="238"/>
      <c r="J176" s="237"/>
      <c r="K176" s="237" t="s">
        <v>1478</v>
      </c>
      <c r="L176" s="92"/>
      <c r="M176" s="241" t="s">
        <v>182</v>
      </c>
      <c r="N176" s="241" t="s">
        <v>1479</v>
      </c>
      <c r="O176" s="241" t="s">
        <v>1480</v>
      </c>
      <c r="P176" s="240"/>
      <c r="Q176" s="241" t="s">
        <v>3401</v>
      </c>
      <c r="R176" s="241" t="s">
        <v>3402</v>
      </c>
      <c r="S176" s="241" t="s">
        <v>1483</v>
      </c>
      <c r="T176" s="241" t="s">
        <v>306</v>
      </c>
      <c r="U176" s="237" t="s">
        <v>3403</v>
      </c>
      <c r="V176" s="240" t="s">
        <v>1484</v>
      </c>
      <c r="W176" s="200" t="s">
        <v>234</v>
      </c>
      <c r="X176" s="241"/>
      <c r="Y176" s="241"/>
      <c r="Z176" s="224">
        <f>IF(OR(J176="Fail",ISBLANK(J176)),INDEX('Issue Code Table'!C:C,MATCH(N:N,'Issue Code Table'!A:A,0)),IF(M176="Critical",6,IF(M176="Significant",5,IF(M176="Moderate",3,2))))</f>
        <v>7</v>
      </c>
    </row>
    <row r="177" spans="1:26" ht="409.5" x14ac:dyDescent="0.25">
      <c r="A177" s="227" t="s">
        <v>1485</v>
      </c>
      <c r="B177" s="234" t="s">
        <v>1080</v>
      </c>
      <c r="C177" s="234" t="s">
        <v>1081</v>
      </c>
      <c r="D177" s="228" t="s">
        <v>215</v>
      </c>
      <c r="E177" s="228" t="s">
        <v>4076</v>
      </c>
      <c r="F177" s="228" t="s">
        <v>1486</v>
      </c>
      <c r="G177" s="230" t="s">
        <v>4521</v>
      </c>
      <c r="H177" s="228" t="s">
        <v>1487</v>
      </c>
      <c r="I177" s="229"/>
      <c r="J177" s="228"/>
      <c r="K177" s="228" t="s">
        <v>1488</v>
      </c>
      <c r="L177" s="243"/>
      <c r="M177" s="234" t="s">
        <v>182</v>
      </c>
      <c r="N177" s="234" t="s">
        <v>598</v>
      </c>
      <c r="O177" s="234" t="s">
        <v>599</v>
      </c>
      <c r="P177" s="233"/>
      <c r="Q177" s="234" t="s">
        <v>3401</v>
      </c>
      <c r="R177" s="234" t="s">
        <v>3404</v>
      </c>
      <c r="S177" s="234" t="s">
        <v>1490</v>
      </c>
      <c r="T177" s="234" t="s">
        <v>1491</v>
      </c>
      <c r="U177" s="228" t="s">
        <v>3405</v>
      </c>
      <c r="V177" s="233" t="s">
        <v>1492</v>
      </c>
      <c r="W177" s="250" t="s">
        <v>234</v>
      </c>
      <c r="X177" s="234"/>
      <c r="Y177" s="234"/>
      <c r="Z177" s="235">
        <f>IF(OR(J177="Fail",ISBLANK(J177)),INDEX('Issue Code Table'!C:C,MATCH(N:N,'Issue Code Table'!A:A,0)),IF(M177="Critical",6,IF(M177="Significant",5,IF(M177="Moderate",3,2))))</f>
        <v>5</v>
      </c>
    </row>
    <row r="178" spans="1:26" ht="409.5" x14ac:dyDescent="0.25">
      <c r="A178" s="236" t="s">
        <v>1493</v>
      </c>
      <c r="B178" s="241" t="s">
        <v>1080</v>
      </c>
      <c r="C178" s="241" t="s">
        <v>1081</v>
      </c>
      <c r="D178" s="237" t="s">
        <v>215</v>
      </c>
      <c r="E178" s="237" t="s">
        <v>4077</v>
      </c>
      <c r="F178" s="237" t="s">
        <v>1494</v>
      </c>
      <c r="G178" s="91" t="s">
        <v>4522</v>
      </c>
      <c r="H178" s="237" t="s">
        <v>1495</v>
      </c>
      <c r="I178" s="238"/>
      <c r="J178" s="237"/>
      <c r="K178" s="237" t="s">
        <v>1496</v>
      </c>
      <c r="L178" s="92"/>
      <c r="M178" s="241" t="s">
        <v>182</v>
      </c>
      <c r="N178" s="241" t="s">
        <v>598</v>
      </c>
      <c r="O178" s="241" t="s">
        <v>599</v>
      </c>
      <c r="P178" s="240"/>
      <c r="Q178" s="241" t="s">
        <v>3401</v>
      </c>
      <c r="R178" s="241" t="s">
        <v>3406</v>
      </c>
      <c r="S178" s="241" t="s">
        <v>1490</v>
      </c>
      <c r="T178" s="241" t="s">
        <v>1491</v>
      </c>
      <c r="U178" s="237" t="s">
        <v>3407</v>
      </c>
      <c r="V178" s="240" t="s">
        <v>1498</v>
      </c>
      <c r="W178" s="200" t="s">
        <v>234</v>
      </c>
      <c r="X178" s="241"/>
      <c r="Y178" s="241"/>
      <c r="Z178" s="224">
        <f>IF(OR(J178="Fail",ISBLANK(J178)),INDEX('Issue Code Table'!C:C,MATCH(N:N,'Issue Code Table'!A:A,0)),IF(M178="Critical",6,IF(M178="Significant",5,IF(M178="Moderate",3,2))))</f>
        <v>5</v>
      </c>
    </row>
    <row r="179" spans="1:26" ht="409.5" x14ac:dyDescent="0.25">
      <c r="A179" s="227" t="s">
        <v>1499</v>
      </c>
      <c r="B179" s="234" t="s">
        <v>1080</v>
      </c>
      <c r="C179" s="234" t="s">
        <v>1081</v>
      </c>
      <c r="D179" s="228" t="s">
        <v>215</v>
      </c>
      <c r="E179" s="228" t="s">
        <v>4078</v>
      </c>
      <c r="F179" s="228" t="s">
        <v>1500</v>
      </c>
      <c r="G179" s="230" t="s">
        <v>4523</v>
      </c>
      <c r="H179" s="228" t="s">
        <v>1501</v>
      </c>
      <c r="I179" s="229"/>
      <c r="J179" s="228"/>
      <c r="K179" s="228" t="s">
        <v>1502</v>
      </c>
      <c r="L179" s="243"/>
      <c r="M179" s="234" t="s">
        <v>182</v>
      </c>
      <c r="N179" s="234" t="s">
        <v>1448</v>
      </c>
      <c r="O179" s="234" t="s">
        <v>1449</v>
      </c>
      <c r="P179" s="233"/>
      <c r="Q179" s="234" t="s">
        <v>3401</v>
      </c>
      <c r="R179" s="234" t="s">
        <v>1542</v>
      </c>
      <c r="S179" s="234" t="s">
        <v>1504</v>
      </c>
      <c r="T179" s="234" t="s">
        <v>1505</v>
      </c>
      <c r="U179" s="228" t="s">
        <v>3408</v>
      </c>
      <c r="V179" s="233" t="s">
        <v>1506</v>
      </c>
      <c r="W179" s="250" t="s">
        <v>234</v>
      </c>
      <c r="X179" s="234"/>
      <c r="Y179" s="234"/>
      <c r="Z179" s="235">
        <f>IF(OR(J179="Fail",ISBLANK(J179)),INDEX('Issue Code Table'!C:C,MATCH(N:N,'Issue Code Table'!A:A,0)),IF(M179="Critical",6,IF(M179="Significant",5,IF(M179="Moderate",3,2))))</f>
        <v>5</v>
      </c>
    </row>
    <row r="180" spans="1:26" ht="409.5" x14ac:dyDescent="0.25">
      <c r="A180" s="236" t="s">
        <v>1507</v>
      </c>
      <c r="B180" s="241" t="s">
        <v>1508</v>
      </c>
      <c r="C180" s="241" t="s">
        <v>1509</v>
      </c>
      <c r="D180" s="237" t="s">
        <v>215</v>
      </c>
      <c r="E180" s="237" t="s">
        <v>4079</v>
      </c>
      <c r="F180" s="237" t="s">
        <v>1510</v>
      </c>
      <c r="G180" s="91" t="s">
        <v>4524</v>
      </c>
      <c r="H180" s="237" t="s">
        <v>1511</v>
      </c>
      <c r="I180" s="238"/>
      <c r="J180" s="237"/>
      <c r="K180" s="237" t="s">
        <v>1512</v>
      </c>
      <c r="L180" s="92"/>
      <c r="M180" s="241" t="s">
        <v>182</v>
      </c>
      <c r="N180" s="241" t="s">
        <v>1513</v>
      </c>
      <c r="O180" s="241" t="s">
        <v>1514</v>
      </c>
      <c r="P180" s="240"/>
      <c r="Q180" s="241" t="s">
        <v>3401</v>
      </c>
      <c r="R180" s="241" t="s">
        <v>3409</v>
      </c>
      <c r="S180" s="241" t="s">
        <v>1516</v>
      </c>
      <c r="T180" s="241" t="s">
        <v>306</v>
      </c>
      <c r="U180" s="237" t="s">
        <v>3410</v>
      </c>
      <c r="V180" s="240" t="s">
        <v>1517</v>
      </c>
      <c r="W180" s="200" t="s">
        <v>234</v>
      </c>
      <c r="X180" s="241"/>
      <c r="Y180" s="241"/>
      <c r="Z180" s="224">
        <f>IF(OR(J180="Fail",ISBLANK(J180)),INDEX('Issue Code Table'!C:C,MATCH(N:N,'Issue Code Table'!A:A,0)),IF(M180="Critical",6,IF(M180="Significant",5,IF(M180="Moderate",3,2))))</f>
        <v>5</v>
      </c>
    </row>
    <row r="181" spans="1:26" ht="387.5" x14ac:dyDescent="0.25">
      <c r="A181" s="227" t="s">
        <v>1518</v>
      </c>
      <c r="B181" s="234" t="s">
        <v>296</v>
      </c>
      <c r="C181" s="234" t="s">
        <v>297</v>
      </c>
      <c r="D181" s="228" t="s">
        <v>215</v>
      </c>
      <c r="E181" s="228" t="s">
        <v>4080</v>
      </c>
      <c r="F181" s="228" t="s">
        <v>3842</v>
      </c>
      <c r="G181" s="230" t="s">
        <v>4525</v>
      </c>
      <c r="H181" s="228" t="s">
        <v>1519</v>
      </c>
      <c r="I181" s="229"/>
      <c r="J181" s="228"/>
      <c r="K181" s="228" t="s">
        <v>1520</v>
      </c>
      <c r="L181" s="243"/>
      <c r="M181" s="234" t="s">
        <v>182</v>
      </c>
      <c r="N181" s="234" t="s">
        <v>598</v>
      </c>
      <c r="O181" s="234" t="s">
        <v>599</v>
      </c>
      <c r="P181" s="233"/>
      <c r="Q181" s="234" t="s">
        <v>3401</v>
      </c>
      <c r="R181" s="234" t="s">
        <v>1555</v>
      </c>
      <c r="S181" s="234" t="s">
        <v>1522</v>
      </c>
      <c r="T181" s="234" t="s">
        <v>306</v>
      </c>
      <c r="U181" s="228" t="s">
        <v>3411</v>
      </c>
      <c r="V181" s="233" t="s">
        <v>1523</v>
      </c>
      <c r="W181" s="250" t="s">
        <v>234</v>
      </c>
      <c r="X181" s="234"/>
      <c r="Y181" s="234"/>
      <c r="Z181" s="235">
        <f>IF(OR(J181="Fail",ISBLANK(J181)),INDEX('Issue Code Table'!C:C,MATCH(N:N,'Issue Code Table'!A:A,0)),IF(M181="Critical",6,IF(M181="Significant",5,IF(M181="Moderate",3,2))))</f>
        <v>5</v>
      </c>
    </row>
    <row r="182" spans="1:26" ht="409.5" x14ac:dyDescent="0.25">
      <c r="A182" s="236" t="s">
        <v>1524</v>
      </c>
      <c r="B182" s="241" t="s">
        <v>958</v>
      </c>
      <c r="C182" s="241" t="s">
        <v>959</v>
      </c>
      <c r="D182" s="237" t="s">
        <v>215</v>
      </c>
      <c r="E182" s="237" t="s">
        <v>4081</v>
      </c>
      <c r="F182" s="237" t="s">
        <v>1525</v>
      </c>
      <c r="G182" s="91" t="s">
        <v>4526</v>
      </c>
      <c r="H182" s="237" t="s">
        <v>1526</v>
      </c>
      <c r="I182" s="238"/>
      <c r="J182" s="237"/>
      <c r="K182" s="237" t="s">
        <v>1527</v>
      </c>
      <c r="L182" s="92"/>
      <c r="M182" s="241" t="s">
        <v>182</v>
      </c>
      <c r="N182" s="241" t="s">
        <v>598</v>
      </c>
      <c r="O182" s="241" t="s">
        <v>599</v>
      </c>
      <c r="P182" s="240"/>
      <c r="Q182" s="241" t="s">
        <v>3401</v>
      </c>
      <c r="R182" s="241" t="s">
        <v>3412</v>
      </c>
      <c r="S182" s="241" t="s">
        <v>1529</v>
      </c>
      <c r="T182" s="241" t="s">
        <v>1530</v>
      </c>
      <c r="U182" s="237" t="s">
        <v>3413</v>
      </c>
      <c r="V182" s="240" t="s">
        <v>1531</v>
      </c>
      <c r="W182" s="200" t="s">
        <v>234</v>
      </c>
      <c r="X182" s="241"/>
      <c r="Y182" s="241"/>
      <c r="Z182" s="224">
        <f>IF(OR(J182="Fail",ISBLANK(J182)),INDEX('Issue Code Table'!C:C,MATCH(N:N,'Issue Code Table'!A:A,0)),IF(M182="Critical",6,IF(M182="Significant",5,IF(M182="Moderate",3,2))))</f>
        <v>5</v>
      </c>
    </row>
    <row r="183" spans="1:26" ht="409.5" x14ac:dyDescent="0.25">
      <c r="A183" s="227" t="s">
        <v>1532</v>
      </c>
      <c r="B183" s="234" t="s">
        <v>4339</v>
      </c>
      <c r="C183" s="234" t="s">
        <v>4340</v>
      </c>
      <c r="D183" s="228" t="s">
        <v>215</v>
      </c>
      <c r="E183" s="228" t="s">
        <v>4082</v>
      </c>
      <c r="F183" s="228" t="s">
        <v>1533</v>
      </c>
      <c r="G183" s="230" t="s">
        <v>4527</v>
      </c>
      <c r="H183" s="228" t="s">
        <v>1534</v>
      </c>
      <c r="I183" s="229"/>
      <c r="J183" s="228"/>
      <c r="K183" s="228" t="s">
        <v>1535</v>
      </c>
      <c r="L183" s="243"/>
      <c r="M183" s="234" t="s">
        <v>274</v>
      </c>
      <c r="N183" s="234" t="s">
        <v>1536</v>
      </c>
      <c r="O183" s="234" t="s">
        <v>1537</v>
      </c>
      <c r="P183" s="233"/>
      <c r="Q183" s="234" t="s">
        <v>3401</v>
      </c>
      <c r="R183" s="234" t="s">
        <v>3414</v>
      </c>
      <c r="S183" s="234" t="s">
        <v>1538</v>
      </c>
      <c r="T183" s="234" t="s">
        <v>1539</v>
      </c>
      <c r="U183" s="228" t="s">
        <v>3415</v>
      </c>
      <c r="V183" s="233" t="s">
        <v>1540</v>
      </c>
      <c r="W183" s="250"/>
      <c r="X183" s="234"/>
      <c r="Y183" s="234"/>
      <c r="Z183" s="235">
        <f>IF(OR(J183="Fail",ISBLANK(J183)),INDEX('Issue Code Table'!C:C,MATCH(N:N,'Issue Code Table'!A:A,0)),IF(M183="Critical",6,IF(M183="Significant",5,IF(M183="Moderate",3,2))))</f>
        <v>2</v>
      </c>
    </row>
    <row r="184" spans="1:26" ht="362.5" x14ac:dyDescent="0.25">
      <c r="A184" s="236" t="s">
        <v>1544</v>
      </c>
      <c r="B184" s="241" t="s">
        <v>1508</v>
      </c>
      <c r="C184" s="241" t="s">
        <v>1509</v>
      </c>
      <c r="D184" s="237" t="s">
        <v>215</v>
      </c>
      <c r="E184" s="237" t="s">
        <v>4084</v>
      </c>
      <c r="F184" s="237" t="s">
        <v>1545</v>
      </c>
      <c r="G184" s="91" t="s">
        <v>4529</v>
      </c>
      <c r="H184" s="237" t="s">
        <v>1546</v>
      </c>
      <c r="I184" s="238"/>
      <c r="J184" s="237"/>
      <c r="K184" s="237" t="s">
        <v>1547</v>
      </c>
      <c r="L184" s="92"/>
      <c r="M184" s="241" t="s">
        <v>182</v>
      </c>
      <c r="N184" s="241" t="s">
        <v>598</v>
      </c>
      <c r="O184" s="241" t="s">
        <v>599</v>
      </c>
      <c r="P184" s="240"/>
      <c r="Q184" s="241" t="s">
        <v>3416</v>
      </c>
      <c r="R184" s="241" t="s">
        <v>3420</v>
      </c>
      <c r="S184" s="241" t="s">
        <v>1548</v>
      </c>
      <c r="T184" s="241" t="s">
        <v>1549</v>
      </c>
      <c r="U184" s="237" t="s">
        <v>3421</v>
      </c>
      <c r="V184" s="240" t="s">
        <v>1550</v>
      </c>
      <c r="W184" s="200" t="s">
        <v>234</v>
      </c>
      <c r="X184" s="241"/>
      <c r="Y184" s="241"/>
      <c r="Z184" s="224">
        <f>IF(OR(J184="Fail",ISBLANK(J184)),INDEX('Issue Code Table'!C:C,MATCH(N:N,'Issue Code Table'!A:A,0)),IF(M184="Critical",6,IF(M184="Significant",5,IF(M184="Moderate",3,2))))</f>
        <v>5</v>
      </c>
    </row>
    <row r="185" spans="1:26" ht="350" x14ac:dyDescent="0.25">
      <c r="A185" s="227" t="s">
        <v>1551</v>
      </c>
      <c r="B185" s="234" t="s">
        <v>213</v>
      </c>
      <c r="C185" s="234" t="s">
        <v>214</v>
      </c>
      <c r="D185" s="228" t="s">
        <v>215</v>
      </c>
      <c r="E185" s="228" t="s">
        <v>4085</v>
      </c>
      <c r="F185" s="228" t="s">
        <v>1552</v>
      </c>
      <c r="G185" s="230" t="s">
        <v>4530</v>
      </c>
      <c r="H185" s="228" t="s">
        <v>1553</v>
      </c>
      <c r="I185" s="229"/>
      <c r="J185" s="228"/>
      <c r="K185" s="228" t="s">
        <v>1554</v>
      </c>
      <c r="L185" s="243"/>
      <c r="M185" s="234" t="s">
        <v>218</v>
      </c>
      <c r="N185" s="234" t="s">
        <v>580</v>
      </c>
      <c r="O185" s="234" t="s">
        <v>581</v>
      </c>
      <c r="P185" s="233"/>
      <c r="Q185" s="234" t="s">
        <v>3422</v>
      </c>
      <c r="R185" s="234" t="s">
        <v>3423</v>
      </c>
      <c r="S185" s="234" t="s">
        <v>1556</v>
      </c>
      <c r="T185" s="234" t="s">
        <v>3424</v>
      </c>
      <c r="U185" s="228" t="s">
        <v>3425</v>
      </c>
      <c r="V185" s="233" t="s">
        <v>1557</v>
      </c>
      <c r="W185" s="250"/>
      <c r="X185" s="234"/>
      <c r="Y185" s="234"/>
      <c r="Z185" s="235">
        <f>IF(OR(J185="Fail",ISBLANK(J185)),INDEX('Issue Code Table'!C:C,MATCH(N:N,'Issue Code Table'!A:A,0)),IF(M185="Critical",6,IF(M185="Significant",5,IF(M185="Moderate",3,2))))</f>
        <v>4</v>
      </c>
    </row>
    <row r="186" spans="1:26" ht="387.5" x14ac:dyDescent="0.25">
      <c r="A186" s="236" t="s">
        <v>1558</v>
      </c>
      <c r="B186" s="241" t="s">
        <v>1611</v>
      </c>
      <c r="C186" s="241" t="s">
        <v>1612</v>
      </c>
      <c r="D186" s="237" t="s">
        <v>215</v>
      </c>
      <c r="E186" s="237" t="s">
        <v>4086</v>
      </c>
      <c r="F186" s="237" t="s">
        <v>3844</v>
      </c>
      <c r="G186" s="91" t="s">
        <v>4531</v>
      </c>
      <c r="H186" s="237" t="s">
        <v>1559</v>
      </c>
      <c r="I186" s="238"/>
      <c r="J186" s="237"/>
      <c r="K186" s="237" t="s">
        <v>1560</v>
      </c>
      <c r="L186" s="92"/>
      <c r="M186" s="241" t="s">
        <v>182</v>
      </c>
      <c r="N186" s="241" t="s">
        <v>301</v>
      </c>
      <c r="O186" s="241" t="s">
        <v>302</v>
      </c>
      <c r="P186" s="240"/>
      <c r="Q186" s="241" t="s">
        <v>3426</v>
      </c>
      <c r="R186" s="241" t="s">
        <v>3427</v>
      </c>
      <c r="S186" s="241" t="s">
        <v>1561</v>
      </c>
      <c r="T186" s="241" t="s">
        <v>1562</v>
      </c>
      <c r="U186" s="237" t="s">
        <v>3428</v>
      </c>
      <c r="V186" s="240" t="s">
        <v>1563</v>
      </c>
      <c r="W186" s="200" t="s">
        <v>234</v>
      </c>
      <c r="X186" s="241"/>
      <c r="Y186" s="241"/>
      <c r="Z186" s="224">
        <f>IF(OR(J186="Fail",ISBLANK(J186)),INDEX('Issue Code Table'!C:C,MATCH(N:N,'Issue Code Table'!A:A,0)),IF(M186="Critical",6,IF(M186="Significant",5,IF(M186="Moderate",3,2))))</f>
        <v>5</v>
      </c>
    </row>
    <row r="187" spans="1:26" ht="387.5" x14ac:dyDescent="0.25">
      <c r="A187" s="227" t="s">
        <v>1564</v>
      </c>
      <c r="B187" s="234" t="s">
        <v>923</v>
      </c>
      <c r="C187" s="234" t="s">
        <v>924</v>
      </c>
      <c r="D187" s="228" t="s">
        <v>215</v>
      </c>
      <c r="E187" s="228" t="s">
        <v>4087</v>
      </c>
      <c r="F187" s="228" t="s">
        <v>1565</v>
      </c>
      <c r="G187" s="230" t="s">
        <v>4532</v>
      </c>
      <c r="H187" s="228" t="s">
        <v>1566</v>
      </c>
      <c r="I187" s="229"/>
      <c r="J187" s="228"/>
      <c r="K187" s="228" t="s">
        <v>1567</v>
      </c>
      <c r="L187" s="243"/>
      <c r="M187" s="234" t="s">
        <v>182</v>
      </c>
      <c r="N187" s="234" t="s">
        <v>301</v>
      </c>
      <c r="O187" s="234" t="s">
        <v>302</v>
      </c>
      <c r="P187" s="233"/>
      <c r="Q187" s="234" t="s">
        <v>3426</v>
      </c>
      <c r="R187" s="234" t="s">
        <v>3429</v>
      </c>
      <c r="S187" s="234" t="s">
        <v>1568</v>
      </c>
      <c r="T187" s="234" t="s">
        <v>1569</v>
      </c>
      <c r="U187" s="228" t="s">
        <v>3430</v>
      </c>
      <c r="V187" s="233" t="s">
        <v>1570</v>
      </c>
      <c r="W187" s="250" t="s">
        <v>234</v>
      </c>
      <c r="X187" s="234"/>
      <c r="Y187" s="234"/>
      <c r="Z187" s="235">
        <f>IF(OR(J187="Fail",ISBLANK(J187)),INDEX('Issue Code Table'!C:C,MATCH(N:N,'Issue Code Table'!A:A,0)),IF(M187="Critical",6,IF(M187="Significant",5,IF(M187="Moderate",3,2))))</f>
        <v>5</v>
      </c>
    </row>
    <row r="188" spans="1:26" ht="387.5" x14ac:dyDescent="0.25">
      <c r="A188" s="236" t="s">
        <v>1571</v>
      </c>
      <c r="B188" s="241" t="s">
        <v>923</v>
      </c>
      <c r="C188" s="241" t="s">
        <v>924</v>
      </c>
      <c r="D188" s="237" t="s">
        <v>215</v>
      </c>
      <c r="E188" s="237" t="s">
        <v>4088</v>
      </c>
      <c r="F188" s="237" t="s">
        <v>1572</v>
      </c>
      <c r="G188" s="91" t="s">
        <v>4533</v>
      </c>
      <c r="H188" s="237" t="s">
        <v>1573</v>
      </c>
      <c r="I188" s="238"/>
      <c r="J188" s="237"/>
      <c r="K188" s="237" t="s">
        <v>1574</v>
      </c>
      <c r="L188" s="92"/>
      <c r="M188" s="241" t="s">
        <v>182</v>
      </c>
      <c r="N188" s="241" t="s">
        <v>301</v>
      </c>
      <c r="O188" s="241" t="s">
        <v>302</v>
      </c>
      <c r="P188" s="240"/>
      <c r="Q188" s="241" t="s">
        <v>3426</v>
      </c>
      <c r="R188" s="241" t="s">
        <v>3431</v>
      </c>
      <c r="S188" s="241" t="s">
        <v>1575</v>
      </c>
      <c r="T188" s="241" t="s">
        <v>1576</v>
      </c>
      <c r="U188" s="237" t="s">
        <v>3432</v>
      </c>
      <c r="V188" s="240" t="s">
        <v>1577</v>
      </c>
      <c r="W188" s="200" t="s">
        <v>234</v>
      </c>
      <c r="X188" s="241"/>
      <c r="Y188" s="241"/>
      <c r="Z188" s="224">
        <f>IF(OR(J188="Fail",ISBLANK(J188)),INDEX('Issue Code Table'!C:C,MATCH(N:N,'Issue Code Table'!A:A,0)),IF(M188="Critical",6,IF(M188="Significant",5,IF(M188="Moderate",3,2))))</f>
        <v>5</v>
      </c>
    </row>
    <row r="189" spans="1:26" ht="409.5" x14ac:dyDescent="0.25">
      <c r="A189" s="227" t="s">
        <v>1578</v>
      </c>
      <c r="B189" s="234" t="s">
        <v>890</v>
      </c>
      <c r="C189" s="234" t="s">
        <v>891</v>
      </c>
      <c r="D189" s="228" t="s">
        <v>215</v>
      </c>
      <c r="E189" s="228" t="s">
        <v>4089</v>
      </c>
      <c r="F189" s="228" t="s">
        <v>3845</v>
      </c>
      <c r="G189" s="230" t="s">
        <v>4534</v>
      </c>
      <c r="H189" s="228" t="s">
        <v>1579</v>
      </c>
      <c r="I189" s="229"/>
      <c r="J189" s="228"/>
      <c r="K189" s="228" t="s">
        <v>1580</v>
      </c>
      <c r="L189" s="243"/>
      <c r="M189" s="234" t="s">
        <v>182</v>
      </c>
      <c r="N189" s="234" t="s">
        <v>1513</v>
      </c>
      <c r="O189" s="234" t="s">
        <v>1514</v>
      </c>
      <c r="P189" s="233"/>
      <c r="Q189" s="234" t="s">
        <v>3433</v>
      </c>
      <c r="R189" s="234" t="s">
        <v>3434</v>
      </c>
      <c r="S189" s="234" t="s">
        <v>3435</v>
      </c>
      <c r="T189" s="234" t="s">
        <v>1581</v>
      </c>
      <c r="U189" s="228" t="s">
        <v>3436</v>
      </c>
      <c r="V189" s="233" t="s">
        <v>1582</v>
      </c>
      <c r="W189" s="250" t="s">
        <v>234</v>
      </c>
      <c r="X189" s="234"/>
      <c r="Y189" s="234"/>
      <c r="Z189" s="235">
        <f>IF(OR(J189="Fail",ISBLANK(J189)),INDEX('Issue Code Table'!C:C,MATCH(N:N,'Issue Code Table'!A:A,0)),IF(M189="Critical",6,IF(M189="Significant",5,IF(M189="Moderate",3,2))))</f>
        <v>5</v>
      </c>
    </row>
    <row r="190" spans="1:26" ht="409.5" x14ac:dyDescent="0.25">
      <c r="A190" s="236" t="s">
        <v>1583</v>
      </c>
      <c r="B190" s="241" t="s">
        <v>640</v>
      </c>
      <c r="C190" s="241" t="s">
        <v>641</v>
      </c>
      <c r="D190" s="237" t="s">
        <v>215</v>
      </c>
      <c r="E190" s="237" t="s">
        <v>4090</v>
      </c>
      <c r="F190" s="237" t="s">
        <v>3846</v>
      </c>
      <c r="G190" s="91" t="s">
        <v>4535</v>
      </c>
      <c r="H190" s="237" t="s">
        <v>1584</v>
      </c>
      <c r="I190" s="238"/>
      <c r="J190" s="237"/>
      <c r="K190" s="237" t="s">
        <v>1585</v>
      </c>
      <c r="L190" s="92"/>
      <c r="M190" s="241" t="s">
        <v>182</v>
      </c>
      <c r="N190" s="241" t="s">
        <v>598</v>
      </c>
      <c r="O190" s="241" t="s">
        <v>599</v>
      </c>
      <c r="P190" s="240"/>
      <c r="Q190" s="241" t="s">
        <v>3437</v>
      </c>
      <c r="R190" s="241" t="s">
        <v>3438</v>
      </c>
      <c r="S190" s="241" t="s">
        <v>3439</v>
      </c>
      <c r="T190" s="241" t="s">
        <v>306</v>
      </c>
      <c r="U190" s="237" t="s">
        <v>3440</v>
      </c>
      <c r="V190" s="240" t="s">
        <v>1586</v>
      </c>
      <c r="W190" s="200" t="s">
        <v>234</v>
      </c>
      <c r="X190" s="241"/>
      <c r="Y190" s="241"/>
      <c r="Z190" s="224">
        <f>IF(OR(J190="Fail",ISBLANK(J190)),INDEX('Issue Code Table'!C:C,MATCH(N:N,'Issue Code Table'!A:A,0)),IF(M190="Critical",6,IF(M190="Significant",5,IF(M190="Moderate",3,2))))</f>
        <v>5</v>
      </c>
    </row>
    <row r="191" spans="1:26" ht="387.5" x14ac:dyDescent="0.25">
      <c r="A191" s="227" t="s">
        <v>1587</v>
      </c>
      <c r="B191" s="234" t="s">
        <v>1125</v>
      </c>
      <c r="C191" s="234" t="s">
        <v>1126</v>
      </c>
      <c r="D191" s="228" t="s">
        <v>215</v>
      </c>
      <c r="E191" s="228" t="s">
        <v>4100</v>
      </c>
      <c r="F191" s="228" t="s">
        <v>3857</v>
      </c>
      <c r="G191" s="230" t="s">
        <v>4546</v>
      </c>
      <c r="H191" s="228" t="s">
        <v>1588</v>
      </c>
      <c r="I191" s="229"/>
      <c r="J191" s="228"/>
      <c r="K191" s="228" t="s">
        <v>1589</v>
      </c>
      <c r="L191" s="243"/>
      <c r="M191" s="234" t="s">
        <v>218</v>
      </c>
      <c r="N191" s="234" t="s">
        <v>1590</v>
      </c>
      <c r="O191" s="234" t="s">
        <v>1591</v>
      </c>
      <c r="P191" s="233"/>
      <c r="Q191" s="234" t="s">
        <v>3472</v>
      </c>
      <c r="R191" s="234" t="s">
        <v>3473</v>
      </c>
      <c r="S191" s="234" t="s">
        <v>3474</v>
      </c>
      <c r="T191" s="234" t="s">
        <v>3475</v>
      </c>
      <c r="U191" s="228" t="s">
        <v>3476</v>
      </c>
      <c r="V191" s="233" t="s">
        <v>1592</v>
      </c>
      <c r="W191" s="250"/>
      <c r="X191" s="234"/>
      <c r="Y191" s="234"/>
      <c r="Z191" s="235">
        <f>IF(OR(J191="Fail",ISBLANK(J191)),INDEX('Issue Code Table'!C:C,MATCH(N:N,'Issue Code Table'!A:A,0)),IF(M191="Critical",6,IF(M191="Significant",5,IF(M191="Moderate",3,2))))</f>
        <v>3</v>
      </c>
    </row>
    <row r="192" spans="1:26" ht="375" x14ac:dyDescent="0.25">
      <c r="A192" s="236" t="s">
        <v>1593</v>
      </c>
      <c r="B192" s="237" t="s">
        <v>213</v>
      </c>
      <c r="C192" s="237" t="s">
        <v>214</v>
      </c>
      <c r="D192" s="238" t="s">
        <v>215</v>
      </c>
      <c r="E192" s="237" t="s">
        <v>4102</v>
      </c>
      <c r="F192" s="237" t="s">
        <v>1594</v>
      </c>
      <c r="G192" s="91" t="s">
        <v>4548</v>
      </c>
      <c r="H192" s="238" t="s">
        <v>1595</v>
      </c>
      <c r="I192" s="238"/>
      <c r="J192" s="237"/>
      <c r="K192" s="237" t="s">
        <v>1596</v>
      </c>
      <c r="L192" s="92"/>
      <c r="M192" s="241" t="s">
        <v>218</v>
      </c>
      <c r="N192" s="241" t="s">
        <v>580</v>
      </c>
      <c r="O192" s="259" t="s">
        <v>581</v>
      </c>
      <c r="P192" s="240"/>
      <c r="Q192" s="241" t="s">
        <v>3477</v>
      </c>
      <c r="R192" s="241" t="s">
        <v>3482</v>
      </c>
      <c r="S192" s="241" t="s">
        <v>1597</v>
      </c>
      <c r="T192" s="241" t="s">
        <v>1598</v>
      </c>
      <c r="U192" s="237" t="s">
        <v>3483</v>
      </c>
      <c r="V192" s="240" t="s">
        <v>1599</v>
      </c>
      <c r="W192" s="200"/>
      <c r="X192" s="241"/>
      <c r="Y192" s="241"/>
      <c r="Z192" s="224">
        <f>IF(OR(J192="Fail",ISBLANK(J192)),INDEX('Issue Code Table'!C:C,MATCH(N:N,'Issue Code Table'!A:A,0)),IF(M192="Critical",6,IF(M192="Significant",5,IF(M192="Moderate",3,2))))</f>
        <v>4</v>
      </c>
    </row>
    <row r="193" spans="1:26" ht="400" x14ac:dyDescent="0.25">
      <c r="A193" s="227" t="s">
        <v>1600</v>
      </c>
      <c r="B193" s="234" t="s">
        <v>1601</v>
      </c>
      <c r="C193" s="234" t="s">
        <v>1602</v>
      </c>
      <c r="D193" s="228" t="s">
        <v>215</v>
      </c>
      <c r="E193" s="228" t="s">
        <v>4104</v>
      </c>
      <c r="F193" s="228" t="s">
        <v>1603</v>
      </c>
      <c r="G193" s="230" t="s">
        <v>4550</v>
      </c>
      <c r="H193" s="228" t="s">
        <v>1604</v>
      </c>
      <c r="I193" s="229"/>
      <c r="J193" s="228"/>
      <c r="K193" s="228" t="s">
        <v>1605</v>
      </c>
      <c r="L193" s="243"/>
      <c r="M193" s="234" t="s">
        <v>218</v>
      </c>
      <c r="N193" s="234" t="s">
        <v>1606</v>
      </c>
      <c r="O193" s="234" t="s">
        <v>1607</v>
      </c>
      <c r="P193" s="233"/>
      <c r="Q193" s="234" t="s">
        <v>1769</v>
      </c>
      <c r="R193" s="234" t="s">
        <v>1770</v>
      </c>
      <c r="S193" s="234" t="s">
        <v>1608</v>
      </c>
      <c r="T193" s="234" t="s">
        <v>306</v>
      </c>
      <c r="U193" s="228" t="s">
        <v>3489</v>
      </c>
      <c r="V193" s="233" t="s">
        <v>1609</v>
      </c>
      <c r="W193" s="250"/>
      <c r="X193" s="234"/>
      <c r="Y193" s="234"/>
      <c r="Z193" s="235">
        <f>IF(OR(J193="Fail",ISBLANK(J193)),INDEX('Issue Code Table'!C:C,MATCH(N:N,'Issue Code Table'!A:A,0)),IF(M193="Critical",6,IF(M193="Significant",5,IF(M193="Moderate",3,2))))</f>
        <v>5</v>
      </c>
    </row>
    <row r="194" spans="1:26" ht="409.5" x14ac:dyDescent="0.25">
      <c r="A194" s="236" t="s">
        <v>1610</v>
      </c>
      <c r="B194" s="241" t="s">
        <v>1611</v>
      </c>
      <c r="C194" s="241" t="s">
        <v>1612</v>
      </c>
      <c r="D194" s="237" t="s">
        <v>215</v>
      </c>
      <c r="E194" s="237" t="s">
        <v>4105</v>
      </c>
      <c r="F194" s="237" t="s">
        <v>3860</v>
      </c>
      <c r="G194" s="91" t="s">
        <v>4551</v>
      </c>
      <c r="H194" s="237" t="s">
        <v>1613</v>
      </c>
      <c r="I194" s="238"/>
      <c r="J194" s="237"/>
      <c r="K194" s="237" t="s">
        <v>1614</v>
      </c>
      <c r="L194" s="92"/>
      <c r="M194" s="241" t="s">
        <v>218</v>
      </c>
      <c r="N194" s="241" t="s">
        <v>1615</v>
      </c>
      <c r="O194" s="241" t="s">
        <v>1616</v>
      </c>
      <c r="P194" s="240"/>
      <c r="Q194" s="241" t="s">
        <v>3490</v>
      </c>
      <c r="R194" s="241" t="s">
        <v>3491</v>
      </c>
      <c r="S194" s="241" t="s">
        <v>3492</v>
      </c>
      <c r="T194" s="241" t="s">
        <v>3493</v>
      </c>
      <c r="U194" s="237" t="s">
        <v>3494</v>
      </c>
      <c r="V194" s="240" t="s">
        <v>1617</v>
      </c>
      <c r="W194" s="200"/>
      <c r="X194" s="241"/>
      <c r="Y194" s="241"/>
      <c r="Z194" s="224">
        <f>IF(OR(J194="Fail",ISBLANK(J194)),INDEX('Issue Code Table'!C:C,MATCH(N:N,'Issue Code Table'!A:A,0)),IF(M194="Critical",6,IF(M194="Significant",5,IF(M194="Moderate",3,2))))</f>
        <v>5</v>
      </c>
    </row>
    <row r="195" spans="1:26" ht="409.5" x14ac:dyDescent="0.25">
      <c r="A195" s="227" t="s">
        <v>1618</v>
      </c>
      <c r="B195" s="234" t="s">
        <v>1611</v>
      </c>
      <c r="C195" s="234" t="s">
        <v>1612</v>
      </c>
      <c r="D195" s="228" t="s">
        <v>215</v>
      </c>
      <c r="E195" s="228" t="s">
        <v>4106</v>
      </c>
      <c r="F195" s="228" t="s">
        <v>3861</v>
      </c>
      <c r="G195" s="230" t="s">
        <v>4552</v>
      </c>
      <c r="H195" s="228" t="s">
        <v>1619</v>
      </c>
      <c r="I195" s="229"/>
      <c r="J195" s="228"/>
      <c r="K195" s="228" t="s">
        <v>1620</v>
      </c>
      <c r="L195" s="243"/>
      <c r="M195" s="234" t="s">
        <v>218</v>
      </c>
      <c r="N195" s="234" t="s">
        <v>1615</v>
      </c>
      <c r="O195" s="234" t="s">
        <v>1616</v>
      </c>
      <c r="P195" s="233"/>
      <c r="Q195" s="234" t="s">
        <v>3490</v>
      </c>
      <c r="R195" s="234" t="s">
        <v>3495</v>
      </c>
      <c r="S195" s="234" t="s">
        <v>3496</v>
      </c>
      <c r="T195" s="234" t="s">
        <v>3497</v>
      </c>
      <c r="U195" s="228" t="s">
        <v>3498</v>
      </c>
      <c r="V195" s="233" t="s">
        <v>1621</v>
      </c>
      <c r="W195" s="250"/>
      <c r="X195" s="234"/>
      <c r="Y195" s="234"/>
      <c r="Z195" s="235">
        <f>IF(OR(J195="Fail",ISBLANK(J195)),INDEX('Issue Code Table'!C:C,MATCH(N:N,'Issue Code Table'!A:A,0)),IF(M195="Critical",6,IF(M195="Significant",5,IF(M195="Moderate",3,2))))</f>
        <v>5</v>
      </c>
    </row>
    <row r="196" spans="1:26" ht="362.5" x14ac:dyDescent="0.25">
      <c r="A196" s="236" t="s">
        <v>1622</v>
      </c>
      <c r="B196" s="241" t="s">
        <v>296</v>
      </c>
      <c r="C196" s="241" t="s">
        <v>297</v>
      </c>
      <c r="D196" s="237" t="s">
        <v>215</v>
      </c>
      <c r="E196" s="237" t="s">
        <v>4109</v>
      </c>
      <c r="F196" s="237" t="s">
        <v>1623</v>
      </c>
      <c r="G196" s="91" t="s">
        <v>4555</v>
      </c>
      <c r="H196" s="237" t="s">
        <v>1624</v>
      </c>
      <c r="I196" s="238"/>
      <c r="J196" s="237"/>
      <c r="K196" s="237" t="s">
        <v>1625</v>
      </c>
      <c r="L196" s="92"/>
      <c r="M196" s="241" t="s">
        <v>182</v>
      </c>
      <c r="N196" s="241" t="s">
        <v>598</v>
      </c>
      <c r="O196" s="241" t="s">
        <v>599</v>
      </c>
      <c r="P196" s="240"/>
      <c r="Q196" s="241" t="s">
        <v>3490</v>
      </c>
      <c r="R196" s="241" t="s">
        <v>3506</v>
      </c>
      <c r="S196" s="241" t="s">
        <v>1626</v>
      </c>
      <c r="T196" s="241" t="s">
        <v>1627</v>
      </c>
      <c r="U196" s="237" t="s">
        <v>3507</v>
      </c>
      <c r="V196" s="240" t="s">
        <v>1628</v>
      </c>
      <c r="W196" s="200" t="s">
        <v>234</v>
      </c>
      <c r="X196" s="241"/>
      <c r="Y196" s="241"/>
      <c r="Z196" s="224">
        <f>IF(OR(J196="Fail",ISBLANK(J196)),INDEX('Issue Code Table'!C:C,MATCH(N:N,'Issue Code Table'!A:A,0)),IF(M196="Critical",6,IF(M196="Significant",5,IF(M196="Moderate",3,2))))</f>
        <v>5</v>
      </c>
    </row>
    <row r="197" spans="1:26" ht="375" x14ac:dyDescent="0.25">
      <c r="A197" s="227" t="s">
        <v>1629</v>
      </c>
      <c r="B197" s="234" t="s">
        <v>1611</v>
      </c>
      <c r="C197" s="234" t="s">
        <v>1612</v>
      </c>
      <c r="D197" s="228" t="s">
        <v>215</v>
      </c>
      <c r="E197" s="228" t="s">
        <v>4110</v>
      </c>
      <c r="F197" s="228" t="s">
        <v>1630</v>
      </c>
      <c r="G197" s="230" t="s">
        <v>4556</v>
      </c>
      <c r="H197" s="228" t="s">
        <v>1631</v>
      </c>
      <c r="I197" s="229"/>
      <c r="J197" s="228"/>
      <c r="K197" s="228" t="s">
        <v>1632</v>
      </c>
      <c r="L197" s="243"/>
      <c r="M197" s="234" t="s">
        <v>218</v>
      </c>
      <c r="N197" s="234" t="s">
        <v>1615</v>
      </c>
      <c r="O197" s="234" t="s">
        <v>1616</v>
      </c>
      <c r="P197" s="233"/>
      <c r="Q197" s="234" t="s">
        <v>3490</v>
      </c>
      <c r="R197" s="234" t="s">
        <v>3508</v>
      </c>
      <c r="S197" s="234" t="s">
        <v>1633</v>
      </c>
      <c r="T197" s="234" t="s">
        <v>306</v>
      </c>
      <c r="U197" s="228" t="s">
        <v>3509</v>
      </c>
      <c r="V197" s="233" t="s">
        <v>1634</v>
      </c>
      <c r="W197" s="250"/>
      <c r="X197" s="234"/>
      <c r="Y197" s="234"/>
      <c r="Z197" s="235">
        <f>IF(OR(J197="Fail",ISBLANK(J197)),INDEX('Issue Code Table'!C:C,MATCH(N:N,'Issue Code Table'!A:A,0)),IF(M197="Critical",6,IF(M197="Significant",5,IF(M197="Moderate",3,2))))</f>
        <v>5</v>
      </c>
    </row>
    <row r="198" spans="1:26" ht="362.5" x14ac:dyDescent="0.25">
      <c r="A198" s="236" t="s">
        <v>1635</v>
      </c>
      <c r="B198" s="237" t="s">
        <v>1611</v>
      </c>
      <c r="C198" s="237" t="s">
        <v>1612</v>
      </c>
      <c r="D198" s="238" t="s">
        <v>215</v>
      </c>
      <c r="E198" s="237" t="s">
        <v>4111</v>
      </c>
      <c r="F198" s="237" t="s">
        <v>1636</v>
      </c>
      <c r="G198" s="91" t="s">
        <v>4557</v>
      </c>
      <c r="H198" s="238" t="s">
        <v>1637</v>
      </c>
      <c r="I198" s="238"/>
      <c r="J198" s="237"/>
      <c r="K198" s="237" t="s">
        <v>1638</v>
      </c>
      <c r="L198" s="92"/>
      <c r="M198" s="241" t="s">
        <v>182</v>
      </c>
      <c r="N198" s="241" t="s">
        <v>598</v>
      </c>
      <c r="O198" s="241" t="s">
        <v>599</v>
      </c>
      <c r="P198" s="240"/>
      <c r="Q198" s="241" t="s">
        <v>3510</v>
      </c>
      <c r="R198" s="241" t="s">
        <v>3511</v>
      </c>
      <c r="S198" s="241" t="s">
        <v>1639</v>
      </c>
      <c r="T198" s="241" t="s">
        <v>1640</v>
      </c>
      <c r="U198" s="237" t="s">
        <v>3512</v>
      </c>
      <c r="V198" s="240" t="s">
        <v>1641</v>
      </c>
      <c r="W198" s="200" t="s">
        <v>234</v>
      </c>
      <c r="X198" s="241"/>
      <c r="Y198" s="241"/>
      <c r="Z198" s="224">
        <f>IF(OR(J198="Fail",ISBLANK(J198)),INDEX('Issue Code Table'!C:C,MATCH(N:N,'Issue Code Table'!A:A,0)),IF(M198="Critical",6,IF(M198="Significant",5,IF(M198="Moderate",3,2))))</f>
        <v>5</v>
      </c>
    </row>
    <row r="199" spans="1:26" ht="387.5" x14ac:dyDescent="0.25">
      <c r="A199" s="227" t="s">
        <v>1642</v>
      </c>
      <c r="B199" s="228" t="s">
        <v>1611</v>
      </c>
      <c r="C199" s="228" t="s">
        <v>1612</v>
      </c>
      <c r="D199" s="229" t="s">
        <v>215</v>
      </c>
      <c r="E199" s="228" t="s">
        <v>4112</v>
      </c>
      <c r="F199" s="228" t="s">
        <v>1643</v>
      </c>
      <c r="G199" s="230" t="s">
        <v>4558</v>
      </c>
      <c r="H199" s="229" t="s">
        <v>1644</v>
      </c>
      <c r="I199" s="229"/>
      <c r="J199" s="228"/>
      <c r="K199" s="228" t="s">
        <v>1645</v>
      </c>
      <c r="L199" s="243"/>
      <c r="M199" s="234" t="s">
        <v>182</v>
      </c>
      <c r="N199" s="234" t="s">
        <v>598</v>
      </c>
      <c r="O199" s="234" t="s">
        <v>599</v>
      </c>
      <c r="P199" s="233"/>
      <c r="Q199" s="234" t="s">
        <v>3510</v>
      </c>
      <c r="R199" s="234" t="s">
        <v>3513</v>
      </c>
      <c r="S199" s="234" t="s">
        <v>1646</v>
      </c>
      <c r="T199" s="234" t="s">
        <v>1647</v>
      </c>
      <c r="U199" s="228" t="s">
        <v>3514</v>
      </c>
      <c r="V199" s="233" t="s">
        <v>1648</v>
      </c>
      <c r="W199" s="250" t="s">
        <v>234</v>
      </c>
      <c r="X199" s="234"/>
      <c r="Y199" s="234"/>
      <c r="Z199" s="235">
        <f>IF(OR(J199="Fail",ISBLANK(J199)),INDEX('Issue Code Table'!C:C,MATCH(N:N,'Issue Code Table'!A:A,0)),IF(M199="Critical",6,IF(M199="Significant",5,IF(M199="Moderate",3,2))))</f>
        <v>5</v>
      </c>
    </row>
    <row r="200" spans="1:26" ht="375" x14ac:dyDescent="0.25">
      <c r="A200" s="236" t="s">
        <v>1650</v>
      </c>
      <c r="B200" s="241" t="s">
        <v>923</v>
      </c>
      <c r="C200" s="241" t="s">
        <v>924</v>
      </c>
      <c r="D200" s="237" t="s">
        <v>215</v>
      </c>
      <c r="E200" s="237" t="s">
        <v>4113</v>
      </c>
      <c r="F200" s="237" t="s">
        <v>1651</v>
      </c>
      <c r="G200" s="91" t="s">
        <v>4559</v>
      </c>
      <c r="H200" s="237" t="s">
        <v>1652</v>
      </c>
      <c r="I200" s="238"/>
      <c r="J200" s="237"/>
      <c r="K200" s="237" t="s">
        <v>1653</v>
      </c>
      <c r="L200" s="92"/>
      <c r="M200" s="241" t="s">
        <v>182</v>
      </c>
      <c r="N200" s="241" t="s">
        <v>598</v>
      </c>
      <c r="O200" s="241" t="s">
        <v>599</v>
      </c>
      <c r="P200" s="240"/>
      <c r="Q200" s="241" t="s">
        <v>3515</v>
      </c>
      <c r="R200" s="241" t="s">
        <v>3516</v>
      </c>
      <c r="S200" s="241" t="s">
        <v>698</v>
      </c>
      <c r="T200" s="241" t="s">
        <v>1654</v>
      </c>
      <c r="U200" s="237" t="s">
        <v>3517</v>
      </c>
      <c r="V200" s="240" t="s">
        <v>1655</v>
      </c>
      <c r="W200" s="200" t="s">
        <v>234</v>
      </c>
      <c r="X200" s="241"/>
      <c r="Y200" s="241"/>
      <c r="Z200" s="224">
        <f>IF(OR(J200="Fail",ISBLANK(J200)),INDEX('Issue Code Table'!C:C,MATCH(N:N,'Issue Code Table'!A:A,0)),IF(M200="Critical",6,IF(M200="Significant",5,IF(M200="Moderate",3,2))))</f>
        <v>5</v>
      </c>
    </row>
    <row r="201" spans="1:26" ht="362.5" x14ac:dyDescent="0.25">
      <c r="A201" s="227" t="s">
        <v>1656</v>
      </c>
      <c r="B201" s="234" t="s">
        <v>923</v>
      </c>
      <c r="C201" s="234" t="s">
        <v>924</v>
      </c>
      <c r="D201" s="228" t="s">
        <v>215</v>
      </c>
      <c r="E201" s="228" t="s">
        <v>4114</v>
      </c>
      <c r="F201" s="228" t="s">
        <v>1657</v>
      </c>
      <c r="G201" s="230" t="s">
        <v>4560</v>
      </c>
      <c r="H201" s="228" t="s">
        <v>1658</v>
      </c>
      <c r="I201" s="229"/>
      <c r="J201" s="228"/>
      <c r="K201" s="228" t="s">
        <v>1659</v>
      </c>
      <c r="L201" s="243"/>
      <c r="M201" s="234" t="s">
        <v>182</v>
      </c>
      <c r="N201" s="234" t="s">
        <v>598</v>
      </c>
      <c r="O201" s="234" t="s">
        <v>599</v>
      </c>
      <c r="P201" s="233"/>
      <c r="Q201" s="234" t="s">
        <v>3515</v>
      </c>
      <c r="R201" s="234" t="s">
        <v>3518</v>
      </c>
      <c r="S201" s="234" t="s">
        <v>1660</v>
      </c>
      <c r="T201" s="234" t="s">
        <v>1661</v>
      </c>
      <c r="U201" s="228" t="s">
        <v>3519</v>
      </c>
      <c r="V201" s="233" t="s">
        <v>1662</v>
      </c>
      <c r="W201" s="250" t="s">
        <v>234</v>
      </c>
      <c r="X201" s="234"/>
      <c r="Y201" s="234"/>
      <c r="Z201" s="235">
        <f>IF(OR(J201="Fail",ISBLANK(J201)),INDEX('Issue Code Table'!C:C,MATCH(N:N,'Issue Code Table'!A:A,0)),IF(M201="Critical",6,IF(M201="Significant",5,IF(M201="Moderate",3,2))))</f>
        <v>5</v>
      </c>
    </row>
    <row r="202" spans="1:26" ht="375" x14ac:dyDescent="0.25">
      <c r="A202" s="236" t="s">
        <v>1663</v>
      </c>
      <c r="B202" s="241" t="s">
        <v>923</v>
      </c>
      <c r="C202" s="241" t="s">
        <v>924</v>
      </c>
      <c r="D202" s="237" t="s">
        <v>215</v>
      </c>
      <c r="E202" s="237" t="s">
        <v>4115</v>
      </c>
      <c r="F202" s="237" t="s">
        <v>1664</v>
      </c>
      <c r="G202" s="91" t="s">
        <v>4561</v>
      </c>
      <c r="H202" s="237" t="s">
        <v>1665</v>
      </c>
      <c r="I202" s="238"/>
      <c r="J202" s="237"/>
      <c r="K202" s="237" t="s">
        <v>1666</v>
      </c>
      <c r="L202" s="92"/>
      <c r="M202" s="241" t="s">
        <v>182</v>
      </c>
      <c r="N202" s="241" t="s">
        <v>598</v>
      </c>
      <c r="O202" s="241" t="s">
        <v>599</v>
      </c>
      <c r="P202" s="240"/>
      <c r="Q202" s="241" t="s">
        <v>3515</v>
      </c>
      <c r="R202" s="241" t="s">
        <v>3520</v>
      </c>
      <c r="S202" s="241" t="s">
        <v>1667</v>
      </c>
      <c r="T202" s="241" t="s">
        <v>1668</v>
      </c>
      <c r="U202" s="237" t="s">
        <v>3521</v>
      </c>
      <c r="V202" s="240" t="s">
        <v>1669</v>
      </c>
      <c r="W202" s="200" t="s">
        <v>234</v>
      </c>
      <c r="X202" s="241"/>
      <c r="Y202" s="241"/>
      <c r="Z202" s="224">
        <f>IF(OR(J202="Fail",ISBLANK(J202)),INDEX('Issue Code Table'!C:C,MATCH(N:N,'Issue Code Table'!A:A,0)),IF(M202="Critical",6,IF(M202="Significant",5,IF(M202="Moderate",3,2))))</f>
        <v>5</v>
      </c>
    </row>
    <row r="203" spans="1:26" ht="362.5" x14ac:dyDescent="0.25">
      <c r="A203" s="227" t="s">
        <v>1670</v>
      </c>
      <c r="B203" s="234" t="s">
        <v>923</v>
      </c>
      <c r="C203" s="234" t="s">
        <v>924</v>
      </c>
      <c r="D203" s="228" t="s">
        <v>215</v>
      </c>
      <c r="E203" s="228" t="s">
        <v>4116</v>
      </c>
      <c r="F203" s="228" t="s">
        <v>1671</v>
      </c>
      <c r="G203" s="230" t="s">
        <v>4562</v>
      </c>
      <c r="H203" s="228" t="s">
        <v>1672</v>
      </c>
      <c r="I203" s="229"/>
      <c r="J203" s="228"/>
      <c r="K203" s="228" t="s">
        <v>1673</v>
      </c>
      <c r="L203" s="243"/>
      <c r="M203" s="234" t="s">
        <v>182</v>
      </c>
      <c r="N203" s="234" t="s">
        <v>598</v>
      </c>
      <c r="O203" s="234" t="s">
        <v>599</v>
      </c>
      <c r="P203" s="233"/>
      <c r="Q203" s="234" t="s">
        <v>3515</v>
      </c>
      <c r="R203" s="234" t="s">
        <v>3522</v>
      </c>
      <c r="S203" s="234" t="s">
        <v>1667</v>
      </c>
      <c r="T203" s="234" t="s">
        <v>306</v>
      </c>
      <c r="U203" s="228" t="s">
        <v>3523</v>
      </c>
      <c r="V203" s="233" t="s">
        <v>1674</v>
      </c>
      <c r="W203" s="250" t="s">
        <v>234</v>
      </c>
      <c r="X203" s="234"/>
      <c r="Y203" s="234"/>
      <c r="Z203" s="235">
        <f>IF(OR(J203="Fail",ISBLANK(J203)),INDEX('Issue Code Table'!C:C,MATCH(N:N,'Issue Code Table'!A:A,0)),IF(M203="Critical",6,IF(M203="Significant",5,IF(M203="Moderate",3,2))))</f>
        <v>5</v>
      </c>
    </row>
    <row r="204" spans="1:26" ht="362.5" x14ac:dyDescent="0.25">
      <c r="A204" s="236" t="s">
        <v>1675</v>
      </c>
      <c r="B204" s="241" t="s">
        <v>923</v>
      </c>
      <c r="C204" s="241" t="s">
        <v>924</v>
      </c>
      <c r="D204" s="237" t="s">
        <v>215</v>
      </c>
      <c r="E204" s="237" t="s">
        <v>4117</v>
      </c>
      <c r="F204" s="237" t="s">
        <v>1676</v>
      </c>
      <c r="G204" s="91" t="s">
        <v>4563</v>
      </c>
      <c r="H204" s="237" t="s">
        <v>1677</v>
      </c>
      <c r="I204" s="238"/>
      <c r="J204" s="237"/>
      <c r="K204" s="237" t="s">
        <v>1678</v>
      </c>
      <c r="L204" s="92"/>
      <c r="M204" s="241" t="s">
        <v>182</v>
      </c>
      <c r="N204" s="241" t="s">
        <v>598</v>
      </c>
      <c r="O204" s="241" t="s">
        <v>599</v>
      </c>
      <c r="P204" s="240"/>
      <c r="Q204" s="241" t="s">
        <v>3515</v>
      </c>
      <c r="R204" s="241" t="s">
        <v>3524</v>
      </c>
      <c r="S204" s="241" t="s">
        <v>1679</v>
      </c>
      <c r="T204" s="241" t="s">
        <v>1680</v>
      </c>
      <c r="U204" s="237" t="s">
        <v>3525</v>
      </c>
      <c r="V204" s="240" t="s">
        <v>1681</v>
      </c>
      <c r="W204" s="200" t="s">
        <v>234</v>
      </c>
      <c r="X204" s="241"/>
      <c r="Y204" s="241"/>
      <c r="Z204" s="224">
        <f>IF(OR(J204="Fail",ISBLANK(J204)),INDEX('Issue Code Table'!C:C,MATCH(N:N,'Issue Code Table'!A:A,0)),IF(M204="Critical",6,IF(M204="Significant",5,IF(M204="Moderate",3,2))))</f>
        <v>5</v>
      </c>
    </row>
    <row r="205" spans="1:26" ht="362.5" x14ac:dyDescent="0.25">
      <c r="A205" s="227" t="s">
        <v>1682</v>
      </c>
      <c r="B205" s="228" t="s">
        <v>890</v>
      </c>
      <c r="C205" s="228" t="s">
        <v>891</v>
      </c>
      <c r="D205" s="229" t="s">
        <v>215</v>
      </c>
      <c r="E205" s="228" t="s">
        <v>4118</v>
      </c>
      <c r="F205" s="228" t="s">
        <v>1683</v>
      </c>
      <c r="G205" s="230" t="s">
        <v>4564</v>
      </c>
      <c r="H205" s="229" t="s">
        <v>1684</v>
      </c>
      <c r="I205" s="229"/>
      <c r="J205" s="228"/>
      <c r="K205" s="228" t="s">
        <v>1685</v>
      </c>
      <c r="L205" s="243"/>
      <c r="M205" s="230" t="s">
        <v>182</v>
      </c>
      <c r="N205" s="230" t="s">
        <v>598</v>
      </c>
      <c r="O205" s="230" t="s">
        <v>599</v>
      </c>
      <c r="P205" s="233"/>
      <c r="Q205" s="234" t="s">
        <v>3515</v>
      </c>
      <c r="R205" s="234" t="s">
        <v>3526</v>
      </c>
      <c r="S205" s="234" t="s">
        <v>1686</v>
      </c>
      <c r="T205" s="234" t="s">
        <v>1687</v>
      </c>
      <c r="U205" s="228" t="s">
        <v>3527</v>
      </c>
      <c r="V205" s="233" t="s">
        <v>1688</v>
      </c>
      <c r="W205" s="250" t="s">
        <v>234</v>
      </c>
      <c r="X205" s="234"/>
      <c r="Y205" s="234"/>
      <c r="Z205" s="235">
        <f>IF(OR(J205="Fail",ISBLANK(J205)),INDEX('Issue Code Table'!C:C,MATCH(N:N,'Issue Code Table'!A:A,0)),IF(M205="Critical",6,IF(M205="Significant",5,IF(M205="Moderate",3,2))))</f>
        <v>5</v>
      </c>
    </row>
    <row r="206" spans="1:26" ht="409.5" x14ac:dyDescent="0.25">
      <c r="A206" s="236" t="s">
        <v>1689</v>
      </c>
      <c r="B206" s="241" t="s">
        <v>890</v>
      </c>
      <c r="C206" s="241" t="s">
        <v>891</v>
      </c>
      <c r="D206" s="237" t="s">
        <v>215</v>
      </c>
      <c r="E206" s="237" t="s">
        <v>4119</v>
      </c>
      <c r="F206" s="237" t="s">
        <v>1690</v>
      </c>
      <c r="G206" s="91" t="s">
        <v>4565</v>
      </c>
      <c r="H206" s="237" t="s">
        <v>1691</v>
      </c>
      <c r="I206" s="238"/>
      <c r="J206" s="237"/>
      <c r="K206" s="237" t="s">
        <v>1692</v>
      </c>
      <c r="L206" s="92"/>
      <c r="M206" s="241" t="s">
        <v>182</v>
      </c>
      <c r="N206" s="241" t="s">
        <v>951</v>
      </c>
      <c r="O206" s="241" t="s">
        <v>952</v>
      </c>
      <c r="P206" s="240"/>
      <c r="Q206" s="241" t="s">
        <v>3515</v>
      </c>
      <c r="R206" s="241" t="s">
        <v>3528</v>
      </c>
      <c r="S206" s="241" t="s">
        <v>1693</v>
      </c>
      <c r="T206" s="241" t="s">
        <v>306</v>
      </c>
      <c r="U206" s="237" t="s">
        <v>3529</v>
      </c>
      <c r="V206" s="240" t="s">
        <v>1694</v>
      </c>
      <c r="W206" s="200" t="s">
        <v>234</v>
      </c>
      <c r="X206" s="241"/>
      <c r="Y206" s="241"/>
      <c r="Z206" s="224">
        <f>IF(OR(J206="Fail",ISBLANK(J206)),INDEX('Issue Code Table'!C:C,MATCH(N:N,'Issue Code Table'!A:A,0)),IF(M206="Critical",6,IF(M206="Significant",5,IF(M206="Moderate",3,2))))</f>
        <v>5</v>
      </c>
    </row>
    <row r="207" spans="1:26" ht="400" x14ac:dyDescent="0.25">
      <c r="A207" s="227" t="s">
        <v>1696</v>
      </c>
      <c r="B207" s="228" t="s">
        <v>890</v>
      </c>
      <c r="C207" s="228" t="s">
        <v>891</v>
      </c>
      <c r="D207" s="229" t="s">
        <v>215</v>
      </c>
      <c r="E207" s="228" t="s">
        <v>4120</v>
      </c>
      <c r="F207" s="228" t="s">
        <v>1697</v>
      </c>
      <c r="G207" s="230" t="s">
        <v>4566</v>
      </c>
      <c r="H207" s="229" t="s">
        <v>1698</v>
      </c>
      <c r="I207" s="229"/>
      <c r="J207" s="228"/>
      <c r="K207" s="228" t="s">
        <v>1699</v>
      </c>
      <c r="L207" s="243"/>
      <c r="M207" s="230" t="s">
        <v>218</v>
      </c>
      <c r="N207" s="230" t="s">
        <v>580</v>
      </c>
      <c r="O207" s="230" t="s">
        <v>581</v>
      </c>
      <c r="P207" s="233"/>
      <c r="Q207" s="234" t="s">
        <v>3530</v>
      </c>
      <c r="R207" s="234" t="s">
        <v>3531</v>
      </c>
      <c r="S207" s="234" t="s">
        <v>1700</v>
      </c>
      <c r="T207" s="234" t="s">
        <v>306</v>
      </c>
      <c r="U207" s="228" t="s">
        <v>3532</v>
      </c>
      <c r="V207" s="233" t="s">
        <v>1701</v>
      </c>
      <c r="W207" s="250"/>
      <c r="X207" s="234"/>
      <c r="Y207" s="234"/>
      <c r="Z207" s="235">
        <f>IF(OR(J207="Fail",ISBLANK(J207)),INDEX('Issue Code Table'!C:C,MATCH(N:N,'Issue Code Table'!A:A,0)),IF(M207="Critical",6,IF(M207="Significant",5,IF(M207="Moderate",3,2))))</f>
        <v>4</v>
      </c>
    </row>
    <row r="208" spans="1:26" ht="400" x14ac:dyDescent="0.25">
      <c r="A208" s="236" t="s">
        <v>1702</v>
      </c>
      <c r="B208" s="237" t="s">
        <v>890</v>
      </c>
      <c r="C208" s="237" t="s">
        <v>891</v>
      </c>
      <c r="D208" s="238" t="s">
        <v>215</v>
      </c>
      <c r="E208" s="237" t="s">
        <v>4121</v>
      </c>
      <c r="F208" s="237" t="s">
        <v>1697</v>
      </c>
      <c r="G208" s="91" t="s">
        <v>4567</v>
      </c>
      <c r="H208" s="238" t="s">
        <v>1703</v>
      </c>
      <c r="I208" s="238"/>
      <c r="J208" s="237"/>
      <c r="K208" s="237" t="s">
        <v>1704</v>
      </c>
      <c r="L208" s="92"/>
      <c r="M208" s="91" t="s">
        <v>218</v>
      </c>
      <c r="N208" s="91" t="s">
        <v>580</v>
      </c>
      <c r="O208" s="91" t="s">
        <v>581</v>
      </c>
      <c r="P208" s="240"/>
      <c r="Q208" s="241" t="s">
        <v>3530</v>
      </c>
      <c r="R208" s="241" t="s">
        <v>3533</v>
      </c>
      <c r="S208" s="241" t="s">
        <v>1700</v>
      </c>
      <c r="T208" s="241" t="s">
        <v>306</v>
      </c>
      <c r="U208" s="237" t="s">
        <v>3534</v>
      </c>
      <c r="V208" s="240" t="s">
        <v>1705</v>
      </c>
      <c r="W208" s="200"/>
      <c r="X208" s="241"/>
      <c r="Y208" s="241"/>
      <c r="Z208" s="224">
        <f>IF(OR(J208="Fail",ISBLANK(J208)),INDEX('Issue Code Table'!C:C,MATCH(N:N,'Issue Code Table'!A:A,0)),IF(M208="Critical",6,IF(M208="Significant",5,IF(M208="Moderate",3,2))))</f>
        <v>4</v>
      </c>
    </row>
    <row r="209" spans="1:26" ht="362.5" x14ac:dyDescent="0.25">
      <c r="A209" s="227" t="s">
        <v>1706</v>
      </c>
      <c r="B209" s="234" t="s">
        <v>1707</v>
      </c>
      <c r="C209" s="234" t="s">
        <v>1708</v>
      </c>
      <c r="D209" s="228" t="s">
        <v>215</v>
      </c>
      <c r="E209" s="228" t="s">
        <v>4122</v>
      </c>
      <c r="F209" s="228" t="s">
        <v>1709</v>
      </c>
      <c r="G209" s="230" t="s">
        <v>4568</v>
      </c>
      <c r="H209" s="228" t="s">
        <v>1710</v>
      </c>
      <c r="I209" s="229"/>
      <c r="J209" s="228"/>
      <c r="K209" s="228" t="s">
        <v>1711</v>
      </c>
      <c r="L209" s="243"/>
      <c r="M209" s="234" t="s">
        <v>182</v>
      </c>
      <c r="N209" s="234" t="s">
        <v>1712</v>
      </c>
      <c r="O209" s="234" t="s">
        <v>1713</v>
      </c>
      <c r="P209" s="233"/>
      <c r="Q209" s="234" t="s">
        <v>3535</v>
      </c>
      <c r="R209" s="234" t="s">
        <v>3536</v>
      </c>
      <c r="S209" s="234" t="s">
        <v>1714</v>
      </c>
      <c r="T209" s="234" t="s">
        <v>306</v>
      </c>
      <c r="U209" s="228" t="s">
        <v>3537</v>
      </c>
      <c r="V209" s="233" t="s">
        <v>1715</v>
      </c>
      <c r="W209" s="250" t="s">
        <v>234</v>
      </c>
      <c r="X209" s="234"/>
      <c r="Y209" s="234"/>
      <c r="Z209" s="235">
        <f>IF(OR(J209="Fail",ISBLANK(J209)),INDEX('Issue Code Table'!C:C,MATCH(N:N,'Issue Code Table'!A:A,0)),IF(M209="Critical",6,IF(M209="Significant",5,IF(M209="Moderate",3,2))))</f>
        <v>6</v>
      </c>
    </row>
    <row r="210" spans="1:26" ht="375" x14ac:dyDescent="0.25">
      <c r="A210" s="236" t="s">
        <v>1716</v>
      </c>
      <c r="B210" s="241" t="s">
        <v>1707</v>
      </c>
      <c r="C210" s="241" t="s">
        <v>1708</v>
      </c>
      <c r="D210" s="237" t="s">
        <v>215</v>
      </c>
      <c r="E210" s="237" t="s">
        <v>4123</v>
      </c>
      <c r="F210" s="237" t="s">
        <v>1717</v>
      </c>
      <c r="G210" s="91" t="s">
        <v>4569</v>
      </c>
      <c r="H210" s="237" t="s">
        <v>1718</v>
      </c>
      <c r="I210" s="238"/>
      <c r="J210" s="237"/>
      <c r="K210" s="241" t="s">
        <v>1719</v>
      </c>
      <c r="L210" s="92"/>
      <c r="M210" s="241" t="s">
        <v>182</v>
      </c>
      <c r="N210" s="241" t="s">
        <v>1712</v>
      </c>
      <c r="O210" s="241" t="s">
        <v>1713</v>
      </c>
      <c r="P210" s="240"/>
      <c r="Q210" s="241" t="s">
        <v>3535</v>
      </c>
      <c r="R210" s="241" t="s">
        <v>3538</v>
      </c>
      <c r="S210" s="241" t="s">
        <v>1720</v>
      </c>
      <c r="T210" s="241" t="s">
        <v>1721</v>
      </c>
      <c r="U210" s="237" t="s">
        <v>3539</v>
      </c>
      <c r="V210" s="240" t="s">
        <v>1722</v>
      </c>
      <c r="W210" s="200" t="s">
        <v>234</v>
      </c>
      <c r="X210" s="241"/>
      <c r="Y210" s="241"/>
      <c r="Z210" s="224">
        <f>IF(OR(J210="Fail",ISBLANK(J210)),INDEX('Issue Code Table'!C:C,MATCH(N:N,'Issue Code Table'!A:A,0)),IF(M210="Critical",6,IF(M210="Significant",5,IF(M210="Moderate",3,2))))</f>
        <v>6</v>
      </c>
    </row>
    <row r="211" spans="1:26" ht="375" x14ac:dyDescent="0.25">
      <c r="A211" s="227" t="s">
        <v>1723</v>
      </c>
      <c r="B211" s="234" t="s">
        <v>189</v>
      </c>
      <c r="C211" s="234" t="s">
        <v>190</v>
      </c>
      <c r="D211" s="228" t="s">
        <v>215</v>
      </c>
      <c r="E211" s="228" t="s">
        <v>4124</v>
      </c>
      <c r="F211" s="228" t="s">
        <v>1724</v>
      </c>
      <c r="G211" s="230" t="s">
        <v>4570</v>
      </c>
      <c r="H211" s="228" t="s">
        <v>1725</v>
      </c>
      <c r="I211" s="229"/>
      <c r="J211" s="228"/>
      <c r="K211" s="228" t="s">
        <v>1726</v>
      </c>
      <c r="L211" s="243"/>
      <c r="M211" s="234" t="s">
        <v>218</v>
      </c>
      <c r="N211" s="234" t="s">
        <v>580</v>
      </c>
      <c r="O211" s="234" t="s">
        <v>581</v>
      </c>
      <c r="P211" s="233"/>
      <c r="Q211" s="234" t="s">
        <v>3540</v>
      </c>
      <c r="R211" s="234" t="s">
        <v>3541</v>
      </c>
      <c r="S211" s="234" t="s">
        <v>1727</v>
      </c>
      <c r="T211" s="234" t="s">
        <v>1728</v>
      </c>
      <c r="U211" s="228" t="s">
        <v>3542</v>
      </c>
      <c r="V211" s="233" t="s">
        <v>1729</v>
      </c>
      <c r="W211" s="250"/>
      <c r="X211" s="234"/>
      <c r="Y211" s="234"/>
      <c r="Z211" s="235">
        <f>IF(OR(J211="Fail",ISBLANK(J211)),INDEX('Issue Code Table'!C:C,MATCH(N:N,'Issue Code Table'!A:A,0)),IF(M211="Critical",6,IF(M211="Significant",5,IF(M211="Moderate",3,2))))</f>
        <v>4</v>
      </c>
    </row>
    <row r="212" spans="1:26" ht="375" x14ac:dyDescent="0.25">
      <c r="A212" s="236" t="s">
        <v>1735</v>
      </c>
      <c r="B212" s="241" t="s">
        <v>296</v>
      </c>
      <c r="C212" s="241" t="s">
        <v>297</v>
      </c>
      <c r="D212" s="237" t="s">
        <v>215</v>
      </c>
      <c r="E212" s="237" t="s">
        <v>4128</v>
      </c>
      <c r="F212" s="237" t="s">
        <v>1736</v>
      </c>
      <c r="G212" s="91" t="s">
        <v>4574</v>
      </c>
      <c r="H212" s="237" t="s">
        <v>1737</v>
      </c>
      <c r="I212" s="238"/>
      <c r="J212" s="237"/>
      <c r="K212" s="237" t="s">
        <v>1738</v>
      </c>
      <c r="L212" s="92"/>
      <c r="M212" s="241" t="s">
        <v>182</v>
      </c>
      <c r="N212" s="241" t="s">
        <v>1739</v>
      </c>
      <c r="O212" s="241" t="s">
        <v>1740</v>
      </c>
      <c r="P212" s="240"/>
      <c r="Q212" s="241" t="s">
        <v>3554</v>
      </c>
      <c r="R212" s="241" t="s">
        <v>3555</v>
      </c>
      <c r="S212" s="241" t="s">
        <v>1741</v>
      </c>
      <c r="T212" s="241" t="s">
        <v>1742</v>
      </c>
      <c r="U212" s="237" t="s">
        <v>3556</v>
      </c>
      <c r="V212" s="240" t="s">
        <v>1743</v>
      </c>
      <c r="W212" s="200" t="s">
        <v>234</v>
      </c>
      <c r="X212" s="241"/>
      <c r="Y212" s="241"/>
      <c r="Z212" s="224">
        <f>IF(OR(J212="Fail",ISBLANK(J212)),INDEX('Issue Code Table'!C:C,MATCH(N:N,'Issue Code Table'!A:A,0)),IF(M212="Critical",6,IF(M212="Significant",5,IF(M212="Moderate",3,2))))</f>
        <v>6</v>
      </c>
    </row>
    <row r="213" spans="1:26" ht="375" x14ac:dyDescent="0.25">
      <c r="A213" s="227" t="s">
        <v>1744</v>
      </c>
      <c r="B213" s="234" t="s">
        <v>296</v>
      </c>
      <c r="C213" s="234" t="s">
        <v>297</v>
      </c>
      <c r="D213" s="228" t="s">
        <v>215</v>
      </c>
      <c r="E213" s="228" t="s">
        <v>4129</v>
      </c>
      <c r="F213" s="228" t="s">
        <v>1745</v>
      </c>
      <c r="G213" s="230" t="s">
        <v>4575</v>
      </c>
      <c r="H213" s="228" t="s">
        <v>1746</v>
      </c>
      <c r="I213" s="229"/>
      <c r="J213" s="228"/>
      <c r="K213" s="228" t="s">
        <v>1747</v>
      </c>
      <c r="L213" s="243"/>
      <c r="M213" s="234" t="s">
        <v>182</v>
      </c>
      <c r="N213" s="234" t="s">
        <v>1739</v>
      </c>
      <c r="O213" s="234" t="s">
        <v>1740</v>
      </c>
      <c r="P213" s="233"/>
      <c r="Q213" s="234" t="s">
        <v>3554</v>
      </c>
      <c r="R213" s="234" t="s">
        <v>3557</v>
      </c>
      <c r="S213" s="234" t="s">
        <v>1748</v>
      </c>
      <c r="T213" s="234" t="s">
        <v>1749</v>
      </c>
      <c r="U213" s="228" t="s">
        <v>3558</v>
      </c>
      <c r="V213" s="233" t="s">
        <v>1750</v>
      </c>
      <c r="W213" s="250" t="s">
        <v>234</v>
      </c>
      <c r="X213" s="234"/>
      <c r="Y213" s="234"/>
      <c r="Z213" s="235">
        <f>IF(OR(J213="Fail",ISBLANK(J213)),INDEX('Issue Code Table'!C:C,MATCH(N:N,'Issue Code Table'!A:A,0)),IF(M213="Critical",6,IF(M213="Significant",5,IF(M213="Moderate",3,2))))</f>
        <v>6</v>
      </c>
    </row>
    <row r="214" spans="1:26" ht="375" x14ac:dyDescent="0.25">
      <c r="A214" s="236" t="s">
        <v>1751</v>
      </c>
      <c r="B214" s="241" t="s">
        <v>296</v>
      </c>
      <c r="C214" s="241" t="s">
        <v>297</v>
      </c>
      <c r="D214" s="237" t="s">
        <v>215</v>
      </c>
      <c r="E214" s="237" t="s">
        <v>4130</v>
      </c>
      <c r="F214" s="237" t="s">
        <v>1752</v>
      </c>
      <c r="G214" s="91" t="s">
        <v>4576</v>
      </c>
      <c r="H214" s="237" t="s">
        <v>1753</v>
      </c>
      <c r="I214" s="238"/>
      <c r="J214" s="237"/>
      <c r="K214" s="237" t="s">
        <v>1754</v>
      </c>
      <c r="L214" s="92"/>
      <c r="M214" s="241" t="s">
        <v>182</v>
      </c>
      <c r="N214" s="241" t="s">
        <v>1739</v>
      </c>
      <c r="O214" s="241" t="s">
        <v>1740</v>
      </c>
      <c r="P214" s="240"/>
      <c r="Q214" s="241" t="s">
        <v>3554</v>
      </c>
      <c r="R214" s="241" t="s">
        <v>3559</v>
      </c>
      <c r="S214" s="241" t="s">
        <v>1741</v>
      </c>
      <c r="T214" s="241" t="s">
        <v>1755</v>
      </c>
      <c r="U214" s="237" t="s">
        <v>3560</v>
      </c>
      <c r="V214" s="240" t="s">
        <v>1756</v>
      </c>
      <c r="W214" s="200" t="s">
        <v>234</v>
      </c>
      <c r="X214" s="241"/>
      <c r="Y214" s="241"/>
      <c r="Z214" s="224">
        <f>IF(OR(J214="Fail",ISBLANK(J214)),INDEX('Issue Code Table'!C:C,MATCH(N:N,'Issue Code Table'!A:A,0)),IF(M214="Critical",6,IF(M214="Significant",5,IF(M214="Moderate",3,2))))</f>
        <v>6</v>
      </c>
    </row>
    <row r="215" spans="1:26" ht="409.5" x14ac:dyDescent="0.25">
      <c r="A215" s="227" t="s">
        <v>1757</v>
      </c>
      <c r="B215" s="233" t="s">
        <v>296</v>
      </c>
      <c r="C215" s="233" t="s">
        <v>297</v>
      </c>
      <c r="D215" s="233" t="s">
        <v>215</v>
      </c>
      <c r="E215" s="228" t="s">
        <v>4131</v>
      </c>
      <c r="F215" s="228" t="s">
        <v>1758</v>
      </c>
      <c r="G215" s="230" t="s">
        <v>4577</v>
      </c>
      <c r="H215" s="228" t="s">
        <v>1759</v>
      </c>
      <c r="I215" s="229"/>
      <c r="J215" s="228"/>
      <c r="K215" s="228" t="s">
        <v>1760</v>
      </c>
      <c r="L215" s="243"/>
      <c r="M215" s="234" t="s">
        <v>182</v>
      </c>
      <c r="N215" s="234" t="s">
        <v>598</v>
      </c>
      <c r="O215" s="234" t="s">
        <v>1761</v>
      </c>
      <c r="P215" s="233"/>
      <c r="Q215" s="234" t="s">
        <v>3561</v>
      </c>
      <c r="R215" s="234" t="s">
        <v>3562</v>
      </c>
      <c r="S215" s="234" t="s">
        <v>1762</v>
      </c>
      <c r="T215" s="234" t="s">
        <v>1763</v>
      </c>
      <c r="U215" s="228" t="s">
        <v>3563</v>
      </c>
      <c r="V215" s="233" t="s">
        <v>1764</v>
      </c>
      <c r="W215" s="250" t="s">
        <v>234</v>
      </c>
      <c r="X215" s="234"/>
      <c r="Y215" s="234"/>
      <c r="Z215" s="235">
        <f>IF(OR(J215="Fail",ISBLANK(J215)),INDEX('Issue Code Table'!C:C,MATCH(N:N,'Issue Code Table'!A:A,0)),IF(M215="Critical",6,IF(M215="Significant",5,IF(M215="Moderate",3,2))))</f>
        <v>5</v>
      </c>
    </row>
    <row r="216" spans="1:26" ht="362.5" x14ac:dyDescent="0.25">
      <c r="A216" s="236" t="s">
        <v>1765</v>
      </c>
      <c r="B216" s="240" t="s">
        <v>296</v>
      </c>
      <c r="C216" s="240" t="s">
        <v>297</v>
      </c>
      <c r="D216" s="240" t="s">
        <v>215</v>
      </c>
      <c r="E216" s="237" t="s">
        <v>4133</v>
      </c>
      <c r="F216" s="237" t="s">
        <v>1766</v>
      </c>
      <c r="G216" s="91" t="s">
        <v>4579</v>
      </c>
      <c r="H216" s="237" t="s">
        <v>1767</v>
      </c>
      <c r="I216" s="238"/>
      <c r="J216" s="237"/>
      <c r="K216" s="237" t="s">
        <v>1768</v>
      </c>
      <c r="L216" s="92"/>
      <c r="M216" s="241" t="s">
        <v>182</v>
      </c>
      <c r="N216" s="241" t="s">
        <v>598</v>
      </c>
      <c r="O216" s="241" t="s">
        <v>1761</v>
      </c>
      <c r="P216" s="240"/>
      <c r="Q216" s="241" t="s">
        <v>3564</v>
      </c>
      <c r="R216" s="241" t="s">
        <v>3569</v>
      </c>
      <c r="S216" s="241" t="s">
        <v>3570</v>
      </c>
      <c r="T216" s="241" t="s">
        <v>1771</v>
      </c>
      <c r="U216" s="237" t="s">
        <v>3571</v>
      </c>
      <c r="V216" s="240" t="s">
        <v>1772</v>
      </c>
      <c r="W216" s="200" t="s">
        <v>234</v>
      </c>
      <c r="X216" s="241"/>
      <c r="Y216" s="241"/>
      <c r="Z216" s="224">
        <f>IF(OR(J216="Fail",ISBLANK(J216)),INDEX('Issue Code Table'!C:C,MATCH(N:N,'Issue Code Table'!A:A,0)),IF(M216="Critical",6,IF(M216="Significant",5,IF(M216="Moderate",3,2))))</f>
        <v>5</v>
      </c>
    </row>
    <row r="217" spans="1:26" ht="409.5" x14ac:dyDescent="0.25">
      <c r="A217" s="227" t="s">
        <v>1773</v>
      </c>
      <c r="B217" s="233" t="s">
        <v>213</v>
      </c>
      <c r="C217" s="233" t="s">
        <v>214</v>
      </c>
      <c r="D217" s="233" t="s">
        <v>215</v>
      </c>
      <c r="E217" s="228" t="s">
        <v>4134</v>
      </c>
      <c r="F217" s="228" t="s">
        <v>3867</v>
      </c>
      <c r="G217" s="230" t="s">
        <v>4580</v>
      </c>
      <c r="H217" s="228" t="s">
        <v>1774</v>
      </c>
      <c r="I217" s="229"/>
      <c r="J217" s="228"/>
      <c r="K217" s="228" t="s">
        <v>1775</v>
      </c>
      <c r="L217" s="243"/>
      <c r="M217" s="234" t="s">
        <v>182</v>
      </c>
      <c r="N217" s="234" t="s">
        <v>598</v>
      </c>
      <c r="O217" s="234" t="s">
        <v>1761</v>
      </c>
      <c r="P217" s="233"/>
      <c r="Q217" s="234" t="s">
        <v>3572</v>
      </c>
      <c r="R217" s="234" t="s">
        <v>3573</v>
      </c>
      <c r="S217" s="234" t="s">
        <v>1776</v>
      </c>
      <c r="T217" s="234" t="s">
        <v>1777</v>
      </c>
      <c r="U217" s="228" t="s">
        <v>3574</v>
      </c>
      <c r="V217" s="233" t="s">
        <v>1778</v>
      </c>
      <c r="W217" s="250" t="s">
        <v>234</v>
      </c>
      <c r="X217" s="234"/>
      <c r="Y217" s="234"/>
      <c r="Z217" s="235">
        <f>IF(OR(J217="Fail",ISBLANK(J217)),INDEX('Issue Code Table'!C:C,MATCH(N:N,'Issue Code Table'!A:A,0)),IF(M217="Critical",6,IF(M217="Significant",5,IF(M217="Moderate",3,2))))</f>
        <v>5</v>
      </c>
    </row>
    <row r="218" spans="1:26" ht="362.5" x14ac:dyDescent="0.25">
      <c r="A218" s="236" t="s">
        <v>1779</v>
      </c>
      <c r="B218" s="241" t="s">
        <v>4341</v>
      </c>
      <c r="C218" s="241" t="s">
        <v>4342</v>
      </c>
      <c r="D218" s="237" t="s">
        <v>215</v>
      </c>
      <c r="E218" s="237" t="s">
        <v>4135</v>
      </c>
      <c r="F218" s="237" t="s">
        <v>1780</v>
      </c>
      <c r="G218" s="91" t="s">
        <v>4581</v>
      </c>
      <c r="H218" s="237" t="s">
        <v>1781</v>
      </c>
      <c r="I218" s="238"/>
      <c r="J218" s="237"/>
      <c r="K218" s="241" t="s">
        <v>1782</v>
      </c>
      <c r="L218" s="92"/>
      <c r="M218" s="241" t="s">
        <v>182</v>
      </c>
      <c r="N218" s="241" t="s">
        <v>598</v>
      </c>
      <c r="O218" s="241" t="s">
        <v>1761</v>
      </c>
      <c r="P218" s="240"/>
      <c r="Q218" s="241" t="s">
        <v>3575</v>
      </c>
      <c r="R218" s="241" t="s">
        <v>3576</v>
      </c>
      <c r="S218" s="241" t="s">
        <v>1783</v>
      </c>
      <c r="T218" s="241" t="s">
        <v>1784</v>
      </c>
      <c r="U218" s="237" t="s">
        <v>3577</v>
      </c>
      <c r="V218" s="240" t="s">
        <v>1785</v>
      </c>
      <c r="W218" s="200" t="s">
        <v>234</v>
      </c>
      <c r="X218" s="241"/>
      <c r="Y218" s="241"/>
      <c r="Z218" s="224">
        <f>IF(OR(J218="Fail",ISBLANK(J218)),INDEX('Issue Code Table'!C:C,MATCH(N:N,'Issue Code Table'!A:A,0)),IF(M218="Critical",6,IF(M218="Significant",5,IF(M218="Moderate",3,2))))</f>
        <v>5</v>
      </c>
    </row>
    <row r="219" spans="1:26" ht="375" x14ac:dyDescent="0.25">
      <c r="A219" s="227" t="s">
        <v>1786</v>
      </c>
      <c r="B219" s="234" t="s">
        <v>923</v>
      </c>
      <c r="C219" s="234" t="s">
        <v>924</v>
      </c>
      <c r="D219" s="228" t="s">
        <v>215</v>
      </c>
      <c r="E219" s="228" t="s">
        <v>4136</v>
      </c>
      <c r="F219" s="228" t="s">
        <v>1787</v>
      </c>
      <c r="G219" s="230" t="s">
        <v>4582</v>
      </c>
      <c r="H219" s="228" t="s">
        <v>1788</v>
      </c>
      <c r="I219" s="229"/>
      <c r="J219" s="228"/>
      <c r="K219" s="228" t="s">
        <v>1789</v>
      </c>
      <c r="L219" s="243"/>
      <c r="M219" s="234" t="s">
        <v>182</v>
      </c>
      <c r="N219" s="234" t="s">
        <v>598</v>
      </c>
      <c r="O219" s="234" t="s">
        <v>599</v>
      </c>
      <c r="P219" s="233"/>
      <c r="Q219" s="234" t="s">
        <v>3575</v>
      </c>
      <c r="R219" s="234" t="s">
        <v>3578</v>
      </c>
      <c r="S219" s="234" t="s">
        <v>1790</v>
      </c>
      <c r="T219" s="234" t="s">
        <v>306</v>
      </c>
      <c r="U219" s="228" t="s">
        <v>3579</v>
      </c>
      <c r="V219" s="233" t="s">
        <v>1791</v>
      </c>
      <c r="W219" s="250" t="s">
        <v>234</v>
      </c>
      <c r="X219" s="234"/>
      <c r="Y219" s="234"/>
      <c r="Z219" s="235">
        <f>IF(OR(J219="Fail",ISBLANK(J219)),INDEX('Issue Code Table'!C:C,MATCH(N:N,'Issue Code Table'!A:A,0)),IF(M219="Critical",6,IF(M219="Significant",5,IF(M219="Moderate",3,2))))</f>
        <v>5</v>
      </c>
    </row>
    <row r="220" spans="1:26" ht="362.5" x14ac:dyDescent="0.25">
      <c r="A220" s="236" t="s">
        <v>1795</v>
      </c>
      <c r="B220" s="241" t="s">
        <v>923</v>
      </c>
      <c r="C220" s="241" t="s">
        <v>924</v>
      </c>
      <c r="D220" s="237" t="s">
        <v>215</v>
      </c>
      <c r="E220" s="237" t="s">
        <v>4139</v>
      </c>
      <c r="F220" s="237" t="s">
        <v>1796</v>
      </c>
      <c r="G220" s="91" t="s">
        <v>4585</v>
      </c>
      <c r="H220" s="237" t="s">
        <v>1797</v>
      </c>
      <c r="I220" s="238"/>
      <c r="J220" s="237"/>
      <c r="K220" s="237" t="s">
        <v>1798</v>
      </c>
      <c r="L220" s="92"/>
      <c r="M220" s="241" t="s">
        <v>182</v>
      </c>
      <c r="N220" s="241" t="s">
        <v>598</v>
      </c>
      <c r="O220" s="241" t="s">
        <v>599</v>
      </c>
      <c r="P220" s="240"/>
      <c r="Q220" s="241" t="s">
        <v>3580</v>
      </c>
      <c r="R220" s="241" t="s">
        <v>3588</v>
      </c>
      <c r="S220" s="241" t="s">
        <v>3589</v>
      </c>
      <c r="T220" s="241" t="s">
        <v>1799</v>
      </c>
      <c r="U220" s="237" t="s">
        <v>3590</v>
      </c>
      <c r="V220" s="240" t="s">
        <v>1800</v>
      </c>
      <c r="W220" s="200" t="s">
        <v>234</v>
      </c>
      <c r="X220" s="241"/>
      <c r="Y220" s="241"/>
      <c r="Z220" s="224">
        <f>IF(OR(J220="Fail",ISBLANK(J220)),INDEX('Issue Code Table'!C:C,MATCH(N:N,'Issue Code Table'!A:A,0)),IF(M220="Critical",6,IF(M220="Significant",5,IF(M220="Moderate",3,2))))</f>
        <v>5</v>
      </c>
    </row>
    <row r="221" spans="1:26" ht="362.5" x14ac:dyDescent="0.25">
      <c r="A221" s="227" t="s">
        <v>1801</v>
      </c>
      <c r="B221" s="234" t="s">
        <v>923</v>
      </c>
      <c r="C221" s="234" t="s">
        <v>924</v>
      </c>
      <c r="D221" s="228" t="s">
        <v>215</v>
      </c>
      <c r="E221" s="228" t="s">
        <v>4140</v>
      </c>
      <c r="F221" s="228" t="s">
        <v>3873</v>
      </c>
      <c r="G221" s="230" t="s">
        <v>4589</v>
      </c>
      <c r="H221" s="228" t="s">
        <v>1802</v>
      </c>
      <c r="I221" s="229"/>
      <c r="J221" s="228"/>
      <c r="K221" s="228" t="s">
        <v>1803</v>
      </c>
      <c r="L221" s="243"/>
      <c r="M221" s="234" t="s">
        <v>182</v>
      </c>
      <c r="N221" s="234" t="s">
        <v>598</v>
      </c>
      <c r="O221" s="234" t="s">
        <v>599</v>
      </c>
      <c r="P221" s="233"/>
      <c r="Q221" s="234" t="s">
        <v>3580</v>
      </c>
      <c r="R221" s="234" t="s">
        <v>3601</v>
      </c>
      <c r="S221" s="234" t="s">
        <v>1804</v>
      </c>
      <c r="T221" s="234" t="s">
        <v>1805</v>
      </c>
      <c r="U221" s="228" t="s">
        <v>3602</v>
      </c>
      <c r="V221" s="233" t="s">
        <v>1806</v>
      </c>
      <c r="W221" s="250" t="s">
        <v>234</v>
      </c>
      <c r="X221" s="234"/>
      <c r="Y221" s="234"/>
      <c r="Z221" s="235">
        <f>IF(OR(J221="Fail",ISBLANK(J221)),INDEX('Issue Code Table'!C:C,MATCH(N:N,'Issue Code Table'!A:A,0)),IF(M221="Critical",6,IF(M221="Significant",5,IF(M221="Moderate",3,2))))</f>
        <v>5</v>
      </c>
    </row>
    <row r="222" spans="1:26" ht="409.5" x14ac:dyDescent="0.25">
      <c r="A222" s="236" t="s">
        <v>1807</v>
      </c>
      <c r="B222" s="241" t="s">
        <v>4335</v>
      </c>
      <c r="C222" s="241" t="s">
        <v>4343</v>
      </c>
      <c r="D222" s="237" t="s">
        <v>215</v>
      </c>
      <c r="E222" s="237" t="s">
        <v>4141</v>
      </c>
      <c r="F222" s="237" t="s">
        <v>1808</v>
      </c>
      <c r="G222" s="91" t="s">
        <v>4590</v>
      </c>
      <c r="H222" s="237" t="s">
        <v>1809</v>
      </c>
      <c r="I222" s="238"/>
      <c r="J222" s="237"/>
      <c r="K222" s="237" t="s">
        <v>1810</v>
      </c>
      <c r="L222" s="92"/>
      <c r="M222" s="241" t="s">
        <v>218</v>
      </c>
      <c r="N222" s="241" t="s">
        <v>634</v>
      </c>
      <c r="O222" s="241" t="s">
        <v>635</v>
      </c>
      <c r="P222" s="240"/>
      <c r="Q222" s="241" t="s">
        <v>3603</v>
      </c>
      <c r="R222" s="241" t="s">
        <v>3604</v>
      </c>
      <c r="S222" s="241" t="s">
        <v>1811</v>
      </c>
      <c r="T222" s="241" t="s">
        <v>306</v>
      </c>
      <c r="U222" s="237" t="s">
        <v>3605</v>
      </c>
      <c r="V222" s="240" t="s">
        <v>1812</v>
      </c>
      <c r="W222" s="200"/>
      <c r="X222" s="241"/>
      <c r="Y222" s="241"/>
      <c r="Z222" s="224">
        <f>IF(OR(J222="Fail",ISBLANK(J222)),INDEX('Issue Code Table'!C:C,MATCH(N:N,'Issue Code Table'!A:A,0)),IF(M222="Critical",6,IF(M222="Significant",5,IF(M222="Moderate",3,2))))</f>
        <v>4</v>
      </c>
    </row>
    <row r="223" spans="1:26" ht="409.5" x14ac:dyDescent="0.25">
      <c r="A223" s="227" t="s">
        <v>1813</v>
      </c>
      <c r="B223" s="234" t="s">
        <v>1109</v>
      </c>
      <c r="C223" s="234" t="s">
        <v>1110</v>
      </c>
      <c r="D223" s="228" t="s">
        <v>215</v>
      </c>
      <c r="E223" s="228" t="s">
        <v>4142</v>
      </c>
      <c r="F223" s="228" t="s">
        <v>1814</v>
      </c>
      <c r="G223" s="230" t="s">
        <v>4591</v>
      </c>
      <c r="H223" s="228" t="s">
        <v>1815</v>
      </c>
      <c r="I223" s="229"/>
      <c r="J223" s="228"/>
      <c r="K223" s="228" t="s">
        <v>1816</v>
      </c>
      <c r="L223" s="243"/>
      <c r="M223" s="234" t="s">
        <v>274</v>
      </c>
      <c r="N223" s="234" t="s">
        <v>1536</v>
      </c>
      <c r="O223" s="234" t="s">
        <v>1537</v>
      </c>
      <c r="P223" s="233"/>
      <c r="Q223" s="234" t="s">
        <v>3603</v>
      </c>
      <c r="R223" s="234" t="s">
        <v>3606</v>
      </c>
      <c r="S223" s="234" t="s">
        <v>1114</v>
      </c>
      <c r="T223" s="234" t="s">
        <v>1817</v>
      </c>
      <c r="U223" s="228" t="s">
        <v>3607</v>
      </c>
      <c r="V223" s="233" t="s">
        <v>1818</v>
      </c>
      <c r="W223" s="250"/>
      <c r="X223" s="234"/>
      <c r="Y223" s="234"/>
      <c r="Z223" s="235">
        <f>IF(OR(J223="Fail",ISBLANK(J223)),INDEX('Issue Code Table'!C:C,MATCH(N:N,'Issue Code Table'!A:A,0)),IF(M223="Critical",6,IF(M223="Significant",5,IF(M223="Moderate",3,2))))</f>
        <v>2</v>
      </c>
    </row>
    <row r="224" spans="1:26" ht="409.5" x14ac:dyDescent="0.25">
      <c r="A224" s="236" t="s">
        <v>1819</v>
      </c>
      <c r="B224" s="241" t="s">
        <v>4335</v>
      </c>
      <c r="C224" s="241" t="s">
        <v>4343</v>
      </c>
      <c r="D224" s="237" t="s">
        <v>215</v>
      </c>
      <c r="E224" s="237" t="s">
        <v>4143</v>
      </c>
      <c r="F224" s="237" t="s">
        <v>1808</v>
      </c>
      <c r="G224" s="91" t="s">
        <v>4592</v>
      </c>
      <c r="H224" s="237" t="s">
        <v>1820</v>
      </c>
      <c r="I224" s="238"/>
      <c r="J224" s="237"/>
      <c r="K224" s="237" t="s">
        <v>1821</v>
      </c>
      <c r="L224" s="92"/>
      <c r="M224" s="241" t="s">
        <v>218</v>
      </c>
      <c r="N224" s="241" t="s">
        <v>634</v>
      </c>
      <c r="O224" s="241" t="s">
        <v>635</v>
      </c>
      <c r="P224" s="240"/>
      <c r="Q224" s="241" t="s">
        <v>3608</v>
      </c>
      <c r="R224" s="241" t="s">
        <v>3609</v>
      </c>
      <c r="S224" s="241" t="s">
        <v>1811</v>
      </c>
      <c r="T224" s="241" t="s">
        <v>306</v>
      </c>
      <c r="U224" s="237" t="s">
        <v>3610</v>
      </c>
      <c r="V224" s="240" t="s">
        <v>1822</v>
      </c>
      <c r="W224" s="200"/>
      <c r="X224" s="241"/>
      <c r="Y224" s="241"/>
      <c r="Z224" s="224">
        <f>IF(OR(J224="Fail",ISBLANK(J224)),INDEX('Issue Code Table'!C:C,MATCH(N:N,'Issue Code Table'!A:A,0)),IF(M224="Critical",6,IF(M224="Significant",5,IF(M224="Moderate",3,2))))</f>
        <v>4</v>
      </c>
    </row>
    <row r="225" spans="1:26" ht="409.5" x14ac:dyDescent="0.25">
      <c r="A225" s="227" t="s">
        <v>1823</v>
      </c>
      <c r="B225" s="234" t="s">
        <v>1109</v>
      </c>
      <c r="C225" s="234" t="s">
        <v>1110</v>
      </c>
      <c r="D225" s="228" t="s">
        <v>215</v>
      </c>
      <c r="E225" s="228" t="s">
        <v>4144</v>
      </c>
      <c r="F225" s="228" t="s">
        <v>1824</v>
      </c>
      <c r="G225" s="230" t="s">
        <v>4593</v>
      </c>
      <c r="H225" s="228" t="s">
        <v>1825</v>
      </c>
      <c r="I225" s="229"/>
      <c r="J225" s="228"/>
      <c r="K225" s="228" t="s">
        <v>1826</v>
      </c>
      <c r="L225" s="243"/>
      <c r="M225" s="234" t="s">
        <v>274</v>
      </c>
      <c r="N225" s="234" t="s">
        <v>1536</v>
      </c>
      <c r="O225" s="234" t="s">
        <v>1537</v>
      </c>
      <c r="P225" s="233"/>
      <c r="Q225" s="234" t="s">
        <v>3608</v>
      </c>
      <c r="R225" s="234" t="s">
        <v>3611</v>
      </c>
      <c r="S225" s="234" t="s">
        <v>1114</v>
      </c>
      <c r="T225" s="234" t="s">
        <v>1817</v>
      </c>
      <c r="U225" s="228" t="s">
        <v>3612</v>
      </c>
      <c r="V225" s="233" t="s">
        <v>1827</v>
      </c>
      <c r="W225" s="250"/>
      <c r="X225" s="234"/>
      <c r="Y225" s="234"/>
      <c r="Z225" s="235">
        <f>IF(OR(J225="Fail",ISBLANK(J225)),INDEX('Issue Code Table'!C:C,MATCH(N:N,'Issue Code Table'!A:A,0)),IF(M225="Critical",6,IF(M225="Significant",5,IF(M225="Moderate",3,2))))</f>
        <v>2</v>
      </c>
    </row>
    <row r="226" spans="1:26" ht="409.5" x14ac:dyDescent="0.25">
      <c r="A226" s="236" t="s">
        <v>1828</v>
      </c>
      <c r="B226" s="241" t="s">
        <v>4335</v>
      </c>
      <c r="C226" s="241" t="s">
        <v>4343</v>
      </c>
      <c r="D226" s="237" t="s">
        <v>215</v>
      </c>
      <c r="E226" s="237" t="s">
        <v>4145</v>
      </c>
      <c r="F226" s="237" t="s">
        <v>1808</v>
      </c>
      <c r="G226" s="91" t="s">
        <v>4594</v>
      </c>
      <c r="H226" s="237" t="s">
        <v>1829</v>
      </c>
      <c r="I226" s="238"/>
      <c r="J226" s="237"/>
      <c r="K226" s="237" t="s">
        <v>1830</v>
      </c>
      <c r="L226" s="92"/>
      <c r="M226" s="241" t="s">
        <v>218</v>
      </c>
      <c r="N226" s="241" t="s">
        <v>634</v>
      </c>
      <c r="O226" s="241" t="s">
        <v>635</v>
      </c>
      <c r="P226" s="240"/>
      <c r="Q226" s="241" t="s">
        <v>3613</v>
      </c>
      <c r="R226" s="241" t="s">
        <v>3614</v>
      </c>
      <c r="S226" s="241" t="s">
        <v>1811</v>
      </c>
      <c r="T226" s="241" t="s">
        <v>306</v>
      </c>
      <c r="U226" s="237" t="s">
        <v>3615</v>
      </c>
      <c r="V226" s="240" t="s">
        <v>1831</v>
      </c>
      <c r="W226" s="200"/>
      <c r="X226" s="241"/>
      <c r="Y226" s="241"/>
      <c r="Z226" s="224">
        <f>IF(OR(J226="Fail",ISBLANK(J226)),INDEX('Issue Code Table'!C:C,MATCH(N:N,'Issue Code Table'!A:A,0)),IF(M226="Critical",6,IF(M226="Significant",5,IF(M226="Moderate",3,2))))</f>
        <v>4</v>
      </c>
    </row>
    <row r="227" spans="1:26" ht="409.5" x14ac:dyDescent="0.25">
      <c r="A227" s="227" t="s">
        <v>1832</v>
      </c>
      <c r="B227" s="234" t="s">
        <v>1109</v>
      </c>
      <c r="C227" s="234" t="s">
        <v>1110</v>
      </c>
      <c r="D227" s="228" t="s">
        <v>215</v>
      </c>
      <c r="E227" s="228" t="s">
        <v>4146</v>
      </c>
      <c r="F227" s="228" t="s">
        <v>1814</v>
      </c>
      <c r="G227" s="230" t="s">
        <v>4595</v>
      </c>
      <c r="H227" s="228" t="s">
        <v>1833</v>
      </c>
      <c r="I227" s="229"/>
      <c r="J227" s="228"/>
      <c r="K227" s="228" t="s">
        <v>1834</v>
      </c>
      <c r="L227" s="243"/>
      <c r="M227" s="234" t="s">
        <v>274</v>
      </c>
      <c r="N227" s="234" t="s">
        <v>1536</v>
      </c>
      <c r="O227" s="234" t="s">
        <v>1537</v>
      </c>
      <c r="P227" s="233"/>
      <c r="Q227" s="234" t="s">
        <v>3613</v>
      </c>
      <c r="R227" s="234" t="s">
        <v>3616</v>
      </c>
      <c r="S227" s="234" t="s">
        <v>1835</v>
      </c>
      <c r="T227" s="234" t="s">
        <v>1817</v>
      </c>
      <c r="U227" s="228" t="s">
        <v>3617</v>
      </c>
      <c r="V227" s="233" t="s">
        <v>1836</v>
      </c>
      <c r="W227" s="250"/>
      <c r="X227" s="234"/>
      <c r="Y227" s="234"/>
      <c r="Z227" s="235">
        <f>IF(OR(J227="Fail",ISBLANK(J227)),INDEX('Issue Code Table'!C:C,MATCH(N:N,'Issue Code Table'!A:A,0)),IF(M227="Critical",6,IF(M227="Significant",5,IF(M227="Moderate",3,2))))</f>
        <v>2</v>
      </c>
    </row>
    <row r="228" spans="1:26" ht="409.5" x14ac:dyDescent="0.25">
      <c r="A228" s="236" t="s">
        <v>1837</v>
      </c>
      <c r="B228" s="241" t="s">
        <v>4335</v>
      </c>
      <c r="C228" s="241" t="s">
        <v>4343</v>
      </c>
      <c r="D228" s="237" t="s">
        <v>215</v>
      </c>
      <c r="E228" s="237" t="s">
        <v>4147</v>
      </c>
      <c r="F228" s="237" t="s">
        <v>1808</v>
      </c>
      <c r="G228" s="91" t="s">
        <v>4596</v>
      </c>
      <c r="H228" s="237" t="s">
        <v>1838</v>
      </c>
      <c r="I228" s="238"/>
      <c r="J228" s="237"/>
      <c r="K228" s="237" t="s">
        <v>1839</v>
      </c>
      <c r="L228" s="92"/>
      <c r="M228" s="241" t="s">
        <v>218</v>
      </c>
      <c r="N228" s="241" t="s">
        <v>634</v>
      </c>
      <c r="O228" s="241" t="s">
        <v>635</v>
      </c>
      <c r="P228" s="240"/>
      <c r="Q228" s="241" t="s">
        <v>3618</v>
      </c>
      <c r="R228" s="241" t="s">
        <v>3619</v>
      </c>
      <c r="S228" s="241" t="s">
        <v>1811</v>
      </c>
      <c r="T228" s="241" t="s">
        <v>306</v>
      </c>
      <c r="U228" s="237" t="s">
        <v>3620</v>
      </c>
      <c r="V228" s="240" t="s">
        <v>1840</v>
      </c>
      <c r="W228" s="200"/>
      <c r="X228" s="241"/>
      <c r="Y228" s="241"/>
      <c r="Z228" s="224">
        <f>IF(OR(J228="Fail",ISBLANK(J228)),INDEX('Issue Code Table'!C:C,MATCH(N:N,'Issue Code Table'!A:A,0)),IF(M228="Critical",6,IF(M228="Significant",5,IF(M228="Moderate",3,2))))</f>
        <v>4</v>
      </c>
    </row>
    <row r="229" spans="1:26" ht="409.5" x14ac:dyDescent="0.25">
      <c r="A229" s="227" t="s">
        <v>1841</v>
      </c>
      <c r="B229" s="234" t="s">
        <v>1109</v>
      </c>
      <c r="C229" s="234" t="s">
        <v>1110</v>
      </c>
      <c r="D229" s="228" t="s">
        <v>215</v>
      </c>
      <c r="E229" s="228" t="s">
        <v>4148</v>
      </c>
      <c r="F229" s="228" t="s">
        <v>1814</v>
      </c>
      <c r="G229" s="230" t="s">
        <v>4597</v>
      </c>
      <c r="H229" s="228" t="s">
        <v>1842</v>
      </c>
      <c r="I229" s="229"/>
      <c r="J229" s="228"/>
      <c r="K229" s="228" t="s">
        <v>1843</v>
      </c>
      <c r="L229" s="243"/>
      <c r="M229" s="234" t="s">
        <v>274</v>
      </c>
      <c r="N229" s="234" t="s">
        <v>1536</v>
      </c>
      <c r="O229" s="234" t="s">
        <v>1537</v>
      </c>
      <c r="P229" s="233"/>
      <c r="Q229" s="234" t="s">
        <v>3618</v>
      </c>
      <c r="R229" s="234" t="s">
        <v>3621</v>
      </c>
      <c r="S229" s="234" t="s">
        <v>1835</v>
      </c>
      <c r="T229" s="234" t="s">
        <v>1817</v>
      </c>
      <c r="U229" s="228" t="s">
        <v>3622</v>
      </c>
      <c r="V229" s="233" t="s">
        <v>1844</v>
      </c>
      <c r="W229" s="250"/>
      <c r="X229" s="234"/>
      <c r="Y229" s="234"/>
      <c r="Z229" s="235">
        <f>IF(OR(J229="Fail",ISBLANK(J229)),INDEX('Issue Code Table'!C:C,MATCH(N:N,'Issue Code Table'!A:A,0)),IF(M229="Critical",6,IF(M229="Significant",5,IF(M229="Moderate",3,2))))</f>
        <v>2</v>
      </c>
    </row>
    <row r="230" spans="1:26" ht="362.5" x14ac:dyDescent="0.25">
      <c r="A230" s="236" t="s">
        <v>1845</v>
      </c>
      <c r="B230" s="241" t="s">
        <v>296</v>
      </c>
      <c r="C230" s="241" t="s">
        <v>297</v>
      </c>
      <c r="D230" s="237" t="s">
        <v>215</v>
      </c>
      <c r="E230" s="237" t="s">
        <v>4149</v>
      </c>
      <c r="F230" s="237" t="s">
        <v>1846</v>
      </c>
      <c r="G230" s="91" t="s">
        <v>4598</v>
      </c>
      <c r="H230" s="237" t="s">
        <v>1847</v>
      </c>
      <c r="I230" s="238"/>
      <c r="J230" s="237"/>
      <c r="K230" s="237" t="s">
        <v>1848</v>
      </c>
      <c r="L230" s="92"/>
      <c r="M230" s="241" t="s">
        <v>182</v>
      </c>
      <c r="N230" s="241" t="s">
        <v>1849</v>
      </c>
      <c r="O230" s="241" t="s">
        <v>1850</v>
      </c>
      <c r="P230" s="240"/>
      <c r="Q230" s="241" t="s">
        <v>3623</v>
      </c>
      <c r="R230" s="241" t="s">
        <v>3624</v>
      </c>
      <c r="S230" s="241" t="s">
        <v>1851</v>
      </c>
      <c r="T230" s="241" t="s">
        <v>306</v>
      </c>
      <c r="U230" s="237" t="s">
        <v>3625</v>
      </c>
      <c r="V230" s="240" t="s">
        <v>1852</v>
      </c>
      <c r="W230" s="200" t="s">
        <v>234</v>
      </c>
      <c r="X230" s="241"/>
      <c r="Y230" s="241"/>
      <c r="Z230" s="224">
        <f>IF(OR(J230="Fail",ISBLANK(J230)),INDEX('Issue Code Table'!C:C,MATCH(N:N,'Issue Code Table'!A:A,0)),IF(M230="Critical",6,IF(M230="Significant",5,IF(M230="Moderate",3,2))))</f>
        <v>5</v>
      </c>
    </row>
    <row r="231" spans="1:26" ht="350" x14ac:dyDescent="0.25">
      <c r="A231" s="227" t="s">
        <v>1853</v>
      </c>
      <c r="B231" s="234" t="s">
        <v>296</v>
      </c>
      <c r="C231" s="234" t="s">
        <v>297</v>
      </c>
      <c r="D231" s="228" t="s">
        <v>215</v>
      </c>
      <c r="E231" s="228" t="s">
        <v>4150</v>
      </c>
      <c r="F231" s="228" t="s">
        <v>1854</v>
      </c>
      <c r="G231" s="230" t="s">
        <v>4599</v>
      </c>
      <c r="H231" s="228" t="s">
        <v>1855</v>
      </c>
      <c r="I231" s="229"/>
      <c r="J231" s="228"/>
      <c r="K231" s="228" t="s">
        <v>1856</v>
      </c>
      <c r="L231" s="243"/>
      <c r="M231" s="234" t="s">
        <v>182</v>
      </c>
      <c r="N231" s="234" t="s">
        <v>1849</v>
      </c>
      <c r="O231" s="234" t="s">
        <v>1850</v>
      </c>
      <c r="P231" s="233"/>
      <c r="Q231" s="234" t="s">
        <v>3623</v>
      </c>
      <c r="R231" s="234" t="s">
        <v>3626</v>
      </c>
      <c r="S231" s="234" t="s">
        <v>1857</v>
      </c>
      <c r="T231" s="234" t="s">
        <v>306</v>
      </c>
      <c r="U231" s="228" t="s">
        <v>3627</v>
      </c>
      <c r="V231" s="233" t="s">
        <v>1858</v>
      </c>
      <c r="W231" s="250" t="s">
        <v>234</v>
      </c>
      <c r="X231" s="234"/>
      <c r="Y231" s="234"/>
      <c r="Z231" s="235">
        <f>IF(OR(J231="Fail",ISBLANK(J231)),INDEX('Issue Code Table'!C:C,MATCH(N:N,'Issue Code Table'!A:A,0)),IF(M231="Critical",6,IF(M231="Significant",5,IF(M231="Moderate",3,2))))</f>
        <v>5</v>
      </c>
    </row>
    <row r="232" spans="1:26" ht="350" x14ac:dyDescent="0.25">
      <c r="A232" s="236" t="s">
        <v>1859</v>
      </c>
      <c r="B232" s="241" t="s">
        <v>923</v>
      </c>
      <c r="C232" s="241" t="s">
        <v>924</v>
      </c>
      <c r="D232" s="237" t="s">
        <v>215</v>
      </c>
      <c r="E232" s="237" t="s">
        <v>4151</v>
      </c>
      <c r="F232" s="237" t="s">
        <v>1860</v>
      </c>
      <c r="G232" s="91" t="s">
        <v>4600</v>
      </c>
      <c r="H232" s="237" t="s">
        <v>1861</v>
      </c>
      <c r="I232" s="238"/>
      <c r="J232" s="237"/>
      <c r="K232" s="237" t="s">
        <v>1862</v>
      </c>
      <c r="L232" s="92"/>
      <c r="M232" s="241" t="s">
        <v>182</v>
      </c>
      <c r="N232" s="241" t="s">
        <v>598</v>
      </c>
      <c r="O232" s="241" t="s">
        <v>599</v>
      </c>
      <c r="P232" s="240"/>
      <c r="Q232" s="241" t="s">
        <v>3623</v>
      </c>
      <c r="R232" s="241" t="s">
        <v>3628</v>
      </c>
      <c r="S232" s="241" t="s">
        <v>1863</v>
      </c>
      <c r="T232" s="241" t="s">
        <v>306</v>
      </c>
      <c r="U232" s="237" t="s">
        <v>3629</v>
      </c>
      <c r="V232" s="240" t="s">
        <v>1864</v>
      </c>
      <c r="W232" s="200" t="s">
        <v>234</v>
      </c>
      <c r="X232" s="241"/>
      <c r="Y232" s="241"/>
      <c r="Z232" s="224">
        <f>IF(OR(J232="Fail",ISBLANK(J232)),INDEX('Issue Code Table'!C:C,MATCH(N:N,'Issue Code Table'!A:A,0)),IF(M232="Critical",6,IF(M232="Significant",5,IF(M232="Moderate",3,2))))</f>
        <v>5</v>
      </c>
    </row>
    <row r="233" spans="1:26" ht="387.5" x14ac:dyDescent="0.25">
      <c r="A233" s="227" t="s">
        <v>1865</v>
      </c>
      <c r="B233" s="234" t="s">
        <v>4270</v>
      </c>
      <c r="C233" s="234" t="s">
        <v>4271</v>
      </c>
      <c r="D233" s="228" t="s">
        <v>215</v>
      </c>
      <c r="E233" s="228" t="s">
        <v>4152</v>
      </c>
      <c r="F233" s="228" t="s">
        <v>1866</v>
      </c>
      <c r="G233" s="230" t="s">
        <v>4601</v>
      </c>
      <c r="H233" s="228" t="s">
        <v>1867</v>
      </c>
      <c r="I233" s="229"/>
      <c r="J233" s="228"/>
      <c r="K233" s="228" t="s">
        <v>1868</v>
      </c>
      <c r="L233" s="243"/>
      <c r="M233" s="234" t="s">
        <v>218</v>
      </c>
      <c r="N233" s="234" t="s">
        <v>580</v>
      </c>
      <c r="O233" s="234" t="s">
        <v>581</v>
      </c>
      <c r="P233" s="233"/>
      <c r="Q233" s="234" t="s">
        <v>3630</v>
      </c>
      <c r="R233" s="234" t="s">
        <v>3631</v>
      </c>
      <c r="S233" s="234" t="s">
        <v>1869</v>
      </c>
      <c r="T233" s="234" t="s">
        <v>1870</v>
      </c>
      <c r="U233" s="228" t="s">
        <v>3632</v>
      </c>
      <c r="V233" s="233" t="s">
        <v>1871</v>
      </c>
      <c r="W233" s="250"/>
      <c r="X233" s="234"/>
      <c r="Y233" s="234"/>
      <c r="Z233" s="235">
        <f>IF(OR(J233="Fail",ISBLANK(J233)),INDEX('Issue Code Table'!C:C,MATCH(N:N,'Issue Code Table'!A:A,0)),IF(M233="Critical",6,IF(M233="Significant",5,IF(M233="Moderate",3,2))))</f>
        <v>4</v>
      </c>
    </row>
    <row r="234" spans="1:26" ht="387.5" x14ac:dyDescent="0.25">
      <c r="A234" s="236" t="s">
        <v>1460</v>
      </c>
      <c r="B234" s="237" t="s">
        <v>296</v>
      </c>
      <c r="C234" s="237" t="s">
        <v>297</v>
      </c>
      <c r="D234" s="238" t="s">
        <v>215</v>
      </c>
      <c r="E234" s="237" t="s">
        <v>4153</v>
      </c>
      <c r="F234" s="237" t="s">
        <v>3874</v>
      </c>
      <c r="G234" s="91" t="s">
        <v>4602</v>
      </c>
      <c r="H234" s="238" t="s">
        <v>1461</v>
      </c>
      <c r="I234" s="238"/>
      <c r="J234" s="237"/>
      <c r="K234" s="237" t="s">
        <v>1462</v>
      </c>
      <c r="L234" s="92"/>
      <c r="M234" s="241" t="s">
        <v>182</v>
      </c>
      <c r="N234" s="241" t="s">
        <v>598</v>
      </c>
      <c r="O234" s="241" t="s">
        <v>599</v>
      </c>
      <c r="P234" s="240"/>
      <c r="Q234" s="241" t="s">
        <v>3633</v>
      </c>
      <c r="R234" s="241" t="s">
        <v>3634</v>
      </c>
      <c r="S234" s="241" t="s">
        <v>3635</v>
      </c>
      <c r="T234" s="241" t="s">
        <v>1464</v>
      </c>
      <c r="U234" s="237" t="s">
        <v>3636</v>
      </c>
      <c r="V234" s="240" t="s">
        <v>1465</v>
      </c>
      <c r="W234" s="200" t="s">
        <v>234</v>
      </c>
      <c r="X234" s="241"/>
      <c r="Y234" s="241"/>
      <c r="Z234" s="224">
        <f>IF(OR(J234="Fail",ISBLANK(J234)),INDEX('Issue Code Table'!C:C,MATCH(N:N,'Issue Code Table'!A:A,0)),IF(M234="Critical",6,IF(M234="Significant",5,IF(M234="Moderate",3,2))))</f>
        <v>5</v>
      </c>
    </row>
    <row r="235" spans="1:26" ht="409.5" x14ac:dyDescent="0.25">
      <c r="A235" s="227" t="s">
        <v>1923</v>
      </c>
      <c r="B235" s="228" t="s">
        <v>4289</v>
      </c>
      <c r="C235" s="228" t="s">
        <v>4290</v>
      </c>
      <c r="D235" s="229" t="s">
        <v>215</v>
      </c>
      <c r="E235" s="228" t="s">
        <v>4154</v>
      </c>
      <c r="F235" s="228" t="s">
        <v>3875</v>
      </c>
      <c r="G235" s="230" t="s">
        <v>4603</v>
      </c>
      <c r="H235" s="229" t="s">
        <v>1924</v>
      </c>
      <c r="I235" s="229"/>
      <c r="J235" s="228"/>
      <c r="K235" s="228" t="s">
        <v>1925</v>
      </c>
      <c r="L235" s="243"/>
      <c r="M235" s="234" t="s">
        <v>182</v>
      </c>
      <c r="N235" s="234" t="s">
        <v>598</v>
      </c>
      <c r="O235" s="232" t="s">
        <v>599</v>
      </c>
      <c r="P235" s="233"/>
      <c r="Q235" s="234" t="s">
        <v>3633</v>
      </c>
      <c r="R235" s="234" t="s">
        <v>3637</v>
      </c>
      <c r="S235" s="234" t="s">
        <v>3638</v>
      </c>
      <c r="T235" s="234" t="s">
        <v>306</v>
      </c>
      <c r="U235" s="228" t="s">
        <v>3639</v>
      </c>
      <c r="V235" s="233" t="s">
        <v>1926</v>
      </c>
      <c r="W235" s="250" t="s">
        <v>234</v>
      </c>
      <c r="X235" s="234"/>
      <c r="Y235" s="234"/>
      <c r="Z235" s="235">
        <f>IF(OR(J235="Fail",ISBLANK(J235)),INDEX('Issue Code Table'!C:C,MATCH(N:N,'Issue Code Table'!A:A,0)),IF(M235="Critical",6,IF(M235="Significant",5,IF(M235="Moderate",3,2))))</f>
        <v>5</v>
      </c>
    </row>
    <row r="236" spans="1:26" ht="400" x14ac:dyDescent="0.25">
      <c r="A236" s="236" t="s">
        <v>1927</v>
      </c>
      <c r="B236" s="237" t="s">
        <v>4289</v>
      </c>
      <c r="C236" s="237" t="s">
        <v>4290</v>
      </c>
      <c r="D236" s="238" t="s">
        <v>215</v>
      </c>
      <c r="E236" s="237" t="s">
        <v>4155</v>
      </c>
      <c r="F236" s="237" t="s">
        <v>3876</v>
      </c>
      <c r="G236" s="91" t="s">
        <v>4604</v>
      </c>
      <c r="H236" s="238" t="s">
        <v>1928</v>
      </c>
      <c r="I236" s="238"/>
      <c r="J236" s="237"/>
      <c r="K236" s="237" t="s">
        <v>1929</v>
      </c>
      <c r="L236" s="92"/>
      <c r="M236" s="241" t="s">
        <v>182</v>
      </c>
      <c r="N236" s="241" t="s">
        <v>598</v>
      </c>
      <c r="O236" s="259" t="s">
        <v>599</v>
      </c>
      <c r="P236" s="240"/>
      <c r="Q236" s="241" t="s">
        <v>3640</v>
      </c>
      <c r="R236" s="241" t="s">
        <v>3641</v>
      </c>
      <c r="S236" s="241" t="s">
        <v>3642</v>
      </c>
      <c r="T236" s="241" t="s">
        <v>306</v>
      </c>
      <c r="U236" s="237" t="s">
        <v>3643</v>
      </c>
      <c r="V236" s="240" t="s">
        <v>1930</v>
      </c>
      <c r="W236" s="200" t="s">
        <v>234</v>
      </c>
      <c r="X236" s="241"/>
      <c r="Y236" s="241"/>
      <c r="Z236" s="224">
        <f>IF(OR(J236="Fail",ISBLANK(J236)),INDEX('Issue Code Table'!C:C,MATCH(N:N,'Issue Code Table'!A:A,0)),IF(M236="Critical",6,IF(M236="Significant",5,IF(M236="Moderate",3,2))))</f>
        <v>5</v>
      </c>
    </row>
    <row r="237" spans="1:26" ht="409.5" x14ac:dyDescent="0.25">
      <c r="A237" s="227" t="s">
        <v>1936</v>
      </c>
      <c r="B237" s="228" t="s">
        <v>4289</v>
      </c>
      <c r="C237" s="228" t="s">
        <v>4290</v>
      </c>
      <c r="D237" s="229" t="s">
        <v>215</v>
      </c>
      <c r="E237" s="228" t="s">
        <v>4156</v>
      </c>
      <c r="F237" s="228" t="s">
        <v>1937</v>
      </c>
      <c r="G237" s="230" t="s">
        <v>4605</v>
      </c>
      <c r="H237" s="229" t="s">
        <v>1938</v>
      </c>
      <c r="I237" s="229"/>
      <c r="J237" s="228"/>
      <c r="K237" s="228" t="s">
        <v>1939</v>
      </c>
      <c r="L237" s="243"/>
      <c r="M237" s="234" t="s">
        <v>182</v>
      </c>
      <c r="N237" s="234" t="s">
        <v>598</v>
      </c>
      <c r="O237" s="232" t="s">
        <v>599</v>
      </c>
      <c r="P237" s="233"/>
      <c r="Q237" s="234" t="s">
        <v>3644</v>
      </c>
      <c r="R237" s="234" t="s">
        <v>3645</v>
      </c>
      <c r="S237" s="234" t="s">
        <v>1940</v>
      </c>
      <c r="T237" s="234" t="s">
        <v>1941</v>
      </c>
      <c r="U237" s="228" t="s">
        <v>3646</v>
      </c>
      <c r="V237" s="233" t="s">
        <v>1942</v>
      </c>
      <c r="W237" s="250" t="s">
        <v>234</v>
      </c>
      <c r="X237" s="234"/>
      <c r="Y237" s="234"/>
      <c r="Z237" s="235">
        <f>IF(OR(J237="Fail",ISBLANK(J237)),INDEX('Issue Code Table'!C:C,MATCH(N:N,'Issue Code Table'!A:A,0)),IF(M237="Critical",6,IF(M237="Significant",5,IF(M237="Moderate",3,2))))</f>
        <v>5</v>
      </c>
    </row>
    <row r="238" spans="1:26" ht="409.5" x14ac:dyDescent="0.25">
      <c r="A238" s="236" t="s">
        <v>1943</v>
      </c>
      <c r="B238" s="237" t="s">
        <v>4289</v>
      </c>
      <c r="C238" s="237" t="s">
        <v>4290</v>
      </c>
      <c r="D238" s="238" t="s">
        <v>215</v>
      </c>
      <c r="E238" s="237" t="s">
        <v>4157</v>
      </c>
      <c r="F238" s="237" t="s">
        <v>3877</v>
      </c>
      <c r="G238" s="91" t="s">
        <v>4606</v>
      </c>
      <c r="H238" s="238" t="s">
        <v>1944</v>
      </c>
      <c r="I238" s="238"/>
      <c r="J238" s="237"/>
      <c r="K238" s="237" t="s">
        <v>1945</v>
      </c>
      <c r="L238" s="92"/>
      <c r="M238" s="241" t="s">
        <v>182</v>
      </c>
      <c r="N238" s="241" t="s">
        <v>598</v>
      </c>
      <c r="O238" s="259" t="s">
        <v>599</v>
      </c>
      <c r="P238" s="240"/>
      <c r="Q238" s="241" t="s">
        <v>3644</v>
      </c>
      <c r="R238" s="241" t="s">
        <v>3647</v>
      </c>
      <c r="S238" s="241" t="s">
        <v>1940</v>
      </c>
      <c r="T238" s="241" t="s">
        <v>3648</v>
      </c>
      <c r="U238" s="237" t="s">
        <v>3649</v>
      </c>
      <c r="V238" s="240" t="s">
        <v>1946</v>
      </c>
      <c r="W238" s="200" t="s">
        <v>234</v>
      </c>
      <c r="X238" s="241"/>
      <c r="Y238" s="241"/>
      <c r="Z238" s="224">
        <f>IF(OR(J238="Fail",ISBLANK(J238)),INDEX('Issue Code Table'!C:C,MATCH(N:N,'Issue Code Table'!A:A,0)),IF(M238="Critical",6,IF(M238="Significant",5,IF(M238="Moderate",3,2))))</f>
        <v>5</v>
      </c>
    </row>
    <row r="239" spans="1:26" ht="409.5" x14ac:dyDescent="0.25">
      <c r="A239" s="227" t="s">
        <v>1947</v>
      </c>
      <c r="B239" s="228" t="s">
        <v>4289</v>
      </c>
      <c r="C239" s="228" t="s">
        <v>4290</v>
      </c>
      <c r="D239" s="229" t="s">
        <v>215</v>
      </c>
      <c r="E239" s="228" t="s">
        <v>4158</v>
      </c>
      <c r="F239" s="228" t="s">
        <v>3878</v>
      </c>
      <c r="G239" s="230" t="s">
        <v>4607</v>
      </c>
      <c r="H239" s="229" t="s">
        <v>1948</v>
      </c>
      <c r="I239" s="229"/>
      <c r="J239" s="228"/>
      <c r="K239" s="228" t="s">
        <v>1949</v>
      </c>
      <c r="L239" s="243"/>
      <c r="M239" s="234" t="s">
        <v>218</v>
      </c>
      <c r="N239" s="234" t="s">
        <v>330</v>
      </c>
      <c r="O239" s="232" t="s">
        <v>331</v>
      </c>
      <c r="P239" s="233"/>
      <c r="Q239" s="234" t="s">
        <v>3650</v>
      </c>
      <c r="R239" s="234" t="s">
        <v>3651</v>
      </c>
      <c r="S239" s="234" t="s">
        <v>1950</v>
      </c>
      <c r="T239" s="234" t="s">
        <v>1951</v>
      </c>
      <c r="U239" s="228" t="s">
        <v>3652</v>
      </c>
      <c r="V239" s="233" t="s">
        <v>1952</v>
      </c>
      <c r="W239" s="250"/>
      <c r="X239" s="234"/>
      <c r="Y239" s="234"/>
      <c r="Z239" s="235">
        <f>IF(OR(J239="Fail",ISBLANK(J239)),INDEX('Issue Code Table'!C:C,MATCH(N:N,'Issue Code Table'!A:A,0)),IF(M239="Critical",6,IF(M239="Significant",5,IF(M239="Moderate",3,2))))</f>
        <v>4</v>
      </c>
    </row>
    <row r="240" spans="1:26" ht="409.5" x14ac:dyDescent="0.25">
      <c r="A240" s="236" t="s">
        <v>1872</v>
      </c>
      <c r="B240" s="241" t="s">
        <v>640</v>
      </c>
      <c r="C240" s="241" t="s">
        <v>641</v>
      </c>
      <c r="D240" s="237" t="s">
        <v>215</v>
      </c>
      <c r="E240" s="237" t="s">
        <v>4167</v>
      </c>
      <c r="F240" s="237" t="s">
        <v>1873</v>
      </c>
      <c r="G240" s="91" t="s">
        <v>4616</v>
      </c>
      <c r="H240" s="237" t="s">
        <v>1874</v>
      </c>
      <c r="I240" s="238"/>
      <c r="J240" s="237"/>
      <c r="K240" s="237" t="s">
        <v>1875</v>
      </c>
      <c r="L240" s="92"/>
      <c r="M240" s="241" t="s">
        <v>182</v>
      </c>
      <c r="N240" s="241" t="s">
        <v>598</v>
      </c>
      <c r="O240" s="241" t="s">
        <v>599</v>
      </c>
      <c r="P240" s="240"/>
      <c r="Q240" s="241" t="s">
        <v>3680</v>
      </c>
      <c r="R240" s="241" t="s">
        <v>3681</v>
      </c>
      <c r="S240" s="241" t="s">
        <v>3682</v>
      </c>
      <c r="T240" s="241" t="s">
        <v>3683</v>
      </c>
      <c r="U240" s="237" t="s">
        <v>3684</v>
      </c>
      <c r="V240" s="240" t="s">
        <v>1876</v>
      </c>
      <c r="W240" s="200" t="s">
        <v>234</v>
      </c>
      <c r="X240" s="241"/>
      <c r="Y240" s="241"/>
      <c r="Z240" s="224">
        <f>IF(OR(J240="Fail",ISBLANK(J240)),INDEX('Issue Code Table'!C:C,MATCH(N:N,'Issue Code Table'!A:A,0)),IF(M240="Critical",6,IF(M240="Significant",5,IF(M240="Moderate",3,2))))</f>
        <v>5</v>
      </c>
    </row>
    <row r="241" spans="1:26" ht="362.5" x14ac:dyDescent="0.25">
      <c r="A241" s="227" t="s">
        <v>1877</v>
      </c>
      <c r="B241" s="234" t="s">
        <v>4203</v>
      </c>
      <c r="C241" s="234" t="s">
        <v>4204</v>
      </c>
      <c r="D241" s="228" t="s">
        <v>215</v>
      </c>
      <c r="E241" s="228" t="s">
        <v>4168</v>
      </c>
      <c r="F241" s="228" t="s">
        <v>1878</v>
      </c>
      <c r="G241" s="230" t="s">
        <v>4617</v>
      </c>
      <c r="H241" s="228" t="s">
        <v>1879</v>
      </c>
      <c r="I241" s="229"/>
      <c r="J241" s="228"/>
      <c r="K241" s="228" t="s">
        <v>1880</v>
      </c>
      <c r="L241" s="243"/>
      <c r="M241" s="234" t="s">
        <v>182</v>
      </c>
      <c r="N241" s="234" t="s">
        <v>951</v>
      </c>
      <c r="O241" s="234" t="s">
        <v>952</v>
      </c>
      <c r="P241" s="233"/>
      <c r="Q241" s="234" t="s">
        <v>3685</v>
      </c>
      <c r="R241" s="234" t="s">
        <v>3686</v>
      </c>
      <c r="S241" s="234" t="s">
        <v>1881</v>
      </c>
      <c r="T241" s="228" t="s">
        <v>1882</v>
      </c>
      <c r="U241" s="228" t="s">
        <v>3687</v>
      </c>
      <c r="V241" s="233" t="s">
        <v>1883</v>
      </c>
      <c r="W241" s="250" t="s">
        <v>234</v>
      </c>
      <c r="X241" s="234"/>
      <c r="Y241" s="234"/>
      <c r="Z241" s="235">
        <f>IF(OR(J241="Fail",ISBLANK(J241)),INDEX('Issue Code Table'!C:C,MATCH(N:N,'Issue Code Table'!A:A,0)),IF(M241="Critical",6,IF(M241="Significant",5,IF(M241="Moderate",3,2))))</f>
        <v>5</v>
      </c>
    </row>
    <row r="242" spans="1:26" ht="362.5" x14ac:dyDescent="0.25">
      <c r="A242" s="236" t="s">
        <v>1884</v>
      </c>
      <c r="B242" s="241" t="s">
        <v>640</v>
      </c>
      <c r="C242" s="241" t="s">
        <v>641</v>
      </c>
      <c r="D242" s="237" t="s">
        <v>215</v>
      </c>
      <c r="E242" s="237" t="s">
        <v>4169</v>
      </c>
      <c r="F242" s="237" t="s">
        <v>3887</v>
      </c>
      <c r="G242" s="91" t="s">
        <v>4618</v>
      </c>
      <c r="H242" s="237" t="s">
        <v>1885</v>
      </c>
      <c r="I242" s="238"/>
      <c r="J242" s="237"/>
      <c r="K242" s="237" t="s">
        <v>1886</v>
      </c>
      <c r="L242" s="92"/>
      <c r="M242" s="241" t="s">
        <v>182</v>
      </c>
      <c r="N242" s="241" t="s">
        <v>598</v>
      </c>
      <c r="O242" s="241" t="s">
        <v>599</v>
      </c>
      <c r="P242" s="240"/>
      <c r="Q242" s="241" t="s">
        <v>3688</v>
      </c>
      <c r="R242" s="241" t="s">
        <v>3689</v>
      </c>
      <c r="S242" s="241" t="s">
        <v>1887</v>
      </c>
      <c r="T242" s="241" t="s">
        <v>1888</v>
      </c>
      <c r="U242" s="237" t="s">
        <v>3690</v>
      </c>
      <c r="V242" s="240" t="s">
        <v>1889</v>
      </c>
      <c r="W242" s="200" t="s">
        <v>234</v>
      </c>
      <c r="X242" s="241"/>
      <c r="Y242" s="241"/>
      <c r="Z242" s="224">
        <f>IF(OR(J242="Fail",ISBLANK(J242)),INDEX('Issue Code Table'!C:C,MATCH(N:N,'Issue Code Table'!A:A,0)),IF(M242="Critical",6,IF(M242="Significant",5,IF(M242="Moderate",3,2))))</f>
        <v>5</v>
      </c>
    </row>
    <row r="243" spans="1:26" ht="409.5" x14ac:dyDescent="0.25">
      <c r="A243" s="227" t="s">
        <v>1890</v>
      </c>
      <c r="B243" s="234" t="s">
        <v>4203</v>
      </c>
      <c r="C243" s="234" t="s">
        <v>4204</v>
      </c>
      <c r="D243" s="228" t="s">
        <v>215</v>
      </c>
      <c r="E243" s="228" t="s">
        <v>4170</v>
      </c>
      <c r="F243" s="228" t="s">
        <v>1891</v>
      </c>
      <c r="G243" s="230" t="s">
        <v>4619</v>
      </c>
      <c r="H243" s="228" t="s">
        <v>1892</v>
      </c>
      <c r="I243" s="229"/>
      <c r="J243" s="228"/>
      <c r="K243" s="228" t="s">
        <v>1893</v>
      </c>
      <c r="L243" s="243"/>
      <c r="M243" s="234" t="s">
        <v>182</v>
      </c>
      <c r="N243" s="234" t="s">
        <v>598</v>
      </c>
      <c r="O243" s="234" t="s">
        <v>599</v>
      </c>
      <c r="P243" s="233"/>
      <c r="Q243" s="234" t="s">
        <v>3691</v>
      </c>
      <c r="R243" s="234" t="s">
        <v>3692</v>
      </c>
      <c r="S243" s="234" t="s">
        <v>1894</v>
      </c>
      <c r="T243" s="234" t="s">
        <v>1895</v>
      </c>
      <c r="U243" s="228" t="s">
        <v>3693</v>
      </c>
      <c r="V243" s="233" t="s">
        <v>1896</v>
      </c>
      <c r="W243" s="250" t="s">
        <v>234</v>
      </c>
      <c r="X243" s="234"/>
      <c r="Y243" s="234"/>
      <c r="Z243" s="235">
        <f>IF(OR(J243="Fail",ISBLANK(J243)),INDEX('Issue Code Table'!C:C,MATCH(N:N,'Issue Code Table'!A:A,0)),IF(M243="Critical",6,IF(M243="Significant",5,IF(M243="Moderate",3,2))))</f>
        <v>5</v>
      </c>
    </row>
    <row r="244" spans="1:26" ht="409.5" x14ac:dyDescent="0.25">
      <c r="A244" s="236" t="s">
        <v>1959</v>
      </c>
      <c r="B244" s="237" t="s">
        <v>4339</v>
      </c>
      <c r="C244" s="237" t="s">
        <v>4340</v>
      </c>
      <c r="D244" s="238" t="s">
        <v>215</v>
      </c>
      <c r="E244" s="237" t="s">
        <v>4179</v>
      </c>
      <c r="F244" s="237" t="s">
        <v>1960</v>
      </c>
      <c r="G244" s="91" t="s">
        <v>4628</v>
      </c>
      <c r="H244" s="238" t="s">
        <v>1961</v>
      </c>
      <c r="I244" s="238"/>
      <c r="J244" s="237"/>
      <c r="K244" s="237" t="s">
        <v>1962</v>
      </c>
      <c r="L244" s="92"/>
      <c r="M244" s="241" t="s">
        <v>182</v>
      </c>
      <c r="N244" s="241" t="s">
        <v>598</v>
      </c>
      <c r="O244" s="259" t="s">
        <v>599</v>
      </c>
      <c r="P244" s="240"/>
      <c r="Q244" s="241" t="s">
        <v>3717</v>
      </c>
      <c r="R244" s="241" t="s">
        <v>3718</v>
      </c>
      <c r="S244" s="241" t="s">
        <v>1963</v>
      </c>
      <c r="T244" s="241" t="s">
        <v>3719</v>
      </c>
      <c r="U244" s="237" t="s">
        <v>3720</v>
      </c>
      <c r="V244" s="240" t="s">
        <v>1964</v>
      </c>
      <c r="W244" s="200" t="s">
        <v>234</v>
      </c>
      <c r="X244" s="241"/>
      <c r="Y244" s="241"/>
      <c r="Z244" s="224">
        <f>IF(OR(J244="Fail",ISBLANK(J244)),INDEX('Issue Code Table'!C:C,MATCH(N:N,'Issue Code Table'!A:A,0)),IF(M244="Critical",6,IF(M244="Significant",5,IF(M244="Moderate",3,2))))</f>
        <v>5</v>
      </c>
    </row>
    <row r="245" spans="1:26" ht="409.5" x14ac:dyDescent="0.25">
      <c r="A245" s="227" t="s">
        <v>1965</v>
      </c>
      <c r="B245" s="234" t="s">
        <v>923</v>
      </c>
      <c r="C245" s="234" t="s">
        <v>924</v>
      </c>
      <c r="D245" s="228" t="s">
        <v>215</v>
      </c>
      <c r="E245" s="228" t="s">
        <v>4180</v>
      </c>
      <c r="F245" s="228" t="s">
        <v>3890</v>
      </c>
      <c r="G245" s="230" t="s">
        <v>4629</v>
      </c>
      <c r="H245" s="228" t="s">
        <v>1966</v>
      </c>
      <c r="I245" s="229"/>
      <c r="J245" s="228"/>
      <c r="K245" s="228" t="s">
        <v>1967</v>
      </c>
      <c r="L245" s="243"/>
      <c r="M245" s="234" t="s">
        <v>182</v>
      </c>
      <c r="N245" s="234" t="s">
        <v>598</v>
      </c>
      <c r="O245" s="234" t="s">
        <v>599</v>
      </c>
      <c r="P245" s="233"/>
      <c r="Q245" s="234" t="s">
        <v>3721</v>
      </c>
      <c r="R245" s="234" t="s">
        <v>3722</v>
      </c>
      <c r="S245" s="234" t="s">
        <v>1968</v>
      </c>
      <c r="T245" s="234" t="s">
        <v>1969</v>
      </c>
      <c r="U245" s="228" t="s">
        <v>3723</v>
      </c>
      <c r="V245" s="233" t="s">
        <v>1970</v>
      </c>
      <c r="W245" s="250" t="s">
        <v>234</v>
      </c>
      <c r="X245" s="234"/>
      <c r="Y245" s="234"/>
      <c r="Z245" s="235">
        <f>IF(OR(J245="Fail",ISBLANK(J245)),INDEX('Issue Code Table'!C:C,MATCH(N:N,'Issue Code Table'!A:A,0)),IF(M245="Critical",6,IF(M245="Significant",5,IF(M245="Moderate",3,2))))</f>
        <v>5</v>
      </c>
    </row>
    <row r="246" spans="1:26" ht="409.5" x14ac:dyDescent="0.25">
      <c r="A246" s="236" t="s">
        <v>1971</v>
      </c>
      <c r="B246" s="241" t="s">
        <v>1611</v>
      </c>
      <c r="C246" s="241" t="s">
        <v>1612</v>
      </c>
      <c r="D246" s="237" t="s">
        <v>215</v>
      </c>
      <c r="E246" s="237" t="s">
        <v>4181</v>
      </c>
      <c r="F246" s="237" t="s">
        <v>1972</v>
      </c>
      <c r="G246" s="91" t="s">
        <v>4630</v>
      </c>
      <c r="H246" s="237" t="s">
        <v>1973</v>
      </c>
      <c r="I246" s="238"/>
      <c r="J246" s="237"/>
      <c r="K246" s="237" t="s">
        <v>1974</v>
      </c>
      <c r="L246" s="92"/>
      <c r="M246" s="241" t="s">
        <v>182</v>
      </c>
      <c r="N246" s="241" t="s">
        <v>1046</v>
      </c>
      <c r="O246" s="241" t="s">
        <v>1047</v>
      </c>
      <c r="P246" s="240"/>
      <c r="Q246" s="241" t="s">
        <v>3724</v>
      </c>
      <c r="R246" s="241" t="s">
        <v>3725</v>
      </c>
      <c r="S246" s="241" t="s">
        <v>1975</v>
      </c>
      <c r="T246" s="241" t="s">
        <v>306</v>
      </c>
      <c r="U246" s="237" t="s">
        <v>3726</v>
      </c>
      <c r="V246" s="240" t="s">
        <v>1976</v>
      </c>
      <c r="W246" s="200" t="s">
        <v>234</v>
      </c>
      <c r="X246" s="241"/>
      <c r="Y246" s="241"/>
      <c r="Z246" s="224">
        <f>IF(OR(J246="Fail",ISBLANK(J246)),INDEX('Issue Code Table'!C:C,MATCH(N:N,'Issue Code Table'!A:A,0)),IF(M246="Critical",6,IF(M246="Significant",5,IF(M246="Moderate",3,2))))</f>
        <v>5</v>
      </c>
    </row>
    <row r="247" spans="1:26" ht="350" x14ac:dyDescent="0.25">
      <c r="A247" s="227" t="s">
        <v>2090</v>
      </c>
      <c r="B247" s="234" t="s">
        <v>923</v>
      </c>
      <c r="C247" s="234" t="s">
        <v>924</v>
      </c>
      <c r="D247" s="228" t="s">
        <v>215</v>
      </c>
      <c r="E247" s="228" t="s">
        <v>4182</v>
      </c>
      <c r="F247" s="228" t="s">
        <v>1978</v>
      </c>
      <c r="G247" s="230" t="s">
        <v>4631</v>
      </c>
      <c r="H247" s="228" t="s">
        <v>1979</v>
      </c>
      <c r="I247" s="229"/>
      <c r="J247" s="228"/>
      <c r="K247" s="228" t="s">
        <v>1980</v>
      </c>
      <c r="L247" s="243"/>
      <c r="M247" s="234" t="s">
        <v>182</v>
      </c>
      <c r="N247" s="234" t="s">
        <v>301</v>
      </c>
      <c r="O247" s="234" t="s">
        <v>302</v>
      </c>
      <c r="P247" s="233"/>
      <c r="Q247" s="234" t="s">
        <v>3724</v>
      </c>
      <c r="R247" s="234" t="s">
        <v>3727</v>
      </c>
      <c r="S247" s="234" t="s">
        <v>1981</v>
      </c>
      <c r="T247" s="234" t="s">
        <v>306</v>
      </c>
      <c r="U247" s="228" t="s">
        <v>3728</v>
      </c>
      <c r="V247" s="233" t="s">
        <v>2091</v>
      </c>
      <c r="W247" s="250" t="s">
        <v>234</v>
      </c>
      <c r="X247" s="234"/>
      <c r="Y247" s="234"/>
      <c r="Z247" s="235">
        <f>IF(OR(J247="Fail",ISBLANK(J247)),INDEX('Issue Code Table'!C:C,MATCH(N:N,'Issue Code Table'!A:A,0)),IF(M247="Critical",6,IF(M247="Significant",5,IF(M247="Moderate",3,2))))</f>
        <v>5</v>
      </c>
    </row>
    <row r="248" spans="1:26" ht="409.5" x14ac:dyDescent="0.25">
      <c r="A248" s="236" t="s">
        <v>1983</v>
      </c>
      <c r="B248" s="241" t="s">
        <v>213</v>
      </c>
      <c r="C248" s="241" t="s">
        <v>214</v>
      </c>
      <c r="D248" s="237" t="s">
        <v>215</v>
      </c>
      <c r="E248" s="237" t="s">
        <v>4183</v>
      </c>
      <c r="F248" s="237" t="s">
        <v>1984</v>
      </c>
      <c r="G248" s="91" t="s">
        <v>4632</v>
      </c>
      <c r="H248" s="237" t="s">
        <v>1985</v>
      </c>
      <c r="I248" s="238"/>
      <c r="J248" s="237"/>
      <c r="K248" s="237" t="s">
        <v>1986</v>
      </c>
      <c r="L248" s="92"/>
      <c r="M248" s="241" t="s">
        <v>182</v>
      </c>
      <c r="N248" s="237" t="s">
        <v>1479</v>
      </c>
      <c r="O248" s="237" t="s">
        <v>1480</v>
      </c>
      <c r="P248" s="240"/>
      <c r="Q248" s="241" t="s">
        <v>3729</v>
      </c>
      <c r="R248" s="241" t="s">
        <v>3730</v>
      </c>
      <c r="S248" s="241" t="s">
        <v>1987</v>
      </c>
      <c r="T248" s="241" t="s">
        <v>1988</v>
      </c>
      <c r="U248" s="237" t="s">
        <v>3731</v>
      </c>
      <c r="V248" s="240" t="s">
        <v>1989</v>
      </c>
      <c r="W248" s="200" t="s">
        <v>234</v>
      </c>
      <c r="X248" s="241"/>
      <c r="Y248" s="241"/>
      <c r="Z248" s="224">
        <f>IF(OR(J248="Fail",ISBLANK(J248)),INDEX('Issue Code Table'!C:C,MATCH(N:N,'Issue Code Table'!A:A,0)),IF(M248="Critical",6,IF(M248="Significant",5,IF(M248="Moderate",3,2))))</f>
        <v>7</v>
      </c>
    </row>
    <row r="249" spans="1:26" ht="375" x14ac:dyDescent="0.25">
      <c r="A249" s="227" t="s">
        <v>2011</v>
      </c>
      <c r="B249" s="234" t="s">
        <v>1707</v>
      </c>
      <c r="C249" s="234" t="s">
        <v>1708</v>
      </c>
      <c r="D249" s="228" t="s">
        <v>215</v>
      </c>
      <c r="E249" s="228" t="s">
        <v>4184</v>
      </c>
      <c r="F249" s="228" t="s">
        <v>1993</v>
      </c>
      <c r="G249" s="230" t="s">
        <v>4633</v>
      </c>
      <c r="H249" s="228" t="s">
        <v>1994</v>
      </c>
      <c r="I249" s="229"/>
      <c r="J249" s="228"/>
      <c r="K249" s="228" t="s">
        <v>1995</v>
      </c>
      <c r="L249" s="243"/>
      <c r="M249" s="234" t="s">
        <v>182</v>
      </c>
      <c r="N249" s="234" t="s">
        <v>654</v>
      </c>
      <c r="O249" s="234" t="s">
        <v>655</v>
      </c>
      <c r="P249" s="233"/>
      <c r="Q249" s="234" t="s">
        <v>3732</v>
      </c>
      <c r="R249" s="234" t="s">
        <v>3733</v>
      </c>
      <c r="S249" s="234" t="s">
        <v>1996</v>
      </c>
      <c r="T249" s="234" t="s">
        <v>306</v>
      </c>
      <c r="U249" s="228" t="s">
        <v>3734</v>
      </c>
      <c r="V249" s="233" t="s">
        <v>2013</v>
      </c>
      <c r="W249" s="250" t="s">
        <v>234</v>
      </c>
      <c r="X249" s="234"/>
      <c r="Y249" s="234"/>
      <c r="Z249" s="235">
        <f>IF(OR(J249="Fail",ISBLANK(J249)),INDEX('Issue Code Table'!C:C,MATCH(N:N,'Issue Code Table'!A:A,0)),IF(M249="Critical",6,IF(M249="Significant",5,IF(M249="Moderate",3,2))))</f>
        <v>6</v>
      </c>
    </row>
    <row r="250" spans="1:26" ht="375" x14ac:dyDescent="0.25">
      <c r="A250" s="236" t="s">
        <v>1998</v>
      </c>
      <c r="B250" s="241" t="s">
        <v>1707</v>
      </c>
      <c r="C250" s="241" t="s">
        <v>1708</v>
      </c>
      <c r="D250" s="237" t="s">
        <v>215</v>
      </c>
      <c r="E250" s="237" t="s">
        <v>4185</v>
      </c>
      <c r="F250" s="237" t="s">
        <v>1999</v>
      </c>
      <c r="G250" s="91" t="s">
        <v>4634</v>
      </c>
      <c r="H250" s="237" t="s">
        <v>2000</v>
      </c>
      <c r="I250" s="238"/>
      <c r="J250" s="237"/>
      <c r="K250" s="237" t="s">
        <v>2001</v>
      </c>
      <c r="L250" s="92"/>
      <c r="M250" s="241" t="s">
        <v>182</v>
      </c>
      <c r="N250" s="241" t="s">
        <v>208</v>
      </c>
      <c r="O250" s="241" t="s">
        <v>209</v>
      </c>
      <c r="P250" s="240"/>
      <c r="Q250" s="241" t="s">
        <v>3732</v>
      </c>
      <c r="R250" s="241" t="s">
        <v>3735</v>
      </c>
      <c r="S250" s="241" t="s">
        <v>2002</v>
      </c>
      <c r="T250" s="241" t="s">
        <v>306</v>
      </c>
      <c r="U250" s="237" t="s">
        <v>3736</v>
      </c>
      <c r="V250" s="240" t="s">
        <v>2003</v>
      </c>
      <c r="W250" s="200" t="s">
        <v>234</v>
      </c>
      <c r="X250" s="241"/>
      <c r="Y250" s="241"/>
      <c r="Z250" s="224">
        <f>IF(OR(J250="Fail",ISBLANK(J250)),INDEX('Issue Code Table'!C:C,MATCH(N:N,'Issue Code Table'!A:A,0)),IF(M250="Critical",6,IF(M250="Significant",5,IF(M250="Moderate",3,2))))</f>
        <v>6</v>
      </c>
    </row>
    <row r="251" spans="1:26" ht="375" x14ac:dyDescent="0.25">
      <c r="A251" s="227" t="s">
        <v>2004</v>
      </c>
      <c r="B251" s="234" t="s">
        <v>1707</v>
      </c>
      <c r="C251" s="234" t="s">
        <v>1708</v>
      </c>
      <c r="D251" s="228" t="s">
        <v>215</v>
      </c>
      <c r="E251" s="228" t="s">
        <v>4186</v>
      </c>
      <c r="F251" s="228" t="s">
        <v>2005</v>
      </c>
      <c r="G251" s="230" t="s">
        <v>4635</v>
      </c>
      <c r="H251" s="228" t="s">
        <v>2006</v>
      </c>
      <c r="I251" s="229"/>
      <c r="J251" s="228"/>
      <c r="K251" s="228" t="s">
        <v>2007</v>
      </c>
      <c r="L251" s="243"/>
      <c r="M251" s="234" t="s">
        <v>182</v>
      </c>
      <c r="N251" s="234" t="s">
        <v>208</v>
      </c>
      <c r="O251" s="234" t="s">
        <v>209</v>
      </c>
      <c r="P251" s="233"/>
      <c r="Q251" s="234" t="s">
        <v>3732</v>
      </c>
      <c r="R251" s="234" t="s">
        <v>3737</v>
      </c>
      <c r="S251" s="234" t="s">
        <v>2008</v>
      </c>
      <c r="T251" s="234" t="s">
        <v>2009</v>
      </c>
      <c r="U251" s="228" t="s">
        <v>3738</v>
      </c>
      <c r="V251" s="233" t="s">
        <v>2010</v>
      </c>
      <c r="W251" s="250" t="s">
        <v>234</v>
      </c>
      <c r="X251" s="234"/>
      <c r="Y251" s="234"/>
      <c r="Z251" s="235">
        <f>IF(OR(J251="Fail",ISBLANK(J251)),INDEX('Issue Code Table'!C:C,MATCH(N:N,'Issue Code Table'!A:A,0)),IF(M251="Critical",6,IF(M251="Significant",5,IF(M251="Moderate",3,2))))</f>
        <v>6</v>
      </c>
    </row>
    <row r="252" spans="1:26" ht="375" x14ac:dyDescent="0.25">
      <c r="A252" s="236" t="s">
        <v>1992</v>
      </c>
      <c r="B252" s="241" t="s">
        <v>1707</v>
      </c>
      <c r="C252" s="241" t="s">
        <v>1708</v>
      </c>
      <c r="D252" s="237" t="s">
        <v>215</v>
      </c>
      <c r="E252" s="237" t="s">
        <v>4184</v>
      </c>
      <c r="F252" s="237" t="s">
        <v>2012</v>
      </c>
      <c r="G252" s="91" t="s">
        <v>4636</v>
      </c>
      <c r="H252" s="237" t="s">
        <v>1994</v>
      </c>
      <c r="I252" s="238"/>
      <c r="J252" s="237"/>
      <c r="K252" s="237" t="s">
        <v>1995</v>
      </c>
      <c r="L252" s="92"/>
      <c r="M252" s="241" t="s">
        <v>182</v>
      </c>
      <c r="N252" s="241" t="s">
        <v>654</v>
      </c>
      <c r="O252" s="241" t="s">
        <v>655</v>
      </c>
      <c r="P252" s="240"/>
      <c r="Q252" s="241" t="s">
        <v>3739</v>
      </c>
      <c r="R252" s="241" t="s">
        <v>3740</v>
      </c>
      <c r="S252" s="241" t="s">
        <v>1996</v>
      </c>
      <c r="T252" s="241" t="s">
        <v>306</v>
      </c>
      <c r="U252" s="237" t="s">
        <v>3741</v>
      </c>
      <c r="V252" s="240" t="s">
        <v>1997</v>
      </c>
      <c r="W252" s="200" t="s">
        <v>234</v>
      </c>
      <c r="X252" s="241"/>
      <c r="Y252" s="241"/>
      <c r="Z252" s="224">
        <f>IF(OR(J252="Fail",ISBLANK(J252)),INDEX('Issue Code Table'!C:C,MATCH(N:N,'Issue Code Table'!A:A,0)),IF(M252="Critical",6,IF(M252="Significant",5,IF(M252="Moderate",3,2))))</f>
        <v>6</v>
      </c>
    </row>
    <row r="253" spans="1:26" ht="375" x14ac:dyDescent="0.25">
      <c r="A253" s="227" t="s">
        <v>2014</v>
      </c>
      <c r="B253" s="234" t="s">
        <v>1707</v>
      </c>
      <c r="C253" s="234" t="s">
        <v>1708</v>
      </c>
      <c r="D253" s="228" t="s">
        <v>215</v>
      </c>
      <c r="E253" s="228" t="s">
        <v>4185</v>
      </c>
      <c r="F253" s="228" t="s">
        <v>2015</v>
      </c>
      <c r="G253" s="230" t="s">
        <v>4637</v>
      </c>
      <c r="H253" s="228" t="s">
        <v>2000</v>
      </c>
      <c r="I253" s="229"/>
      <c r="J253" s="228"/>
      <c r="K253" s="228" t="s">
        <v>2001</v>
      </c>
      <c r="L253" s="243"/>
      <c r="M253" s="234" t="s">
        <v>182</v>
      </c>
      <c r="N253" s="234" t="s">
        <v>208</v>
      </c>
      <c r="O253" s="234" t="s">
        <v>209</v>
      </c>
      <c r="P253" s="233"/>
      <c r="Q253" s="234" t="s">
        <v>3739</v>
      </c>
      <c r="R253" s="234" t="s">
        <v>3742</v>
      </c>
      <c r="S253" s="234" t="s">
        <v>2002</v>
      </c>
      <c r="T253" s="234" t="s">
        <v>306</v>
      </c>
      <c r="U253" s="228" t="s">
        <v>3743</v>
      </c>
      <c r="V253" s="233" t="s">
        <v>2016</v>
      </c>
      <c r="W253" s="250" t="s">
        <v>234</v>
      </c>
      <c r="X253" s="234"/>
      <c r="Y253" s="234"/>
      <c r="Z253" s="235">
        <f>IF(OR(J253="Fail",ISBLANK(J253)),INDEX('Issue Code Table'!C:C,MATCH(N:N,'Issue Code Table'!A:A,0)),IF(M253="Critical",6,IF(M253="Significant",5,IF(M253="Moderate",3,2))))</f>
        <v>6</v>
      </c>
    </row>
    <row r="254" spans="1:26" ht="387.5" x14ac:dyDescent="0.25">
      <c r="A254" s="236" t="s">
        <v>2017</v>
      </c>
      <c r="B254" s="241" t="s">
        <v>296</v>
      </c>
      <c r="C254" s="241" t="s">
        <v>297</v>
      </c>
      <c r="D254" s="237" t="s">
        <v>215</v>
      </c>
      <c r="E254" s="237" t="s">
        <v>4187</v>
      </c>
      <c r="F254" s="237" t="s">
        <v>2018</v>
      </c>
      <c r="G254" s="91" t="s">
        <v>4638</v>
      </c>
      <c r="H254" s="237" t="s">
        <v>2019</v>
      </c>
      <c r="I254" s="238"/>
      <c r="J254" s="237"/>
      <c r="K254" s="237" t="s">
        <v>2020</v>
      </c>
      <c r="L254" s="92"/>
      <c r="M254" s="241" t="s">
        <v>182</v>
      </c>
      <c r="N254" s="241" t="s">
        <v>951</v>
      </c>
      <c r="O254" s="241" t="s">
        <v>952</v>
      </c>
      <c r="P254" s="240"/>
      <c r="Q254" s="241" t="s">
        <v>3739</v>
      </c>
      <c r="R254" s="241" t="s">
        <v>3744</v>
      </c>
      <c r="S254" s="241" t="s">
        <v>2021</v>
      </c>
      <c r="T254" s="241" t="s">
        <v>2022</v>
      </c>
      <c r="U254" s="237" t="s">
        <v>3745</v>
      </c>
      <c r="V254" s="240" t="s">
        <v>2023</v>
      </c>
      <c r="W254" s="200" t="s">
        <v>234</v>
      </c>
      <c r="X254" s="241"/>
      <c r="Y254" s="241"/>
      <c r="Z254" s="224">
        <f>IF(OR(J254="Fail",ISBLANK(J254)),INDEX('Issue Code Table'!C:C,MATCH(N:N,'Issue Code Table'!A:A,0)),IF(M254="Critical",6,IF(M254="Significant",5,IF(M254="Moderate",3,2))))</f>
        <v>5</v>
      </c>
    </row>
    <row r="255" spans="1:26" ht="400" x14ac:dyDescent="0.25">
      <c r="A255" s="227" t="s">
        <v>1953</v>
      </c>
      <c r="B255" s="228" t="s">
        <v>923</v>
      </c>
      <c r="C255" s="228" t="s">
        <v>924</v>
      </c>
      <c r="D255" s="229" t="s">
        <v>215</v>
      </c>
      <c r="E255" s="228" t="s">
        <v>4188</v>
      </c>
      <c r="F255" s="228" t="s">
        <v>3891</v>
      </c>
      <c r="G255" s="230" t="s">
        <v>4639</v>
      </c>
      <c r="H255" s="229" t="s">
        <v>1954</v>
      </c>
      <c r="I255" s="229"/>
      <c r="J255" s="228"/>
      <c r="K255" s="228" t="s">
        <v>1955</v>
      </c>
      <c r="L255" s="243"/>
      <c r="M255" s="234" t="s">
        <v>218</v>
      </c>
      <c r="N255" s="234" t="s">
        <v>330</v>
      </c>
      <c r="O255" s="232" t="s">
        <v>331</v>
      </c>
      <c r="P255" s="233"/>
      <c r="Q255" s="234" t="s">
        <v>3746</v>
      </c>
      <c r="R255" s="234" t="s">
        <v>3747</v>
      </c>
      <c r="S255" s="234" t="s">
        <v>1956</v>
      </c>
      <c r="T255" s="234" t="s">
        <v>1957</v>
      </c>
      <c r="U255" s="228" t="s">
        <v>3748</v>
      </c>
      <c r="V255" s="233" t="s">
        <v>1958</v>
      </c>
      <c r="W255" s="250"/>
      <c r="X255" s="234"/>
      <c r="Y255" s="234"/>
      <c r="Z255" s="235">
        <f>IF(OR(J255="Fail",ISBLANK(J255)),INDEX('Issue Code Table'!C:C,MATCH(N:N,'Issue Code Table'!A:A,0)),IF(M255="Critical",6,IF(M255="Significant",5,IF(M255="Moderate",3,2))))</f>
        <v>4</v>
      </c>
    </row>
    <row r="256" spans="1:26" ht="409.5" x14ac:dyDescent="0.25">
      <c r="A256" s="236" t="s">
        <v>2028</v>
      </c>
      <c r="B256" s="241" t="s">
        <v>175</v>
      </c>
      <c r="C256" s="241" t="s">
        <v>176</v>
      </c>
      <c r="D256" s="237" t="s">
        <v>215</v>
      </c>
      <c r="E256" s="237" t="s">
        <v>4189</v>
      </c>
      <c r="F256" s="237" t="s">
        <v>2029</v>
      </c>
      <c r="G256" s="91" t="s">
        <v>4640</v>
      </c>
      <c r="H256" s="237" t="s">
        <v>2030</v>
      </c>
      <c r="I256" s="238"/>
      <c r="J256" s="237"/>
      <c r="K256" s="237" t="s">
        <v>2031</v>
      </c>
      <c r="L256" s="92"/>
      <c r="M256" s="241" t="s">
        <v>182</v>
      </c>
      <c r="N256" s="241" t="s">
        <v>1615</v>
      </c>
      <c r="O256" s="241" t="s">
        <v>1616</v>
      </c>
      <c r="P256" s="240"/>
      <c r="Q256" s="241" t="s">
        <v>3749</v>
      </c>
      <c r="R256" s="241" t="s">
        <v>3750</v>
      </c>
      <c r="S256" s="241" t="s">
        <v>2032</v>
      </c>
      <c r="T256" s="241" t="s">
        <v>306</v>
      </c>
      <c r="U256" s="237" t="s">
        <v>3751</v>
      </c>
      <c r="V256" s="240" t="s">
        <v>2033</v>
      </c>
      <c r="W256" s="200" t="s">
        <v>234</v>
      </c>
      <c r="X256" s="241"/>
      <c r="Y256" s="241"/>
      <c r="Z256" s="224">
        <f>IF(OR(J256="Fail",ISBLANK(J256)),INDEX('Issue Code Table'!C:C,MATCH(N:N,'Issue Code Table'!A:A,0)),IF(M256="Critical",6,IF(M256="Significant",5,IF(M256="Moderate",3,2))))</f>
        <v>5</v>
      </c>
    </row>
    <row r="257" spans="1:26" ht="409.5" x14ac:dyDescent="0.25">
      <c r="A257" s="227" t="s">
        <v>2037</v>
      </c>
      <c r="B257" s="234" t="s">
        <v>175</v>
      </c>
      <c r="C257" s="234" t="s">
        <v>176</v>
      </c>
      <c r="D257" s="228" t="s">
        <v>215</v>
      </c>
      <c r="E257" s="228" t="s">
        <v>4193</v>
      </c>
      <c r="F257" s="228" t="s">
        <v>3895</v>
      </c>
      <c r="G257" s="230" t="s">
        <v>4644</v>
      </c>
      <c r="H257" s="228" t="s">
        <v>2038</v>
      </c>
      <c r="I257" s="229"/>
      <c r="J257" s="228"/>
      <c r="K257" s="228" t="s">
        <v>2039</v>
      </c>
      <c r="L257" s="243"/>
      <c r="M257" s="234" t="s">
        <v>182</v>
      </c>
      <c r="N257" s="234" t="s">
        <v>1615</v>
      </c>
      <c r="O257" s="234" t="s">
        <v>1616</v>
      </c>
      <c r="P257" s="233"/>
      <c r="Q257" s="234" t="s">
        <v>3758</v>
      </c>
      <c r="R257" s="234" t="s">
        <v>3761</v>
      </c>
      <c r="S257" s="234" t="s">
        <v>3762</v>
      </c>
      <c r="T257" s="234" t="s">
        <v>3763</v>
      </c>
      <c r="U257" s="228" t="s">
        <v>3764</v>
      </c>
      <c r="V257" s="233" t="s">
        <v>2040</v>
      </c>
      <c r="W257" s="250" t="s">
        <v>234</v>
      </c>
      <c r="X257" s="234"/>
      <c r="Y257" s="234"/>
      <c r="Z257" s="235">
        <f>IF(OR(J257="Fail",ISBLANK(J257)),INDEX('Issue Code Table'!C:C,MATCH(N:N,'Issue Code Table'!A:A,0)),IF(M257="Critical",6,IF(M257="Significant",5,IF(M257="Moderate",3,2))))</f>
        <v>5</v>
      </c>
    </row>
    <row r="258" spans="1:26" ht="387.5" x14ac:dyDescent="0.25">
      <c r="A258" s="236" t="s">
        <v>2055</v>
      </c>
      <c r="B258" s="241" t="s">
        <v>296</v>
      </c>
      <c r="C258" s="241" t="s">
        <v>297</v>
      </c>
      <c r="D258" s="237" t="s">
        <v>215</v>
      </c>
      <c r="E258" s="237" t="s">
        <v>4196</v>
      </c>
      <c r="F258" s="237" t="s">
        <v>2056</v>
      </c>
      <c r="G258" s="91" t="s">
        <v>4647</v>
      </c>
      <c r="H258" s="237" t="s">
        <v>2057</v>
      </c>
      <c r="I258" s="238"/>
      <c r="J258" s="237"/>
      <c r="K258" s="237" t="s">
        <v>2058</v>
      </c>
      <c r="L258" s="92"/>
      <c r="M258" s="241" t="s">
        <v>182</v>
      </c>
      <c r="N258" s="241" t="s">
        <v>598</v>
      </c>
      <c r="O258" s="241" t="s">
        <v>599</v>
      </c>
      <c r="P258" s="240"/>
      <c r="Q258" s="241" t="s">
        <v>3768</v>
      </c>
      <c r="R258" s="241" t="s">
        <v>3769</v>
      </c>
      <c r="S258" s="241" t="s">
        <v>2059</v>
      </c>
      <c r="T258" s="241" t="s">
        <v>306</v>
      </c>
      <c r="U258" s="237" t="s">
        <v>3770</v>
      </c>
      <c r="V258" s="240" t="s">
        <v>2060</v>
      </c>
      <c r="W258" s="200" t="s">
        <v>234</v>
      </c>
      <c r="X258" s="241"/>
      <c r="Y258" s="241"/>
      <c r="Z258" s="224">
        <f>IF(OR(J258="Fail",ISBLANK(J258)),INDEX('Issue Code Table'!C:C,MATCH(N:N,'Issue Code Table'!A:A,0)),IF(M258="Critical",6,IF(M258="Significant",5,IF(M258="Moderate",3,2))))</f>
        <v>5</v>
      </c>
    </row>
    <row r="259" spans="1:26" ht="387.5" x14ac:dyDescent="0.25">
      <c r="A259" s="227" t="s">
        <v>2061</v>
      </c>
      <c r="B259" s="234" t="s">
        <v>4289</v>
      </c>
      <c r="C259" s="234" t="s">
        <v>4290</v>
      </c>
      <c r="D259" s="228" t="s">
        <v>215</v>
      </c>
      <c r="E259" s="228" t="s">
        <v>4197</v>
      </c>
      <c r="F259" s="228" t="s">
        <v>3897</v>
      </c>
      <c r="G259" s="230" t="s">
        <v>4648</v>
      </c>
      <c r="H259" s="228" t="s">
        <v>2062</v>
      </c>
      <c r="I259" s="229"/>
      <c r="J259" s="228"/>
      <c r="K259" s="228" t="s">
        <v>2063</v>
      </c>
      <c r="L259" s="243"/>
      <c r="M259" s="234" t="s">
        <v>218</v>
      </c>
      <c r="N259" s="234" t="s">
        <v>1606</v>
      </c>
      <c r="O259" s="234" t="s">
        <v>1607</v>
      </c>
      <c r="P259" s="233"/>
      <c r="Q259" s="234" t="s">
        <v>3768</v>
      </c>
      <c r="R259" s="234" t="s">
        <v>3771</v>
      </c>
      <c r="S259" s="234" t="s">
        <v>2064</v>
      </c>
      <c r="T259" s="234" t="s">
        <v>3772</v>
      </c>
      <c r="U259" s="228" t="s">
        <v>3773</v>
      </c>
      <c r="V259" s="233" t="s">
        <v>2065</v>
      </c>
      <c r="W259" s="250"/>
      <c r="X259" s="234"/>
      <c r="Y259" s="234"/>
      <c r="Z259" s="235">
        <f>IF(OR(J259="Fail",ISBLANK(J259)),INDEX('Issue Code Table'!C:C,MATCH(N:N,'Issue Code Table'!A:A,0)),IF(M259="Critical",6,IF(M259="Significant",5,IF(M259="Moderate",3,2))))</f>
        <v>5</v>
      </c>
    </row>
    <row r="260" spans="1:26" ht="387.5" x14ac:dyDescent="0.25">
      <c r="A260" s="236" t="s">
        <v>2066</v>
      </c>
      <c r="B260" s="237" t="s">
        <v>296</v>
      </c>
      <c r="C260" s="237" t="s">
        <v>297</v>
      </c>
      <c r="D260" s="238" t="s">
        <v>215</v>
      </c>
      <c r="E260" s="237" t="s">
        <v>4198</v>
      </c>
      <c r="F260" s="237" t="s">
        <v>2067</v>
      </c>
      <c r="G260" s="91" t="s">
        <v>4649</v>
      </c>
      <c r="H260" s="237" t="s">
        <v>2068</v>
      </c>
      <c r="I260" s="238"/>
      <c r="J260" s="237"/>
      <c r="K260" s="237" t="s">
        <v>2069</v>
      </c>
      <c r="L260" s="92"/>
      <c r="M260" s="241" t="s">
        <v>182</v>
      </c>
      <c r="N260" s="241" t="s">
        <v>598</v>
      </c>
      <c r="O260" s="259" t="s">
        <v>599</v>
      </c>
      <c r="P260" s="240"/>
      <c r="Q260" s="241" t="s">
        <v>3774</v>
      </c>
      <c r="R260" s="241" t="s">
        <v>3775</v>
      </c>
      <c r="S260" s="241" t="s">
        <v>2070</v>
      </c>
      <c r="T260" s="241" t="s">
        <v>2071</v>
      </c>
      <c r="U260" s="237" t="s">
        <v>3776</v>
      </c>
      <c r="V260" s="240" t="s">
        <v>2072</v>
      </c>
      <c r="W260" s="200" t="s">
        <v>234</v>
      </c>
      <c r="X260" s="241"/>
      <c r="Y260" s="241"/>
      <c r="Z260" s="224">
        <f>IF(OR(J260="Fail",ISBLANK(J260)),INDEX('Issue Code Table'!C:C,MATCH(N:N,'Issue Code Table'!A:A,0)),IF(M260="Critical",6,IF(M260="Significant",5,IF(M260="Moderate",3,2))))</f>
        <v>5</v>
      </c>
    </row>
    <row r="261" spans="1:26" ht="387.5" x14ac:dyDescent="0.25">
      <c r="A261" s="227" t="s">
        <v>2073</v>
      </c>
      <c r="B261" s="234" t="s">
        <v>296</v>
      </c>
      <c r="C261" s="234" t="s">
        <v>297</v>
      </c>
      <c r="D261" s="228" t="s">
        <v>215</v>
      </c>
      <c r="E261" s="228" t="s">
        <v>4199</v>
      </c>
      <c r="F261" s="228" t="s">
        <v>2074</v>
      </c>
      <c r="G261" s="230" t="s">
        <v>4650</v>
      </c>
      <c r="H261" s="228" t="s">
        <v>2075</v>
      </c>
      <c r="I261" s="229"/>
      <c r="J261" s="228"/>
      <c r="K261" s="228" t="s">
        <v>2076</v>
      </c>
      <c r="L261" s="243"/>
      <c r="M261" s="234" t="s">
        <v>182</v>
      </c>
      <c r="N261" s="234" t="s">
        <v>598</v>
      </c>
      <c r="O261" s="234" t="s">
        <v>599</v>
      </c>
      <c r="P261" s="233"/>
      <c r="Q261" s="234" t="s">
        <v>3774</v>
      </c>
      <c r="R261" s="234" t="s">
        <v>3777</v>
      </c>
      <c r="S261" s="234" t="s">
        <v>2070</v>
      </c>
      <c r="T261" s="234" t="s">
        <v>2077</v>
      </c>
      <c r="U261" s="228" t="s">
        <v>3778</v>
      </c>
      <c r="V261" s="233" t="s">
        <v>2078</v>
      </c>
      <c r="W261" s="250" t="s">
        <v>234</v>
      </c>
      <c r="X261" s="234"/>
      <c r="Y261" s="234"/>
      <c r="Z261" s="235">
        <f>IF(OR(J261="Fail",ISBLANK(J261)),INDEX('Issue Code Table'!C:C,MATCH(N:N,'Issue Code Table'!A:A,0)),IF(M261="Critical",6,IF(M261="Significant",5,IF(M261="Moderate",3,2))))</f>
        <v>5</v>
      </c>
    </row>
    <row r="262" spans="1:26" ht="387.5" x14ac:dyDescent="0.25">
      <c r="A262" s="236" t="s">
        <v>2079</v>
      </c>
      <c r="B262" s="241" t="s">
        <v>923</v>
      </c>
      <c r="C262" s="241" t="s">
        <v>924</v>
      </c>
      <c r="D262" s="237" t="s">
        <v>215</v>
      </c>
      <c r="E262" s="237" t="s">
        <v>4201</v>
      </c>
      <c r="F262" s="237" t="s">
        <v>2080</v>
      </c>
      <c r="G262" s="91" t="s">
        <v>4652</v>
      </c>
      <c r="H262" s="237" t="s">
        <v>2081</v>
      </c>
      <c r="I262" s="238"/>
      <c r="J262" s="237"/>
      <c r="K262" s="237" t="s">
        <v>2082</v>
      </c>
      <c r="L262" s="92"/>
      <c r="M262" s="241" t="s">
        <v>218</v>
      </c>
      <c r="N262" s="241" t="s">
        <v>2083</v>
      </c>
      <c r="O262" s="241" t="s">
        <v>2084</v>
      </c>
      <c r="P262" s="240"/>
      <c r="Q262" s="241" t="s">
        <v>2085</v>
      </c>
      <c r="R262" s="241" t="s">
        <v>2086</v>
      </c>
      <c r="S262" s="241" t="s">
        <v>2087</v>
      </c>
      <c r="T262" s="241" t="s">
        <v>2088</v>
      </c>
      <c r="U262" s="237" t="s">
        <v>3783</v>
      </c>
      <c r="V262" s="240" t="s">
        <v>2089</v>
      </c>
      <c r="W262" s="200"/>
      <c r="X262" s="241"/>
      <c r="Y262" s="241"/>
      <c r="Z262" s="224">
        <f>IF(OR(J262="Fail",ISBLANK(J262)),INDEX('Issue Code Table'!C:C,MATCH(N:N,'Issue Code Table'!A:A,0)),IF(M262="Critical",6,IF(M262="Significant",5,IF(M262="Moderate",3,2))))</f>
        <v>4</v>
      </c>
    </row>
    <row r="263" spans="1:26" ht="362.5" x14ac:dyDescent="0.25">
      <c r="A263" s="227" t="s">
        <v>1977</v>
      </c>
      <c r="B263" s="234" t="s">
        <v>923</v>
      </c>
      <c r="C263" s="234" t="s">
        <v>924</v>
      </c>
      <c r="D263" s="228" t="s">
        <v>215</v>
      </c>
      <c r="E263" s="228" t="s">
        <v>4182</v>
      </c>
      <c r="F263" s="228" t="s">
        <v>1978</v>
      </c>
      <c r="G263" s="230" t="s">
        <v>4653</v>
      </c>
      <c r="H263" s="228" t="s">
        <v>1979</v>
      </c>
      <c r="I263" s="229"/>
      <c r="J263" s="228"/>
      <c r="K263" s="228" t="s">
        <v>1980</v>
      </c>
      <c r="L263" s="243"/>
      <c r="M263" s="234" t="s">
        <v>182</v>
      </c>
      <c r="N263" s="234" t="s">
        <v>1046</v>
      </c>
      <c r="O263" s="234" t="s">
        <v>1047</v>
      </c>
      <c r="P263" s="233"/>
      <c r="Q263" s="234" t="s">
        <v>3784</v>
      </c>
      <c r="R263" s="234" t="s">
        <v>3785</v>
      </c>
      <c r="S263" s="234" t="s">
        <v>1981</v>
      </c>
      <c r="T263" s="234" t="s">
        <v>306</v>
      </c>
      <c r="U263" s="228" t="s">
        <v>3786</v>
      </c>
      <c r="V263" s="233" t="s">
        <v>1982</v>
      </c>
      <c r="W263" s="250" t="s">
        <v>234</v>
      </c>
      <c r="X263" s="234"/>
      <c r="Y263" s="234"/>
      <c r="Z263" s="235">
        <f>IF(OR(J263="Fail",ISBLANK(J263)),INDEX('Issue Code Table'!C:C,MATCH(N:N,'Issue Code Table'!A:A,0)),IF(M263="Critical",6,IF(M263="Significant",5,IF(M263="Moderate",3,2))))</f>
        <v>5</v>
      </c>
    </row>
    <row r="264" spans="1:26" ht="275" x14ac:dyDescent="0.25">
      <c r="A264" s="236" t="s">
        <v>4656</v>
      </c>
      <c r="B264" s="241" t="s">
        <v>1125</v>
      </c>
      <c r="C264" s="241" t="s">
        <v>1126</v>
      </c>
      <c r="D264" s="237" t="s">
        <v>215</v>
      </c>
      <c r="E264" s="237" t="s">
        <v>3994</v>
      </c>
      <c r="F264" s="237" t="s">
        <v>3809</v>
      </c>
      <c r="G264" s="91" t="s">
        <v>4439</v>
      </c>
      <c r="H264" s="241" t="s">
        <v>4927</v>
      </c>
      <c r="I264" s="238"/>
      <c r="J264" s="237"/>
      <c r="K264" s="237" t="s">
        <v>4205</v>
      </c>
      <c r="L264" s="92"/>
      <c r="M264" s="241" t="s">
        <v>218</v>
      </c>
      <c r="N264" s="241" t="s">
        <v>624</v>
      </c>
      <c r="O264" s="241" t="s">
        <v>625</v>
      </c>
      <c r="P264" s="240"/>
      <c r="Q264" s="241" t="s">
        <v>917</v>
      </c>
      <c r="R264" s="241" t="s">
        <v>3291</v>
      </c>
      <c r="S264" s="241" t="s">
        <v>3292</v>
      </c>
      <c r="T264" s="241" t="s">
        <v>3293</v>
      </c>
      <c r="U264" s="237" t="s">
        <v>3294</v>
      </c>
      <c r="V264" s="240" t="s">
        <v>4219</v>
      </c>
      <c r="W264" s="200"/>
      <c r="X264" s="241"/>
      <c r="Y264" s="241"/>
      <c r="Z264" s="224">
        <f>IF(OR(J264="Fail",ISBLANK(J264)),INDEX('Issue Code Table'!C:C,MATCH(N:N,'Issue Code Table'!A:A,0)),IF(M264="Critical",6,IF(M264="Significant",5,IF(M264="Moderate",3,2))))</f>
        <v>5</v>
      </c>
    </row>
    <row r="265" spans="1:26" ht="275" x14ac:dyDescent="0.25">
      <c r="A265" s="227" t="s">
        <v>4657</v>
      </c>
      <c r="B265" s="234" t="s">
        <v>1125</v>
      </c>
      <c r="C265" s="234" t="s">
        <v>1126</v>
      </c>
      <c r="D265" s="228" t="s">
        <v>215</v>
      </c>
      <c r="E265" s="228" t="s">
        <v>3995</v>
      </c>
      <c r="F265" s="228" t="s">
        <v>3810</v>
      </c>
      <c r="G265" s="230" t="s">
        <v>4440</v>
      </c>
      <c r="H265" s="228" t="s">
        <v>4928</v>
      </c>
      <c r="I265" s="229"/>
      <c r="J265" s="228"/>
      <c r="K265" s="228" t="s">
        <v>4206</v>
      </c>
      <c r="L265" s="243"/>
      <c r="M265" s="234" t="s">
        <v>182</v>
      </c>
      <c r="N265" s="234" t="s">
        <v>624</v>
      </c>
      <c r="O265" s="234" t="s">
        <v>625</v>
      </c>
      <c r="P265" s="233"/>
      <c r="Q265" s="234" t="s">
        <v>917</v>
      </c>
      <c r="R265" s="234" t="s">
        <v>3295</v>
      </c>
      <c r="S265" s="234" t="s">
        <v>3292</v>
      </c>
      <c r="T265" s="234" t="s">
        <v>3296</v>
      </c>
      <c r="U265" s="228" t="s">
        <v>3297</v>
      </c>
      <c r="V265" s="233" t="s">
        <v>4220</v>
      </c>
      <c r="W265" s="250" t="s">
        <v>234</v>
      </c>
      <c r="X265" s="234"/>
      <c r="Y265" s="234"/>
      <c r="Z265" s="235">
        <f>IF(OR(J265="Fail",ISBLANK(J265)),INDEX('Issue Code Table'!C:C,MATCH(N:N,'Issue Code Table'!A:A,0)),IF(M265="Critical",6,IF(M265="Significant",5,IF(M265="Moderate",3,2))))</f>
        <v>5</v>
      </c>
    </row>
    <row r="266" spans="1:26" ht="237.5" x14ac:dyDescent="0.25">
      <c r="A266" s="236" t="s">
        <v>4658</v>
      </c>
      <c r="B266" s="241" t="s">
        <v>1125</v>
      </c>
      <c r="C266" s="241" t="s">
        <v>1126</v>
      </c>
      <c r="D266" s="237" t="s">
        <v>215</v>
      </c>
      <c r="E266" s="237" t="s">
        <v>4042</v>
      </c>
      <c r="F266" s="237" t="s">
        <v>3825</v>
      </c>
      <c r="G266" s="91" t="s">
        <v>4487</v>
      </c>
      <c r="H266" s="241" t="s">
        <v>4929</v>
      </c>
      <c r="I266" s="238"/>
      <c r="J266" s="237"/>
      <c r="K266" s="237" t="s">
        <v>4207</v>
      </c>
      <c r="L266" s="92"/>
      <c r="M266" s="241" t="s">
        <v>218</v>
      </c>
      <c r="N266" s="241" t="s">
        <v>624</v>
      </c>
      <c r="O266" s="241" t="s">
        <v>625</v>
      </c>
      <c r="P266" s="240"/>
      <c r="Q266" s="241" t="s">
        <v>1314</v>
      </c>
      <c r="R266" s="241" t="s">
        <v>1315</v>
      </c>
      <c r="S266" s="241" t="s">
        <v>3347</v>
      </c>
      <c r="T266" s="241" t="s">
        <v>1241</v>
      </c>
      <c r="U266" s="237" t="s">
        <v>3348</v>
      </c>
      <c r="V266" s="240" t="s">
        <v>4221</v>
      </c>
      <c r="W266" s="200"/>
      <c r="X266" s="241"/>
      <c r="Y266" s="241"/>
      <c r="Z266" s="224">
        <f>IF(OR(J266="Fail",ISBLANK(J266)),INDEX('Issue Code Table'!C:C,MATCH(N:N,'Issue Code Table'!A:A,0)),IF(M266="Critical",6,IF(M266="Significant",5,IF(M266="Moderate",3,2))))</f>
        <v>5</v>
      </c>
    </row>
    <row r="267" spans="1:26" ht="262.5" x14ac:dyDescent="0.25">
      <c r="A267" s="227" t="s">
        <v>4659</v>
      </c>
      <c r="B267" s="234" t="s">
        <v>1125</v>
      </c>
      <c r="C267" s="234" t="s">
        <v>1126</v>
      </c>
      <c r="D267" s="228" t="s">
        <v>215</v>
      </c>
      <c r="E267" s="228" t="s">
        <v>4043</v>
      </c>
      <c r="F267" s="228" t="s">
        <v>3826</v>
      </c>
      <c r="G267" s="230" t="s">
        <v>4488</v>
      </c>
      <c r="H267" s="234" t="s">
        <v>4930</v>
      </c>
      <c r="I267" s="229"/>
      <c r="J267" s="228"/>
      <c r="K267" s="228" t="s">
        <v>4208</v>
      </c>
      <c r="L267" s="243"/>
      <c r="M267" s="234" t="s">
        <v>218</v>
      </c>
      <c r="N267" s="234" t="s">
        <v>624</v>
      </c>
      <c r="O267" s="234" t="s">
        <v>625</v>
      </c>
      <c r="P267" s="233"/>
      <c r="Q267" s="234" t="s">
        <v>1314</v>
      </c>
      <c r="R267" s="234" t="s">
        <v>1322</v>
      </c>
      <c r="S267" s="234" t="s">
        <v>3349</v>
      </c>
      <c r="T267" s="234" t="s">
        <v>1241</v>
      </c>
      <c r="U267" s="228" t="s">
        <v>3350</v>
      </c>
      <c r="V267" s="233" t="s">
        <v>4222</v>
      </c>
      <c r="W267" s="250"/>
      <c r="X267" s="234"/>
      <c r="Y267" s="234"/>
      <c r="Z267" s="235">
        <f>IF(OR(J267="Fail",ISBLANK(J267)),INDEX('Issue Code Table'!C:C,MATCH(N:N,'Issue Code Table'!A:A,0)),IF(M267="Critical",6,IF(M267="Significant",5,IF(M267="Moderate",3,2))))</f>
        <v>5</v>
      </c>
    </row>
    <row r="268" spans="1:26" ht="409.5" x14ac:dyDescent="0.25">
      <c r="A268" s="236" t="s">
        <v>4660</v>
      </c>
      <c r="B268" s="241" t="s">
        <v>1125</v>
      </c>
      <c r="C268" s="241" t="s">
        <v>1126</v>
      </c>
      <c r="D268" s="237" t="s">
        <v>215</v>
      </c>
      <c r="E268" s="237" t="s">
        <v>4049</v>
      </c>
      <c r="F268" s="237" t="s">
        <v>3830</v>
      </c>
      <c r="G268" s="91" t="s">
        <v>4494</v>
      </c>
      <c r="H268" s="237" t="s">
        <v>4931</v>
      </c>
      <c r="I268" s="238"/>
      <c r="J268" s="237"/>
      <c r="K268" s="237" t="s">
        <v>4209</v>
      </c>
      <c r="L268" s="92"/>
      <c r="M268" s="241" t="s">
        <v>218</v>
      </c>
      <c r="N268" s="241" t="s">
        <v>624</v>
      </c>
      <c r="O268" s="241" t="s">
        <v>625</v>
      </c>
      <c r="P268" s="240"/>
      <c r="Q268" s="241" t="s">
        <v>1328</v>
      </c>
      <c r="R268" s="241" t="s">
        <v>3358</v>
      </c>
      <c r="S268" s="241" t="s">
        <v>3359</v>
      </c>
      <c r="T268" s="241" t="s">
        <v>1241</v>
      </c>
      <c r="U268" s="237" t="s">
        <v>3360</v>
      </c>
      <c r="V268" s="240" t="s">
        <v>4223</v>
      </c>
      <c r="W268" s="200"/>
      <c r="X268" s="241"/>
      <c r="Y268" s="241"/>
      <c r="Z268" s="224">
        <f>IF(OR(J268="Fail",ISBLANK(J268)),INDEX('Issue Code Table'!C:C,MATCH(N:N,'Issue Code Table'!A:A,0)),IF(M268="Critical",6,IF(M268="Significant",5,IF(M268="Moderate",3,2))))</f>
        <v>5</v>
      </c>
    </row>
    <row r="269" spans="1:26" ht="409.5" x14ac:dyDescent="0.25">
      <c r="A269" s="227" t="s">
        <v>4661</v>
      </c>
      <c r="B269" s="234" t="s">
        <v>1125</v>
      </c>
      <c r="C269" s="234" t="s">
        <v>1126</v>
      </c>
      <c r="D269" s="228" t="s">
        <v>215</v>
      </c>
      <c r="E269" s="228" t="s">
        <v>4050</v>
      </c>
      <c r="F269" s="228" t="s">
        <v>3831</v>
      </c>
      <c r="G269" s="230" t="s">
        <v>4495</v>
      </c>
      <c r="H269" s="228" t="s">
        <v>4932</v>
      </c>
      <c r="I269" s="229"/>
      <c r="J269" s="228"/>
      <c r="K269" s="228" t="s">
        <v>4210</v>
      </c>
      <c r="L269" s="243"/>
      <c r="M269" s="234" t="s">
        <v>218</v>
      </c>
      <c r="N269" s="234" t="s">
        <v>624</v>
      </c>
      <c r="O269" s="234" t="s">
        <v>625</v>
      </c>
      <c r="P269" s="233"/>
      <c r="Q269" s="234" t="s">
        <v>1328</v>
      </c>
      <c r="R269" s="234" t="s">
        <v>3361</v>
      </c>
      <c r="S269" s="234" t="s">
        <v>3362</v>
      </c>
      <c r="T269" s="234" t="s">
        <v>1241</v>
      </c>
      <c r="U269" s="228" t="s">
        <v>3363</v>
      </c>
      <c r="V269" s="233" t="s">
        <v>4224</v>
      </c>
      <c r="W269" s="250"/>
      <c r="X269" s="234"/>
      <c r="Y269" s="234"/>
      <c r="Z269" s="235">
        <f>IF(OR(J269="Fail",ISBLANK(J269)),INDEX('Issue Code Table'!C:C,MATCH(N:N,'Issue Code Table'!A:A,0)),IF(M269="Critical",6,IF(M269="Significant",5,IF(M269="Moderate",3,2))))</f>
        <v>5</v>
      </c>
    </row>
    <row r="270" spans="1:26" ht="409.5" x14ac:dyDescent="0.25">
      <c r="A270" s="236" t="s">
        <v>4662</v>
      </c>
      <c r="B270" s="241" t="s">
        <v>923</v>
      </c>
      <c r="C270" s="241" t="s">
        <v>924</v>
      </c>
      <c r="D270" s="237" t="s">
        <v>215</v>
      </c>
      <c r="E270" s="237" t="s">
        <v>4059</v>
      </c>
      <c r="F270" s="237" t="s">
        <v>1396</v>
      </c>
      <c r="G270" s="91" t="s">
        <v>4504</v>
      </c>
      <c r="H270" s="237" t="s">
        <v>4933</v>
      </c>
      <c r="I270" s="238"/>
      <c r="J270" s="237"/>
      <c r="K270" s="237" t="s">
        <v>4211</v>
      </c>
      <c r="L270" s="92"/>
      <c r="M270" s="241" t="s">
        <v>182</v>
      </c>
      <c r="N270" s="241" t="s">
        <v>598</v>
      </c>
      <c r="O270" s="241" t="s">
        <v>599</v>
      </c>
      <c r="P270" s="240"/>
      <c r="Q270" s="241" t="s">
        <v>1397</v>
      </c>
      <c r="R270" s="241" t="s">
        <v>1398</v>
      </c>
      <c r="S270" s="241" t="s">
        <v>1399</v>
      </c>
      <c r="T270" s="241" t="s">
        <v>1400</v>
      </c>
      <c r="U270" s="237" t="s">
        <v>3372</v>
      </c>
      <c r="V270" s="240" t="s">
        <v>4225</v>
      </c>
      <c r="W270" s="200" t="s">
        <v>234</v>
      </c>
      <c r="X270" s="241"/>
      <c r="Y270" s="241"/>
      <c r="Z270" s="224">
        <f>IF(OR(J270="Fail",ISBLANK(J270)),INDEX('Issue Code Table'!C:C,MATCH(N:N,'Issue Code Table'!A:A,0)),IF(M270="Critical",6,IF(M270="Significant",5,IF(M270="Moderate",3,2))))</f>
        <v>5</v>
      </c>
    </row>
    <row r="271" spans="1:26" ht="362.5" x14ac:dyDescent="0.25">
      <c r="A271" s="227" t="s">
        <v>4663</v>
      </c>
      <c r="B271" s="234" t="s">
        <v>296</v>
      </c>
      <c r="C271" s="234" t="s">
        <v>297</v>
      </c>
      <c r="D271" s="228" t="s">
        <v>215</v>
      </c>
      <c r="E271" s="228" t="s">
        <v>4067</v>
      </c>
      <c r="F271" s="228" t="s">
        <v>3837</v>
      </c>
      <c r="G271" s="230" t="s">
        <v>4512</v>
      </c>
      <c r="H271" s="228" t="s">
        <v>4934</v>
      </c>
      <c r="I271" s="229"/>
      <c r="J271" s="228"/>
      <c r="K271" s="228" t="s">
        <v>4212</v>
      </c>
      <c r="L271" s="243"/>
      <c r="M271" s="234" t="s">
        <v>182</v>
      </c>
      <c r="N271" s="234" t="s">
        <v>598</v>
      </c>
      <c r="O271" s="234" t="s">
        <v>599</v>
      </c>
      <c r="P271" s="233"/>
      <c r="Q271" s="234" t="s">
        <v>1481</v>
      </c>
      <c r="R271" s="234" t="s">
        <v>1489</v>
      </c>
      <c r="S271" s="228" t="s">
        <v>3383</v>
      </c>
      <c r="T271" s="234" t="s">
        <v>3384</v>
      </c>
      <c r="U271" s="228" t="s">
        <v>3385</v>
      </c>
      <c r="V271" s="233" t="s">
        <v>4228</v>
      </c>
      <c r="W271" s="250"/>
      <c r="X271" s="234"/>
      <c r="Y271" s="234"/>
      <c r="Z271" s="235">
        <f>IF(OR(J271="Fail",ISBLANK(J271)),INDEX('Issue Code Table'!C:C,MATCH(N:N,'Issue Code Table'!A:A,0)),IF(M271="Critical",6,IF(M271="Significant",5,IF(M271="Moderate",3,2))))</f>
        <v>5</v>
      </c>
    </row>
    <row r="272" spans="1:26" ht="362.5" x14ac:dyDescent="0.25">
      <c r="A272" s="236" t="s">
        <v>4664</v>
      </c>
      <c r="B272" s="237" t="s">
        <v>940</v>
      </c>
      <c r="C272" s="237" t="s">
        <v>941</v>
      </c>
      <c r="D272" s="238" t="s">
        <v>215</v>
      </c>
      <c r="E272" s="237" t="s">
        <v>4070</v>
      </c>
      <c r="F272" s="237" t="s">
        <v>3839</v>
      </c>
      <c r="G272" s="91" t="s">
        <v>4515</v>
      </c>
      <c r="H272" s="237" t="s">
        <v>4935</v>
      </c>
      <c r="I272" s="238"/>
      <c r="J272" s="237"/>
      <c r="K272" s="237" t="s">
        <v>4213</v>
      </c>
      <c r="L272" s="92"/>
      <c r="M272" s="241" t="s">
        <v>218</v>
      </c>
      <c r="N272" s="241" t="s">
        <v>598</v>
      </c>
      <c r="O272" s="259" t="s">
        <v>599</v>
      </c>
      <c r="P272" s="240"/>
      <c r="Q272" s="241" t="s">
        <v>1481</v>
      </c>
      <c r="R272" s="241" t="s">
        <v>3388</v>
      </c>
      <c r="S272" s="241" t="s">
        <v>3389</v>
      </c>
      <c r="T272" s="241" t="s">
        <v>3390</v>
      </c>
      <c r="U272" s="237" t="s">
        <v>3391</v>
      </c>
      <c r="V272" s="240" t="s">
        <v>4227</v>
      </c>
      <c r="W272" s="200" t="s">
        <v>234</v>
      </c>
      <c r="X272" s="241"/>
      <c r="Y272" s="241"/>
      <c r="Z272" s="224">
        <f>IF(OR(J272="Fail",ISBLANK(J272)),INDEX('Issue Code Table'!C:C,MATCH(N:N,'Issue Code Table'!A:A,0)),IF(M272="Critical",6,IF(M272="Significant",5,IF(M272="Moderate",3,2))))</f>
        <v>5</v>
      </c>
    </row>
    <row r="273" spans="1:26" ht="350" x14ac:dyDescent="0.25">
      <c r="A273" s="227" t="s">
        <v>4665</v>
      </c>
      <c r="B273" s="228" t="s">
        <v>296</v>
      </c>
      <c r="C273" s="228" t="s">
        <v>297</v>
      </c>
      <c r="D273" s="229" t="s">
        <v>215</v>
      </c>
      <c r="E273" s="228" t="s">
        <v>4072</v>
      </c>
      <c r="F273" s="228" t="s">
        <v>3840</v>
      </c>
      <c r="G273" s="230" t="s">
        <v>4517</v>
      </c>
      <c r="H273" s="229" t="s">
        <v>4936</v>
      </c>
      <c r="I273" s="229"/>
      <c r="J273" s="228"/>
      <c r="K273" s="228" t="s">
        <v>4216</v>
      </c>
      <c r="L273" s="243"/>
      <c r="M273" s="234" t="s">
        <v>182</v>
      </c>
      <c r="N273" s="234" t="s">
        <v>598</v>
      </c>
      <c r="O273" s="234" t="s">
        <v>599</v>
      </c>
      <c r="P273" s="233"/>
      <c r="Q273" s="234" t="s">
        <v>1481</v>
      </c>
      <c r="R273" s="234" t="s">
        <v>3393</v>
      </c>
      <c r="S273" s="234" t="s">
        <v>3394</v>
      </c>
      <c r="T273" s="234" t="s">
        <v>3395</v>
      </c>
      <c r="U273" s="228" t="s">
        <v>3396</v>
      </c>
      <c r="V273" s="228" t="s">
        <v>4226</v>
      </c>
      <c r="W273" s="250" t="s">
        <v>234</v>
      </c>
      <c r="X273" s="234"/>
      <c r="Y273" s="234"/>
      <c r="Z273" s="235">
        <f>IF(OR(J273="Fail",ISBLANK(J273)),INDEX('Issue Code Table'!C:C,MATCH(N:N,'Issue Code Table'!A:A,0)),IF(M273="Critical",6,IF(M273="Significant",5,IF(M273="Moderate",3,2))))</f>
        <v>5</v>
      </c>
    </row>
    <row r="274" spans="1:26" ht="409.5" x14ac:dyDescent="0.25">
      <c r="A274" s="236" t="s">
        <v>4666</v>
      </c>
      <c r="B274" s="237" t="s">
        <v>1508</v>
      </c>
      <c r="C274" s="237" t="s">
        <v>1509</v>
      </c>
      <c r="D274" s="238" t="s">
        <v>215</v>
      </c>
      <c r="E274" s="237" t="s">
        <v>4073</v>
      </c>
      <c r="F274" s="237" t="s">
        <v>3841</v>
      </c>
      <c r="G274" s="91" t="s">
        <v>4518</v>
      </c>
      <c r="H274" s="238" t="s">
        <v>4937</v>
      </c>
      <c r="I274" s="238"/>
      <c r="J274" s="237"/>
      <c r="K274" s="237" t="s">
        <v>4215</v>
      </c>
      <c r="L274" s="92"/>
      <c r="M274" s="241" t="s">
        <v>182</v>
      </c>
      <c r="N274" s="241" t="s">
        <v>598</v>
      </c>
      <c r="O274" s="241" t="s">
        <v>599</v>
      </c>
      <c r="P274" s="240"/>
      <c r="Q274" s="241" t="s">
        <v>1481</v>
      </c>
      <c r="R274" s="241" t="s">
        <v>1521</v>
      </c>
      <c r="S274" s="241" t="s">
        <v>3397</v>
      </c>
      <c r="T274" s="241" t="s">
        <v>1543</v>
      </c>
      <c r="U274" s="237" t="s">
        <v>3398</v>
      </c>
      <c r="V274" s="240" t="s">
        <v>4217</v>
      </c>
      <c r="W274" s="200" t="s">
        <v>234</v>
      </c>
      <c r="X274" s="241"/>
      <c r="Y274" s="241"/>
      <c r="Z274" s="224">
        <f>IF(OR(J274="Fail",ISBLANK(J274)),INDEX('Issue Code Table'!C:C,MATCH(N:N,'Issue Code Table'!A:A,0)),IF(M274="Critical",6,IF(M274="Significant",5,IF(M274="Moderate",3,2))))</f>
        <v>5</v>
      </c>
    </row>
    <row r="275" spans="1:26" ht="362.5" x14ac:dyDescent="0.25">
      <c r="A275" s="227" t="s">
        <v>4667</v>
      </c>
      <c r="B275" s="234" t="s">
        <v>296</v>
      </c>
      <c r="C275" s="234" t="s">
        <v>297</v>
      </c>
      <c r="D275" s="228" t="s">
        <v>215</v>
      </c>
      <c r="E275" s="228" t="s">
        <v>4083</v>
      </c>
      <c r="F275" s="228" t="s">
        <v>3843</v>
      </c>
      <c r="G275" s="230" t="s">
        <v>4528</v>
      </c>
      <c r="H275" s="228" t="s">
        <v>4938</v>
      </c>
      <c r="I275" s="229"/>
      <c r="J275" s="228"/>
      <c r="K275" s="228" t="s">
        <v>4230</v>
      </c>
      <c r="L275" s="243"/>
      <c r="M275" s="234" t="s">
        <v>182</v>
      </c>
      <c r="N275" s="234" t="s">
        <v>598</v>
      </c>
      <c r="O275" s="234" t="s">
        <v>599</v>
      </c>
      <c r="P275" s="233"/>
      <c r="Q275" s="234" t="s">
        <v>3416</v>
      </c>
      <c r="R275" s="234" t="s">
        <v>3417</v>
      </c>
      <c r="S275" s="234" t="s">
        <v>3418</v>
      </c>
      <c r="T275" s="234" t="s">
        <v>306</v>
      </c>
      <c r="U275" s="228" t="s">
        <v>3419</v>
      </c>
      <c r="V275" s="233" t="s">
        <v>4229</v>
      </c>
      <c r="W275" s="250" t="s">
        <v>234</v>
      </c>
      <c r="X275" s="234"/>
      <c r="Y275" s="234"/>
      <c r="Z275" s="235">
        <f>IF(OR(J275="Fail",ISBLANK(J275)),INDEX('Issue Code Table'!C:C,MATCH(N:N,'Issue Code Table'!A:A,0)),IF(M275="Critical",6,IF(M275="Significant",5,IF(M275="Moderate",3,2))))</f>
        <v>5</v>
      </c>
    </row>
    <row r="276" spans="1:26" ht="325" x14ac:dyDescent="0.25">
      <c r="A276" s="236" t="s">
        <v>4668</v>
      </c>
      <c r="B276" s="241" t="s">
        <v>296</v>
      </c>
      <c r="C276" s="241" t="s">
        <v>297</v>
      </c>
      <c r="D276" s="237" t="s">
        <v>215</v>
      </c>
      <c r="E276" s="237" t="s">
        <v>4091</v>
      </c>
      <c r="F276" s="237" t="s">
        <v>3847</v>
      </c>
      <c r="G276" s="91" t="s">
        <v>4536</v>
      </c>
      <c r="H276" s="237" t="s">
        <v>4939</v>
      </c>
      <c r="I276" s="238"/>
      <c r="J276" s="237"/>
      <c r="K276" s="237" t="s">
        <v>4240</v>
      </c>
      <c r="L276" s="92"/>
      <c r="M276" s="241" t="s">
        <v>218</v>
      </c>
      <c r="N276" s="241" t="s">
        <v>2223</v>
      </c>
      <c r="O276" s="241" t="s">
        <v>4241</v>
      </c>
      <c r="P276" s="240"/>
      <c r="Q276" s="241" t="s">
        <v>3441</v>
      </c>
      <c r="R276" s="241" t="s">
        <v>3442</v>
      </c>
      <c r="S276" s="241" t="s">
        <v>3443</v>
      </c>
      <c r="T276" s="241" t="s">
        <v>3384</v>
      </c>
      <c r="U276" s="237" t="s">
        <v>3444</v>
      </c>
      <c r="V276" s="240" t="s">
        <v>4231</v>
      </c>
      <c r="W276" s="200"/>
      <c r="X276" s="241"/>
      <c r="Y276" s="241"/>
      <c r="Z276" s="224">
        <f>IF(OR(J276="Fail",ISBLANK(J276)),INDEX('Issue Code Table'!C:C,MATCH(N:N,'Issue Code Table'!A:A,0)),IF(M276="Critical",6,IF(M276="Significant",5,IF(M276="Moderate",3,2))))</f>
        <v>4</v>
      </c>
    </row>
    <row r="277" spans="1:26" ht="350" x14ac:dyDescent="0.25">
      <c r="A277" s="227" t="s">
        <v>4669</v>
      </c>
      <c r="B277" s="234" t="s">
        <v>296</v>
      </c>
      <c r="C277" s="234" t="s">
        <v>297</v>
      </c>
      <c r="D277" s="228" t="s">
        <v>215</v>
      </c>
      <c r="E277" s="228" t="s">
        <v>4092</v>
      </c>
      <c r="F277" s="228" t="s">
        <v>3848</v>
      </c>
      <c r="G277" s="230" t="s">
        <v>4537</v>
      </c>
      <c r="H277" s="228" t="s">
        <v>4940</v>
      </c>
      <c r="I277" s="229"/>
      <c r="J277" s="228"/>
      <c r="K277" s="228" t="s">
        <v>4242</v>
      </c>
      <c r="L277" s="243"/>
      <c r="M277" s="234" t="s">
        <v>218</v>
      </c>
      <c r="N277" s="234" t="s">
        <v>2223</v>
      </c>
      <c r="O277" s="234" t="s">
        <v>4241</v>
      </c>
      <c r="P277" s="233"/>
      <c r="Q277" s="234" t="s">
        <v>3441</v>
      </c>
      <c r="R277" s="234" t="s">
        <v>3445</v>
      </c>
      <c r="S277" s="234" t="s">
        <v>3446</v>
      </c>
      <c r="T277" s="234" t="s">
        <v>3447</v>
      </c>
      <c r="U277" s="228" t="s">
        <v>3448</v>
      </c>
      <c r="V277" s="233" t="s">
        <v>4232</v>
      </c>
      <c r="W277" s="250"/>
      <c r="X277" s="234"/>
      <c r="Y277" s="234"/>
      <c r="Z277" s="235">
        <f>IF(OR(J277="Fail",ISBLANK(J277)),INDEX('Issue Code Table'!C:C,MATCH(N:N,'Issue Code Table'!A:A,0)),IF(M277="Critical",6,IF(M277="Significant",5,IF(M277="Moderate",3,2))))</f>
        <v>4</v>
      </c>
    </row>
    <row r="278" spans="1:26" ht="350" x14ac:dyDescent="0.25">
      <c r="A278" s="236" t="s">
        <v>4670</v>
      </c>
      <c r="B278" s="241" t="s">
        <v>296</v>
      </c>
      <c r="C278" s="241" t="s">
        <v>297</v>
      </c>
      <c r="D278" s="237" t="s">
        <v>215</v>
      </c>
      <c r="E278" s="237" t="s">
        <v>4093</v>
      </c>
      <c r="F278" s="237" t="s">
        <v>3849</v>
      </c>
      <c r="G278" s="91" t="s">
        <v>4538</v>
      </c>
      <c r="H278" s="237" t="s">
        <v>4941</v>
      </c>
      <c r="I278" s="238"/>
      <c r="J278" s="237"/>
      <c r="K278" s="237" t="s">
        <v>4243</v>
      </c>
      <c r="L278" s="92"/>
      <c r="M278" s="241" t="s">
        <v>218</v>
      </c>
      <c r="N278" s="241" t="s">
        <v>2223</v>
      </c>
      <c r="O278" s="241" t="s">
        <v>4241</v>
      </c>
      <c r="P278" s="240"/>
      <c r="Q278" s="241" t="s">
        <v>3441</v>
      </c>
      <c r="R278" s="241" t="s">
        <v>3449</v>
      </c>
      <c r="S278" s="241" t="s">
        <v>3450</v>
      </c>
      <c r="T278" s="241" t="s">
        <v>3447</v>
      </c>
      <c r="U278" s="237" t="s">
        <v>3451</v>
      </c>
      <c r="V278" s="240" t="s">
        <v>4233</v>
      </c>
      <c r="W278" s="200"/>
      <c r="X278" s="241"/>
      <c r="Y278" s="241"/>
      <c r="Z278" s="224">
        <f>IF(OR(J278="Fail",ISBLANK(J278)),INDEX('Issue Code Table'!C:C,MATCH(N:N,'Issue Code Table'!A:A,0)),IF(M278="Critical",6,IF(M278="Significant",5,IF(M278="Moderate",3,2))))</f>
        <v>4</v>
      </c>
    </row>
    <row r="279" spans="1:26" ht="350" x14ac:dyDescent="0.25">
      <c r="A279" s="227" t="s">
        <v>4671</v>
      </c>
      <c r="B279" s="234" t="s">
        <v>296</v>
      </c>
      <c r="C279" s="234" t="s">
        <v>297</v>
      </c>
      <c r="D279" s="228" t="s">
        <v>215</v>
      </c>
      <c r="E279" s="228" t="s">
        <v>4094</v>
      </c>
      <c r="F279" s="228" t="s">
        <v>3850</v>
      </c>
      <c r="G279" s="230" t="s">
        <v>4539</v>
      </c>
      <c r="H279" s="228" t="s">
        <v>4942</v>
      </c>
      <c r="I279" s="229"/>
      <c r="J279" s="228"/>
      <c r="K279" s="228" t="s">
        <v>4244</v>
      </c>
      <c r="L279" s="243"/>
      <c r="M279" s="234" t="s">
        <v>218</v>
      </c>
      <c r="N279" s="234" t="s">
        <v>2223</v>
      </c>
      <c r="O279" s="234" t="s">
        <v>4241</v>
      </c>
      <c r="P279" s="233"/>
      <c r="Q279" s="234" t="s">
        <v>3441</v>
      </c>
      <c r="R279" s="234" t="s">
        <v>3452</v>
      </c>
      <c r="S279" s="234" t="s">
        <v>3450</v>
      </c>
      <c r="T279" s="234" t="s">
        <v>3447</v>
      </c>
      <c r="U279" s="228" t="s">
        <v>3453</v>
      </c>
      <c r="V279" s="233" t="s">
        <v>4234</v>
      </c>
      <c r="W279" s="250"/>
      <c r="X279" s="234"/>
      <c r="Y279" s="234"/>
      <c r="Z279" s="235">
        <f>IF(OR(J279="Fail",ISBLANK(J279)),INDEX('Issue Code Table'!C:C,MATCH(N:N,'Issue Code Table'!A:A,0)),IF(M279="Critical",6,IF(M279="Significant",5,IF(M279="Moderate",3,2))))</f>
        <v>4</v>
      </c>
    </row>
    <row r="280" spans="1:26" ht="362.5" x14ac:dyDescent="0.25">
      <c r="A280" s="236" t="s">
        <v>4672</v>
      </c>
      <c r="B280" s="241" t="s">
        <v>296</v>
      </c>
      <c r="C280" s="241" t="s">
        <v>297</v>
      </c>
      <c r="D280" s="237" t="s">
        <v>215</v>
      </c>
      <c r="E280" s="237" t="s">
        <v>4095</v>
      </c>
      <c r="F280" s="237" t="s">
        <v>3851</v>
      </c>
      <c r="G280" s="91" t="s">
        <v>4540</v>
      </c>
      <c r="H280" s="237" t="s">
        <v>4943</v>
      </c>
      <c r="I280" s="238"/>
      <c r="J280" s="237"/>
      <c r="K280" s="237" t="s">
        <v>4245</v>
      </c>
      <c r="L280" s="92"/>
      <c r="M280" s="241" t="s">
        <v>218</v>
      </c>
      <c r="N280" s="241" t="s">
        <v>2223</v>
      </c>
      <c r="O280" s="241" t="s">
        <v>4241</v>
      </c>
      <c r="P280" s="240"/>
      <c r="Q280" s="241" t="s">
        <v>3441</v>
      </c>
      <c r="R280" s="241" t="s">
        <v>3454</v>
      </c>
      <c r="S280" s="241" t="s">
        <v>3450</v>
      </c>
      <c r="T280" s="241" t="s">
        <v>3447</v>
      </c>
      <c r="U280" s="237" t="s">
        <v>3455</v>
      </c>
      <c r="V280" s="240" t="s">
        <v>4235</v>
      </c>
      <c r="W280" s="200"/>
      <c r="X280" s="241"/>
      <c r="Y280" s="241"/>
      <c r="Z280" s="224">
        <f>IF(OR(J280="Fail",ISBLANK(J280)),INDEX('Issue Code Table'!C:C,MATCH(N:N,'Issue Code Table'!A:A,0)),IF(M280="Critical",6,IF(M280="Significant",5,IF(M280="Moderate",3,2))))</f>
        <v>4</v>
      </c>
    </row>
    <row r="281" spans="1:26" ht="325" x14ac:dyDescent="0.25">
      <c r="A281" s="227" t="s">
        <v>4673</v>
      </c>
      <c r="B281" s="234" t="s">
        <v>296</v>
      </c>
      <c r="C281" s="234" t="s">
        <v>297</v>
      </c>
      <c r="D281" s="228" t="s">
        <v>215</v>
      </c>
      <c r="E281" s="228" t="s">
        <v>4095</v>
      </c>
      <c r="F281" s="228" t="s">
        <v>3852</v>
      </c>
      <c r="G281" s="230" t="s">
        <v>4541</v>
      </c>
      <c r="H281" s="228" t="s">
        <v>4943</v>
      </c>
      <c r="I281" s="229"/>
      <c r="J281" s="228"/>
      <c r="K281" s="228" t="s">
        <v>4246</v>
      </c>
      <c r="L281" s="243"/>
      <c r="M281" s="234" t="s">
        <v>218</v>
      </c>
      <c r="N281" s="234" t="s">
        <v>2223</v>
      </c>
      <c r="O281" s="234" t="s">
        <v>4241</v>
      </c>
      <c r="P281" s="233"/>
      <c r="Q281" s="234" t="s">
        <v>3441</v>
      </c>
      <c r="R281" s="234" t="s">
        <v>3456</v>
      </c>
      <c r="S281" s="234" t="s">
        <v>3457</v>
      </c>
      <c r="T281" s="234" t="s">
        <v>3458</v>
      </c>
      <c r="U281" s="228" t="s">
        <v>3459</v>
      </c>
      <c r="V281" s="233" t="s">
        <v>4236</v>
      </c>
      <c r="W281" s="250"/>
      <c r="X281" s="234"/>
      <c r="Y281" s="234"/>
      <c r="Z281" s="235">
        <f>IF(OR(J281="Fail",ISBLANK(J281)),INDEX('Issue Code Table'!C:C,MATCH(N:N,'Issue Code Table'!A:A,0)),IF(M281="Critical",6,IF(M281="Significant",5,IF(M281="Moderate",3,2))))</f>
        <v>4</v>
      </c>
    </row>
    <row r="282" spans="1:26" ht="350" x14ac:dyDescent="0.25">
      <c r="A282" s="236" t="s">
        <v>4674</v>
      </c>
      <c r="B282" s="241" t="s">
        <v>923</v>
      </c>
      <c r="C282" s="241" t="s">
        <v>924</v>
      </c>
      <c r="D282" s="237" t="s">
        <v>215</v>
      </c>
      <c r="E282" s="237" t="s">
        <v>4096</v>
      </c>
      <c r="F282" s="237" t="s">
        <v>3853</v>
      </c>
      <c r="G282" s="91" t="s">
        <v>4542</v>
      </c>
      <c r="H282" s="237" t="s">
        <v>4944</v>
      </c>
      <c r="I282" s="238"/>
      <c r="J282" s="237"/>
      <c r="K282" s="237" t="s">
        <v>4247</v>
      </c>
      <c r="L282" s="92"/>
      <c r="M282" s="241" t="s">
        <v>218</v>
      </c>
      <c r="N282" s="241" t="s">
        <v>301</v>
      </c>
      <c r="O282" s="241" t="s">
        <v>302</v>
      </c>
      <c r="P282" s="240"/>
      <c r="Q282" s="241" t="s">
        <v>3441</v>
      </c>
      <c r="R282" s="241" t="s">
        <v>3460</v>
      </c>
      <c r="S282" s="241" t="s">
        <v>3461</v>
      </c>
      <c r="T282" s="241" t="s">
        <v>306</v>
      </c>
      <c r="U282" s="237" t="s">
        <v>3462</v>
      </c>
      <c r="V282" s="240" t="s">
        <v>4237</v>
      </c>
      <c r="W282" s="200"/>
      <c r="X282" s="241"/>
      <c r="Y282" s="241"/>
      <c r="Z282" s="224">
        <f>IF(OR(J282="Fail",ISBLANK(J282)),INDEX('Issue Code Table'!C:C,MATCH(N:N,'Issue Code Table'!A:A,0)),IF(M282="Critical",6,IF(M282="Significant",5,IF(M282="Moderate",3,2))))</f>
        <v>5</v>
      </c>
    </row>
    <row r="283" spans="1:26" ht="350" x14ac:dyDescent="0.25">
      <c r="A283" s="227" t="s">
        <v>4675</v>
      </c>
      <c r="B283" s="234" t="s">
        <v>296</v>
      </c>
      <c r="C283" s="234" t="s">
        <v>297</v>
      </c>
      <c r="D283" s="228" t="s">
        <v>215</v>
      </c>
      <c r="E283" s="228" t="s">
        <v>4097</v>
      </c>
      <c r="F283" s="228" t="s">
        <v>3854</v>
      </c>
      <c r="G283" s="230" t="s">
        <v>4543</v>
      </c>
      <c r="H283" s="228" t="s">
        <v>4945</v>
      </c>
      <c r="I283" s="229"/>
      <c r="J283" s="228"/>
      <c r="K283" s="228" t="s">
        <v>4248</v>
      </c>
      <c r="L283" s="243"/>
      <c r="M283" s="234" t="s">
        <v>218</v>
      </c>
      <c r="N283" s="234" t="s">
        <v>2223</v>
      </c>
      <c r="O283" s="234" t="s">
        <v>4241</v>
      </c>
      <c r="P283" s="233"/>
      <c r="Q283" s="234" t="s">
        <v>3441</v>
      </c>
      <c r="R283" s="234" t="s">
        <v>3463</v>
      </c>
      <c r="S283" s="234" t="s">
        <v>3464</v>
      </c>
      <c r="T283" s="234" t="s">
        <v>3384</v>
      </c>
      <c r="U283" s="228" t="s">
        <v>3465</v>
      </c>
      <c r="V283" s="233" t="s">
        <v>4238</v>
      </c>
      <c r="W283" s="250"/>
      <c r="X283" s="234"/>
      <c r="Y283" s="234"/>
      <c r="Z283" s="235">
        <f>IF(OR(J283="Fail",ISBLANK(J283)),INDEX('Issue Code Table'!C:C,MATCH(N:N,'Issue Code Table'!A:A,0)),IF(M283="Critical",6,IF(M283="Significant",5,IF(M283="Moderate",3,2))))</f>
        <v>4</v>
      </c>
    </row>
    <row r="284" spans="1:26" ht="362.5" x14ac:dyDescent="0.25">
      <c r="A284" s="236" t="s">
        <v>4676</v>
      </c>
      <c r="B284" s="241" t="s">
        <v>1611</v>
      </c>
      <c r="C284" s="241" t="s">
        <v>1612</v>
      </c>
      <c r="D284" s="237" t="s">
        <v>215</v>
      </c>
      <c r="E284" s="237" t="s">
        <v>4098</v>
      </c>
      <c r="F284" s="237" t="s">
        <v>3855</v>
      </c>
      <c r="G284" s="91" t="s">
        <v>4544</v>
      </c>
      <c r="H284" s="237" t="s">
        <v>4946</v>
      </c>
      <c r="I284" s="238"/>
      <c r="J284" s="237"/>
      <c r="K284" s="237" t="s">
        <v>4249</v>
      </c>
      <c r="L284" s="92"/>
      <c r="M284" s="241" t="s">
        <v>218</v>
      </c>
      <c r="N284" s="241" t="s">
        <v>2453</v>
      </c>
      <c r="O284" s="241" t="s">
        <v>4250</v>
      </c>
      <c r="P284" s="240"/>
      <c r="Q284" s="241" t="s">
        <v>3441</v>
      </c>
      <c r="R284" s="241" t="s">
        <v>3466</v>
      </c>
      <c r="S284" s="241" t="s">
        <v>3467</v>
      </c>
      <c r="T284" s="241" t="s">
        <v>306</v>
      </c>
      <c r="U284" s="237" t="s">
        <v>3468</v>
      </c>
      <c r="V284" s="240" t="s">
        <v>4239</v>
      </c>
      <c r="W284" s="200"/>
      <c r="X284" s="241"/>
      <c r="Y284" s="241"/>
      <c r="Z284" s="224">
        <f>IF(OR(J284="Fail",ISBLANK(J284)),INDEX('Issue Code Table'!C:C,MATCH(N:N,'Issue Code Table'!A:A,0)),IF(M284="Critical",6,IF(M284="Significant",5,IF(M284="Moderate",3,2))))</f>
        <v>5</v>
      </c>
    </row>
    <row r="285" spans="1:26" ht="350" x14ac:dyDescent="0.25">
      <c r="A285" s="227" t="s">
        <v>4677</v>
      </c>
      <c r="B285" s="234" t="s">
        <v>1611</v>
      </c>
      <c r="C285" s="234" t="s">
        <v>1612</v>
      </c>
      <c r="D285" s="228" t="s">
        <v>215</v>
      </c>
      <c r="E285" s="228" t="s">
        <v>4099</v>
      </c>
      <c r="F285" s="228" t="s">
        <v>3856</v>
      </c>
      <c r="G285" s="230" t="s">
        <v>4545</v>
      </c>
      <c r="H285" s="228" t="s">
        <v>4947</v>
      </c>
      <c r="I285" s="229"/>
      <c r="J285" s="228"/>
      <c r="K285" s="228" t="s">
        <v>4251</v>
      </c>
      <c r="L285" s="243"/>
      <c r="M285" s="234" t="s">
        <v>218</v>
      </c>
      <c r="N285" s="234" t="s">
        <v>2455</v>
      </c>
      <c r="O285" s="234" t="s">
        <v>4250</v>
      </c>
      <c r="P285" s="233"/>
      <c r="Q285" s="234" t="s">
        <v>3441</v>
      </c>
      <c r="R285" s="234" t="s">
        <v>3469</v>
      </c>
      <c r="S285" s="234" t="s">
        <v>3470</v>
      </c>
      <c r="T285" s="234" t="s">
        <v>306</v>
      </c>
      <c r="U285" s="228" t="s">
        <v>3471</v>
      </c>
      <c r="V285" s="233" t="s">
        <v>4252</v>
      </c>
      <c r="W285" s="250"/>
      <c r="X285" s="234"/>
      <c r="Y285" s="234"/>
      <c r="Z285" s="235">
        <f>IF(OR(J285="Fail",ISBLANK(J285)),INDEX('Issue Code Table'!C:C,MATCH(N:N,'Issue Code Table'!A:A,0)),IF(M285="Critical",6,IF(M285="Significant",5,IF(M285="Moderate",3,2))))</f>
        <v>3</v>
      </c>
    </row>
    <row r="286" spans="1:26" ht="362.5" x14ac:dyDescent="0.25">
      <c r="A286" s="236" t="s">
        <v>4678</v>
      </c>
      <c r="B286" s="241" t="s">
        <v>829</v>
      </c>
      <c r="C286" s="241" t="s">
        <v>830</v>
      </c>
      <c r="D286" s="237" t="s">
        <v>215</v>
      </c>
      <c r="E286" s="237" t="s">
        <v>4101</v>
      </c>
      <c r="F286" s="237" t="s">
        <v>3858</v>
      </c>
      <c r="G286" s="91" t="s">
        <v>4547</v>
      </c>
      <c r="H286" s="237" t="s">
        <v>4948</v>
      </c>
      <c r="I286" s="238"/>
      <c r="J286" s="237"/>
      <c r="K286" s="237" t="s">
        <v>4254</v>
      </c>
      <c r="L286" s="92" t="s">
        <v>4255</v>
      </c>
      <c r="M286" s="241" t="s">
        <v>182</v>
      </c>
      <c r="N286" s="241" t="s">
        <v>208</v>
      </c>
      <c r="O286" s="241" t="s">
        <v>209</v>
      </c>
      <c r="P286" s="240"/>
      <c r="Q286" s="241" t="s">
        <v>3477</v>
      </c>
      <c r="R286" s="241" t="s">
        <v>3478</v>
      </c>
      <c r="S286" s="241" t="s">
        <v>3479</v>
      </c>
      <c r="T286" s="241" t="s">
        <v>3480</v>
      </c>
      <c r="U286" s="237" t="s">
        <v>3481</v>
      </c>
      <c r="V286" s="240" t="s">
        <v>4253</v>
      </c>
      <c r="W286" s="200" t="s">
        <v>234</v>
      </c>
      <c r="X286" s="241"/>
      <c r="Y286" s="241"/>
      <c r="Z286" s="224">
        <f>IF(OR(J286="Fail",ISBLANK(J286)),INDEX('Issue Code Table'!C:C,MATCH(N:N,'Issue Code Table'!A:A,0)),IF(M286="Critical",6,IF(M286="Significant",5,IF(M286="Moderate",3,2))))</f>
        <v>6</v>
      </c>
    </row>
    <row r="287" spans="1:26" ht="375" x14ac:dyDescent="0.25">
      <c r="A287" s="227" t="s">
        <v>4679</v>
      </c>
      <c r="B287" s="228" t="s">
        <v>1611</v>
      </c>
      <c r="C287" s="228" t="s">
        <v>1612</v>
      </c>
      <c r="D287" s="229" t="s">
        <v>215</v>
      </c>
      <c r="E287" s="228" t="s">
        <v>4103</v>
      </c>
      <c r="F287" s="228" t="s">
        <v>3859</v>
      </c>
      <c r="G287" s="230" t="s">
        <v>4549</v>
      </c>
      <c r="H287" s="229" t="s">
        <v>4949</v>
      </c>
      <c r="I287" s="229"/>
      <c r="J287" s="228"/>
      <c r="K287" s="228" t="s">
        <v>4256</v>
      </c>
      <c r="L287" s="243"/>
      <c r="M287" s="234" t="s">
        <v>182</v>
      </c>
      <c r="N287" s="234" t="s">
        <v>598</v>
      </c>
      <c r="O287" s="232" t="s">
        <v>599</v>
      </c>
      <c r="P287" s="233"/>
      <c r="Q287" s="234" t="s">
        <v>3484</v>
      </c>
      <c r="R287" s="234" t="s">
        <v>3485</v>
      </c>
      <c r="S287" s="234" t="s">
        <v>3486</v>
      </c>
      <c r="T287" s="234" t="s">
        <v>3487</v>
      </c>
      <c r="U287" s="228" t="s">
        <v>3488</v>
      </c>
      <c r="V287" s="233" t="s">
        <v>4257</v>
      </c>
      <c r="W287" s="250" t="s">
        <v>234</v>
      </c>
      <c r="X287" s="234"/>
      <c r="Y287" s="234"/>
      <c r="Z287" s="235">
        <f>IF(OR(J287="Fail",ISBLANK(J287)),INDEX('Issue Code Table'!C:C,MATCH(N:N,'Issue Code Table'!A:A,0)),IF(M287="Critical",6,IF(M287="Significant",5,IF(M287="Moderate",3,2))))</f>
        <v>5</v>
      </c>
    </row>
    <row r="288" spans="1:26" ht="375" x14ac:dyDescent="0.25">
      <c r="A288" s="236" t="s">
        <v>4680</v>
      </c>
      <c r="B288" s="241" t="s">
        <v>1611</v>
      </c>
      <c r="C288" s="241" t="s">
        <v>1612</v>
      </c>
      <c r="D288" s="237" t="s">
        <v>215</v>
      </c>
      <c r="E288" s="237" t="s">
        <v>4107</v>
      </c>
      <c r="F288" s="237" t="s">
        <v>3862</v>
      </c>
      <c r="G288" s="91" t="s">
        <v>4553</v>
      </c>
      <c r="H288" s="237" t="s">
        <v>4950</v>
      </c>
      <c r="I288" s="238"/>
      <c r="J288" s="237"/>
      <c r="K288" s="237" t="s">
        <v>4260</v>
      </c>
      <c r="L288" s="92"/>
      <c r="M288" s="241" t="s">
        <v>182</v>
      </c>
      <c r="N288" s="241" t="s">
        <v>2453</v>
      </c>
      <c r="O288" s="241" t="s">
        <v>4250</v>
      </c>
      <c r="P288" s="240"/>
      <c r="Q288" s="241" t="s">
        <v>3490</v>
      </c>
      <c r="R288" s="241" t="s">
        <v>3499</v>
      </c>
      <c r="S288" s="241" t="s">
        <v>3500</v>
      </c>
      <c r="T288" s="241" t="s">
        <v>3501</v>
      </c>
      <c r="U288" s="237" t="s">
        <v>3502</v>
      </c>
      <c r="V288" s="240" t="s">
        <v>4258</v>
      </c>
      <c r="W288" s="200" t="s">
        <v>234</v>
      </c>
      <c r="X288" s="241"/>
      <c r="Y288" s="241"/>
      <c r="Z288" s="224">
        <f>IF(OR(J288="Fail",ISBLANK(J288)),INDEX('Issue Code Table'!C:C,MATCH(N:N,'Issue Code Table'!A:A,0)),IF(M288="Critical",6,IF(M288="Significant",5,IF(M288="Moderate",3,2))))</f>
        <v>5</v>
      </c>
    </row>
    <row r="289" spans="1:26" ht="375" x14ac:dyDescent="0.25">
      <c r="A289" s="227" t="s">
        <v>4681</v>
      </c>
      <c r="B289" s="234" t="s">
        <v>1611</v>
      </c>
      <c r="C289" s="234" t="s">
        <v>1612</v>
      </c>
      <c r="D289" s="228" t="s">
        <v>215</v>
      </c>
      <c r="E289" s="228" t="s">
        <v>4108</v>
      </c>
      <c r="F289" s="228" t="s">
        <v>3863</v>
      </c>
      <c r="G289" s="230" t="s">
        <v>4554</v>
      </c>
      <c r="H289" s="228" t="s">
        <v>4951</v>
      </c>
      <c r="I289" s="229"/>
      <c r="J289" s="228"/>
      <c r="K289" s="228" t="s">
        <v>4261</v>
      </c>
      <c r="L289" s="243"/>
      <c r="M289" s="234" t="s">
        <v>182</v>
      </c>
      <c r="N289" s="234" t="s">
        <v>2453</v>
      </c>
      <c r="O289" s="234" t="s">
        <v>4250</v>
      </c>
      <c r="P289" s="233"/>
      <c r="Q289" s="234" t="s">
        <v>3490</v>
      </c>
      <c r="R289" s="234" t="s">
        <v>3503</v>
      </c>
      <c r="S289" s="234" t="s">
        <v>3496</v>
      </c>
      <c r="T289" s="234" t="s">
        <v>3504</v>
      </c>
      <c r="U289" s="228" t="s">
        <v>3505</v>
      </c>
      <c r="V289" s="233" t="s">
        <v>4259</v>
      </c>
      <c r="W289" s="250" t="s">
        <v>234</v>
      </c>
      <c r="X289" s="234"/>
      <c r="Y289" s="234"/>
      <c r="Z289" s="235">
        <f>IF(OR(J289="Fail",ISBLANK(J289)),INDEX('Issue Code Table'!C:C,MATCH(N:N,'Issue Code Table'!A:A,0)),IF(M289="Critical",6,IF(M289="Significant",5,IF(M289="Moderate",3,2))))</f>
        <v>5</v>
      </c>
    </row>
    <row r="290" spans="1:26" ht="337.5" x14ac:dyDescent="0.25">
      <c r="A290" s="236" t="s">
        <v>4682</v>
      </c>
      <c r="B290" s="241" t="s">
        <v>4262</v>
      </c>
      <c r="C290" s="241" t="s">
        <v>4263</v>
      </c>
      <c r="D290" s="237" t="s">
        <v>215</v>
      </c>
      <c r="E290" s="237" t="s">
        <v>4125</v>
      </c>
      <c r="F290" s="237" t="s">
        <v>3864</v>
      </c>
      <c r="G290" s="91" t="s">
        <v>4571</v>
      </c>
      <c r="H290" s="237" t="s">
        <v>4952</v>
      </c>
      <c r="I290" s="238"/>
      <c r="J290" s="237"/>
      <c r="K290" s="241" t="s">
        <v>4264</v>
      </c>
      <c r="L290" s="92"/>
      <c r="M290" s="241" t="s">
        <v>218</v>
      </c>
      <c r="N290" s="241" t="s">
        <v>2294</v>
      </c>
      <c r="O290" s="241" t="s">
        <v>4265</v>
      </c>
      <c r="P290" s="240"/>
      <c r="Q290" s="241" t="s">
        <v>3543</v>
      </c>
      <c r="R290" s="241" t="s">
        <v>3544</v>
      </c>
      <c r="S290" s="241" t="s">
        <v>3545</v>
      </c>
      <c r="T290" s="241" t="s">
        <v>3546</v>
      </c>
      <c r="U290" s="237" t="s">
        <v>3547</v>
      </c>
      <c r="V290" s="240" t="s">
        <v>4267</v>
      </c>
      <c r="W290" s="200"/>
      <c r="X290" s="241"/>
      <c r="Y290" s="241"/>
      <c r="Z290" s="224">
        <f>IF(OR(J290="Fail",ISBLANK(J290)),INDEX('Issue Code Table'!C:C,MATCH(N:N,'Issue Code Table'!A:A,0)),IF(M290="Critical",6,IF(M290="Significant",5,IF(M290="Moderate",3,2))))</f>
        <v>3</v>
      </c>
    </row>
    <row r="291" spans="1:26" ht="337.5" x14ac:dyDescent="0.25">
      <c r="A291" s="227" t="s">
        <v>4683</v>
      </c>
      <c r="B291" s="234" t="s">
        <v>4262</v>
      </c>
      <c r="C291" s="234" t="s">
        <v>4263</v>
      </c>
      <c r="D291" s="228" t="s">
        <v>215</v>
      </c>
      <c r="E291" s="228" t="s">
        <v>4126</v>
      </c>
      <c r="F291" s="228" t="s">
        <v>3865</v>
      </c>
      <c r="G291" s="230" t="s">
        <v>4572</v>
      </c>
      <c r="H291" s="228" t="s">
        <v>4953</v>
      </c>
      <c r="I291" s="229"/>
      <c r="J291" s="228"/>
      <c r="K291" s="234" t="s">
        <v>4266</v>
      </c>
      <c r="L291" s="243"/>
      <c r="M291" s="234" t="s">
        <v>218</v>
      </c>
      <c r="N291" s="234" t="s">
        <v>2294</v>
      </c>
      <c r="O291" s="234" t="s">
        <v>4265</v>
      </c>
      <c r="P291" s="233"/>
      <c r="Q291" s="234" t="s">
        <v>3543</v>
      </c>
      <c r="R291" s="234" t="s">
        <v>3548</v>
      </c>
      <c r="S291" s="234" t="s">
        <v>3549</v>
      </c>
      <c r="T291" s="234" t="s">
        <v>306</v>
      </c>
      <c r="U291" s="228" t="s">
        <v>3550</v>
      </c>
      <c r="V291" s="233" t="s">
        <v>4268</v>
      </c>
      <c r="W291" s="250"/>
      <c r="X291" s="234"/>
      <c r="Y291" s="234"/>
      <c r="Z291" s="235">
        <f>IF(OR(J291="Fail",ISBLANK(J291)),INDEX('Issue Code Table'!C:C,MATCH(N:N,'Issue Code Table'!A:A,0)),IF(M291="Critical",6,IF(M291="Significant",5,IF(M291="Moderate",3,2))))</f>
        <v>3</v>
      </c>
    </row>
    <row r="292" spans="1:26" ht="350" x14ac:dyDescent="0.25">
      <c r="A292" s="236" t="s">
        <v>4684</v>
      </c>
      <c r="B292" s="241" t="s">
        <v>4270</v>
      </c>
      <c r="C292" s="241" t="s">
        <v>4271</v>
      </c>
      <c r="D292" s="241" t="s">
        <v>215</v>
      </c>
      <c r="E292" s="241" t="s">
        <v>4127</v>
      </c>
      <c r="F292" s="241" t="s">
        <v>1731</v>
      </c>
      <c r="G292" s="241" t="s">
        <v>4573</v>
      </c>
      <c r="H292" s="241" t="s">
        <v>4954</v>
      </c>
      <c r="I292" s="241"/>
      <c r="J292" s="241"/>
      <c r="K292" s="241" t="s">
        <v>1732</v>
      </c>
      <c r="L292" s="241"/>
      <c r="M292" s="241" t="s">
        <v>218</v>
      </c>
      <c r="N292" s="241" t="s">
        <v>580</v>
      </c>
      <c r="O292" s="241" t="s">
        <v>581</v>
      </c>
      <c r="P292" s="240"/>
      <c r="Q292" s="241" t="s">
        <v>3551</v>
      </c>
      <c r="R292" s="241" t="s">
        <v>3552</v>
      </c>
      <c r="S292" s="241" t="s">
        <v>1733</v>
      </c>
      <c r="T292" s="241" t="s">
        <v>1734</v>
      </c>
      <c r="U292" s="241" t="s">
        <v>3553</v>
      </c>
      <c r="V292" s="241" t="s">
        <v>4269</v>
      </c>
      <c r="W292" s="241"/>
      <c r="X292" s="261"/>
      <c r="Y292" s="241"/>
      <c r="Z292" s="224">
        <f>IF(OR(J292="Fail",ISBLANK(J292)),INDEX('Issue Code Table'!C:C,MATCH(N:N,'Issue Code Table'!A:A,0)),IF(M292="Critical",6,IF(M292="Significant",5,IF(M292="Moderate",3,2))))</f>
        <v>4</v>
      </c>
    </row>
    <row r="293" spans="1:26" ht="350" x14ac:dyDescent="0.25">
      <c r="A293" s="227" t="s">
        <v>4685</v>
      </c>
      <c r="B293" s="233" t="s">
        <v>296</v>
      </c>
      <c r="C293" s="233" t="s">
        <v>297</v>
      </c>
      <c r="D293" s="233" t="s">
        <v>215</v>
      </c>
      <c r="E293" s="228" t="s">
        <v>4132</v>
      </c>
      <c r="F293" s="228" t="s">
        <v>3866</v>
      </c>
      <c r="G293" s="230" t="s">
        <v>4578</v>
      </c>
      <c r="H293" s="228" t="s">
        <v>4955</v>
      </c>
      <c r="I293" s="229"/>
      <c r="J293" s="228"/>
      <c r="K293" s="228" t="s">
        <v>4272</v>
      </c>
      <c r="L293" s="243"/>
      <c r="M293" s="234" t="s">
        <v>182</v>
      </c>
      <c r="N293" s="234" t="s">
        <v>598</v>
      </c>
      <c r="O293" s="234" t="s">
        <v>1761</v>
      </c>
      <c r="P293" s="233"/>
      <c r="Q293" s="234" t="s">
        <v>3564</v>
      </c>
      <c r="R293" s="234" t="s">
        <v>3565</v>
      </c>
      <c r="S293" s="234" t="s">
        <v>3566</v>
      </c>
      <c r="T293" s="234" t="s">
        <v>3567</v>
      </c>
      <c r="U293" s="228" t="s">
        <v>3568</v>
      </c>
      <c r="V293" s="233" t="s">
        <v>4273</v>
      </c>
      <c r="W293" s="250" t="s">
        <v>234</v>
      </c>
      <c r="X293" s="234"/>
      <c r="Y293" s="234"/>
      <c r="Z293" s="235">
        <f>IF(OR(J293="Fail",ISBLANK(J293)),INDEX('Issue Code Table'!C:C,MATCH(N:N,'Issue Code Table'!A:A,0)),IF(M293="Critical",6,IF(M293="Significant",5,IF(M293="Moderate",3,2))))</f>
        <v>5</v>
      </c>
    </row>
    <row r="294" spans="1:26" ht="409.5" x14ac:dyDescent="0.25">
      <c r="A294" s="236" t="s">
        <v>4686</v>
      </c>
      <c r="B294" s="241" t="s">
        <v>296</v>
      </c>
      <c r="C294" s="241" t="s">
        <v>297</v>
      </c>
      <c r="D294" s="237" t="s">
        <v>215</v>
      </c>
      <c r="E294" s="237" t="s">
        <v>4137</v>
      </c>
      <c r="F294" s="237" t="s">
        <v>3868</v>
      </c>
      <c r="G294" s="91" t="s">
        <v>4583</v>
      </c>
      <c r="H294" s="237" t="s">
        <v>4956</v>
      </c>
      <c r="I294" s="238"/>
      <c r="J294" s="237"/>
      <c r="K294" s="237" t="s">
        <v>4274</v>
      </c>
      <c r="L294" s="92"/>
      <c r="M294" s="241" t="s">
        <v>182</v>
      </c>
      <c r="N294" s="241" t="s">
        <v>598</v>
      </c>
      <c r="O294" s="241" t="s">
        <v>599</v>
      </c>
      <c r="P294" s="240"/>
      <c r="Q294" s="241" t="s">
        <v>3580</v>
      </c>
      <c r="R294" s="241" t="s">
        <v>3581</v>
      </c>
      <c r="S294" s="241" t="s">
        <v>3582</v>
      </c>
      <c r="T294" s="241" t="s">
        <v>1793</v>
      </c>
      <c r="U294" s="237" t="s">
        <v>3583</v>
      </c>
      <c r="V294" s="240" t="s">
        <v>4276</v>
      </c>
      <c r="W294" s="200" t="s">
        <v>234</v>
      </c>
      <c r="X294" s="241"/>
      <c r="Y294" s="241"/>
      <c r="Z294" s="224">
        <f>IF(OR(J294="Fail",ISBLANK(J294)),INDEX('Issue Code Table'!C:C,MATCH(N:N,'Issue Code Table'!A:A,0)),IF(M294="Critical",6,IF(M294="Significant",5,IF(M294="Moderate",3,2))))</f>
        <v>5</v>
      </c>
    </row>
    <row r="295" spans="1:26" ht="350" x14ac:dyDescent="0.25">
      <c r="A295" s="227" t="s">
        <v>4687</v>
      </c>
      <c r="B295" s="234" t="s">
        <v>296</v>
      </c>
      <c r="C295" s="234" t="s">
        <v>297</v>
      </c>
      <c r="D295" s="228" t="s">
        <v>215</v>
      </c>
      <c r="E295" s="228" t="s">
        <v>4138</v>
      </c>
      <c r="F295" s="228" t="s">
        <v>3869</v>
      </c>
      <c r="G295" s="230" t="s">
        <v>4584</v>
      </c>
      <c r="H295" s="228" t="s">
        <v>4957</v>
      </c>
      <c r="I295" s="229"/>
      <c r="J295" s="228"/>
      <c r="K295" s="228" t="s">
        <v>4275</v>
      </c>
      <c r="L295" s="243"/>
      <c r="M295" s="234" t="s">
        <v>182</v>
      </c>
      <c r="N295" s="234" t="s">
        <v>598</v>
      </c>
      <c r="O295" s="234" t="s">
        <v>599</v>
      </c>
      <c r="P295" s="233"/>
      <c r="Q295" s="234" t="s">
        <v>3580</v>
      </c>
      <c r="R295" s="234" t="s">
        <v>3584</v>
      </c>
      <c r="S295" s="234" t="s">
        <v>3585</v>
      </c>
      <c r="T295" s="234" t="s">
        <v>3586</v>
      </c>
      <c r="U295" s="228" t="s">
        <v>3587</v>
      </c>
      <c r="V295" s="233" t="s">
        <v>4277</v>
      </c>
      <c r="W295" s="250" t="s">
        <v>234</v>
      </c>
      <c r="X295" s="234"/>
      <c r="Y295" s="234"/>
      <c r="Z295" s="235">
        <f>IF(OR(J295="Fail",ISBLANK(J295)),INDEX('Issue Code Table'!C:C,MATCH(N:N,'Issue Code Table'!A:A,0)),IF(M295="Critical",6,IF(M295="Significant",5,IF(M295="Moderate",3,2))))</f>
        <v>5</v>
      </c>
    </row>
    <row r="296" spans="1:26" ht="362.5" x14ac:dyDescent="0.25">
      <c r="A296" s="236" t="s">
        <v>4688</v>
      </c>
      <c r="B296" s="241" t="s">
        <v>296</v>
      </c>
      <c r="C296" s="241" t="s">
        <v>297</v>
      </c>
      <c r="D296" s="237" t="s">
        <v>215</v>
      </c>
      <c r="E296" s="237" t="s">
        <v>4278</v>
      </c>
      <c r="F296" s="237" t="s">
        <v>3870</v>
      </c>
      <c r="G296" s="91" t="s">
        <v>4586</v>
      </c>
      <c r="H296" s="237" t="s">
        <v>4958</v>
      </c>
      <c r="I296" s="238"/>
      <c r="J296" s="237"/>
      <c r="K296" s="237" t="s">
        <v>4281</v>
      </c>
      <c r="L296" s="92"/>
      <c r="M296" s="241" t="s">
        <v>182</v>
      </c>
      <c r="N296" s="241" t="s">
        <v>598</v>
      </c>
      <c r="O296" s="241" t="s">
        <v>599</v>
      </c>
      <c r="P296" s="240"/>
      <c r="Q296" s="241" t="s">
        <v>3580</v>
      </c>
      <c r="R296" s="241" t="s">
        <v>3591</v>
      </c>
      <c r="S296" s="241" t="s">
        <v>1114</v>
      </c>
      <c r="T296" s="241" t="s">
        <v>3592</v>
      </c>
      <c r="U296" s="237" t="s">
        <v>3593</v>
      </c>
      <c r="V296" s="240" t="s">
        <v>4284</v>
      </c>
      <c r="W296" s="200" t="s">
        <v>234</v>
      </c>
      <c r="X296" s="241"/>
      <c r="Y296" s="241"/>
      <c r="Z296" s="224">
        <f>IF(OR(J296="Fail",ISBLANK(J296)),INDEX('Issue Code Table'!C:C,MATCH(N:N,'Issue Code Table'!A:A,0)),IF(M296="Critical",6,IF(M296="Significant",5,IF(M296="Moderate",3,2))))</f>
        <v>5</v>
      </c>
    </row>
    <row r="297" spans="1:26" ht="350" x14ac:dyDescent="0.25">
      <c r="A297" s="227" t="s">
        <v>4689</v>
      </c>
      <c r="B297" s="234" t="s">
        <v>1125</v>
      </c>
      <c r="C297" s="234" t="s">
        <v>1126</v>
      </c>
      <c r="D297" s="228" t="s">
        <v>215</v>
      </c>
      <c r="E297" s="228" t="s">
        <v>4279</v>
      </c>
      <c r="F297" s="228" t="s">
        <v>3871</v>
      </c>
      <c r="G297" s="230" t="s">
        <v>4587</v>
      </c>
      <c r="H297" s="228" t="s">
        <v>4959</v>
      </c>
      <c r="I297" s="229"/>
      <c r="J297" s="228"/>
      <c r="K297" s="228" t="s">
        <v>4282</v>
      </c>
      <c r="L297" s="243"/>
      <c r="M297" s="234" t="s">
        <v>182</v>
      </c>
      <c r="N297" s="234" t="s">
        <v>598</v>
      </c>
      <c r="O297" s="234" t="s">
        <v>599</v>
      </c>
      <c r="P297" s="233"/>
      <c r="Q297" s="234" t="s">
        <v>3580</v>
      </c>
      <c r="R297" s="234" t="s">
        <v>3594</v>
      </c>
      <c r="S297" s="234" t="s">
        <v>3585</v>
      </c>
      <c r="T297" s="234" t="s">
        <v>3595</v>
      </c>
      <c r="U297" s="228" t="s">
        <v>3596</v>
      </c>
      <c r="V297" s="233" t="s">
        <v>4285</v>
      </c>
      <c r="W297" s="250" t="s">
        <v>234</v>
      </c>
      <c r="X297" s="234"/>
      <c r="Y297" s="234"/>
      <c r="Z297" s="235">
        <f>IF(OR(J297="Fail",ISBLANK(J297)),INDEX('Issue Code Table'!C:C,MATCH(N:N,'Issue Code Table'!A:A,0)),IF(M297="Critical",6,IF(M297="Significant",5,IF(M297="Moderate",3,2))))</f>
        <v>5</v>
      </c>
    </row>
    <row r="298" spans="1:26" ht="350" x14ac:dyDescent="0.25">
      <c r="A298" s="236" t="s">
        <v>4690</v>
      </c>
      <c r="B298" s="241" t="s">
        <v>296</v>
      </c>
      <c r="C298" s="241" t="s">
        <v>297</v>
      </c>
      <c r="D298" s="237" t="s">
        <v>215</v>
      </c>
      <c r="E298" s="237" t="s">
        <v>4280</v>
      </c>
      <c r="F298" s="237" t="s">
        <v>3872</v>
      </c>
      <c r="G298" s="91" t="s">
        <v>4588</v>
      </c>
      <c r="H298" s="237" t="s">
        <v>4960</v>
      </c>
      <c r="I298" s="238"/>
      <c r="J298" s="237"/>
      <c r="K298" s="237" t="s">
        <v>4283</v>
      </c>
      <c r="L298" s="92"/>
      <c r="M298" s="241" t="s">
        <v>182</v>
      </c>
      <c r="N298" s="241" t="s">
        <v>598</v>
      </c>
      <c r="O298" s="241" t="s">
        <v>599</v>
      </c>
      <c r="P298" s="240"/>
      <c r="Q298" s="241" t="s">
        <v>3580</v>
      </c>
      <c r="R298" s="241" t="s">
        <v>3597</v>
      </c>
      <c r="S298" s="241" t="s">
        <v>3598</v>
      </c>
      <c r="T298" s="241" t="s">
        <v>3599</v>
      </c>
      <c r="U298" s="237" t="s">
        <v>3600</v>
      </c>
      <c r="V298" s="240" t="s">
        <v>4286</v>
      </c>
      <c r="W298" s="200" t="s">
        <v>234</v>
      </c>
      <c r="X298" s="241"/>
      <c r="Y298" s="241"/>
      <c r="Z298" s="224">
        <f>IF(OR(J298="Fail",ISBLANK(J298)),INDEX('Issue Code Table'!C:C,MATCH(N:N,'Issue Code Table'!A:A,0)),IF(M298="Critical",6,IF(M298="Significant",5,IF(M298="Moderate",3,2))))</f>
        <v>5</v>
      </c>
    </row>
    <row r="299" spans="1:26" ht="362.5" x14ac:dyDescent="0.25">
      <c r="A299" s="227" t="s">
        <v>4691</v>
      </c>
      <c r="B299" s="228" t="s">
        <v>940</v>
      </c>
      <c r="C299" s="228" t="s">
        <v>941</v>
      </c>
      <c r="D299" s="229" t="s">
        <v>215</v>
      </c>
      <c r="E299" s="228" t="s">
        <v>4159</v>
      </c>
      <c r="F299" s="228" t="s">
        <v>3879</v>
      </c>
      <c r="G299" s="230" t="s">
        <v>4608</v>
      </c>
      <c r="H299" s="228" t="s">
        <v>4961</v>
      </c>
      <c r="I299" s="229"/>
      <c r="J299" s="228"/>
      <c r="K299" s="228" t="s">
        <v>4288</v>
      </c>
      <c r="L299" s="243"/>
      <c r="M299" s="234" t="s">
        <v>182</v>
      </c>
      <c r="N299" s="234" t="s">
        <v>2772</v>
      </c>
      <c r="O299" s="232" t="s">
        <v>4214</v>
      </c>
      <c r="P299" s="233"/>
      <c r="Q299" s="234" t="s">
        <v>3653</v>
      </c>
      <c r="R299" s="234" t="s">
        <v>3654</v>
      </c>
      <c r="S299" s="234" t="s">
        <v>3655</v>
      </c>
      <c r="T299" s="234" t="s">
        <v>3656</v>
      </c>
      <c r="U299" s="228" t="s">
        <v>3657</v>
      </c>
      <c r="V299" s="233" t="s">
        <v>4287</v>
      </c>
      <c r="W299" s="250" t="s">
        <v>234</v>
      </c>
      <c r="X299" s="234"/>
      <c r="Y299" s="234"/>
      <c r="Z299" s="235">
        <f>IF(OR(J299="Fail",ISBLANK(J299)),INDEX('Issue Code Table'!C:C,MATCH(N:N,'Issue Code Table'!A:A,0)),IF(M299="Critical",6,IF(M299="Significant",5,IF(M299="Moderate",3,2))))</f>
        <v>4</v>
      </c>
    </row>
    <row r="300" spans="1:26" ht="375" x14ac:dyDescent="0.25">
      <c r="A300" s="236" t="s">
        <v>4692</v>
      </c>
      <c r="B300" s="237" t="s">
        <v>4289</v>
      </c>
      <c r="C300" s="237" t="s">
        <v>4290</v>
      </c>
      <c r="D300" s="238" t="s">
        <v>215</v>
      </c>
      <c r="E300" s="237" t="s">
        <v>4160</v>
      </c>
      <c r="F300" s="237" t="s">
        <v>3880</v>
      </c>
      <c r="G300" s="91" t="s">
        <v>4609</v>
      </c>
      <c r="H300" s="237" t="s">
        <v>4962</v>
      </c>
      <c r="I300" s="238"/>
      <c r="J300" s="237"/>
      <c r="K300" s="237" t="s">
        <v>4294</v>
      </c>
      <c r="L300" s="92"/>
      <c r="M300" s="241" t="s">
        <v>182</v>
      </c>
      <c r="N300" s="241" t="s">
        <v>1606</v>
      </c>
      <c r="O300" s="259" t="s">
        <v>1607</v>
      </c>
      <c r="P300" s="240">
        <v>5</v>
      </c>
      <c r="Q300" s="241" t="s">
        <v>3658</v>
      </c>
      <c r="R300" s="241" t="s">
        <v>3659</v>
      </c>
      <c r="S300" s="241" t="s">
        <v>3660</v>
      </c>
      <c r="T300" s="241" t="s">
        <v>306</v>
      </c>
      <c r="U300" s="237" t="s">
        <v>3661</v>
      </c>
      <c r="V300" s="240" t="s">
        <v>4295</v>
      </c>
      <c r="W300" s="200" t="s">
        <v>234</v>
      </c>
      <c r="X300" s="241"/>
      <c r="Y300" s="241"/>
      <c r="Z300" s="224">
        <f>IF(OR(J300="Fail",ISBLANK(J300)),INDEX('Issue Code Table'!C:C,MATCH(N:N,'Issue Code Table'!A:A,0)),IF(M300="Critical",6,IF(M300="Significant",5,IF(M300="Moderate",3,2))))</f>
        <v>5</v>
      </c>
    </row>
    <row r="301" spans="1:26" ht="375" x14ac:dyDescent="0.25">
      <c r="A301" s="227" t="s">
        <v>4693</v>
      </c>
      <c r="B301" s="228" t="s">
        <v>4289</v>
      </c>
      <c r="C301" s="228" t="s">
        <v>4290</v>
      </c>
      <c r="D301" s="229" t="s">
        <v>215</v>
      </c>
      <c r="E301" s="228" t="s">
        <v>4161</v>
      </c>
      <c r="F301" s="228" t="s">
        <v>3881</v>
      </c>
      <c r="G301" s="230" t="s">
        <v>4610</v>
      </c>
      <c r="H301" s="228" t="s">
        <v>4963</v>
      </c>
      <c r="I301" s="229"/>
      <c r="J301" s="228"/>
      <c r="K301" s="228" t="s">
        <v>4291</v>
      </c>
      <c r="L301" s="243"/>
      <c r="M301" s="234" t="s">
        <v>182</v>
      </c>
      <c r="N301" s="234" t="s">
        <v>1606</v>
      </c>
      <c r="O301" s="232" t="s">
        <v>1607</v>
      </c>
      <c r="P301" s="233"/>
      <c r="Q301" s="234" t="s">
        <v>3658</v>
      </c>
      <c r="R301" s="234" t="s">
        <v>3662</v>
      </c>
      <c r="S301" s="234" t="s">
        <v>3660</v>
      </c>
      <c r="T301" s="234" t="s">
        <v>306</v>
      </c>
      <c r="U301" s="228" t="s">
        <v>3663</v>
      </c>
      <c r="V301" s="233" t="s">
        <v>4296</v>
      </c>
      <c r="W301" s="250" t="s">
        <v>234</v>
      </c>
      <c r="X301" s="234"/>
      <c r="Y301" s="234"/>
      <c r="Z301" s="235">
        <f>IF(OR(J301="Fail",ISBLANK(J301)),INDEX('Issue Code Table'!C:C,MATCH(N:N,'Issue Code Table'!A:A,0)),IF(M301="Critical",6,IF(M301="Significant",5,IF(M301="Moderate",3,2))))</f>
        <v>5</v>
      </c>
    </row>
    <row r="302" spans="1:26" ht="375" x14ac:dyDescent="0.25">
      <c r="A302" s="236" t="s">
        <v>4694</v>
      </c>
      <c r="B302" s="237" t="s">
        <v>4289</v>
      </c>
      <c r="C302" s="237" t="s">
        <v>4290</v>
      </c>
      <c r="D302" s="238" t="s">
        <v>215</v>
      </c>
      <c r="E302" s="237" t="s">
        <v>4162</v>
      </c>
      <c r="F302" s="237" t="s">
        <v>3882</v>
      </c>
      <c r="G302" s="91" t="s">
        <v>4611</v>
      </c>
      <c r="H302" s="237" t="s">
        <v>4964</v>
      </c>
      <c r="I302" s="238"/>
      <c r="J302" s="237"/>
      <c r="K302" s="237" t="s">
        <v>4292</v>
      </c>
      <c r="L302" s="92"/>
      <c r="M302" s="241" t="s">
        <v>182</v>
      </c>
      <c r="N302" s="241" t="s">
        <v>1606</v>
      </c>
      <c r="O302" s="259" t="s">
        <v>1607</v>
      </c>
      <c r="P302" s="240"/>
      <c r="Q302" s="241" t="s">
        <v>3658</v>
      </c>
      <c r="R302" s="241" t="s">
        <v>3664</v>
      </c>
      <c r="S302" s="241" t="s">
        <v>3660</v>
      </c>
      <c r="T302" s="241" t="s">
        <v>1932</v>
      </c>
      <c r="U302" s="237" t="s">
        <v>3665</v>
      </c>
      <c r="V302" s="240" t="s">
        <v>4297</v>
      </c>
      <c r="W302" s="200" t="s">
        <v>234</v>
      </c>
      <c r="X302" s="241"/>
      <c r="Y302" s="241"/>
      <c r="Z302" s="224">
        <f>IF(OR(J302="Fail",ISBLANK(J302)),INDEX('Issue Code Table'!C:C,MATCH(N:N,'Issue Code Table'!A:A,0)),IF(M302="Critical",6,IF(M302="Significant",5,IF(M302="Moderate",3,2))))</f>
        <v>5</v>
      </c>
    </row>
    <row r="303" spans="1:26" ht="350" x14ac:dyDescent="0.25">
      <c r="A303" s="227" t="s">
        <v>4695</v>
      </c>
      <c r="B303" s="228" t="s">
        <v>4289</v>
      </c>
      <c r="C303" s="228" t="s">
        <v>4290</v>
      </c>
      <c r="D303" s="229" t="s">
        <v>215</v>
      </c>
      <c r="E303" s="228" t="s">
        <v>4163</v>
      </c>
      <c r="F303" s="228" t="s">
        <v>3883</v>
      </c>
      <c r="G303" s="230" t="s">
        <v>4612</v>
      </c>
      <c r="H303" s="228" t="s">
        <v>4965</v>
      </c>
      <c r="I303" s="229"/>
      <c r="J303" s="228"/>
      <c r="K303" s="228" t="s">
        <v>4293</v>
      </c>
      <c r="L303" s="243"/>
      <c r="M303" s="234" t="s">
        <v>182</v>
      </c>
      <c r="N303" s="234" t="s">
        <v>1606</v>
      </c>
      <c r="O303" s="232" t="s">
        <v>1607</v>
      </c>
      <c r="P303" s="233"/>
      <c r="Q303" s="234" t="s">
        <v>3658</v>
      </c>
      <c r="R303" s="234" t="s">
        <v>3666</v>
      </c>
      <c r="S303" s="234" t="s">
        <v>3660</v>
      </c>
      <c r="T303" s="234" t="s">
        <v>306</v>
      </c>
      <c r="U303" s="228" t="s">
        <v>3667</v>
      </c>
      <c r="V303" s="233" t="s">
        <v>4298</v>
      </c>
      <c r="W303" s="250" t="s">
        <v>234</v>
      </c>
      <c r="X303" s="234"/>
      <c r="Y303" s="234"/>
      <c r="Z303" s="235">
        <f>IF(OR(J303="Fail",ISBLANK(J303)),INDEX('Issue Code Table'!C:C,MATCH(N:N,'Issue Code Table'!A:A,0)),IF(M303="Critical",6,IF(M303="Significant",5,IF(M303="Moderate",3,2))))</f>
        <v>5</v>
      </c>
    </row>
    <row r="304" spans="1:26" ht="350" x14ac:dyDescent="0.25">
      <c r="A304" s="236" t="s">
        <v>4696</v>
      </c>
      <c r="B304" s="237" t="s">
        <v>4289</v>
      </c>
      <c r="C304" s="237" t="s">
        <v>4290</v>
      </c>
      <c r="D304" s="238" t="s">
        <v>215</v>
      </c>
      <c r="E304" s="237" t="s">
        <v>4164</v>
      </c>
      <c r="F304" s="237" t="s">
        <v>3884</v>
      </c>
      <c r="G304" s="91" t="s">
        <v>4613</v>
      </c>
      <c r="H304" s="237" t="s">
        <v>4966</v>
      </c>
      <c r="I304" s="238"/>
      <c r="J304" s="237"/>
      <c r="K304" s="237" t="s">
        <v>4304</v>
      </c>
      <c r="L304" s="92"/>
      <c r="M304" s="241" t="s">
        <v>182</v>
      </c>
      <c r="N304" s="241" t="s">
        <v>1606</v>
      </c>
      <c r="O304" s="259" t="s">
        <v>1607</v>
      </c>
      <c r="P304" s="240"/>
      <c r="Q304" s="241" t="s">
        <v>3668</v>
      </c>
      <c r="R304" s="241" t="s">
        <v>3669</v>
      </c>
      <c r="S304" s="241" t="s">
        <v>3670</v>
      </c>
      <c r="T304" s="241" t="s">
        <v>3671</v>
      </c>
      <c r="U304" s="237" t="s">
        <v>3672</v>
      </c>
      <c r="V304" s="240" t="s">
        <v>4303</v>
      </c>
      <c r="W304" s="200" t="s">
        <v>234</v>
      </c>
      <c r="X304" s="241"/>
      <c r="Y304" s="241"/>
      <c r="Z304" s="224">
        <f>IF(OR(J304="Fail",ISBLANK(J304)),INDEX('Issue Code Table'!C:C,MATCH(N:N,'Issue Code Table'!A:A,0)),IF(M304="Critical",6,IF(M304="Significant",5,IF(M304="Moderate",3,2))))</f>
        <v>5</v>
      </c>
    </row>
    <row r="305" spans="1:26" ht="350" x14ac:dyDescent="0.25">
      <c r="A305" s="227" t="s">
        <v>4697</v>
      </c>
      <c r="B305" s="228" t="s">
        <v>4289</v>
      </c>
      <c r="C305" s="228" t="s">
        <v>4290</v>
      </c>
      <c r="D305" s="229" t="s">
        <v>215</v>
      </c>
      <c r="E305" s="228" t="s">
        <v>4165</v>
      </c>
      <c r="F305" s="228" t="s">
        <v>3885</v>
      </c>
      <c r="G305" s="230" t="s">
        <v>4614</v>
      </c>
      <c r="H305" s="228" t="s">
        <v>4967</v>
      </c>
      <c r="I305" s="229"/>
      <c r="J305" s="228"/>
      <c r="K305" s="228" t="s">
        <v>4301</v>
      </c>
      <c r="L305" s="243"/>
      <c r="M305" s="234" t="s">
        <v>182</v>
      </c>
      <c r="N305" s="262" t="s">
        <v>2784</v>
      </c>
      <c r="O305" s="262" t="s">
        <v>4305</v>
      </c>
      <c r="P305" s="233"/>
      <c r="Q305" s="234" t="s">
        <v>3668</v>
      </c>
      <c r="R305" s="234" t="s">
        <v>3673</v>
      </c>
      <c r="S305" s="234" t="s">
        <v>1934</v>
      </c>
      <c r="T305" s="234" t="s">
        <v>3674</v>
      </c>
      <c r="U305" s="228" t="s">
        <v>3675</v>
      </c>
      <c r="V305" s="233" t="s">
        <v>4299</v>
      </c>
      <c r="W305" s="250" t="s">
        <v>234</v>
      </c>
      <c r="X305" s="234"/>
      <c r="Y305" s="234"/>
      <c r="Z305" s="235">
        <f>IF(OR(J305="Fail",ISBLANK(J305)),INDEX('Issue Code Table'!C:C,MATCH(N:N,'Issue Code Table'!A:A,0)),IF(M305="Critical",6,IF(M305="Significant",5,IF(M305="Moderate",3,2))))</f>
        <v>7</v>
      </c>
    </row>
    <row r="306" spans="1:26" ht="350" x14ac:dyDescent="0.25">
      <c r="A306" s="236" t="s">
        <v>4698</v>
      </c>
      <c r="B306" s="237" t="s">
        <v>4289</v>
      </c>
      <c r="C306" s="237" t="s">
        <v>4290</v>
      </c>
      <c r="D306" s="238" t="s">
        <v>215</v>
      </c>
      <c r="E306" s="237" t="s">
        <v>4166</v>
      </c>
      <c r="F306" s="237" t="s">
        <v>3886</v>
      </c>
      <c r="G306" s="91" t="s">
        <v>4615</v>
      </c>
      <c r="H306" s="237" t="s">
        <v>4968</v>
      </c>
      <c r="I306" s="238"/>
      <c r="J306" s="237"/>
      <c r="K306" s="237" t="s">
        <v>4302</v>
      </c>
      <c r="L306" s="92"/>
      <c r="M306" s="241" t="s">
        <v>182</v>
      </c>
      <c r="N306" s="241" t="s">
        <v>1606</v>
      </c>
      <c r="O306" s="259" t="s">
        <v>1607</v>
      </c>
      <c r="P306" s="240"/>
      <c r="Q306" s="241" t="s">
        <v>3668</v>
      </c>
      <c r="R306" s="241" t="s">
        <v>3676</v>
      </c>
      <c r="S306" s="241" t="s">
        <v>3677</v>
      </c>
      <c r="T306" s="241" t="s">
        <v>3678</v>
      </c>
      <c r="U306" s="237" t="s">
        <v>3679</v>
      </c>
      <c r="V306" s="240" t="s">
        <v>4300</v>
      </c>
      <c r="W306" s="200" t="s">
        <v>234</v>
      </c>
      <c r="X306" s="241"/>
      <c r="Y306" s="241"/>
      <c r="Z306" s="224">
        <f>IF(OR(J306="Fail",ISBLANK(J306)),INDEX('Issue Code Table'!C:C,MATCH(N:N,'Issue Code Table'!A:A,0)),IF(M306="Critical",6,IF(M306="Significant",5,IF(M306="Moderate",3,2))))</f>
        <v>5</v>
      </c>
    </row>
    <row r="307" spans="1:26" ht="350" x14ac:dyDescent="0.25">
      <c r="A307" s="227" t="s">
        <v>4699</v>
      </c>
      <c r="B307" s="234" t="s">
        <v>829</v>
      </c>
      <c r="C307" s="234" t="s">
        <v>830</v>
      </c>
      <c r="D307" s="228" t="s">
        <v>215</v>
      </c>
      <c r="E307" s="228" t="s">
        <v>4171</v>
      </c>
      <c r="F307" s="228" t="s">
        <v>1898</v>
      </c>
      <c r="G307" s="230" t="s">
        <v>4620</v>
      </c>
      <c r="H307" s="228" t="s">
        <v>4969</v>
      </c>
      <c r="I307" s="229"/>
      <c r="J307" s="228"/>
      <c r="K307" s="228" t="s">
        <v>1899</v>
      </c>
      <c r="L307" s="243"/>
      <c r="M307" s="234" t="s">
        <v>182</v>
      </c>
      <c r="N307" s="234" t="s">
        <v>598</v>
      </c>
      <c r="O307" s="234" t="s">
        <v>599</v>
      </c>
      <c r="P307" s="233"/>
      <c r="Q307" s="234" t="s">
        <v>3691</v>
      </c>
      <c r="R307" s="234" t="s">
        <v>3694</v>
      </c>
      <c r="S307" s="234" t="s">
        <v>1900</v>
      </c>
      <c r="T307" s="234" t="s">
        <v>1901</v>
      </c>
      <c r="U307" s="228" t="s">
        <v>3695</v>
      </c>
      <c r="V307" s="233" t="s">
        <v>4308</v>
      </c>
      <c r="W307" s="250" t="s">
        <v>234</v>
      </c>
      <c r="X307" s="234"/>
      <c r="Y307" s="234"/>
      <c r="Z307" s="235">
        <f>IF(OR(J307="Fail",ISBLANK(J307)),INDEX('Issue Code Table'!C:C,MATCH(N:N,'Issue Code Table'!A:A,0)),IF(M307="Critical",6,IF(M307="Significant",5,IF(M307="Moderate",3,2))))</f>
        <v>5</v>
      </c>
    </row>
    <row r="308" spans="1:26" ht="375" x14ac:dyDescent="0.25">
      <c r="A308" s="236" t="s">
        <v>4700</v>
      </c>
      <c r="B308" s="241" t="s">
        <v>940</v>
      </c>
      <c r="C308" s="241" t="s">
        <v>941</v>
      </c>
      <c r="D308" s="237" t="s">
        <v>215</v>
      </c>
      <c r="E308" s="237" t="s">
        <v>4172</v>
      </c>
      <c r="F308" s="237" t="s">
        <v>3888</v>
      </c>
      <c r="G308" s="91" t="s">
        <v>4621</v>
      </c>
      <c r="H308" s="237" t="s">
        <v>4970</v>
      </c>
      <c r="I308" s="238"/>
      <c r="J308" s="237"/>
      <c r="K308" s="237" t="s">
        <v>4306</v>
      </c>
      <c r="L308" s="92"/>
      <c r="M308" s="241" t="s">
        <v>182</v>
      </c>
      <c r="N308" s="241" t="s">
        <v>598</v>
      </c>
      <c r="O308" s="241" t="s">
        <v>599</v>
      </c>
      <c r="P308" s="240"/>
      <c r="Q308" s="241" t="s">
        <v>3691</v>
      </c>
      <c r="R308" s="241" t="s">
        <v>3696</v>
      </c>
      <c r="S308" s="241" t="s">
        <v>3697</v>
      </c>
      <c r="T308" s="241" t="s">
        <v>3698</v>
      </c>
      <c r="U308" s="237" t="s">
        <v>3699</v>
      </c>
      <c r="V308" s="240" t="s">
        <v>4309</v>
      </c>
      <c r="W308" s="200" t="s">
        <v>234</v>
      </c>
      <c r="X308" s="241"/>
      <c r="Y308" s="241"/>
      <c r="Z308" s="224">
        <f>IF(OR(J308="Fail",ISBLANK(J308)),INDEX('Issue Code Table'!C:C,MATCH(N:N,'Issue Code Table'!A:A,0)),IF(M308="Critical",6,IF(M308="Significant",5,IF(M308="Moderate",3,2))))</f>
        <v>5</v>
      </c>
    </row>
    <row r="309" spans="1:26" ht="409.5" x14ac:dyDescent="0.25">
      <c r="A309" s="227" t="s">
        <v>4701</v>
      </c>
      <c r="B309" s="234" t="s">
        <v>1707</v>
      </c>
      <c r="C309" s="234" t="s">
        <v>1708</v>
      </c>
      <c r="D309" s="228" t="s">
        <v>215</v>
      </c>
      <c r="E309" s="228" t="s">
        <v>4173</v>
      </c>
      <c r="F309" s="228" t="s">
        <v>3889</v>
      </c>
      <c r="G309" s="230" t="s">
        <v>4622</v>
      </c>
      <c r="H309" s="228" t="s">
        <v>4971</v>
      </c>
      <c r="I309" s="229"/>
      <c r="J309" s="228"/>
      <c r="K309" s="228" t="s">
        <v>4307</v>
      </c>
      <c r="L309" s="243"/>
      <c r="M309" s="234" t="s">
        <v>218</v>
      </c>
      <c r="N309" s="234" t="s">
        <v>580</v>
      </c>
      <c r="O309" s="234" t="s">
        <v>581</v>
      </c>
      <c r="P309" s="233"/>
      <c r="Q309" s="234" t="s">
        <v>3691</v>
      </c>
      <c r="R309" s="234" t="s">
        <v>3700</v>
      </c>
      <c r="S309" s="234" t="s">
        <v>3701</v>
      </c>
      <c r="T309" s="234" t="s">
        <v>3702</v>
      </c>
      <c r="U309" s="228" t="s">
        <v>3703</v>
      </c>
      <c r="V309" s="233" t="s">
        <v>4310</v>
      </c>
      <c r="W309" s="250"/>
      <c r="X309" s="234"/>
      <c r="Y309" s="234"/>
      <c r="Z309" s="235">
        <f>IF(OR(J309="Fail",ISBLANK(J309)),INDEX('Issue Code Table'!C:C,MATCH(N:N,'Issue Code Table'!A:A,0)),IF(M309="Critical",6,IF(M309="Significant",5,IF(M309="Moderate",3,2))))</f>
        <v>4</v>
      </c>
    </row>
    <row r="310" spans="1:26" ht="362.5" x14ac:dyDescent="0.25">
      <c r="A310" s="236" t="s">
        <v>4702</v>
      </c>
      <c r="B310" s="241" t="s">
        <v>940</v>
      </c>
      <c r="C310" s="241" t="s">
        <v>941</v>
      </c>
      <c r="D310" s="237" t="s">
        <v>215</v>
      </c>
      <c r="E310" s="237" t="s">
        <v>4174</v>
      </c>
      <c r="F310" s="237" t="s">
        <v>1903</v>
      </c>
      <c r="G310" s="91" t="s">
        <v>4623</v>
      </c>
      <c r="H310" s="237" t="s">
        <v>4972</v>
      </c>
      <c r="I310" s="238"/>
      <c r="J310" s="237"/>
      <c r="K310" s="237" t="s">
        <v>1904</v>
      </c>
      <c r="L310" s="92"/>
      <c r="M310" s="241" t="s">
        <v>182</v>
      </c>
      <c r="N310" s="241" t="s">
        <v>208</v>
      </c>
      <c r="O310" s="241" t="s">
        <v>209</v>
      </c>
      <c r="P310" s="240"/>
      <c r="Q310" s="241" t="s">
        <v>3691</v>
      </c>
      <c r="R310" s="241" t="s">
        <v>3704</v>
      </c>
      <c r="S310" s="241" t="s">
        <v>1905</v>
      </c>
      <c r="T310" s="241" t="s">
        <v>306</v>
      </c>
      <c r="U310" s="237" t="s">
        <v>3705</v>
      </c>
      <c r="V310" s="240" t="s">
        <v>4311</v>
      </c>
      <c r="W310" s="200" t="s">
        <v>234</v>
      </c>
      <c r="X310" s="241"/>
      <c r="Y310" s="241"/>
      <c r="Z310" s="224">
        <f>IF(OR(J310="Fail",ISBLANK(J310)),INDEX('Issue Code Table'!C:C,MATCH(N:N,'Issue Code Table'!A:A,0)),IF(M310="Critical",6,IF(M310="Significant",5,IF(M310="Moderate",3,2))))</f>
        <v>6</v>
      </c>
    </row>
    <row r="311" spans="1:26" ht="409.5" x14ac:dyDescent="0.25">
      <c r="A311" s="227" t="s">
        <v>4703</v>
      </c>
      <c r="B311" s="234" t="s">
        <v>296</v>
      </c>
      <c r="C311" s="234" t="s">
        <v>297</v>
      </c>
      <c r="D311" s="228" t="s">
        <v>215</v>
      </c>
      <c r="E311" s="228" t="s">
        <v>4175</v>
      </c>
      <c r="F311" s="228" t="s">
        <v>1907</v>
      </c>
      <c r="G311" s="230" t="s">
        <v>4624</v>
      </c>
      <c r="H311" s="228" t="s">
        <v>4973</v>
      </c>
      <c r="I311" s="229"/>
      <c r="J311" s="228"/>
      <c r="K311" s="228" t="s">
        <v>1908</v>
      </c>
      <c r="L311" s="243"/>
      <c r="M311" s="234" t="s">
        <v>182</v>
      </c>
      <c r="N311" s="234" t="s">
        <v>598</v>
      </c>
      <c r="O311" s="234" t="s">
        <v>599</v>
      </c>
      <c r="P311" s="233"/>
      <c r="Q311" s="234" t="s">
        <v>3706</v>
      </c>
      <c r="R311" s="234" t="s">
        <v>3707</v>
      </c>
      <c r="S311" s="234" t="s">
        <v>1909</v>
      </c>
      <c r="T311" s="234" t="s">
        <v>306</v>
      </c>
      <c r="U311" s="228" t="s">
        <v>3708</v>
      </c>
      <c r="V311" s="233" t="s">
        <v>4312</v>
      </c>
      <c r="W311" s="250" t="s">
        <v>234</v>
      </c>
      <c r="X311" s="234"/>
      <c r="Y311" s="234"/>
      <c r="Z311" s="235">
        <f>IF(OR(J311="Fail",ISBLANK(J311)),INDEX('Issue Code Table'!C:C,MATCH(N:N,'Issue Code Table'!A:A,0)),IF(M311="Critical",6,IF(M311="Significant",5,IF(M311="Moderate",3,2))))</f>
        <v>5</v>
      </c>
    </row>
    <row r="312" spans="1:26" ht="350" x14ac:dyDescent="0.25">
      <c r="A312" s="236" t="s">
        <v>4704</v>
      </c>
      <c r="B312" s="241" t="s">
        <v>296</v>
      </c>
      <c r="C312" s="241" t="s">
        <v>297</v>
      </c>
      <c r="D312" s="237" t="s">
        <v>215</v>
      </c>
      <c r="E312" s="237" t="s">
        <v>4176</v>
      </c>
      <c r="F312" s="237" t="s">
        <v>1911</v>
      </c>
      <c r="G312" s="91" t="s">
        <v>4625</v>
      </c>
      <c r="H312" s="237" t="s">
        <v>4974</v>
      </c>
      <c r="I312" s="238"/>
      <c r="J312" s="237"/>
      <c r="K312" s="237" t="s">
        <v>1912</v>
      </c>
      <c r="L312" s="92"/>
      <c r="M312" s="241" t="s">
        <v>182</v>
      </c>
      <c r="N312" s="241" t="s">
        <v>598</v>
      </c>
      <c r="O312" s="241" t="s">
        <v>599</v>
      </c>
      <c r="P312" s="240"/>
      <c r="Q312" s="241" t="s">
        <v>3706</v>
      </c>
      <c r="R312" s="241" t="s">
        <v>3709</v>
      </c>
      <c r="S312" s="241" t="s">
        <v>1913</v>
      </c>
      <c r="T312" s="241" t="s">
        <v>306</v>
      </c>
      <c r="U312" s="237" t="s">
        <v>3710</v>
      </c>
      <c r="V312" s="240" t="s">
        <v>4313</v>
      </c>
      <c r="W312" s="200" t="s">
        <v>234</v>
      </c>
      <c r="X312" s="241"/>
      <c r="Y312" s="241"/>
      <c r="Z312" s="224">
        <f>IF(OR(J312="Fail",ISBLANK(J312)),INDEX('Issue Code Table'!C:C,MATCH(N:N,'Issue Code Table'!A:A,0)),IF(M312="Critical",6,IF(M312="Significant",5,IF(M312="Moderate",3,2))))</f>
        <v>5</v>
      </c>
    </row>
    <row r="313" spans="1:26" ht="409.5" x14ac:dyDescent="0.25">
      <c r="A313" s="227" t="s">
        <v>4705</v>
      </c>
      <c r="B313" s="234" t="s">
        <v>923</v>
      </c>
      <c r="C313" s="234" t="s">
        <v>924</v>
      </c>
      <c r="D313" s="228" t="s">
        <v>215</v>
      </c>
      <c r="E313" s="228" t="s">
        <v>4177</v>
      </c>
      <c r="F313" s="228" t="s">
        <v>1915</v>
      </c>
      <c r="G313" s="230" t="s">
        <v>4626</v>
      </c>
      <c r="H313" s="228" t="s">
        <v>4975</v>
      </c>
      <c r="I313" s="229"/>
      <c r="J313" s="228"/>
      <c r="K313" s="228" t="s">
        <v>1916</v>
      </c>
      <c r="L313" s="243"/>
      <c r="M313" s="234" t="s">
        <v>182</v>
      </c>
      <c r="N313" s="234" t="s">
        <v>598</v>
      </c>
      <c r="O313" s="234" t="s">
        <v>599</v>
      </c>
      <c r="P313" s="233"/>
      <c r="Q313" s="234" t="s">
        <v>3711</v>
      </c>
      <c r="R313" s="234" t="s">
        <v>3712</v>
      </c>
      <c r="S313" s="234" t="s">
        <v>1917</v>
      </c>
      <c r="T313" s="234" t="s">
        <v>1918</v>
      </c>
      <c r="U313" s="228" t="s">
        <v>3713</v>
      </c>
      <c r="V313" s="233" t="s">
        <v>4314</v>
      </c>
      <c r="W313" s="250" t="s">
        <v>234</v>
      </c>
      <c r="X313" s="234"/>
      <c r="Y313" s="234"/>
      <c r="Z313" s="235">
        <f>IF(OR(J313="Fail",ISBLANK(J313)),INDEX('Issue Code Table'!C:C,MATCH(N:N,'Issue Code Table'!A:A,0)),IF(M313="Critical",6,IF(M313="Significant",5,IF(M313="Moderate",3,2))))</f>
        <v>5</v>
      </c>
    </row>
    <row r="314" spans="1:26" ht="337.5" x14ac:dyDescent="0.25">
      <c r="A314" s="236" t="s">
        <v>4706</v>
      </c>
      <c r="B314" s="241" t="s">
        <v>296</v>
      </c>
      <c r="C314" s="241" t="s">
        <v>297</v>
      </c>
      <c r="D314" s="237" t="s">
        <v>215</v>
      </c>
      <c r="E314" s="237" t="s">
        <v>4178</v>
      </c>
      <c r="F314" s="237" t="s">
        <v>1920</v>
      </c>
      <c r="G314" s="91" t="s">
        <v>4627</v>
      </c>
      <c r="H314" s="237" t="s">
        <v>4976</v>
      </c>
      <c r="I314" s="238"/>
      <c r="J314" s="237"/>
      <c r="K314" s="237" t="s">
        <v>1921</v>
      </c>
      <c r="L314" s="92"/>
      <c r="M314" s="241" t="s">
        <v>182</v>
      </c>
      <c r="N314" s="241" t="s">
        <v>1448</v>
      </c>
      <c r="O314" s="241" t="s">
        <v>1449</v>
      </c>
      <c r="P314" s="240"/>
      <c r="Q314" s="241" t="s">
        <v>3714</v>
      </c>
      <c r="R314" s="241" t="s">
        <v>3715</v>
      </c>
      <c r="S314" s="241" t="s">
        <v>1922</v>
      </c>
      <c r="T314" s="241" t="s">
        <v>306</v>
      </c>
      <c r="U314" s="237" t="s">
        <v>3716</v>
      </c>
      <c r="V314" s="240" t="s">
        <v>4315</v>
      </c>
      <c r="W314" s="200" t="s">
        <v>234</v>
      </c>
      <c r="X314" s="241"/>
      <c r="Y314" s="241"/>
      <c r="Z314" s="224">
        <f>IF(OR(J314="Fail",ISBLANK(J314)),INDEX('Issue Code Table'!C:C,MATCH(N:N,'Issue Code Table'!A:A,0)),IF(M314="Critical",6,IF(M314="Significant",5,IF(M314="Moderate",3,2))))</f>
        <v>5</v>
      </c>
    </row>
    <row r="315" spans="1:26" ht="409.5" x14ac:dyDescent="0.25">
      <c r="A315" s="227" t="s">
        <v>4707</v>
      </c>
      <c r="B315" s="234" t="s">
        <v>1611</v>
      </c>
      <c r="C315" s="234" t="s">
        <v>1612</v>
      </c>
      <c r="D315" s="228" t="s">
        <v>215</v>
      </c>
      <c r="E315" s="228" t="s">
        <v>4190</v>
      </c>
      <c r="F315" s="228" t="s">
        <v>3892</v>
      </c>
      <c r="G315" s="230" t="s">
        <v>4641</v>
      </c>
      <c r="H315" s="228" t="s">
        <v>4977</v>
      </c>
      <c r="I315" s="229"/>
      <c r="J315" s="228"/>
      <c r="K315" s="228" t="s">
        <v>4316</v>
      </c>
      <c r="L315" s="243"/>
      <c r="M315" s="234" t="s">
        <v>182</v>
      </c>
      <c r="N315" s="234" t="s">
        <v>1615</v>
      </c>
      <c r="O315" s="234" t="s">
        <v>1616</v>
      </c>
      <c r="P315" s="233"/>
      <c r="Q315" s="234" t="s">
        <v>3752</v>
      </c>
      <c r="R315" s="234" t="s">
        <v>3753</v>
      </c>
      <c r="S315" s="234" t="s">
        <v>2025</v>
      </c>
      <c r="T315" s="234" t="s">
        <v>2026</v>
      </c>
      <c r="U315" s="228" t="s">
        <v>3754</v>
      </c>
      <c r="V315" s="233" t="s">
        <v>4318</v>
      </c>
      <c r="W315" s="250" t="s">
        <v>234</v>
      </c>
      <c r="X315" s="234"/>
      <c r="Y315" s="234"/>
      <c r="Z315" s="235">
        <f>IF(OR(J315="Fail",ISBLANK(J315)),INDEX('Issue Code Table'!C:C,MATCH(N:N,'Issue Code Table'!A:A,0)),IF(M315="Critical",6,IF(M315="Significant",5,IF(M315="Moderate",3,2))))</f>
        <v>5</v>
      </c>
    </row>
    <row r="316" spans="1:26" ht="350" x14ac:dyDescent="0.25">
      <c r="A316" s="236" t="s">
        <v>4708</v>
      </c>
      <c r="B316" s="241" t="s">
        <v>1611</v>
      </c>
      <c r="C316" s="241" t="s">
        <v>1612</v>
      </c>
      <c r="D316" s="237" t="s">
        <v>215</v>
      </c>
      <c r="E316" s="237" t="s">
        <v>4191</v>
      </c>
      <c r="F316" s="237" t="s">
        <v>3893</v>
      </c>
      <c r="G316" s="91" t="s">
        <v>4642</v>
      </c>
      <c r="H316" s="237" t="s">
        <v>4978</v>
      </c>
      <c r="I316" s="238"/>
      <c r="J316" s="237"/>
      <c r="K316" s="237" t="s">
        <v>4317</v>
      </c>
      <c r="L316" s="92"/>
      <c r="M316" s="241" t="s">
        <v>182</v>
      </c>
      <c r="N316" s="241" t="s">
        <v>1615</v>
      </c>
      <c r="O316" s="241" t="s">
        <v>1616</v>
      </c>
      <c r="P316" s="240"/>
      <c r="Q316" s="241" t="s">
        <v>3752</v>
      </c>
      <c r="R316" s="241" t="s">
        <v>3755</v>
      </c>
      <c r="S316" s="241" t="s">
        <v>2025</v>
      </c>
      <c r="T316" s="241" t="s">
        <v>3756</v>
      </c>
      <c r="U316" s="237" t="s">
        <v>3757</v>
      </c>
      <c r="V316" s="240" t="s">
        <v>4319</v>
      </c>
      <c r="W316" s="200" t="s">
        <v>234</v>
      </c>
      <c r="X316" s="241"/>
      <c r="Y316" s="241"/>
      <c r="Z316" s="224">
        <f>IF(OR(J316="Fail",ISBLANK(J316)),INDEX('Issue Code Table'!C:C,MATCH(N:N,'Issue Code Table'!A:A,0)),IF(M316="Critical",6,IF(M316="Significant",5,IF(M316="Moderate",3,2))))</f>
        <v>5</v>
      </c>
    </row>
    <row r="317" spans="1:26" ht="387.5" x14ac:dyDescent="0.25">
      <c r="A317" s="227" t="s">
        <v>4709</v>
      </c>
      <c r="B317" s="234" t="s">
        <v>1611</v>
      </c>
      <c r="C317" s="234" t="s">
        <v>1612</v>
      </c>
      <c r="D317" s="228" t="s">
        <v>215</v>
      </c>
      <c r="E317" s="228" t="s">
        <v>4192</v>
      </c>
      <c r="F317" s="228" t="s">
        <v>3894</v>
      </c>
      <c r="G317" s="230" t="s">
        <v>4643</v>
      </c>
      <c r="H317" s="228" t="s">
        <v>4979</v>
      </c>
      <c r="I317" s="229"/>
      <c r="J317" s="228"/>
      <c r="K317" s="228" t="s">
        <v>2035</v>
      </c>
      <c r="L317" s="243"/>
      <c r="M317" s="234" t="s">
        <v>182</v>
      </c>
      <c r="N317" s="234" t="s">
        <v>598</v>
      </c>
      <c r="O317" s="234" t="s">
        <v>599</v>
      </c>
      <c r="P317" s="233"/>
      <c r="Q317" s="234" t="s">
        <v>3758</v>
      </c>
      <c r="R317" s="234" t="s">
        <v>3759</v>
      </c>
      <c r="S317" s="234" t="s">
        <v>1804</v>
      </c>
      <c r="T317" s="234" t="s">
        <v>2036</v>
      </c>
      <c r="U317" s="228" t="s">
        <v>3760</v>
      </c>
      <c r="V317" s="233" t="s">
        <v>4320</v>
      </c>
      <c r="W317" s="250" t="s">
        <v>234</v>
      </c>
      <c r="X317" s="234"/>
      <c r="Y317" s="234"/>
      <c r="Z317" s="235">
        <f>IF(OR(J317="Fail",ISBLANK(J317)),INDEX('Issue Code Table'!C:C,MATCH(N:N,'Issue Code Table'!A:A,0)),IF(M317="Critical",6,IF(M317="Significant",5,IF(M317="Moderate",3,2))))</f>
        <v>5</v>
      </c>
    </row>
    <row r="318" spans="1:26" ht="409.5" x14ac:dyDescent="0.25">
      <c r="A318" s="236" t="s">
        <v>4710</v>
      </c>
      <c r="B318" s="241" t="s">
        <v>1611</v>
      </c>
      <c r="C318" s="241" t="s">
        <v>1612</v>
      </c>
      <c r="D318" s="237" t="s">
        <v>215</v>
      </c>
      <c r="E318" s="237" t="s">
        <v>4194</v>
      </c>
      <c r="F318" s="237" t="s">
        <v>3896</v>
      </c>
      <c r="G318" s="91" t="s">
        <v>4645</v>
      </c>
      <c r="H318" s="237" t="s">
        <v>4980</v>
      </c>
      <c r="I318" s="238"/>
      <c r="J318" s="237"/>
      <c r="K318" s="237" t="s">
        <v>4321</v>
      </c>
      <c r="L318" s="92"/>
      <c r="M318" s="241" t="s">
        <v>182</v>
      </c>
      <c r="N318" s="241" t="s">
        <v>1615</v>
      </c>
      <c r="O318" s="241" t="s">
        <v>1616</v>
      </c>
      <c r="P318" s="240"/>
      <c r="Q318" s="241" t="s">
        <v>3758</v>
      </c>
      <c r="R318" s="241" t="s">
        <v>3765</v>
      </c>
      <c r="S318" s="241" t="s">
        <v>2042</v>
      </c>
      <c r="T318" s="241" t="s">
        <v>306</v>
      </c>
      <c r="U318" s="237" t="s">
        <v>3766</v>
      </c>
      <c r="V318" s="240" t="s">
        <v>2043</v>
      </c>
      <c r="W318" s="200" t="s">
        <v>234</v>
      </c>
      <c r="X318" s="241"/>
      <c r="Y318" s="241"/>
      <c r="Z318" s="224">
        <f>IF(OR(J318="Fail",ISBLANK(J318)),INDEX('Issue Code Table'!C:C,MATCH(N:N,'Issue Code Table'!A:A,0)),IF(M318="Critical",6,IF(M318="Significant",5,IF(M318="Moderate",3,2))))</f>
        <v>5</v>
      </c>
    </row>
    <row r="319" spans="1:26" ht="375" x14ac:dyDescent="0.25">
      <c r="A319" s="227" t="s">
        <v>4711</v>
      </c>
      <c r="B319" s="234" t="s">
        <v>296</v>
      </c>
      <c r="C319" s="234" t="s">
        <v>297</v>
      </c>
      <c r="D319" s="228" t="s">
        <v>215</v>
      </c>
      <c r="E319" s="228" t="s">
        <v>4195</v>
      </c>
      <c r="F319" s="228" t="s">
        <v>2049</v>
      </c>
      <c r="G319" s="230" t="s">
        <v>4646</v>
      </c>
      <c r="H319" s="228" t="s">
        <v>4981</v>
      </c>
      <c r="I319" s="229"/>
      <c r="J319" s="228"/>
      <c r="K319" s="228" t="s">
        <v>2050</v>
      </c>
      <c r="L319" s="243"/>
      <c r="M319" s="234" t="s">
        <v>218</v>
      </c>
      <c r="N319" s="234" t="s">
        <v>1590</v>
      </c>
      <c r="O319" s="234" t="s">
        <v>1591</v>
      </c>
      <c r="P319" s="233"/>
      <c r="Q319" s="234" t="s">
        <v>2051</v>
      </c>
      <c r="R319" s="234" t="s">
        <v>2052</v>
      </c>
      <c r="S319" s="234" t="s">
        <v>2053</v>
      </c>
      <c r="T319" s="234" t="s">
        <v>2054</v>
      </c>
      <c r="U319" s="228" t="s">
        <v>3767</v>
      </c>
      <c r="V319" s="233" t="s">
        <v>4322</v>
      </c>
      <c r="W319" s="250"/>
      <c r="X319" s="234"/>
      <c r="Y319" s="234"/>
      <c r="Z319" s="235">
        <f>IF(OR(J319="Fail",ISBLANK(J319)),INDEX('Issue Code Table'!C:C,MATCH(N:N,'Issue Code Table'!A:A,0)),IF(M319="Critical",6,IF(M319="Significant",5,IF(M319="Moderate",3,2))))</f>
        <v>3</v>
      </c>
    </row>
    <row r="320" spans="1:26" ht="362.5" x14ac:dyDescent="0.25">
      <c r="A320" s="236" t="s">
        <v>4712</v>
      </c>
      <c r="B320" s="241" t="s">
        <v>296</v>
      </c>
      <c r="C320" s="241" t="s">
        <v>297</v>
      </c>
      <c r="D320" s="237" t="s">
        <v>215</v>
      </c>
      <c r="E320" s="237" t="s">
        <v>4200</v>
      </c>
      <c r="F320" s="237" t="s">
        <v>3898</v>
      </c>
      <c r="G320" s="91" t="s">
        <v>4651</v>
      </c>
      <c r="H320" s="237" t="s">
        <v>4982</v>
      </c>
      <c r="I320" s="238"/>
      <c r="J320" s="237"/>
      <c r="K320" s="237" t="s">
        <v>4323</v>
      </c>
      <c r="L320" s="92"/>
      <c r="M320" s="241" t="s">
        <v>182</v>
      </c>
      <c r="N320" s="241" t="s">
        <v>1615</v>
      </c>
      <c r="O320" s="241" t="s">
        <v>1616</v>
      </c>
      <c r="P320" s="240"/>
      <c r="Q320" s="241" t="s">
        <v>3774</v>
      </c>
      <c r="R320" s="241" t="s">
        <v>3779</v>
      </c>
      <c r="S320" s="241" t="s">
        <v>3780</v>
      </c>
      <c r="T320" s="241" t="s">
        <v>3781</v>
      </c>
      <c r="U320" s="237" t="s">
        <v>3782</v>
      </c>
      <c r="V320" s="240" t="s">
        <v>4324</v>
      </c>
      <c r="W320" s="200" t="s">
        <v>234</v>
      </c>
      <c r="X320" s="241"/>
      <c r="Y320" s="241"/>
      <c r="Z320" s="224">
        <f>IF(OR(J320="Fail",ISBLANK(J320)),INDEX('Issue Code Table'!C:C,MATCH(N:N,'Issue Code Table'!A:A,0)),IF(M320="Critical",6,IF(M320="Significant",5,IF(M320="Moderate",3,2))))</f>
        <v>5</v>
      </c>
    </row>
    <row r="321" spans="1:26" x14ac:dyDescent="0.25">
      <c r="A321" s="79"/>
      <c r="B321" s="79" t="s">
        <v>2092</v>
      </c>
      <c r="C321" s="78"/>
      <c r="D321" s="78"/>
      <c r="E321" s="78"/>
      <c r="F321" s="78"/>
      <c r="G321" s="78"/>
      <c r="H321" s="78"/>
      <c r="I321" s="78"/>
      <c r="J321" s="78"/>
      <c r="K321" s="78"/>
      <c r="L321" s="78"/>
      <c r="M321" s="78"/>
      <c r="N321" s="78"/>
      <c r="O321" s="78"/>
      <c r="P321" s="78"/>
      <c r="Q321" s="78"/>
      <c r="R321" s="78"/>
      <c r="S321" s="78"/>
      <c r="T321" s="78"/>
      <c r="U321" s="78"/>
      <c r="V321" s="78"/>
      <c r="W321" s="78"/>
      <c r="Z321" s="78"/>
    </row>
    <row r="322" spans="1:26" hidden="1" x14ac:dyDescent="0.25">
      <c r="A322"/>
      <c r="X322" s="75"/>
    </row>
    <row r="323" spans="1:26" hidden="1" x14ac:dyDescent="0.25">
      <c r="A323"/>
      <c r="X323" s="75"/>
    </row>
    <row r="324" spans="1:26" hidden="1" x14ac:dyDescent="0.25">
      <c r="A324"/>
      <c r="I324" s="75" t="s">
        <v>2093</v>
      </c>
      <c r="X324" s="75"/>
    </row>
    <row r="325" spans="1:26" hidden="1" x14ac:dyDescent="0.25">
      <c r="A325"/>
      <c r="I325" s="75" t="s">
        <v>56</v>
      </c>
      <c r="X325" s="75"/>
    </row>
    <row r="326" spans="1:26" hidden="1" x14ac:dyDescent="0.25">
      <c r="A326"/>
      <c r="I326" s="75" t="s">
        <v>57</v>
      </c>
      <c r="X326" s="75"/>
    </row>
    <row r="327" spans="1:26" hidden="1" x14ac:dyDescent="0.25">
      <c r="A327"/>
      <c r="I327" s="75" t="s">
        <v>45</v>
      </c>
      <c r="X327" s="75"/>
    </row>
    <row r="328" spans="1:26" hidden="1" x14ac:dyDescent="0.25">
      <c r="A328"/>
      <c r="I328" s="75" t="s">
        <v>2094</v>
      </c>
      <c r="X328" s="75"/>
    </row>
    <row r="329" spans="1:26" hidden="1" x14ac:dyDescent="0.25">
      <c r="A329"/>
      <c r="X329" s="75"/>
    </row>
    <row r="330" spans="1:26" hidden="1" x14ac:dyDescent="0.25">
      <c r="A330"/>
      <c r="I330" s="77" t="s">
        <v>2095</v>
      </c>
      <c r="X330" s="75"/>
    </row>
    <row r="331" spans="1:26" hidden="1" x14ac:dyDescent="0.25">
      <c r="A331"/>
      <c r="I331" s="80" t="s">
        <v>168</v>
      </c>
      <c r="X331" s="75"/>
    </row>
    <row r="332" spans="1:26" hidden="1" x14ac:dyDescent="0.25">
      <c r="A332"/>
      <c r="I332" s="77" t="s">
        <v>182</v>
      </c>
      <c r="X332" s="75"/>
    </row>
    <row r="333" spans="1:26" hidden="1" x14ac:dyDescent="0.25">
      <c r="A333"/>
      <c r="I333" s="77" t="s">
        <v>218</v>
      </c>
      <c r="X333" s="75"/>
    </row>
    <row r="334" spans="1:26" hidden="1" x14ac:dyDescent="0.25">
      <c r="A334"/>
      <c r="I334" s="77" t="s">
        <v>274</v>
      </c>
      <c r="X334" s="75"/>
    </row>
    <row r="335" spans="1:26" x14ac:dyDescent="0.25">
      <c r="A335"/>
      <c r="X335" s="75"/>
    </row>
    <row r="336" spans="1:26" hidden="1" x14ac:dyDescent="0.25">
      <c r="A336"/>
      <c r="X336" s="75"/>
    </row>
    <row r="337" spans="1:24" hidden="1" x14ac:dyDescent="0.25">
      <c r="A337"/>
      <c r="X337" s="75"/>
    </row>
    <row r="338" spans="1:24" hidden="1" x14ac:dyDescent="0.25">
      <c r="X338" s="75"/>
    </row>
  </sheetData>
  <protectedRanges>
    <protectedRange password="E1A2" sqref="Z3:Z320" name="Range1_1_1"/>
    <protectedRange password="E1A2" sqref="N2:O2" name="Range1_5_1_1"/>
    <protectedRange password="E1A2" sqref="Z2" name="Range1_1_2_2"/>
    <protectedRange password="E1A2" sqref="N3:O3" name="Range1_2_1_1"/>
    <protectedRange password="E1A2" sqref="N4:O4" name="Range1_4_1"/>
    <protectedRange password="E1A2" sqref="V2" name="Range1_14"/>
    <protectedRange password="E1A2" sqref="P5:P6" name="Range1"/>
    <protectedRange password="E1A2" sqref="O5" name="Range1_1_2"/>
  </protectedRanges>
  <autoFilter ref="A2:Z321" xr:uid="{00000000-0001-0000-0300-000000000000}"/>
  <mergeCells count="1">
    <mergeCell ref="A1:C1"/>
  </mergeCells>
  <phoneticPr fontId="32" type="noConversion"/>
  <conditionalFormatting sqref="J3:J262 J264:J320">
    <cfRule type="cellIs" dxfId="8" priority="12" operator="equal">
      <formula>"Info"</formula>
    </cfRule>
    <cfRule type="cellIs" dxfId="7" priority="13" operator="equal">
      <formula>"Fail"</formula>
    </cfRule>
    <cfRule type="cellIs" dxfId="6" priority="14" operator="equal">
      <formula>"Pass"</formula>
    </cfRule>
  </conditionalFormatting>
  <conditionalFormatting sqref="N264:N291 N293:N320 N3:N262">
    <cfRule type="expression" dxfId="5" priority="15">
      <formula>ISERROR(Z3)</formula>
    </cfRule>
  </conditionalFormatting>
  <conditionalFormatting sqref="J263">
    <cfRule type="cellIs" dxfId="4" priority="8" operator="equal">
      <formula>"Info"</formula>
    </cfRule>
    <cfRule type="cellIs" dxfId="3" priority="9" operator="equal">
      <formula>"Fail"</formula>
    </cfRule>
    <cfRule type="cellIs" dxfId="2" priority="10" operator="equal">
      <formula>"Pass"</formula>
    </cfRule>
  </conditionalFormatting>
  <conditionalFormatting sqref="N263">
    <cfRule type="expression" dxfId="1" priority="11">
      <formula>ISERROR(Z263)</formula>
    </cfRule>
  </conditionalFormatting>
  <conditionalFormatting sqref="V273:W273 K7:O7 Q7:Y7 AA7:XFD7 B7:I7">
    <cfRule type="expression" dxfId="0" priority="7">
      <formula>AND($J7="Fail", $M7="Critical")</formula>
    </cfRule>
  </conditionalFormatting>
  <dataValidations count="6">
    <dataValidation type="list" allowBlank="1" showInputMessage="1" showErrorMessage="1" sqref="J322:J1048576 J2 J3:J320" xr:uid="{00000000-0002-0000-0300-000000000000}">
      <formula1>$I$325:$I$328</formula1>
    </dataValidation>
    <dataValidation type="list" allowBlank="1" showInputMessage="1" showErrorMessage="1" sqref="N6:N262 N264:N320 N3:N4 M3:M320" xr:uid="{00000000-0002-0000-0300-000001000000}">
      <formula1>$I$331:$I$334</formula1>
    </dataValidation>
    <dataValidation type="list" allowBlank="1" showInputMessage="1" showErrorMessage="1" sqref="JH264:JH320 WLX5:WLX16 WCB5:WCB16 VSF5:VSF16 VIJ5:VIJ16 UYN5:UYN16 UOR5:UOR16 UEV5:UEV16 TUZ5:TUZ16 TLD5:TLD16 TBH5:TBH16 SRL5:SRL16 SHP5:SHP16 RXT5:RXT16 RNX5:RNX16 REB5:REB16 QUF5:QUF16 QKJ5:QKJ16 QAN5:QAN16 PQR5:PQR16 PGV5:PGV16 OWZ5:OWZ16 OND5:OND16 ODH5:ODH16 NTL5:NTL16 NJP5:NJP16 MZT5:MZT16 MPX5:MPX16 MGB5:MGB16 LWF5:LWF16 LMJ5:LMJ16 LCN5:LCN16 KSR5:KSR16 KIV5:KIV16 JYZ5:JYZ16 JPD5:JPD16 JFH5:JFH16 IVL5:IVL16 ILP5:ILP16 IBT5:IBT16 HRX5:HRX16 HIB5:HIB16 GYF5:GYF16 GOJ5:GOJ16 GEN5:GEN16 FUR5:FUR16 FKV5:FKV16 FAZ5:FAZ16 ERD5:ERD16 EHH5:EHH16 DXL5:DXL16 DNP5:DNP16 DDT5:DDT16 CTX5:CTX16 CKB5:CKB16 CAF5:CAF16 BQJ5:BQJ16 BGN5:BGN16 AWR5:AWR16 AMV5:AMV16 ACZ5:ACZ16 TD5:TD16 JH5:JH16 WVT5:WVT16 WVT264:WVT320 WLX264:WLX320 WCB264:WCB320 VSF264:VSF320 VIJ264:VIJ320 UYN264:UYN320 UOR264:UOR320 UEV264:UEV320 TUZ264:TUZ320 TLD264:TLD320 TBH264:TBH320 SRL264:SRL320 SHP264:SHP320 RXT264:RXT320 RNX264:RNX320 REB264:REB320 QUF264:QUF320 QKJ264:QKJ320 QAN264:QAN320 PQR264:PQR320 PGV264:PGV320 OWZ264:OWZ320 OND264:OND320 ODH264:ODH320 NTL264:NTL320 NJP264:NJP320 MZT264:MZT320 MPX264:MPX320 MGB264:MGB320 LWF264:LWF320 LMJ264:LMJ320 LCN264:LCN320 KSR264:KSR320 KIV264:KIV320 JYZ264:JYZ320 JPD264:JPD320 JFH264:JFH320 IVL264:IVL320 ILP264:ILP320 IBT264:IBT320 HRX264:HRX320 HIB264:HIB320 GYF264:GYF320 GOJ264:GOJ320 GEN264:GEN320 FUR264:FUR320 FKV264:FKV320 FAZ264:FAZ320 ERD264:ERD320 EHH264:EHH320 DXL264:DXL320 DNP264:DNP320 DDT264:DDT320 CTX264:CTX320 CKB264:CKB320 CAF264:CAF320 BQJ264:BQJ320 BGN264:BGN320 AWR264:AWR320 AMV264:AMV320 ACZ264:ACZ320 TD264:TD320" xr:uid="{B5F9DB1B-C1D0-4DFC-9B31-074D0199476F}">
      <formula1>$H$52:$H$55</formula1>
    </dataValidation>
    <dataValidation type="list" allowBlank="1" showInputMessage="1" showErrorMessage="1" sqref="N263" xr:uid="{EA43807B-63A4-431C-94DB-1C2AE77AC189}">
      <formula1>$I$257:$I$257</formula1>
    </dataValidation>
    <dataValidation type="list" allowBlank="1" showInputMessage="1" showErrorMessage="1" sqref="JE5:JE14 WVQ5:WVQ14 WLU5:WLU14 WBY5:WBY14 VSC5:VSC14 VIG5:VIG14 UYK5:UYK14 UOO5:UOO14 UES5:UES14 TUW5:TUW14 TLA5:TLA14 TBE5:TBE14 SRI5:SRI14 SHM5:SHM14 RXQ5:RXQ14 RNU5:RNU14 RDY5:RDY14 QUC5:QUC14 QKG5:QKG14 QAK5:QAK14 PQO5:PQO14 PGS5:PGS14 OWW5:OWW14 ONA5:ONA14 ODE5:ODE14 NTI5:NTI14 NJM5:NJM14 MZQ5:MZQ14 MPU5:MPU14 MFY5:MFY14 LWC5:LWC14 LMG5:LMG14 LCK5:LCK14 KSO5:KSO14 KIS5:KIS14 JYW5:JYW14 JPA5:JPA14 JFE5:JFE14 IVI5:IVI14 ILM5:ILM14 IBQ5:IBQ14 HRU5:HRU14 HHY5:HHY14 GYC5:GYC14 GOG5:GOG14 GEK5:GEK14 FUO5:FUO14 FKS5:FKS14 FAW5:FAW14 ERA5:ERA14 EHE5:EHE14 DXI5:DXI14 DNM5:DNM14 DDQ5:DDQ14 CTU5:CTU14 CJY5:CJY14 CAC5:CAC14 BQG5:BQG14 BGK5:BGK14 AWO5:AWO14 AMS5:AMS14 ACW5:ACW14 TA5:TA14" xr:uid="{5AA2C513-C282-4668-AF5A-14A5C4EE2FD9}">
      <formula1>$I$77:$I$79</formula1>
    </dataValidation>
    <dataValidation type="list" allowBlank="1" showInputMessage="1" showErrorMessage="1" sqref="JE264:JE320 TA264:TA320 ACW264:ACW320 AMS264:AMS320 AWO264:AWO320 BGK264:BGK320 BQG264:BQG320 CAC264:CAC320 CJY264:CJY320 CTU264:CTU320 DDQ264:DDQ320 DNM264:DNM320 DXI264:DXI320 EHE264:EHE320 ERA264:ERA320 FAW264:FAW320 FKS264:FKS320 FUO264:FUO320 GEK264:GEK320 GOG264:GOG320 GYC264:GYC320 HHY264:HHY320 HRU264:HRU320 IBQ264:IBQ320 ILM264:ILM320 IVI264:IVI320 JFE264:JFE320 JPA264:JPA320 JYW264:JYW320 KIS264:KIS320 KSO264:KSO320 LCK264:LCK320 LMG264:LMG320 LWC264:LWC320 MFY264:MFY320 MPU264:MPU320 MZQ264:MZQ320 NJM264:NJM320 NTI264:NTI320 ODE264:ODE320 ONA264:ONA320 OWW264:OWW320 PGS264:PGS320 PQO264:PQO320 QAK264:QAK320 QKG264:QKG320 QUC264:QUC320 RDY264:RDY320 RNU264:RNU320 RXQ264:RXQ320 SHM264:SHM320 SRI264:SRI320 TBE264:TBE320 TLA264:TLA320 TUW264:TUW320 UES264:UES320 UOO264:UOO320 UYK264:UYK320 VIG264:VIG320 VSC264:VSC320 WBY264:WBY320 WLU264:WLU320 WVQ264:WVQ320 JE7 JE11 WVQ7 WVQ11 WLU7 WLU11 WBY7 WBY11 VSC7 VSC11 VIG7 VIG11 UYK7 UYK11 UOO7 UOO11 UES7 UES11 TUW7 TUW11 TLA7 TLA11 TBE7 TBE11 SRI7 SRI11 SHM7 SHM11 RXQ7 RXQ11 RNU7 RNU11 RDY7 RDY11 QUC7 QUC11 QKG7 QKG11 QAK7 QAK11 PQO7 PQO11 PGS7 PGS11 OWW7 OWW11 ONA7 ONA11 ODE7 ODE11 NTI7 NTI11 NJM7 NJM11 MZQ7 MZQ11 MPU7 MPU11 MFY7 MFY11 LWC7 LWC11 LMG7 LMG11 LCK7 LCK11 KSO7 KSO11 KIS7 KIS11 JYW7 JYW11 JPA7 JPA11 JFE7 JFE11 IVI7 IVI11 ILM7 ILM11 IBQ7 IBQ11 HRU7 HRU11 HHY7 HHY11 GYC7 GYC11 GOG7 GOG11 GEK7 GEK11 FUO7 FUO11 FKS7 FKS11 FAW7 FAW11 ERA7 ERA11 EHE7 EHE11 DXI7 DXI11 DNM7 DNM11 DDQ7 DDQ11 CTU7 CTU11 CJY7 CJY11 CAC7 CAC11 BQG7 BQG11 BGK7 BGK11 AWO7 AWO11 AMS7 AMS11 ACW7 ACW11 TA7 TA11" xr:uid="{233D6B5E-5669-4FDB-9342-9ED08C62F55D}">
      <formula1>$I$15:$I$81</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showRuler="0" zoomScale="80" zoomScaleNormal="80" workbookViewId="0">
      <pane ySplit="1" topLeftCell="A2" activePane="bottomLeft" state="frozen"/>
      <selection activeCell="K2" sqref="K2:K256"/>
      <selection pane="bottomLeft" activeCell="P49" sqref="P49"/>
    </sheetView>
  </sheetViews>
  <sheetFormatPr defaultColWidth="9.1796875" defaultRowHeight="12.5" x14ac:dyDescent="0.25"/>
  <cols>
    <col min="14" max="14" width="10.1796875" customWidth="1"/>
  </cols>
  <sheetData>
    <row r="1" spans="1:14" ht="13" x14ac:dyDescent="0.3">
      <c r="A1" s="2" t="s">
        <v>2096</v>
      </c>
      <c r="B1" s="3"/>
      <c r="C1" s="3"/>
      <c r="D1" s="3"/>
      <c r="E1" s="3"/>
      <c r="F1" s="3"/>
      <c r="G1" s="3"/>
      <c r="H1" s="3"/>
      <c r="I1" s="3"/>
      <c r="J1" s="3"/>
      <c r="K1" s="3"/>
      <c r="L1" s="3"/>
      <c r="M1" s="3"/>
      <c r="N1" s="4"/>
    </row>
    <row r="2" spans="1:14" ht="12.75" customHeight="1" x14ac:dyDescent="0.25">
      <c r="A2" s="7" t="s">
        <v>2097</v>
      </c>
      <c r="B2" s="8"/>
      <c r="C2" s="8"/>
      <c r="D2" s="8"/>
      <c r="E2" s="8"/>
      <c r="F2" s="8"/>
      <c r="G2" s="8"/>
      <c r="H2" s="8"/>
      <c r="I2" s="8"/>
      <c r="J2" s="8"/>
      <c r="K2" s="8"/>
      <c r="L2" s="8"/>
      <c r="M2" s="8"/>
      <c r="N2" s="9"/>
    </row>
    <row r="3" spans="1:14" ht="12.75" customHeight="1" x14ac:dyDescent="0.25">
      <c r="A3" s="152" t="s">
        <v>2098</v>
      </c>
      <c r="B3" s="187"/>
      <c r="C3" s="187"/>
      <c r="D3" s="187"/>
      <c r="E3" s="187"/>
      <c r="F3" s="187"/>
      <c r="G3" s="187"/>
      <c r="H3" s="187"/>
      <c r="I3" s="187"/>
      <c r="J3" s="187"/>
      <c r="K3" s="187"/>
      <c r="L3" s="187"/>
      <c r="M3" s="187"/>
      <c r="N3" s="188"/>
    </row>
    <row r="4" spans="1:14" x14ac:dyDescent="0.25">
      <c r="A4" s="5" t="s">
        <v>2099</v>
      </c>
      <c r="B4" s="6"/>
      <c r="C4" s="6"/>
      <c r="D4" s="6"/>
      <c r="E4" s="6"/>
      <c r="F4" s="6"/>
      <c r="G4" s="6"/>
      <c r="H4" s="6"/>
      <c r="I4" s="6"/>
      <c r="J4" s="6"/>
      <c r="K4" s="6"/>
      <c r="L4" s="6"/>
      <c r="M4" s="6"/>
      <c r="N4" s="114"/>
    </row>
    <row r="5" spans="1:14" x14ac:dyDescent="0.25">
      <c r="A5" s="5" t="s">
        <v>2100</v>
      </c>
      <c r="B5" s="6"/>
      <c r="C5" s="6"/>
      <c r="D5" s="6"/>
      <c r="E5" s="6"/>
      <c r="F5" s="6"/>
      <c r="G5" s="6"/>
      <c r="H5" s="6"/>
      <c r="I5" s="6"/>
      <c r="J5" s="6"/>
      <c r="K5" s="6"/>
      <c r="L5" s="6"/>
      <c r="M5" s="6"/>
      <c r="N5" s="114"/>
    </row>
    <row r="6" spans="1:14" x14ac:dyDescent="0.25">
      <c r="A6" s="5" t="s">
        <v>2101</v>
      </c>
      <c r="B6" s="6"/>
      <c r="C6" s="6"/>
      <c r="D6" s="6"/>
      <c r="E6" s="6"/>
      <c r="F6" s="6"/>
      <c r="G6" s="6"/>
      <c r="H6" s="6"/>
      <c r="I6" s="6"/>
      <c r="J6" s="6"/>
      <c r="K6" s="6"/>
      <c r="L6" s="6"/>
      <c r="M6" s="6"/>
      <c r="N6" s="114"/>
    </row>
    <row r="7" spans="1:14" x14ac:dyDescent="0.25">
      <c r="A7" s="189"/>
      <c r="B7" s="116"/>
      <c r="C7" s="116"/>
      <c r="D7" s="116"/>
      <c r="E7" s="116"/>
      <c r="F7" s="116"/>
      <c r="G7" s="116"/>
      <c r="H7" s="116"/>
      <c r="I7" s="116"/>
      <c r="J7" s="116"/>
      <c r="K7" s="116"/>
      <c r="L7" s="116"/>
      <c r="M7" s="116"/>
      <c r="N7" s="117"/>
    </row>
    <row r="9" spans="1:14" ht="12.75" customHeight="1" x14ac:dyDescent="0.25">
      <c r="A9" s="190" t="s">
        <v>2102</v>
      </c>
      <c r="B9" s="191"/>
      <c r="C9" s="191"/>
      <c r="D9" s="191"/>
      <c r="E9" s="191"/>
      <c r="F9" s="191"/>
      <c r="G9" s="191"/>
      <c r="H9" s="191"/>
      <c r="I9" s="191"/>
      <c r="J9" s="191"/>
      <c r="K9" s="191"/>
      <c r="L9" s="191"/>
      <c r="M9" s="191"/>
      <c r="N9" s="192"/>
    </row>
    <row r="10" spans="1:14" ht="12.75" customHeight="1" x14ac:dyDescent="0.25">
      <c r="A10" s="193" t="s">
        <v>2103</v>
      </c>
      <c r="B10" s="194"/>
      <c r="C10" s="194"/>
      <c r="D10" s="194"/>
      <c r="E10" s="194"/>
      <c r="F10" s="194"/>
      <c r="G10" s="194"/>
      <c r="H10" s="194"/>
      <c r="I10" s="194"/>
      <c r="J10" s="194"/>
      <c r="K10" s="194"/>
      <c r="L10" s="194"/>
      <c r="M10" s="194"/>
      <c r="N10" s="195"/>
    </row>
    <row r="11" spans="1:14" ht="12.75" customHeight="1" x14ac:dyDescent="0.25">
      <c r="A11" s="152" t="s">
        <v>2104</v>
      </c>
      <c r="B11" s="187"/>
      <c r="C11" s="187"/>
      <c r="D11" s="187"/>
      <c r="E11" s="187"/>
      <c r="F11" s="187"/>
      <c r="G11" s="187"/>
      <c r="H11" s="187"/>
      <c r="I11" s="187"/>
      <c r="J11" s="187"/>
      <c r="K11" s="187"/>
      <c r="L11" s="187"/>
      <c r="M11" s="187"/>
      <c r="N11" s="188"/>
    </row>
    <row r="12" spans="1:14" x14ac:dyDescent="0.25">
      <c r="A12" s="5" t="s">
        <v>2105</v>
      </c>
      <c r="B12" s="6"/>
      <c r="C12" s="6"/>
      <c r="D12" s="6"/>
      <c r="E12" s="6"/>
      <c r="F12" s="6"/>
      <c r="G12" s="6"/>
      <c r="H12" s="6"/>
      <c r="I12" s="6"/>
      <c r="J12" s="6"/>
      <c r="K12" s="6"/>
      <c r="L12" s="6"/>
      <c r="M12" s="6"/>
      <c r="N12" s="114"/>
    </row>
    <row r="13" spans="1:14" x14ac:dyDescent="0.25">
      <c r="A13" s="189" t="s">
        <v>2106</v>
      </c>
      <c r="B13" s="116"/>
      <c r="C13" s="116"/>
      <c r="D13" s="116"/>
      <c r="E13" s="116"/>
      <c r="F13" s="116"/>
      <c r="G13" s="116"/>
      <c r="H13" s="116"/>
      <c r="I13" s="116"/>
      <c r="J13" s="116"/>
      <c r="K13" s="116"/>
      <c r="L13" s="116"/>
      <c r="M13" s="116"/>
      <c r="N13" s="117"/>
    </row>
    <row r="15" spans="1:14" ht="12.75" customHeight="1" x14ac:dyDescent="0.25">
      <c r="A15" s="190" t="s">
        <v>2107</v>
      </c>
      <c r="B15" s="191"/>
      <c r="C15" s="191"/>
      <c r="D15" s="191"/>
      <c r="E15" s="191"/>
      <c r="F15" s="191"/>
      <c r="G15" s="191"/>
      <c r="H15" s="191"/>
      <c r="I15" s="191"/>
      <c r="J15" s="191"/>
      <c r="K15" s="191"/>
      <c r="L15" s="191"/>
      <c r="M15" s="191"/>
      <c r="N15" s="192"/>
    </row>
    <row r="16" spans="1:14" ht="12.75" customHeight="1" x14ac:dyDescent="0.25">
      <c r="A16" s="193" t="s">
        <v>2108</v>
      </c>
      <c r="B16" s="194"/>
      <c r="C16" s="194"/>
      <c r="D16" s="194"/>
      <c r="E16" s="194"/>
      <c r="F16" s="194"/>
      <c r="G16" s="194"/>
      <c r="H16" s="194"/>
      <c r="I16" s="194"/>
      <c r="J16" s="194"/>
      <c r="K16" s="194"/>
      <c r="L16" s="194"/>
      <c r="M16" s="194"/>
      <c r="N16" s="195"/>
    </row>
    <row r="17" spans="1:14" ht="12.75" customHeight="1" x14ac:dyDescent="0.25">
      <c r="A17" s="152" t="s">
        <v>2109</v>
      </c>
      <c r="B17" s="187"/>
      <c r="C17" s="187"/>
      <c r="D17" s="187"/>
      <c r="E17" s="187"/>
      <c r="F17" s="187"/>
      <c r="G17" s="187"/>
      <c r="H17" s="187"/>
      <c r="I17" s="187"/>
      <c r="J17" s="187"/>
      <c r="K17" s="187"/>
      <c r="L17" s="187"/>
      <c r="M17" s="187"/>
      <c r="N17" s="188"/>
    </row>
    <row r="18" spans="1:14" x14ac:dyDescent="0.25">
      <c r="A18" s="5" t="s">
        <v>2110</v>
      </c>
      <c r="B18" s="6"/>
      <c r="C18" s="6"/>
      <c r="D18" s="6"/>
      <c r="E18" s="6"/>
      <c r="F18" s="6"/>
      <c r="G18" s="6"/>
      <c r="H18" s="6"/>
      <c r="I18" s="6"/>
      <c r="J18" s="6"/>
      <c r="K18" s="6"/>
      <c r="L18" s="6"/>
      <c r="M18" s="6"/>
      <c r="N18" s="114"/>
    </row>
    <row r="19" spans="1:14" x14ac:dyDescent="0.25">
      <c r="A19" s="5" t="s">
        <v>2111</v>
      </c>
      <c r="B19" s="6"/>
      <c r="C19" s="6"/>
      <c r="D19" s="6"/>
      <c r="E19" s="6"/>
      <c r="F19" s="6"/>
      <c r="G19" s="6"/>
      <c r="H19" s="6"/>
      <c r="I19" s="6"/>
      <c r="J19" s="6"/>
      <c r="K19" s="6"/>
      <c r="L19" s="6"/>
      <c r="M19" s="6"/>
      <c r="N19" s="114"/>
    </row>
    <row r="20" spans="1:14" x14ac:dyDescent="0.25">
      <c r="A20" s="5" t="s">
        <v>2112</v>
      </c>
      <c r="B20" s="6"/>
      <c r="C20" s="6"/>
      <c r="D20" s="6"/>
      <c r="E20" s="6"/>
      <c r="F20" s="6"/>
      <c r="G20" s="6"/>
      <c r="H20" s="6"/>
      <c r="I20" s="6"/>
      <c r="J20" s="6"/>
      <c r="K20" s="6"/>
      <c r="L20" s="6"/>
      <c r="M20" s="6"/>
      <c r="N20" s="114"/>
    </row>
    <row r="21" spans="1:14" x14ac:dyDescent="0.25">
      <c r="A21" s="189"/>
      <c r="B21" s="116"/>
      <c r="C21" s="116"/>
      <c r="D21" s="116"/>
      <c r="E21" s="116"/>
      <c r="F21" s="116"/>
      <c r="G21" s="116"/>
      <c r="H21" s="116"/>
      <c r="I21" s="116"/>
      <c r="J21" s="116"/>
      <c r="K21" s="116"/>
      <c r="L21" s="116"/>
      <c r="M21" s="116"/>
      <c r="N21" s="117"/>
    </row>
    <row r="23" spans="1:14" ht="12.75" customHeight="1" x14ac:dyDescent="0.25">
      <c r="A23" s="190" t="s">
        <v>2113</v>
      </c>
      <c r="B23" s="191"/>
      <c r="C23" s="191"/>
      <c r="D23" s="191"/>
      <c r="E23" s="191"/>
      <c r="F23" s="191"/>
      <c r="G23" s="191"/>
      <c r="H23" s="191"/>
      <c r="I23" s="191"/>
      <c r="J23" s="191"/>
      <c r="K23" s="191"/>
      <c r="L23" s="191"/>
      <c r="M23" s="191"/>
      <c r="N23" s="192"/>
    </row>
    <row r="24" spans="1:14" ht="12.75" customHeight="1" x14ac:dyDescent="0.25">
      <c r="A24" s="193" t="s">
        <v>2114</v>
      </c>
      <c r="B24" s="194"/>
      <c r="C24" s="194"/>
      <c r="D24" s="194"/>
      <c r="E24" s="194"/>
      <c r="F24" s="194"/>
      <c r="G24" s="194"/>
      <c r="H24" s="194"/>
      <c r="I24" s="194"/>
      <c r="J24" s="194"/>
      <c r="K24" s="194"/>
      <c r="L24" s="194"/>
      <c r="M24" s="194"/>
      <c r="N24" s="195"/>
    </row>
    <row r="25" spans="1:14" ht="12.75" customHeight="1" x14ac:dyDescent="0.25">
      <c r="A25" s="152" t="s">
        <v>2115</v>
      </c>
      <c r="B25" s="187"/>
      <c r="C25" s="187"/>
      <c r="D25" s="187"/>
      <c r="E25" s="187"/>
      <c r="F25" s="187"/>
      <c r="G25" s="187"/>
      <c r="H25" s="187"/>
      <c r="I25" s="187"/>
      <c r="J25" s="187"/>
      <c r="K25" s="187"/>
      <c r="L25" s="187"/>
      <c r="M25" s="187"/>
      <c r="N25" s="188"/>
    </row>
    <row r="26" spans="1:14" x14ac:dyDescent="0.25">
      <c r="A26" s="5" t="s">
        <v>2116</v>
      </c>
      <c r="B26" s="6"/>
      <c r="C26" s="6"/>
      <c r="D26" s="6"/>
      <c r="E26" s="6"/>
      <c r="F26" s="6"/>
      <c r="G26" s="6"/>
      <c r="H26" s="6"/>
      <c r="I26" s="6"/>
      <c r="J26" s="6"/>
      <c r="K26" s="6"/>
      <c r="L26" s="6"/>
      <c r="M26" s="6"/>
      <c r="N26" s="114"/>
    </row>
    <row r="27" spans="1:14" x14ac:dyDescent="0.25">
      <c r="A27" s="189"/>
      <c r="B27" s="116"/>
      <c r="C27" s="116"/>
      <c r="D27" s="116"/>
      <c r="E27" s="116"/>
      <c r="F27" s="116"/>
      <c r="G27" s="116"/>
      <c r="H27" s="116"/>
      <c r="I27" s="116"/>
      <c r="J27" s="116"/>
      <c r="K27" s="116"/>
      <c r="L27" s="116"/>
      <c r="M27" s="116"/>
      <c r="N27" s="117"/>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showRuler="0" zoomScale="130" zoomScaleNormal="130" workbookViewId="0">
      <pane ySplit="1" topLeftCell="A2" activePane="bottomLeft" state="frozen"/>
      <selection pane="bottomLeft" activeCell="V18" sqref="V18"/>
    </sheetView>
  </sheetViews>
  <sheetFormatPr defaultColWidth="8.81640625" defaultRowHeight="12.5" x14ac:dyDescent="0.25"/>
  <cols>
    <col min="2" max="2" width="13.1796875" customWidth="1"/>
    <col min="3" max="3" width="56.1796875" customWidth="1"/>
    <col min="4" max="4" width="29.81640625" customWidth="1"/>
    <col min="19" max="19" width="0" hidden="1" customWidth="1"/>
  </cols>
  <sheetData>
    <row r="1" spans="1:19" ht="13" x14ac:dyDescent="0.3">
      <c r="A1" s="72" t="s">
        <v>2117</v>
      </c>
      <c r="B1" s="72"/>
      <c r="C1" s="72"/>
      <c r="D1" s="72"/>
    </row>
    <row r="2" spans="1:19" ht="12.75" customHeight="1" x14ac:dyDescent="0.25">
      <c r="A2" s="73" t="s">
        <v>2118</v>
      </c>
      <c r="B2" s="73" t="s">
        <v>2119</v>
      </c>
      <c r="C2" s="73" t="s">
        <v>2120</v>
      </c>
      <c r="D2" s="73" t="s">
        <v>2121</v>
      </c>
    </row>
    <row r="3" spans="1:19" x14ac:dyDescent="0.25">
      <c r="A3" s="88">
        <v>1</v>
      </c>
      <c r="B3" s="87">
        <v>43008</v>
      </c>
      <c r="C3" s="50" t="s">
        <v>2122</v>
      </c>
      <c r="D3" s="204" t="s">
        <v>3150</v>
      </c>
      <c r="S3" t="s">
        <v>2123</v>
      </c>
    </row>
    <row r="4" spans="1:19" x14ac:dyDescent="0.25">
      <c r="A4" s="81">
        <v>1</v>
      </c>
      <c r="B4" s="82">
        <v>43131</v>
      </c>
      <c r="C4" s="83" t="s">
        <v>2124</v>
      </c>
      <c r="D4" s="204" t="s">
        <v>3150</v>
      </c>
    </row>
    <row r="5" spans="1:19" x14ac:dyDescent="0.25">
      <c r="A5" s="81">
        <v>1</v>
      </c>
      <c r="B5" s="87">
        <v>43373</v>
      </c>
      <c r="C5" s="89" t="s">
        <v>2125</v>
      </c>
      <c r="D5" s="204" t="s">
        <v>3150</v>
      </c>
    </row>
    <row r="6" spans="1:19" x14ac:dyDescent="0.25">
      <c r="A6" s="81">
        <v>1</v>
      </c>
      <c r="B6" s="87">
        <v>43555</v>
      </c>
      <c r="C6" s="90" t="s">
        <v>2126</v>
      </c>
      <c r="D6" s="204" t="s">
        <v>3150</v>
      </c>
    </row>
    <row r="7" spans="1:19" x14ac:dyDescent="0.25">
      <c r="A7" s="81">
        <v>1.1000000000000001</v>
      </c>
      <c r="B7" s="87">
        <v>43738</v>
      </c>
      <c r="C7" s="90" t="s">
        <v>2126</v>
      </c>
      <c r="D7" s="204" t="s">
        <v>3150</v>
      </c>
    </row>
    <row r="8" spans="1:19" x14ac:dyDescent="0.25">
      <c r="A8" s="81">
        <v>2</v>
      </c>
      <c r="B8" s="87">
        <v>43921</v>
      </c>
      <c r="C8" s="90" t="s">
        <v>2127</v>
      </c>
      <c r="D8" s="204" t="s">
        <v>3150</v>
      </c>
    </row>
    <row r="9" spans="1:19" x14ac:dyDescent="0.25">
      <c r="A9" s="81">
        <v>2.1</v>
      </c>
      <c r="B9" s="87">
        <v>44104</v>
      </c>
      <c r="C9" s="90" t="s">
        <v>2128</v>
      </c>
      <c r="D9" s="204" t="s">
        <v>3150</v>
      </c>
    </row>
    <row r="10" spans="1:19" ht="25" x14ac:dyDescent="0.25">
      <c r="A10" s="81">
        <v>2.2000000000000002</v>
      </c>
      <c r="B10" s="87">
        <v>44469</v>
      </c>
      <c r="C10" s="90" t="s">
        <v>2129</v>
      </c>
      <c r="D10" s="204" t="s">
        <v>3150</v>
      </c>
    </row>
    <row r="11" spans="1:19" x14ac:dyDescent="0.25">
      <c r="A11" s="81">
        <v>2.2999999999999998</v>
      </c>
      <c r="B11" s="87">
        <v>44834</v>
      </c>
      <c r="C11" s="90" t="s">
        <v>2130</v>
      </c>
      <c r="D11" s="204" t="s">
        <v>3150</v>
      </c>
    </row>
    <row r="12" spans="1:19" x14ac:dyDescent="0.25">
      <c r="A12" s="81">
        <v>2.4</v>
      </c>
      <c r="B12" s="82">
        <v>45174</v>
      </c>
      <c r="C12" s="83" t="s">
        <v>3149</v>
      </c>
      <c r="D12" s="204" t="s">
        <v>3150</v>
      </c>
    </row>
    <row r="13" spans="1:19" x14ac:dyDescent="0.25">
      <c r="A13" s="81">
        <v>2.5</v>
      </c>
      <c r="B13" s="87">
        <v>45199</v>
      </c>
      <c r="C13" s="76" t="s">
        <v>3170</v>
      </c>
      <c r="D13" s="76" t="s">
        <v>3150</v>
      </c>
    </row>
    <row r="14" spans="1:19" ht="25" x14ac:dyDescent="0.25">
      <c r="A14" s="81">
        <v>3</v>
      </c>
      <c r="B14" s="215">
        <v>45516</v>
      </c>
      <c r="C14" s="90" t="s">
        <v>4996</v>
      </c>
      <c r="D14" s="76" t="s">
        <v>3150</v>
      </c>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sheetData>
  <sheetProtection sort="0" autoFilter="0"/>
  <phoneticPr fontId="3" type="noConversion"/>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EDA16-D15F-4D60-AC5D-FD3C03D16FB8}">
  <sheetPr>
    <pageSetUpPr fitToPage="1"/>
  </sheetPr>
  <dimension ref="A1:D638"/>
  <sheetViews>
    <sheetView showGridLines="0" zoomScale="160" zoomScaleNormal="160" workbookViewId="0">
      <pane ySplit="1" topLeftCell="A606" activePane="bottomLeft" state="frozen"/>
      <selection pane="bottomLeft" activeCell="D627" sqref="D627"/>
    </sheetView>
  </sheetViews>
  <sheetFormatPr defaultColWidth="8.6328125" defaultRowHeight="12.5" x14ac:dyDescent="0.25"/>
  <cols>
    <col min="1" max="1" width="8.6328125" style="207" customWidth="1"/>
    <col min="2" max="2" width="18.54296875" style="206" customWidth="1"/>
    <col min="3" max="3" width="103.453125" style="206" customWidth="1"/>
    <col min="4" max="4" width="22.453125" style="206" customWidth="1"/>
    <col min="5" max="16384" width="8.6328125" style="206"/>
  </cols>
  <sheetData>
    <row r="1" spans="1:4" ht="13" x14ac:dyDescent="0.3">
      <c r="A1" s="221" t="s">
        <v>2117</v>
      </c>
      <c r="B1" s="220"/>
      <c r="C1" s="220"/>
      <c r="D1" s="220"/>
    </row>
    <row r="2" spans="1:4" ht="12.65" customHeight="1" x14ac:dyDescent="0.3">
      <c r="A2" s="219" t="s">
        <v>2118</v>
      </c>
      <c r="B2" s="218" t="s">
        <v>4716</v>
      </c>
      <c r="C2" s="218" t="s">
        <v>2120</v>
      </c>
      <c r="D2" s="218" t="s">
        <v>4715</v>
      </c>
    </row>
    <row r="3" spans="1:4" x14ac:dyDescent="0.25">
      <c r="A3" s="217">
        <v>3</v>
      </c>
      <c r="B3" s="216" t="s">
        <v>571</v>
      </c>
      <c r="C3" s="216" t="s">
        <v>4714</v>
      </c>
      <c r="D3" s="215">
        <v>45516</v>
      </c>
    </row>
    <row r="4" spans="1:4" x14ac:dyDescent="0.25">
      <c r="A4" s="217">
        <v>3</v>
      </c>
      <c r="B4" s="216" t="s">
        <v>639</v>
      </c>
      <c r="C4" s="216" t="s">
        <v>4714</v>
      </c>
      <c r="D4" s="215">
        <v>45516</v>
      </c>
    </row>
    <row r="5" spans="1:4" x14ac:dyDescent="0.25">
      <c r="A5" s="217">
        <v>3</v>
      </c>
      <c r="B5" s="216" t="s">
        <v>1025</v>
      </c>
      <c r="C5" s="216" t="s">
        <v>4714</v>
      </c>
      <c r="D5" s="215">
        <v>45516</v>
      </c>
    </row>
    <row r="6" spans="1:4" x14ac:dyDescent="0.25">
      <c r="A6" s="217">
        <v>3</v>
      </c>
      <c r="B6" s="216" t="s">
        <v>1098</v>
      </c>
      <c r="C6" s="216" t="s">
        <v>4714</v>
      </c>
      <c r="D6" s="215">
        <v>45516</v>
      </c>
    </row>
    <row r="7" spans="1:4" x14ac:dyDescent="0.25">
      <c r="A7" s="217">
        <v>3</v>
      </c>
      <c r="B7" s="216" t="s">
        <v>1150</v>
      </c>
      <c r="C7" s="216" t="s">
        <v>4714</v>
      </c>
      <c r="D7" s="215">
        <v>45516</v>
      </c>
    </row>
    <row r="8" spans="1:4" x14ac:dyDescent="0.25">
      <c r="A8" s="217">
        <v>3</v>
      </c>
      <c r="B8" s="216" t="s">
        <v>1188</v>
      </c>
      <c r="C8" s="216" t="s">
        <v>4714</v>
      </c>
      <c r="D8" s="215">
        <v>45516</v>
      </c>
    </row>
    <row r="9" spans="1:4" x14ac:dyDescent="0.25">
      <c r="A9" s="217">
        <v>3</v>
      </c>
      <c r="B9" s="216" t="s">
        <v>1252</v>
      </c>
      <c r="C9" s="216" t="s">
        <v>4714</v>
      </c>
      <c r="D9" s="215">
        <v>45516</v>
      </c>
    </row>
    <row r="10" spans="1:4" x14ac:dyDescent="0.25">
      <c r="A10" s="217">
        <v>3</v>
      </c>
      <c r="B10" s="216" t="s">
        <v>1253</v>
      </c>
      <c r="C10" s="216" t="s">
        <v>4714</v>
      </c>
      <c r="D10" s="215">
        <v>45516</v>
      </c>
    </row>
    <row r="11" spans="1:4" x14ac:dyDescent="0.25">
      <c r="A11" s="217">
        <v>3</v>
      </c>
      <c r="B11" s="216" t="s">
        <v>1395</v>
      </c>
      <c r="C11" s="216" t="s">
        <v>4714</v>
      </c>
      <c r="D11" s="215">
        <v>45516</v>
      </c>
    </row>
    <row r="12" spans="1:4" x14ac:dyDescent="0.25">
      <c r="A12" s="217">
        <v>3</v>
      </c>
      <c r="B12" s="216" t="s">
        <v>1541</v>
      </c>
      <c r="C12" s="216" t="s">
        <v>4714</v>
      </c>
      <c r="D12" s="215">
        <v>45516</v>
      </c>
    </row>
    <row r="13" spans="1:4" x14ac:dyDescent="0.25">
      <c r="A13" s="217">
        <v>3</v>
      </c>
      <c r="B13" s="216" t="s">
        <v>1649</v>
      </c>
      <c r="C13" s="216" t="s">
        <v>4714</v>
      </c>
      <c r="D13" s="215">
        <v>45516</v>
      </c>
    </row>
    <row r="14" spans="1:4" x14ac:dyDescent="0.25">
      <c r="A14" s="217">
        <v>3</v>
      </c>
      <c r="B14" s="216" t="s">
        <v>1695</v>
      </c>
      <c r="C14" s="216" t="s">
        <v>4714</v>
      </c>
      <c r="D14" s="215">
        <v>45516</v>
      </c>
    </row>
    <row r="15" spans="1:4" x14ac:dyDescent="0.25">
      <c r="A15" s="217">
        <v>3</v>
      </c>
      <c r="B15" s="216" t="s">
        <v>1730</v>
      </c>
      <c r="C15" s="216" t="s">
        <v>4714</v>
      </c>
      <c r="D15" s="215">
        <v>45516</v>
      </c>
    </row>
    <row r="16" spans="1:4" x14ac:dyDescent="0.25">
      <c r="A16" s="217">
        <v>3</v>
      </c>
      <c r="B16" s="216" t="s">
        <v>1792</v>
      </c>
      <c r="C16" s="216" t="s">
        <v>4714</v>
      </c>
      <c r="D16" s="215">
        <v>45516</v>
      </c>
    </row>
    <row r="17" spans="1:4" x14ac:dyDescent="0.25">
      <c r="A17" s="217">
        <v>3</v>
      </c>
      <c r="B17" s="216" t="s">
        <v>1794</v>
      </c>
      <c r="C17" s="216" t="s">
        <v>4714</v>
      </c>
      <c r="D17" s="215">
        <v>45516</v>
      </c>
    </row>
    <row r="18" spans="1:4" x14ac:dyDescent="0.25">
      <c r="A18" s="217">
        <v>3</v>
      </c>
      <c r="B18" s="216" t="s">
        <v>1897</v>
      </c>
      <c r="C18" s="216" t="s">
        <v>4714</v>
      </c>
      <c r="D18" s="215">
        <v>45516</v>
      </c>
    </row>
    <row r="19" spans="1:4" x14ac:dyDescent="0.25">
      <c r="A19" s="217">
        <v>3</v>
      </c>
      <c r="B19" s="216" t="s">
        <v>1902</v>
      </c>
      <c r="C19" s="216" t="s">
        <v>4714</v>
      </c>
      <c r="D19" s="215">
        <v>45516</v>
      </c>
    </row>
    <row r="20" spans="1:4" x14ac:dyDescent="0.25">
      <c r="A20" s="217">
        <v>3</v>
      </c>
      <c r="B20" s="216" t="s">
        <v>1906</v>
      </c>
      <c r="C20" s="216" t="s">
        <v>4714</v>
      </c>
      <c r="D20" s="215">
        <v>45516</v>
      </c>
    </row>
    <row r="21" spans="1:4" x14ac:dyDescent="0.25">
      <c r="A21" s="217">
        <v>3</v>
      </c>
      <c r="B21" s="216" t="s">
        <v>1910</v>
      </c>
      <c r="C21" s="216" t="s">
        <v>4714</v>
      </c>
      <c r="D21" s="215">
        <v>45516</v>
      </c>
    </row>
    <row r="22" spans="1:4" x14ac:dyDescent="0.25">
      <c r="A22" s="217">
        <v>3</v>
      </c>
      <c r="B22" s="216" t="s">
        <v>1914</v>
      </c>
      <c r="C22" s="216" t="s">
        <v>4714</v>
      </c>
      <c r="D22" s="215">
        <v>45516</v>
      </c>
    </row>
    <row r="23" spans="1:4" x14ac:dyDescent="0.25">
      <c r="A23" s="217">
        <v>3</v>
      </c>
      <c r="B23" s="216" t="s">
        <v>1919</v>
      </c>
      <c r="C23" s="216" t="s">
        <v>4714</v>
      </c>
      <c r="D23" s="215">
        <v>45516</v>
      </c>
    </row>
    <row r="24" spans="1:4" x14ac:dyDescent="0.25">
      <c r="A24" s="217">
        <v>3</v>
      </c>
      <c r="B24" s="216" t="s">
        <v>1931</v>
      </c>
      <c r="C24" s="216" t="s">
        <v>4714</v>
      </c>
      <c r="D24" s="215">
        <v>45516</v>
      </c>
    </row>
    <row r="25" spans="1:4" x14ac:dyDescent="0.25">
      <c r="A25" s="217">
        <v>3</v>
      </c>
      <c r="B25" s="216" t="s">
        <v>1933</v>
      </c>
      <c r="C25" s="216" t="s">
        <v>4714</v>
      </c>
      <c r="D25" s="215">
        <v>45516</v>
      </c>
    </row>
    <row r="26" spans="1:4" x14ac:dyDescent="0.25">
      <c r="A26" s="217">
        <v>3</v>
      </c>
      <c r="B26" s="216" t="s">
        <v>1935</v>
      </c>
      <c r="C26" s="216" t="s">
        <v>4714</v>
      </c>
      <c r="D26" s="215">
        <v>45516</v>
      </c>
    </row>
    <row r="27" spans="1:4" x14ac:dyDescent="0.25">
      <c r="A27" s="217">
        <v>3</v>
      </c>
      <c r="B27" s="216" t="s">
        <v>1990</v>
      </c>
      <c r="C27" s="216" t="s">
        <v>4714</v>
      </c>
      <c r="D27" s="215">
        <v>45516</v>
      </c>
    </row>
    <row r="28" spans="1:4" x14ac:dyDescent="0.25">
      <c r="A28" s="217">
        <v>3</v>
      </c>
      <c r="B28" s="216" t="s">
        <v>1991</v>
      </c>
      <c r="C28" s="216" t="s">
        <v>4714</v>
      </c>
      <c r="D28" s="215">
        <v>45516</v>
      </c>
    </row>
    <row r="29" spans="1:4" x14ac:dyDescent="0.25">
      <c r="A29" s="217">
        <v>3</v>
      </c>
      <c r="B29" s="216" t="s">
        <v>2024</v>
      </c>
      <c r="C29" s="216" t="s">
        <v>4714</v>
      </c>
      <c r="D29" s="215">
        <v>45516</v>
      </c>
    </row>
    <row r="30" spans="1:4" x14ac:dyDescent="0.25">
      <c r="A30" s="217">
        <v>3</v>
      </c>
      <c r="B30" s="216" t="s">
        <v>2027</v>
      </c>
      <c r="C30" s="216" t="s">
        <v>4714</v>
      </c>
      <c r="D30" s="215">
        <v>45516</v>
      </c>
    </row>
    <row r="31" spans="1:4" x14ac:dyDescent="0.25">
      <c r="A31" s="217">
        <v>3</v>
      </c>
      <c r="B31" s="216" t="s">
        <v>2034</v>
      </c>
      <c r="C31" s="216" t="s">
        <v>4714</v>
      </c>
      <c r="D31" s="215">
        <v>45516</v>
      </c>
    </row>
    <row r="32" spans="1:4" x14ac:dyDescent="0.25">
      <c r="A32" s="217">
        <v>3</v>
      </c>
      <c r="B32" s="216" t="s">
        <v>2041</v>
      </c>
      <c r="C32" s="216" t="s">
        <v>4714</v>
      </c>
      <c r="D32" s="215">
        <v>45516</v>
      </c>
    </row>
    <row r="33" spans="1:4" x14ac:dyDescent="0.25">
      <c r="A33" s="217">
        <v>3</v>
      </c>
      <c r="B33" s="216" t="s">
        <v>2044</v>
      </c>
      <c r="C33" s="216" t="s">
        <v>4714</v>
      </c>
      <c r="D33" s="215">
        <v>45516</v>
      </c>
    </row>
    <row r="34" spans="1:4" x14ac:dyDescent="0.25">
      <c r="A34" s="217">
        <v>3</v>
      </c>
      <c r="B34" s="216" t="s">
        <v>2045</v>
      </c>
      <c r="C34" s="216" t="s">
        <v>4714</v>
      </c>
      <c r="D34" s="215">
        <v>45516</v>
      </c>
    </row>
    <row r="35" spans="1:4" x14ac:dyDescent="0.25">
      <c r="A35" s="217">
        <v>3</v>
      </c>
      <c r="B35" s="216" t="s">
        <v>2046</v>
      </c>
      <c r="C35" s="216" t="s">
        <v>4714</v>
      </c>
      <c r="D35" s="215">
        <v>45516</v>
      </c>
    </row>
    <row r="36" spans="1:4" x14ac:dyDescent="0.25">
      <c r="A36" s="217">
        <v>3</v>
      </c>
      <c r="B36" s="216" t="s">
        <v>2047</v>
      </c>
      <c r="C36" s="216" t="s">
        <v>4714</v>
      </c>
      <c r="D36" s="215">
        <v>45516</v>
      </c>
    </row>
    <row r="37" spans="1:4" x14ac:dyDescent="0.25">
      <c r="A37" s="217">
        <v>3</v>
      </c>
      <c r="B37" s="216" t="s">
        <v>2048</v>
      </c>
      <c r="C37" s="216" t="s">
        <v>4714</v>
      </c>
      <c r="D37" s="215">
        <v>45516</v>
      </c>
    </row>
    <row r="38" spans="1:4" x14ac:dyDescent="0.25">
      <c r="A38" s="217">
        <v>3</v>
      </c>
      <c r="B38" s="216" t="s">
        <v>212</v>
      </c>
      <c r="C38" s="216" t="s">
        <v>4717</v>
      </c>
      <c r="D38" s="215">
        <v>45516</v>
      </c>
    </row>
    <row r="39" spans="1:4" x14ac:dyDescent="0.25">
      <c r="A39" s="217">
        <v>3</v>
      </c>
      <c r="B39" s="216" t="s">
        <v>226</v>
      </c>
      <c r="C39" s="216" t="s">
        <v>4717</v>
      </c>
      <c r="D39" s="215">
        <v>45516</v>
      </c>
    </row>
    <row r="40" spans="1:4" x14ac:dyDescent="0.25">
      <c r="A40" s="217">
        <v>3</v>
      </c>
      <c r="B40" s="216" t="s">
        <v>235</v>
      </c>
      <c r="C40" s="216" t="s">
        <v>4717</v>
      </c>
      <c r="D40" s="215">
        <v>45516</v>
      </c>
    </row>
    <row r="41" spans="1:4" x14ac:dyDescent="0.25">
      <c r="A41" s="217">
        <v>3</v>
      </c>
      <c r="B41" s="216" t="s">
        <v>244</v>
      </c>
      <c r="C41" s="216" t="s">
        <v>4717</v>
      </c>
      <c r="D41" s="215">
        <v>45516</v>
      </c>
    </row>
    <row r="42" spans="1:4" x14ac:dyDescent="0.25">
      <c r="A42" s="217">
        <v>3</v>
      </c>
      <c r="B42" s="216" t="s">
        <v>252</v>
      </c>
      <c r="C42" s="216" t="s">
        <v>4717</v>
      </c>
      <c r="D42" s="215">
        <v>45516</v>
      </c>
    </row>
    <row r="43" spans="1:4" x14ac:dyDescent="0.25">
      <c r="A43" s="217">
        <v>3</v>
      </c>
      <c r="B43" s="216" t="s">
        <v>261</v>
      </c>
      <c r="C43" s="216" t="s">
        <v>4717</v>
      </c>
      <c r="D43" s="215">
        <v>45516</v>
      </c>
    </row>
    <row r="44" spans="1:4" x14ac:dyDescent="0.25">
      <c r="A44" s="217">
        <v>3</v>
      </c>
      <c r="B44" s="216" t="s">
        <v>270</v>
      </c>
      <c r="C44" s="216" t="s">
        <v>4717</v>
      </c>
      <c r="D44" s="215">
        <v>45516</v>
      </c>
    </row>
    <row r="45" spans="1:4" x14ac:dyDescent="0.25">
      <c r="A45" s="217">
        <v>3</v>
      </c>
      <c r="B45" s="216" t="s">
        <v>281</v>
      </c>
      <c r="C45" s="216" t="s">
        <v>4717</v>
      </c>
      <c r="D45" s="215">
        <v>45516</v>
      </c>
    </row>
    <row r="46" spans="1:4" x14ac:dyDescent="0.25">
      <c r="A46" s="217">
        <v>3</v>
      </c>
      <c r="B46" s="216" t="s">
        <v>290</v>
      </c>
      <c r="C46" s="216" t="s">
        <v>4717</v>
      </c>
      <c r="D46" s="215">
        <v>45516</v>
      </c>
    </row>
    <row r="47" spans="1:4" x14ac:dyDescent="0.25">
      <c r="A47" s="217">
        <v>3</v>
      </c>
      <c r="B47" s="216" t="s">
        <v>295</v>
      </c>
      <c r="C47" s="216" t="s">
        <v>4717</v>
      </c>
      <c r="D47" s="215">
        <v>45516</v>
      </c>
    </row>
    <row r="48" spans="1:4" x14ac:dyDescent="0.25">
      <c r="A48" s="217">
        <v>3</v>
      </c>
      <c r="B48" s="216" t="s">
        <v>308</v>
      </c>
      <c r="C48" s="216" t="s">
        <v>4717</v>
      </c>
      <c r="D48" s="215">
        <v>45516</v>
      </c>
    </row>
    <row r="49" spans="1:4" x14ac:dyDescent="0.25">
      <c r="A49" s="217">
        <v>3</v>
      </c>
      <c r="B49" s="216" t="s">
        <v>316</v>
      </c>
      <c r="C49" s="216" t="s">
        <v>4717</v>
      </c>
      <c r="D49" s="215">
        <v>45516</v>
      </c>
    </row>
    <row r="50" spans="1:4" x14ac:dyDescent="0.25">
      <c r="A50" s="217">
        <v>3</v>
      </c>
      <c r="B50" s="216" t="s">
        <v>326</v>
      </c>
      <c r="C50" s="216" t="s">
        <v>4717</v>
      </c>
      <c r="D50" s="215">
        <v>45516</v>
      </c>
    </row>
    <row r="51" spans="1:4" x14ac:dyDescent="0.25">
      <c r="A51" s="217">
        <v>3</v>
      </c>
      <c r="B51" s="216" t="s">
        <v>336</v>
      </c>
      <c r="C51" s="216" t="s">
        <v>4717</v>
      </c>
      <c r="D51" s="215">
        <v>45516</v>
      </c>
    </row>
    <row r="52" spans="1:4" x14ac:dyDescent="0.25">
      <c r="A52" s="217">
        <v>3</v>
      </c>
      <c r="B52" s="216" t="s">
        <v>342</v>
      </c>
      <c r="C52" s="216" t="s">
        <v>4717</v>
      </c>
      <c r="D52" s="215">
        <v>45516</v>
      </c>
    </row>
    <row r="53" spans="1:4" x14ac:dyDescent="0.25">
      <c r="A53" s="217">
        <v>3</v>
      </c>
      <c r="B53" s="216" t="s">
        <v>349</v>
      </c>
      <c r="C53" s="216" t="s">
        <v>4717</v>
      </c>
      <c r="D53" s="215">
        <v>45516</v>
      </c>
    </row>
    <row r="54" spans="1:4" x14ac:dyDescent="0.25">
      <c r="A54" s="217">
        <v>3</v>
      </c>
      <c r="B54" s="216" t="s">
        <v>357</v>
      </c>
      <c r="C54" s="216" t="s">
        <v>4717</v>
      </c>
      <c r="D54" s="215">
        <v>45516</v>
      </c>
    </row>
    <row r="55" spans="1:4" x14ac:dyDescent="0.25">
      <c r="A55" s="217">
        <v>3</v>
      </c>
      <c r="B55" s="216" t="s">
        <v>365</v>
      </c>
      <c r="C55" s="216" t="s">
        <v>4717</v>
      </c>
      <c r="D55" s="215">
        <v>45516</v>
      </c>
    </row>
    <row r="56" spans="1:4" x14ac:dyDescent="0.25">
      <c r="A56" s="217">
        <v>3</v>
      </c>
      <c r="B56" s="216" t="s">
        <v>372</v>
      </c>
      <c r="C56" s="216" t="s">
        <v>4717</v>
      </c>
      <c r="D56" s="215">
        <v>45516</v>
      </c>
    </row>
    <row r="57" spans="1:4" x14ac:dyDescent="0.25">
      <c r="A57" s="217">
        <v>3</v>
      </c>
      <c r="B57" s="216" t="s">
        <v>379</v>
      </c>
      <c r="C57" s="216" t="s">
        <v>4717</v>
      </c>
      <c r="D57" s="215">
        <v>45516</v>
      </c>
    </row>
    <row r="58" spans="1:4" x14ac:dyDescent="0.25">
      <c r="A58" s="217">
        <v>3</v>
      </c>
      <c r="B58" s="216" t="s">
        <v>386</v>
      </c>
      <c r="C58" s="216" t="s">
        <v>4717</v>
      </c>
      <c r="D58" s="215">
        <v>45516</v>
      </c>
    </row>
    <row r="59" spans="1:4" x14ac:dyDescent="0.25">
      <c r="A59" s="217">
        <v>3</v>
      </c>
      <c r="B59" s="216" t="s">
        <v>393</v>
      </c>
      <c r="C59" s="216" t="s">
        <v>4717</v>
      </c>
      <c r="D59" s="215">
        <v>45516</v>
      </c>
    </row>
    <row r="60" spans="1:4" x14ac:dyDescent="0.25">
      <c r="A60" s="217">
        <v>3</v>
      </c>
      <c r="B60" s="216" t="s">
        <v>400</v>
      </c>
      <c r="C60" s="216" t="s">
        <v>4717</v>
      </c>
      <c r="D60" s="215">
        <v>45516</v>
      </c>
    </row>
    <row r="61" spans="1:4" x14ac:dyDescent="0.25">
      <c r="A61" s="217">
        <v>3</v>
      </c>
      <c r="B61" s="216" t="s">
        <v>407</v>
      </c>
      <c r="C61" s="216" t="s">
        <v>4717</v>
      </c>
      <c r="D61" s="215">
        <v>45516</v>
      </c>
    </row>
    <row r="62" spans="1:4" x14ac:dyDescent="0.25">
      <c r="A62" s="217">
        <v>3</v>
      </c>
      <c r="B62" s="216" t="s">
        <v>415</v>
      </c>
      <c r="C62" s="216" t="s">
        <v>4717</v>
      </c>
      <c r="D62" s="215">
        <v>45516</v>
      </c>
    </row>
    <row r="63" spans="1:4" x14ac:dyDescent="0.25">
      <c r="A63" s="217">
        <v>3</v>
      </c>
      <c r="B63" s="216" t="s">
        <v>424</v>
      </c>
      <c r="C63" s="216" t="s">
        <v>4717</v>
      </c>
      <c r="D63" s="215">
        <v>45516</v>
      </c>
    </row>
    <row r="64" spans="1:4" x14ac:dyDescent="0.25">
      <c r="A64" s="217">
        <v>3</v>
      </c>
      <c r="B64" s="216" t="s">
        <v>432</v>
      </c>
      <c r="C64" s="216" t="s">
        <v>4717</v>
      </c>
      <c r="D64" s="215">
        <v>45516</v>
      </c>
    </row>
    <row r="65" spans="1:4" x14ac:dyDescent="0.25">
      <c r="A65" s="217">
        <v>3</v>
      </c>
      <c r="B65" s="216" t="s">
        <v>440</v>
      </c>
      <c r="C65" s="216" t="s">
        <v>4717</v>
      </c>
      <c r="D65" s="215">
        <v>45516</v>
      </c>
    </row>
    <row r="66" spans="1:4" x14ac:dyDescent="0.25">
      <c r="A66" s="217">
        <v>3</v>
      </c>
      <c r="B66" s="216" t="s">
        <v>448</v>
      </c>
      <c r="C66" s="216" t="s">
        <v>4717</v>
      </c>
      <c r="D66" s="215">
        <v>45516</v>
      </c>
    </row>
    <row r="67" spans="1:4" x14ac:dyDescent="0.25">
      <c r="A67" s="217">
        <v>3</v>
      </c>
      <c r="B67" s="216" t="s">
        <v>455</v>
      </c>
      <c r="C67" s="216" t="s">
        <v>4717</v>
      </c>
      <c r="D67" s="215">
        <v>45516</v>
      </c>
    </row>
    <row r="68" spans="1:4" x14ac:dyDescent="0.25">
      <c r="A68" s="217">
        <v>3</v>
      </c>
      <c r="B68" s="216" t="s">
        <v>461</v>
      </c>
      <c r="C68" s="216" t="s">
        <v>4717</v>
      </c>
      <c r="D68" s="215">
        <v>45516</v>
      </c>
    </row>
    <row r="69" spans="1:4" x14ac:dyDescent="0.25">
      <c r="A69" s="217">
        <v>3</v>
      </c>
      <c r="B69" s="216" t="s">
        <v>467</v>
      </c>
      <c r="C69" s="216" t="s">
        <v>4717</v>
      </c>
      <c r="D69" s="215">
        <v>45516</v>
      </c>
    </row>
    <row r="70" spans="1:4" x14ac:dyDescent="0.25">
      <c r="A70" s="217">
        <v>3</v>
      </c>
      <c r="B70" s="216" t="s">
        <v>475</v>
      </c>
      <c r="C70" s="216" t="s">
        <v>4717</v>
      </c>
      <c r="D70" s="215">
        <v>45516</v>
      </c>
    </row>
    <row r="71" spans="1:4" x14ac:dyDescent="0.25">
      <c r="A71" s="217">
        <v>3</v>
      </c>
      <c r="B71" s="216" t="s">
        <v>482</v>
      </c>
      <c r="C71" s="216" t="s">
        <v>4717</v>
      </c>
      <c r="D71" s="215">
        <v>45516</v>
      </c>
    </row>
    <row r="72" spans="1:4" x14ac:dyDescent="0.25">
      <c r="A72" s="217">
        <v>3</v>
      </c>
      <c r="B72" s="216" t="s">
        <v>489</v>
      </c>
      <c r="C72" s="216" t="s">
        <v>4717</v>
      </c>
      <c r="D72" s="215">
        <v>45516</v>
      </c>
    </row>
    <row r="73" spans="1:4" x14ac:dyDescent="0.25">
      <c r="A73" s="217">
        <v>3</v>
      </c>
      <c r="B73" s="216" t="s">
        <v>497</v>
      </c>
      <c r="C73" s="216" t="s">
        <v>4717</v>
      </c>
      <c r="D73" s="215">
        <v>45516</v>
      </c>
    </row>
    <row r="74" spans="1:4" x14ac:dyDescent="0.25">
      <c r="A74" s="217">
        <v>3</v>
      </c>
      <c r="B74" s="216" t="s">
        <v>503</v>
      </c>
      <c r="C74" s="216" t="s">
        <v>4717</v>
      </c>
      <c r="D74" s="215">
        <v>45516</v>
      </c>
    </row>
    <row r="75" spans="1:4" x14ac:dyDescent="0.25">
      <c r="A75" s="217">
        <v>3</v>
      </c>
      <c r="B75" s="216" t="s">
        <v>509</v>
      </c>
      <c r="C75" s="216" t="s">
        <v>4717</v>
      </c>
      <c r="D75" s="215">
        <v>45516</v>
      </c>
    </row>
    <row r="76" spans="1:4" x14ac:dyDescent="0.25">
      <c r="A76" s="217">
        <v>3</v>
      </c>
      <c r="B76" s="216" t="s">
        <v>516</v>
      </c>
      <c r="C76" s="216" t="s">
        <v>4717</v>
      </c>
      <c r="D76" s="215">
        <v>45516</v>
      </c>
    </row>
    <row r="77" spans="1:4" x14ac:dyDescent="0.25">
      <c r="A77" s="217">
        <v>3</v>
      </c>
      <c r="B77" s="216" t="s">
        <v>523</v>
      </c>
      <c r="C77" s="216" t="s">
        <v>4717</v>
      </c>
      <c r="D77" s="215">
        <v>45516</v>
      </c>
    </row>
    <row r="78" spans="1:4" x14ac:dyDescent="0.25">
      <c r="A78" s="217">
        <v>3</v>
      </c>
      <c r="B78" s="216" t="s">
        <v>529</v>
      </c>
      <c r="C78" s="216" t="s">
        <v>4717</v>
      </c>
      <c r="D78" s="215">
        <v>45516</v>
      </c>
    </row>
    <row r="79" spans="1:4" x14ac:dyDescent="0.25">
      <c r="A79" s="217">
        <v>3</v>
      </c>
      <c r="B79" s="216" t="s">
        <v>535</v>
      </c>
      <c r="C79" s="216" t="s">
        <v>4717</v>
      </c>
      <c r="D79" s="215">
        <v>45516</v>
      </c>
    </row>
    <row r="80" spans="1:4" x14ac:dyDescent="0.25">
      <c r="A80" s="217">
        <v>3</v>
      </c>
      <c r="B80" s="216" t="s">
        <v>541</v>
      </c>
      <c r="C80" s="216" t="s">
        <v>4717</v>
      </c>
      <c r="D80" s="215">
        <v>45516</v>
      </c>
    </row>
    <row r="81" spans="1:4" x14ac:dyDescent="0.25">
      <c r="A81" s="217">
        <v>3</v>
      </c>
      <c r="B81" s="216" t="s">
        <v>549</v>
      </c>
      <c r="C81" s="216" t="s">
        <v>4717</v>
      </c>
      <c r="D81" s="215">
        <v>45516</v>
      </c>
    </row>
    <row r="82" spans="1:4" x14ac:dyDescent="0.25">
      <c r="A82" s="217">
        <v>3</v>
      </c>
      <c r="B82" s="216" t="s">
        <v>557</v>
      </c>
      <c r="C82" s="216" t="s">
        <v>4717</v>
      </c>
      <c r="D82" s="215">
        <v>45516</v>
      </c>
    </row>
    <row r="83" spans="1:4" x14ac:dyDescent="0.25">
      <c r="A83" s="217">
        <v>3</v>
      </c>
      <c r="B83" s="216" t="s">
        <v>565</v>
      </c>
      <c r="C83" s="216" t="s">
        <v>4717</v>
      </c>
      <c r="D83" s="215">
        <v>45516</v>
      </c>
    </row>
    <row r="84" spans="1:4" x14ac:dyDescent="0.25">
      <c r="A84" s="217">
        <v>3</v>
      </c>
      <c r="B84" s="216" t="s">
        <v>576</v>
      </c>
      <c r="C84" s="216" t="s">
        <v>4717</v>
      </c>
      <c r="D84" s="215">
        <v>45516</v>
      </c>
    </row>
    <row r="85" spans="1:4" x14ac:dyDescent="0.25">
      <c r="A85" s="217">
        <v>3</v>
      </c>
      <c r="B85" s="216" t="s">
        <v>586</v>
      </c>
      <c r="C85" s="216" t="s">
        <v>4717</v>
      </c>
      <c r="D85" s="215">
        <v>45516</v>
      </c>
    </row>
    <row r="86" spans="1:4" x14ac:dyDescent="0.25">
      <c r="A86" s="217">
        <v>3</v>
      </c>
      <c r="B86" s="216" t="s">
        <v>594</v>
      </c>
      <c r="C86" s="216" t="s">
        <v>4717</v>
      </c>
      <c r="D86" s="215">
        <v>45516</v>
      </c>
    </row>
    <row r="87" spans="1:4" x14ac:dyDescent="0.25">
      <c r="A87" s="217">
        <v>3</v>
      </c>
      <c r="B87" s="216" t="s">
        <v>603</v>
      </c>
      <c r="C87" s="216" t="s">
        <v>4717</v>
      </c>
      <c r="D87" s="215">
        <v>45516</v>
      </c>
    </row>
    <row r="88" spans="1:4" x14ac:dyDescent="0.25">
      <c r="A88" s="217">
        <v>3</v>
      </c>
      <c r="B88" s="216" t="s">
        <v>611</v>
      </c>
      <c r="C88" s="216" t="s">
        <v>4717</v>
      </c>
      <c r="D88" s="215">
        <v>45516</v>
      </c>
    </row>
    <row r="89" spans="1:4" x14ac:dyDescent="0.25">
      <c r="A89" s="217">
        <v>3</v>
      </c>
      <c r="B89" s="216" t="s">
        <v>618</v>
      </c>
      <c r="C89" s="216" t="s">
        <v>4717</v>
      </c>
      <c r="D89" s="215">
        <v>45516</v>
      </c>
    </row>
    <row r="90" spans="1:4" x14ac:dyDescent="0.25">
      <c r="A90" s="217">
        <v>3</v>
      </c>
      <c r="B90" s="216" t="s">
        <v>630</v>
      </c>
      <c r="C90" s="216" t="s">
        <v>4717</v>
      </c>
      <c r="D90" s="215">
        <v>45516</v>
      </c>
    </row>
    <row r="91" spans="1:4" x14ac:dyDescent="0.25">
      <c r="A91" s="217">
        <v>3</v>
      </c>
      <c r="B91" s="216" t="s">
        <v>644</v>
      </c>
      <c r="C91" s="216" t="s">
        <v>4717</v>
      </c>
      <c r="D91" s="215">
        <v>45516</v>
      </c>
    </row>
    <row r="92" spans="1:4" x14ac:dyDescent="0.25">
      <c r="A92" s="217">
        <v>3</v>
      </c>
      <c r="B92" s="216" t="s">
        <v>650</v>
      </c>
      <c r="C92" s="216" t="s">
        <v>4717</v>
      </c>
      <c r="D92" s="215">
        <v>45516</v>
      </c>
    </row>
    <row r="93" spans="1:4" x14ac:dyDescent="0.25">
      <c r="A93" s="217">
        <v>3</v>
      </c>
      <c r="B93" s="216" t="s">
        <v>660</v>
      </c>
      <c r="C93" s="216" t="s">
        <v>4717</v>
      </c>
      <c r="D93" s="215">
        <v>45516</v>
      </c>
    </row>
    <row r="94" spans="1:4" x14ac:dyDescent="0.25">
      <c r="A94" s="217">
        <v>3</v>
      </c>
      <c r="B94" s="216" t="s">
        <v>666</v>
      </c>
      <c r="C94" s="216" t="s">
        <v>4717</v>
      </c>
      <c r="D94" s="215">
        <v>45516</v>
      </c>
    </row>
    <row r="95" spans="1:4" x14ac:dyDescent="0.25">
      <c r="A95" s="217">
        <v>3</v>
      </c>
      <c r="B95" s="216" t="s">
        <v>672</v>
      </c>
      <c r="C95" s="216" t="s">
        <v>4717</v>
      </c>
      <c r="D95" s="215">
        <v>45516</v>
      </c>
    </row>
    <row r="96" spans="1:4" x14ac:dyDescent="0.25">
      <c r="A96" s="217">
        <v>3</v>
      </c>
      <c r="B96" s="216" t="s">
        <v>678</v>
      </c>
      <c r="C96" s="216" t="s">
        <v>4717</v>
      </c>
      <c r="D96" s="215">
        <v>45516</v>
      </c>
    </row>
    <row r="97" spans="1:4" x14ac:dyDescent="0.25">
      <c r="A97" s="217">
        <v>3</v>
      </c>
      <c r="B97" s="216" t="s">
        <v>684</v>
      </c>
      <c r="C97" s="216" t="s">
        <v>4717</v>
      </c>
      <c r="D97" s="215">
        <v>45516</v>
      </c>
    </row>
    <row r="98" spans="1:4" x14ac:dyDescent="0.25">
      <c r="A98" s="217">
        <v>3</v>
      </c>
      <c r="B98" s="216" t="s">
        <v>692</v>
      </c>
      <c r="C98" s="216" t="s">
        <v>4717</v>
      </c>
      <c r="D98" s="215">
        <v>45516</v>
      </c>
    </row>
    <row r="99" spans="1:4" x14ac:dyDescent="0.25">
      <c r="A99" s="217">
        <v>3</v>
      </c>
      <c r="B99" s="216" t="s">
        <v>701</v>
      </c>
      <c r="C99" s="216" t="s">
        <v>4717</v>
      </c>
      <c r="D99" s="215">
        <v>45516</v>
      </c>
    </row>
    <row r="100" spans="1:4" x14ac:dyDescent="0.25">
      <c r="A100" s="217">
        <v>3</v>
      </c>
      <c r="B100" s="216" t="s">
        <v>709</v>
      </c>
      <c r="C100" s="216" t="s">
        <v>4717</v>
      </c>
      <c r="D100" s="215">
        <v>45516</v>
      </c>
    </row>
    <row r="101" spans="1:4" x14ac:dyDescent="0.25">
      <c r="A101" s="217">
        <v>3</v>
      </c>
      <c r="B101" s="216" t="s">
        <v>719</v>
      </c>
      <c r="C101" s="216" t="s">
        <v>4717</v>
      </c>
      <c r="D101" s="215">
        <v>45516</v>
      </c>
    </row>
    <row r="102" spans="1:4" x14ac:dyDescent="0.25">
      <c r="A102" s="217">
        <v>3</v>
      </c>
      <c r="B102" s="216" t="s">
        <v>732</v>
      </c>
      <c r="C102" s="216" t="s">
        <v>4717</v>
      </c>
      <c r="D102" s="215">
        <v>45516</v>
      </c>
    </row>
    <row r="103" spans="1:4" x14ac:dyDescent="0.25">
      <c r="A103" s="217">
        <v>3</v>
      </c>
      <c r="B103" s="216" t="s">
        <v>740</v>
      </c>
      <c r="C103" s="216" t="s">
        <v>4717</v>
      </c>
      <c r="D103" s="215">
        <v>45516</v>
      </c>
    </row>
    <row r="104" spans="1:4" x14ac:dyDescent="0.25">
      <c r="A104" s="217">
        <v>3</v>
      </c>
      <c r="B104" s="216" t="s">
        <v>746</v>
      </c>
      <c r="C104" s="216" t="s">
        <v>4717</v>
      </c>
      <c r="D104" s="215">
        <v>45516</v>
      </c>
    </row>
    <row r="105" spans="1:4" x14ac:dyDescent="0.25">
      <c r="A105" s="217">
        <v>3</v>
      </c>
      <c r="B105" s="216" t="s">
        <v>754</v>
      </c>
      <c r="C105" s="216" t="s">
        <v>4717</v>
      </c>
      <c r="D105" s="215">
        <v>45516</v>
      </c>
    </row>
    <row r="106" spans="1:4" x14ac:dyDescent="0.25">
      <c r="A106" s="217">
        <v>3</v>
      </c>
      <c r="B106" s="216" t="s">
        <v>762</v>
      </c>
      <c r="C106" s="216" t="s">
        <v>4717</v>
      </c>
      <c r="D106" s="215">
        <v>45516</v>
      </c>
    </row>
    <row r="107" spans="1:4" x14ac:dyDescent="0.25">
      <c r="A107" s="217">
        <v>3</v>
      </c>
      <c r="B107" s="216" t="s">
        <v>771</v>
      </c>
      <c r="C107" s="216" t="s">
        <v>4717</v>
      </c>
      <c r="D107" s="215">
        <v>45516</v>
      </c>
    </row>
    <row r="108" spans="1:4" x14ac:dyDescent="0.25">
      <c r="A108" s="217">
        <v>3</v>
      </c>
      <c r="B108" s="216" t="s">
        <v>778</v>
      </c>
      <c r="C108" s="216" t="s">
        <v>4717</v>
      </c>
      <c r="D108" s="215">
        <v>45516</v>
      </c>
    </row>
    <row r="109" spans="1:4" x14ac:dyDescent="0.25">
      <c r="A109" s="217">
        <v>3</v>
      </c>
      <c r="B109" s="216" t="s">
        <v>786</v>
      </c>
      <c r="C109" s="216" t="s">
        <v>4717</v>
      </c>
      <c r="D109" s="215">
        <v>45516</v>
      </c>
    </row>
    <row r="110" spans="1:4" x14ac:dyDescent="0.25">
      <c r="A110" s="217">
        <v>3</v>
      </c>
      <c r="B110" s="216" t="s">
        <v>798</v>
      </c>
      <c r="C110" s="216" t="s">
        <v>4717</v>
      </c>
      <c r="D110" s="215">
        <v>45516</v>
      </c>
    </row>
    <row r="111" spans="1:4" x14ac:dyDescent="0.25">
      <c r="A111" s="217">
        <v>3</v>
      </c>
      <c r="B111" s="216" t="s">
        <v>805</v>
      </c>
      <c r="C111" s="216" t="s">
        <v>4717</v>
      </c>
      <c r="D111" s="215">
        <v>45516</v>
      </c>
    </row>
    <row r="112" spans="1:4" x14ac:dyDescent="0.25">
      <c r="A112" s="217">
        <v>3</v>
      </c>
      <c r="B112" s="216" t="s">
        <v>812</v>
      </c>
      <c r="C112" s="216" t="s">
        <v>4717</v>
      </c>
      <c r="D112" s="215">
        <v>45516</v>
      </c>
    </row>
    <row r="113" spans="1:4" x14ac:dyDescent="0.25">
      <c r="A113" s="217">
        <v>3</v>
      </c>
      <c r="B113" s="216" t="s">
        <v>820</v>
      </c>
      <c r="C113" s="216" t="s">
        <v>4717</v>
      </c>
      <c r="D113" s="215">
        <v>45516</v>
      </c>
    </row>
    <row r="114" spans="1:4" x14ac:dyDescent="0.25">
      <c r="A114" s="217">
        <v>3</v>
      </c>
      <c r="B114" s="216" t="s">
        <v>828</v>
      </c>
      <c r="C114" s="216" t="s">
        <v>4717</v>
      </c>
      <c r="D114" s="215">
        <v>45516</v>
      </c>
    </row>
    <row r="115" spans="1:4" x14ac:dyDescent="0.25">
      <c r="A115" s="217">
        <v>3</v>
      </c>
      <c r="B115" s="216" t="s">
        <v>838</v>
      </c>
      <c r="C115" s="216" t="s">
        <v>4717</v>
      </c>
      <c r="D115" s="215">
        <v>45516</v>
      </c>
    </row>
    <row r="116" spans="1:4" x14ac:dyDescent="0.25">
      <c r="A116" s="217">
        <v>3</v>
      </c>
      <c r="B116" s="216" t="s">
        <v>846</v>
      </c>
      <c r="C116" s="216" t="s">
        <v>4717</v>
      </c>
      <c r="D116" s="215">
        <v>45516</v>
      </c>
    </row>
    <row r="117" spans="1:4" x14ac:dyDescent="0.25">
      <c r="A117" s="217">
        <v>3</v>
      </c>
      <c r="B117" s="216" t="s">
        <v>854</v>
      </c>
      <c r="C117" s="216" t="s">
        <v>4717</v>
      </c>
      <c r="D117" s="215">
        <v>45516</v>
      </c>
    </row>
    <row r="118" spans="1:4" x14ac:dyDescent="0.25">
      <c r="A118" s="217">
        <v>3</v>
      </c>
      <c r="B118" s="216" t="s">
        <v>861</v>
      </c>
      <c r="C118" s="216" t="s">
        <v>4717</v>
      </c>
      <c r="D118" s="215">
        <v>45516</v>
      </c>
    </row>
    <row r="119" spans="1:4" x14ac:dyDescent="0.25">
      <c r="A119" s="217">
        <v>3</v>
      </c>
      <c r="B119" s="216" t="s">
        <v>867</v>
      </c>
      <c r="C119" s="216" t="s">
        <v>4717</v>
      </c>
      <c r="D119" s="215">
        <v>45516</v>
      </c>
    </row>
    <row r="120" spans="1:4" x14ac:dyDescent="0.25">
      <c r="A120" s="217">
        <v>3</v>
      </c>
      <c r="B120" s="216" t="s">
        <v>875</v>
      </c>
      <c r="C120" s="216" t="s">
        <v>4717</v>
      </c>
      <c r="D120" s="215">
        <v>45516</v>
      </c>
    </row>
    <row r="121" spans="1:4" x14ac:dyDescent="0.25">
      <c r="A121" s="217">
        <v>3</v>
      </c>
      <c r="B121" s="216" t="s">
        <v>882</v>
      </c>
      <c r="C121" s="216" t="s">
        <v>4717</v>
      </c>
      <c r="D121" s="215">
        <v>45516</v>
      </c>
    </row>
    <row r="122" spans="1:4" x14ac:dyDescent="0.25">
      <c r="A122" s="217">
        <v>3</v>
      </c>
      <c r="B122" s="216" t="s">
        <v>889</v>
      </c>
      <c r="C122" s="216" t="s">
        <v>4717</v>
      </c>
      <c r="D122" s="215">
        <v>45516</v>
      </c>
    </row>
    <row r="123" spans="1:4" x14ac:dyDescent="0.25">
      <c r="A123" s="217">
        <v>3</v>
      </c>
      <c r="B123" s="216" t="s">
        <v>897</v>
      </c>
      <c r="C123" s="216" t="s">
        <v>4717</v>
      </c>
      <c r="D123" s="215">
        <v>45516</v>
      </c>
    </row>
    <row r="124" spans="1:4" x14ac:dyDescent="0.25">
      <c r="A124" s="217">
        <v>3</v>
      </c>
      <c r="B124" s="216" t="s">
        <v>903</v>
      </c>
      <c r="C124" s="216" t="s">
        <v>4717</v>
      </c>
      <c r="D124" s="215">
        <v>45516</v>
      </c>
    </row>
    <row r="125" spans="1:4" x14ac:dyDescent="0.25">
      <c r="A125" s="217">
        <v>3</v>
      </c>
      <c r="B125" s="216" t="s">
        <v>913</v>
      </c>
      <c r="C125" s="216" t="s">
        <v>4717</v>
      </c>
      <c r="D125" s="215">
        <v>45516</v>
      </c>
    </row>
    <row r="126" spans="1:4" x14ac:dyDescent="0.25">
      <c r="A126" s="217">
        <v>3</v>
      </c>
      <c r="B126" s="216" t="s">
        <v>922</v>
      </c>
      <c r="C126" s="216" t="s">
        <v>4717</v>
      </c>
      <c r="D126" s="215">
        <v>45516</v>
      </c>
    </row>
    <row r="127" spans="1:4" x14ac:dyDescent="0.25">
      <c r="A127" s="217">
        <v>3</v>
      </c>
      <c r="B127" s="216" t="s">
        <v>931</v>
      </c>
      <c r="C127" s="216" t="s">
        <v>4717</v>
      </c>
      <c r="D127" s="215">
        <v>45516</v>
      </c>
    </row>
    <row r="128" spans="1:4" x14ac:dyDescent="0.25">
      <c r="A128" s="217">
        <v>3</v>
      </c>
      <c r="B128" s="216" t="s">
        <v>939</v>
      </c>
      <c r="C128" s="216" t="s">
        <v>4717</v>
      </c>
      <c r="D128" s="215">
        <v>45516</v>
      </c>
    </row>
    <row r="129" spans="1:4" x14ac:dyDescent="0.25">
      <c r="A129" s="217">
        <v>3</v>
      </c>
      <c r="B129" s="216" t="s">
        <v>947</v>
      </c>
      <c r="C129" s="216" t="s">
        <v>4717</v>
      </c>
      <c r="D129" s="215">
        <v>45516</v>
      </c>
    </row>
    <row r="130" spans="1:4" x14ac:dyDescent="0.25">
      <c r="A130" s="217">
        <v>3</v>
      </c>
      <c r="B130" s="216" t="s">
        <v>957</v>
      </c>
      <c r="C130" s="216" t="s">
        <v>4717</v>
      </c>
      <c r="D130" s="215">
        <v>45516</v>
      </c>
    </row>
    <row r="131" spans="1:4" x14ac:dyDescent="0.25">
      <c r="A131" s="217">
        <v>3</v>
      </c>
      <c r="B131" s="216" t="s">
        <v>965</v>
      </c>
      <c r="C131" s="216" t="s">
        <v>4717</v>
      </c>
      <c r="D131" s="215">
        <v>45516</v>
      </c>
    </row>
    <row r="132" spans="1:4" x14ac:dyDescent="0.25">
      <c r="A132" s="217">
        <v>3</v>
      </c>
      <c r="B132" s="216" t="s">
        <v>972</v>
      </c>
      <c r="C132" s="216" t="s">
        <v>4717</v>
      </c>
      <c r="D132" s="215">
        <v>45516</v>
      </c>
    </row>
    <row r="133" spans="1:4" x14ac:dyDescent="0.25">
      <c r="A133" s="217">
        <v>3</v>
      </c>
      <c r="B133" s="216" t="s">
        <v>980</v>
      </c>
      <c r="C133" s="216" t="s">
        <v>4717</v>
      </c>
      <c r="D133" s="215">
        <v>45516</v>
      </c>
    </row>
    <row r="134" spans="1:4" x14ac:dyDescent="0.25">
      <c r="A134" s="217">
        <v>3</v>
      </c>
      <c r="B134" s="216" t="s">
        <v>987</v>
      </c>
      <c r="C134" s="216" t="s">
        <v>4717</v>
      </c>
      <c r="D134" s="215">
        <v>45516</v>
      </c>
    </row>
    <row r="135" spans="1:4" x14ac:dyDescent="0.25">
      <c r="A135" s="217">
        <v>3</v>
      </c>
      <c r="B135" s="216" t="s">
        <v>994</v>
      </c>
      <c r="C135" s="216" t="s">
        <v>4717</v>
      </c>
      <c r="D135" s="215">
        <v>45516</v>
      </c>
    </row>
    <row r="136" spans="1:4" x14ac:dyDescent="0.25">
      <c r="A136" s="217">
        <v>3</v>
      </c>
      <c r="B136" s="216" t="s">
        <v>1002</v>
      </c>
      <c r="C136" s="216" t="s">
        <v>4717</v>
      </c>
      <c r="D136" s="215">
        <v>45516</v>
      </c>
    </row>
    <row r="137" spans="1:4" x14ac:dyDescent="0.25">
      <c r="A137" s="217">
        <v>3</v>
      </c>
      <c r="B137" s="216" t="s">
        <v>1010</v>
      </c>
      <c r="C137" s="216" t="s">
        <v>4717</v>
      </c>
      <c r="D137" s="215">
        <v>45516</v>
      </c>
    </row>
    <row r="138" spans="1:4" x14ac:dyDescent="0.25">
      <c r="A138" s="217">
        <v>3</v>
      </c>
      <c r="B138" s="216" t="s">
        <v>1017</v>
      </c>
      <c r="C138" s="216" t="s">
        <v>4717</v>
      </c>
      <c r="D138" s="215">
        <v>45516</v>
      </c>
    </row>
    <row r="139" spans="1:4" x14ac:dyDescent="0.25">
      <c r="A139" s="217">
        <v>3</v>
      </c>
      <c r="B139" s="216" t="s">
        <v>1027</v>
      </c>
      <c r="C139" s="216" t="s">
        <v>4717</v>
      </c>
      <c r="D139" s="215">
        <v>45516</v>
      </c>
    </row>
    <row r="140" spans="1:4" x14ac:dyDescent="0.25">
      <c r="A140" s="217">
        <v>3</v>
      </c>
      <c r="B140" s="216" t="s">
        <v>1034</v>
      </c>
      <c r="C140" s="216" t="s">
        <v>4717</v>
      </c>
      <c r="D140" s="215">
        <v>45516</v>
      </c>
    </row>
    <row r="141" spans="1:4" x14ac:dyDescent="0.25">
      <c r="A141" s="217">
        <v>3</v>
      </c>
      <c r="B141" s="216" t="s">
        <v>1042</v>
      </c>
      <c r="C141" s="216" t="s">
        <v>4717</v>
      </c>
      <c r="D141" s="215">
        <v>45516</v>
      </c>
    </row>
    <row r="142" spans="1:4" x14ac:dyDescent="0.25">
      <c r="A142" s="217">
        <v>3</v>
      </c>
      <c r="B142" s="216" t="s">
        <v>1052</v>
      </c>
      <c r="C142" s="216" t="s">
        <v>4717</v>
      </c>
      <c r="D142" s="215">
        <v>45516</v>
      </c>
    </row>
    <row r="143" spans="1:4" x14ac:dyDescent="0.25">
      <c r="A143" s="217">
        <v>3</v>
      </c>
      <c r="B143" s="216" t="s">
        <v>1057</v>
      </c>
      <c r="C143" s="216" t="s">
        <v>4717</v>
      </c>
      <c r="D143" s="215">
        <v>45516</v>
      </c>
    </row>
    <row r="144" spans="1:4" x14ac:dyDescent="0.25">
      <c r="A144" s="217">
        <v>3</v>
      </c>
      <c r="B144" s="216" t="s">
        <v>1065</v>
      </c>
      <c r="C144" s="216" t="s">
        <v>4717</v>
      </c>
      <c r="D144" s="215">
        <v>45516</v>
      </c>
    </row>
    <row r="145" spans="1:4" x14ac:dyDescent="0.25">
      <c r="A145" s="217">
        <v>3</v>
      </c>
      <c r="B145" s="216" t="s">
        <v>1072</v>
      </c>
      <c r="C145" s="216" t="s">
        <v>4717</v>
      </c>
      <c r="D145" s="215">
        <v>45516</v>
      </c>
    </row>
    <row r="146" spans="1:4" x14ac:dyDescent="0.25">
      <c r="A146" s="217">
        <v>3</v>
      </c>
      <c r="B146" s="216" t="s">
        <v>1079</v>
      </c>
      <c r="C146" s="216" t="s">
        <v>4717</v>
      </c>
      <c r="D146" s="215">
        <v>45516</v>
      </c>
    </row>
    <row r="147" spans="1:4" x14ac:dyDescent="0.25">
      <c r="A147" s="217">
        <v>3</v>
      </c>
      <c r="B147" s="216" t="s">
        <v>1091</v>
      </c>
      <c r="C147" s="216" t="s">
        <v>4717</v>
      </c>
      <c r="D147" s="215">
        <v>45516</v>
      </c>
    </row>
    <row r="148" spans="1:4" x14ac:dyDescent="0.25">
      <c r="A148" s="217">
        <v>3</v>
      </c>
      <c r="B148" s="216" t="s">
        <v>1100</v>
      </c>
      <c r="C148" s="216" t="s">
        <v>4717</v>
      </c>
      <c r="D148" s="215">
        <v>45516</v>
      </c>
    </row>
    <row r="149" spans="1:4" x14ac:dyDescent="0.25">
      <c r="A149" s="217">
        <v>3</v>
      </c>
      <c r="B149" s="216" t="s">
        <v>1108</v>
      </c>
      <c r="C149" s="216" t="s">
        <v>4717</v>
      </c>
      <c r="D149" s="215">
        <v>45516</v>
      </c>
    </row>
    <row r="150" spans="1:4" x14ac:dyDescent="0.25">
      <c r="A150" s="217">
        <v>3</v>
      </c>
      <c r="B150" s="216" t="s">
        <v>1117</v>
      </c>
      <c r="C150" s="216" t="s">
        <v>4717</v>
      </c>
      <c r="D150" s="215">
        <v>45516</v>
      </c>
    </row>
    <row r="151" spans="1:4" x14ac:dyDescent="0.25">
      <c r="A151" s="217">
        <v>3</v>
      </c>
      <c r="B151" s="216" t="s">
        <v>1124</v>
      </c>
      <c r="C151" s="216" t="s">
        <v>4717</v>
      </c>
      <c r="D151" s="215">
        <v>45516</v>
      </c>
    </row>
    <row r="152" spans="1:4" x14ac:dyDescent="0.25">
      <c r="A152" s="217">
        <v>3</v>
      </c>
      <c r="B152" s="216" t="s">
        <v>1133</v>
      </c>
      <c r="C152" s="216" t="s">
        <v>4717</v>
      </c>
      <c r="D152" s="215">
        <v>45516</v>
      </c>
    </row>
    <row r="153" spans="1:4" x14ac:dyDescent="0.25">
      <c r="A153" s="217">
        <v>3</v>
      </c>
      <c r="B153" s="216" t="s">
        <v>1139</v>
      </c>
      <c r="C153" s="216" t="s">
        <v>4717</v>
      </c>
      <c r="D153" s="215">
        <v>45516</v>
      </c>
    </row>
    <row r="154" spans="1:4" x14ac:dyDescent="0.25">
      <c r="A154" s="217">
        <v>3</v>
      </c>
      <c r="B154" s="216" t="s">
        <v>1145</v>
      </c>
      <c r="C154" s="216" t="s">
        <v>4717</v>
      </c>
      <c r="D154" s="215">
        <v>45516</v>
      </c>
    </row>
    <row r="155" spans="1:4" x14ac:dyDescent="0.25">
      <c r="A155" s="217">
        <v>3</v>
      </c>
      <c r="B155" s="216" t="s">
        <v>1152</v>
      </c>
      <c r="C155" s="216" t="s">
        <v>4717</v>
      </c>
      <c r="D155" s="215">
        <v>45516</v>
      </c>
    </row>
    <row r="156" spans="1:4" x14ac:dyDescent="0.25">
      <c r="A156" s="217">
        <v>3</v>
      </c>
      <c r="B156" s="216" t="s">
        <v>1158</v>
      </c>
      <c r="C156" s="216" t="s">
        <v>4717</v>
      </c>
      <c r="D156" s="215">
        <v>45516</v>
      </c>
    </row>
    <row r="157" spans="1:4" x14ac:dyDescent="0.25">
      <c r="A157" s="217">
        <v>3</v>
      </c>
      <c r="B157" s="216" t="s">
        <v>1163</v>
      </c>
      <c r="C157" s="216" t="s">
        <v>4717</v>
      </c>
      <c r="D157" s="215">
        <v>45516</v>
      </c>
    </row>
    <row r="158" spans="1:4" x14ac:dyDescent="0.25">
      <c r="A158" s="217">
        <v>3</v>
      </c>
      <c r="B158" s="216" t="s">
        <v>1168</v>
      </c>
      <c r="C158" s="216" t="s">
        <v>4717</v>
      </c>
      <c r="D158" s="215">
        <v>45516</v>
      </c>
    </row>
    <row r="159" spans="1:4" x14ac:dyDescent="0.25">
      <c r="A159" s="217">
        <v>3</v>
      </c>
      <c r="B159" s="216" t="s">
        <v>1173</v>
      </c>
      <c r="C159" s="216" t="s">
        <v>4717</v>
      </c>
      <c r="D159" s="215">
        <v>45516</v>
      </c>
    </row>
    <row r="160" spans="1:4" x14ac:dyDescent="0.25">
      <c r="A160" s="217">
        <v>3</v>
      </c>
      <c r="B160" s="216" t="s">
        <v>1177</v>
      </c>
      <c r="C160" s="216" t="s">
        <v>4717</v>
      </c>
      <c r="D160" s="215">
        <v>45516</v>
      </c>
    </row>
    <row r="161" spans="1:4" x14ac:dyDescent="0.25">
      <c r="A161" s="217">
        <v>3</v>
      </c>
      <c r="B161" s="216" t="s">
        <v>1183</v>
      </c>
      <c r="C161" s="216" t="s">
        <v>4717</v>
      </c>
      <c r="D161" s="215">
        <v>45516</v>
      </c>
    </row>
    <row r="162" spans="1:4" x14ac:dyDescent="0.25">
      <c r="A162" s="217">
        <v>3</v>
      </c>
      <c r="B162" s="216" t="s">
        <v>1190</v>
      </c>
      <c r="C162" s="216" t="s">
        <v>4717</v>
      </c>
      <c r="D162" s="215">
        <v>45516</v>
      </c>
    </row>
    <row r="163" spans="1:4" x14ac:dyDescent="0.25">
      <c r="A163" s="217">
        <v>3</v>
      </c>
      <c r="B163" s="216" t="s">
        <v>1197</v>
      </c>
      <c r="C163" s="216" t="s">
        <v>4717</v>
      </c>
      <c r="D163" s="215">
        <v>45516</v>
      </c>
    </row>
    <row r="164" spans="1:4" x14ac:dyDescent="0.25">
      <c r="A164" s="217">
        <v>3</v>
      </c>
      <c r="B164" s="216" t="s">
        <v>1205</v>
      </c>
      <c r="C164" s="216" t="s">
        <v>4717</v>
      </c>
      <c r="D164" s="215">
        <v>45516</v>
      </c>
    </row>
    <row r="165" spans="1:4" x14ac:dyDescent="0.25">
      <c r="A165" s="217">
        <v>3</v>
      </c>
      <c r="B165" s="216" t="s">
        <v>1213</v>
      </c>
      <c r="C165" s="216" t="s">
        <v>4717</v>
      </c>
      <c r="D165" s="215">
        <v>45516</v>
      </c>
    </row>
    <row r="166" spans="1:4" x14ac:dyDescent="0.25">
      <c r="A166" s="217">
        <v>3</v>
      </c>
      <c r="B166" s="216" t="s">
        <v>1218</v>
      </c>
      <c r="C166" s="216" t="s">
        <v>4717</v>
      </c>
      <c r="D166" s="215">
        <v>45516</v>
      </c>
    </row>
    <row r="167" spans="1:4" x14ac:dyDescent="0.25">
      <c r="A167" s="217">
        <v>3</v>
      </c>
      <c r="B167" s="216" t="s">
        <v>1223</v>
      </c>
      <c r="C167" s="216" t="s">
        <v>4717</v>
      </c>
      <c r="D167" s="215">
        <v>45516</v>
      </c>
    </row>
    <row r="168" spans="1:4" x14ac:dyDescent="0.25">
      <c r="A168" s="217">
        <v>3</v>
      </c>
      <c r="B168" s="216" t="s">
        <v>1228</v>
      </c>
      <c r="C168" s="216" t="s">
        <v>4717</v>
      </c>
      <c r="D168" s="215">
        <v>45516</v>
      </c>
    </row>
    <row r="169" spans="1:4" x14ac:dyDescent="0.25">
      <c r="A169" s="217">
        <v>3</v>
      </c>
      <c r="B169" s="216" t="s">
        <v>1232</v>
      </c>
      <c r="C169" s="216" t="s">
        <v>4717</v>
      </c>
      <c r="D169" s="215">
        <v>45516</v>
      </c>
    </row>
    <row r="170" spans="1:4" x14ac:dyDescent="0.25">
      <c r="A170" s="217">
        <v>3</v>
      </c>
      <c r="B170" s="216" t="s">
        <v>1243</v>
      </c>
      <c r="C170" s="216" t="s">
        <v>4717</v>
      </c>
      <c r="D170" s="215">
        <v>45516</v>
      </c>
    </row>
    <row r="171" spans="1:4" x14ac:dyDescent="0.25">
      <c r="A171" s="217">
        <v>3</v>
      </c>
      <c r="B171" s="216" t="s">
        <v>1254</v>
      </c>
      <c r="C171" s="216" t="s">
        <v>4717</v>
      </c>
      <c r="D171" s="215">
        <v>45516</v>
      </c>
    </row>
    <row r="172" spans="1:4" x14ac:dyDescent="0.25">
      <c r="A172" s="217">
        <v>3</v>
      </c>
      <c r="B172" s="216" t="s">
        <v>1259</v>
      </c>
      <c r="C172" s="216" t="s">
        <v>4717</v>
      </c>
      <c r="D172" s="215">
        <v>45516</v>
      </c>
    </row>
    <row r="173" spans="1:4" x14ac:dyDescent="0.25">
      <c r="A173" s="217">
        <v>3</v>
      </c>
      <c r="B173" s="216" t="s">
        <v>1265</v>
      </c>
      <c r="C173" s="216" t="s">
        <v>4717</v>
      </c>
      <c r="D173" s="215">
        <v>45516</v>
      </c>
    </row>
    <row r="174" spans="1:4" x14ac:dyDescent="0.25">
      <c r="A174" s="217">
        <v>3</v>
      </c>
      <c r="B174" s="216" t="s">
        <v>1272</v>
      </c>
      <c r="C174" s="216" t="s">
        <v>4717</v>
      </c>
      <c r="D174" s="215">
        <v>45516</v>
      </c>
    </row>
    <row r="175" spans="1:4" x14ac:dyDescent="0.25">
      <c r="A175" s="217">
        <v>3</v>
      </c>
      <c r="B175" s="216" t="s">
        <v>1277</v>
      </c>
      <c r="C175" s="216" t="s">
        <v>4717</v>
      </c>
      <c r="D175" s="215">
        <v>45516</v>
      </c>
    </row>
    <row r="176" spans="1:4" x14ac:dyDescent="0.25">
      <c r="A176" s="217">
        <v>3</v>
      </c>
      <c r="B176" s="216" t="s">
        <v>1283</v>
      </c>
      <c r="C176" s="216" t="s">
        <v>4717</v>
      </c>
      <c r="D176" s="215">
        <v>45516</v>
      </c>
    </row>
    <row r="177" spans="1:4" x14ac:dyDescent="0.25">
      <c r="A177" s="217">
        <v>3</v>
      </c>
      <c r="B177" s="216" t="s">
        <v>1288</v>
      </c>
      <c r="C177" s="216" t="s">
        <v>4717</v>
      </c>
      <c r="D177" s="215">
        <v>45516</v>
      </c>
    </row>
    <row r="178" spans="1:4" x14ac:dyDescent="0.25">
      <c r="A178" s="217">
        <v>3</v>
      </c>
      <c r="B178" s="216" t="s">
        <v>1293</v>
      </c>
      <c r="C178" s="216" t="s">
        <v>4717</v>
      </c>
      <c r="D178" s="215">
        <v>45516</v>
      </c>
    </row>
    <row r="179" spans="1:4" x14ac:dyDescent="0.25">
      <c r="A179" s="217">
        <v>3</v>
      </c>
      <c r="B179" s="216" t="s">
        <v>1299</v>
      </c>
      <c r="C179" s="216" t="s">
        <v>4717</v>
      </c>
      <c r="D179" s="215">
        <v>45516</v>
      </c>
    </row>
    <row r="180" spans="1:4" x14ac:dyDescent="0.25">
      <c r="A180" s="217">
        <v>3</v>
      </c>
      <c r="B180" s="216" t="s">
        <v>1305</v>
      </c>
      <c r="C180" s="216" t="s">
        <v>4717</v>
      </c>
      <c r="D180" s="215">
        <v>45516</v>
      </c>
    </row>
    <row r="181" spans="1:4" x14ac:dyDescent="0.25">
      <c r="A181" s="217">
        <v>3</v>
      </c>
      <c r="B181" s="216" t="s">
        <v>1310</v>
      </c>
      <c r="C181" s="216" t="s">
        <v>4717</v>
      </c>
      <c r="D181" s="215">
        <v>45516</v>
      </c>
    </row>
    <row r="182" spans="1:4" x14ac:dyDescent="0.25">
      <c r="A182" s="217">
        <v>3</v>
      </c>
      <c r="B182" s="216" t="s">
        <v>1318</v>
      </c>
      <c r="C182" s="216" t="s">
        <v>4717</v>
      </c>
      <c r="D182" s="215">
        <v>45516</v>
      </c>
    </row>
    <row r="183" spans="1:4" x14ac:dyDescent="0.25">
      <c r="A183" s="217">
        <v>3</v>
      </c>
      <c r="B183" s="216" t="s">
        <v>1325</v>
      </c>
      <c r="C183" s="216" t="s">
        <v>4717</v>
      </c>
      <c r="D183" s="215">
        <v>45516</v>
      </c>
    </row>
    <row r="184" spans="1:4" x14ac:dyDescent="0.25">
      <c r="A184" s="217">
        <v>3</v>
      </c>
      <c r="B184" s="216" t="s">
        <v>1331</v>
      </c>
      <c r="C184" s="216" t="s">
        <v>4717</v>
      </c>
      <c r="D184" s="215">
        <v>45516</v>
      </c>
    </row>
    <row r="185" spans="1:4" x14ac:dyDescent="0.25">
      <c r="A185" s="217">
        <v>3</v>
      </c>
      <c r="B185" s="216" t="s">
        <v>1336</v>
      </c>
      <c r="C185" s="216" t="s">
        <v>4717</v>
      </c>
      <c r="D185" s="215">
        <v>45516</v>
      </c>
    </row>
    <row r="186" spans="1:4" x14ac:dyDescent="0.25">
      <c r="A186" s="217">
        <v>3</v>
      </c>
      <c r="B186" s="216" t="s">
        <v>1341</v>
      </c>
      <c r="C186" s="216" t="s">
        <v>4717</v>
      </c>
      <c r="D186" s="215">
        <v>45516</v>
      </c>
    </row>
    <row r="187" spans="1:4" x14ac:dyDescent="0.25">
      <c r="A187" s="217">
        <v>3</v>
      </c>
      <c r="B187" s="216" t="s">
        <v>1348</v>
      </c>
      <c r="C187" s="216" t="s">
        <v>4717</v>
      </c>
      <c r="D187" s="215">
        <v>45516</v>
      </c>
    </row>
    <row r="188" spans="1:4" x14ac:dyDescent="0.25">
      <c r="A188" s="217">
        <v>3</v>
      </c>
      <c r="B188" s="216" t="s">
        <v>1355</v>
      </c>
      <c r="C188" s="216" t="s">
        <v>4717</v>
      </c>
      <c r="D188" s="215">
        <v>45516</v>
      </c>
    </row>
    <row r="189" spans="1:4" x14ac:dyDescent="0.25">
      <c r="A189" s="217">
        <v>3</v>
      </c>
      <c r="B189" s="216" t="s">
        <v>1362</v>
      </c>
      <c r="C189" s="216" t="s">
        <v>4717</v>
      </c>
      <c r="D189" s="215">
        <v>45516</v>
      </c>
    </row>
    <row r="190" spans="1:4" x14ac:dyDescent="0.25">
      <c r="A190" s="217">
        <v>3</v>
      </c>
      <c r="B190" s="216" t="s">
        <v>1367</v>
      </c>
      <c r="C190" s="216" t="s">
        <v>4717</v>
      </c>
      <c r="D190" s="215">
        <v>45516</v>
      </c>
    </row>
    <row r="191" spans="1:4" x14ac:dyDescent="0.25">
      <c r="A191" s="217">
        <v>3</v>
      </c>
      <c r="B191" s="216" t="s">
        <v>1372</v>
      </c>
      <c r="C191" s="216" t="s">
        <v>4717</v>
      </c>
      <c r="D191" s="215">
        <v>45516</v>
      </c>
    </row>
    <row r="192" spans="1:4" x14ac:dyDescent="0.25">
      <c r="A192" s="217">
        <v>3</v>
      </c>
      <c r="B192" s="216" t="s">
        <v>1378</v>
      </c>
      <c r="C192" s="216" t="s">
        <v>4717</v>
      </c>
      <c r="D192" s="215">
        <v>45516</v>
      </c>
    </row>
    <row r="193" spans="1:4" x14ac:dyDescent="0.25">
      <c r="A193" s="217">
        <v>3</v>
      </c>
      <c r="B193" s="216" t="s">
        <v>1387</v>
      </c>
      <c r="C193" s="216" t="s">
        <v>4717</v>
      </c>
      <c r="D193" s="215">
        <v>45516</v>
      </c>
    </row>
    <row r="194" spans="1:4" x14ac:dyDescent="0.25">
      <c r="A194" s="217">
        <v>3</v>
      </c>
      <c r="B194" s="216" t="s">
        <v>1401</v>
      </c>
      <c r="C194" s="216" t="s">
        <v>4717</v>
      </c>
      <c r="D194" s="215">
        <v>45516</v>
      </c>
    </row>
    <row r="195" spans="1:4" x14ac:dyDescent="0.25">
      <c r="A195" s="217">
        <v>3</v>
      </c>
      <c r="B195" s="216" t="s">
        <v>1407</v>
      </c>
      <c r="C195" s="216" t="s">
        <v>4717</v>
      </c>
      <c r="D195" s="215">
        <v>45516</v>
      </c>
    </row>
    <row r="196" spans="1:4" x14ac:dyDescent="0.25">
      <c r="A196" s="217">
        <v>3</v>
      </c>
      <c r="B196" s="216" t="s">
        <v>1412</v>
      </c>
      <c r="C196" s="216" t="s">
        <v>4717</v>
      </c>
      <c r="D196" s="215">
        <v>45516</v>
      </c>
    </row>
    <row r="197" spans="1:4" x14ac:dyDescent="0.25">
      <c r="A197" s="217">
        <v>3</v>
      </c>
      <c r="B197" s="216" t="s">
        <v>1417</v>
      </c>
      <c r="C197" s="216" t="s">
        <v>4717</v>
      </c>
      <c r="D197" s="215">
        <v>45516</v>
      </c>
    </row>
    <row r="198" spans="1:4" x14ac:dyDescent="0.25">
      <c r="A198" s="217">
        <v>3</v>
      </c>
      <c r="B198" s="216" t="s">
        <v>1420</v>
      </c>
      <c r="C198" s="216" t="s">
        <v>4717</v>
      </c>
      <c r="D198" s="215">
        <v>45516</v>
      </c>
    </row>
    <row r="199" spans="1:4" x14ac:dyDescent="0.25">
      <c r="A199" s="217">
        <v>3</v>
      </c>
      <c r="B199" s="216" t="s">
        <v>1424</v>
      </c>
      <c r="C199" s="216" t="s">
        <v>4717</v>
      </c>
      <c r="D199" s="215">
        <v>45516</v>
      </c>
    </row>
    <row r="200" spans="1:4" x14ac:dyDescent="0.25">
      <c r="A200" s="217">
        <v>3</v>
      </c>
      <c r="B200" s="216" t="s">
        <v>1429</v>
      </c>
      <c r="C200" s="216" t="s">
        <v>4717</v>
      </c>
      <c r="D200" s="215">
        <v>45516</v>
      </c>
    </row>
    <row r="201" spans="1:4" x14ac:dyDescent="0.25">
      <c r="A201" s="217">
        <v>3</v>
      </c>
      <c r="B201" s="216" t="s">
        <v>1437</v>
      </c>
      <c r="C201" s="216" t="s">
        <v>4717</v>
      </c>
      <c r="D201" s="215">
        <v>45516</v>
      </c>
    </row>
    <row r="202" spans="1:4" x14ac:dyDescent="0.25">
      <c r="A202" s="217">
        <v>3</v>
      </c>
      <c r="B202" s="216" t="s">
        <v>1444</v>
      </c>
      <c r="C202" s="216" t="s">
        <v>4717</v>
      </c>
      <c r="D202" s="215">
        <v>45516</v>
      </c>
    </row>
    <row r="203" spans="1:4" x14ac:dyDescent="0.25">
      <c r="A203" s="217">
        <v>3</v>
      </c>
      <c r="B203" s="216" t="s">
        <v>1452</v>
      </c>
      <c r="C203" s="216" t="s">
        <v>4717</v>
      </c>
      <c r="D203" s="215">
        <v>45516</v>
      </c>
    </row>
    <row r="204" spans="1:4" x14ac:dyDescent="0.25">
      <c r="A204" s="217">
        <v>3</v>
      </c>
      <c r="B204" s="216" t="s">
        <v>1460</v>
      </c>
      <c r="C204" s="216" t="s">
        <v>4717</v>
      </c>
      <c r="D204" s="215">
        <v>45516</v>
      </c>
    </row>
    <row r="205" spans="1:4" x14ac:dyDescent="0.25">
      <c r="A205" s="217">
        <v>3</v>
      </c>
      <c r="B205" s="216" t="s">
        <v>1466</v>
      </c>
      <c r="C205" s="216" t="s">
        <v>4717</v>
      </c>
      <c r="D205" s="215">
        <v>45516</v>
      </c>
    </row>
    <row r="206" spans="1:4" x14ac:dyDescent="0.25">
      <c r="A206" s="217">
        <v>3</v>
      </c>
      <c r="B206" s="216" t="s">
        <v>1475</v>
      </c>
      <c r="C206" s="216" t="s">
        <v>4717</v>
      </c>
      <c r="D206" s="215">
        <v>45516</v>
      </c>
    </row>
    <row r="207" spans="1:4" x14ac:dyDescent="0.25">
      <c r="A207" s="217">
        <v>3</v>
      </c>
      <c r="B207" s="216" t="s">
        <v>1485</v>
      </c>
      <c r="C207" s="216" t="s">
        <v>4717</v>
      </c>
      <c r="D207" s="215">
        <v>45516</v>
      </c>
    </row>
    <row r="208" spans="1:4" x14ac:dyDescent="0.25">
      <c r="A208" s="217">
        <v>3</v>
      </c>
      <c r="B208" s="216" t="s">
        <v>1493</v>
      </c>
      <c r="C208" s="216" t="s">
        <v>4717</v>
      </c>
      <c r="D208" s="215">
        <v>45516</v>
      </c>
    </row>
    <row r="209" spans="1:4" x14ac:dyDescent="0.25">
      <c r="A209" s="217">
        <v>3</v>
      </c>
      <c r="B209" s="216" t="s">
        <v>1499</v>
      </c>
      <c r="C209" s="216" t="s">
        <v>4717</v>
      </c>
      <c r="D209" s="215">
        <v>45516</v>
      </c>
    </row>
    <row r="210" spans="1:4" x14ac:dyDescent="0.25">
      <c r="A210" s="217">
        <v>3</v>
      </c>
      <c r="B210" s="216" t="s">
        <v>1507</v>
      </c>
      <c r="C210" s="216" t="s">
        <v>4717</v>
      </c>
      <c r="D210" s="215">
        <v>45516</v>
      </c>
    </row>
    <row r="211" spans="1:4" x14ac:dyDescent="0.25">
      <c r="A211" s="217">
        <v>3</v>
      </c>
      <c r="B211" s="216" t="s">
        <v>1518</v>
      </c>
      <c r="C211" s="216" t="s">
        <v>4717</v>
      </c>
      <c r="D211" s="215">
        <v>45516</v>
      </c>
    </row>
    <row r="212" spans="1:4" x14ac:dyDescent="0.25">
      <c r="A212" s="217">
        <v>3</v>
      </c>
      <c r="B212" s="216" t="s">
        <v>1524</v>
      </c>
      <c r="C212" s="216" t="s">
        <v>4717</v>
      </c>
      <c r="D212" s="215">
        <v>45516</v>
      </c>
    </row>
    <row r="213" spans="1:4" x14ac:dyDescent="0.25">
      <c r="A213" s="217">
        <v>3</v>
      </c>
      <c r="B213" s="216" t="s">
        <v>1532</v>
      </c>
      <c r="C213" s="216" t="s">
        <v>4717</v>
      </c>
      <c r="D213" s="215">
        <v>45516</v>
      </c>
    </row>
    <row r="214" spans="1:4" x14ac:dyDescent="0.25">
      <c r="A214" s="217">
        <v>3</v>
      </c>
      <c r="B214" s="216" t="s">
        <v>1544</v>
      </c>
      <c r="C214" s="216" t="s">
        <v>4717</v>
      </c>
      <c r="D214" s="215">
        <v>45516</v>
      </c>
    </row>
    <row r="215" spans="1:4" x14ac:dyDescent="0.25">
      <c r="A215" s="217">
        <v>3</v>
      </c>
      <c r="B215" s="216" t="s">
        <v>1551</v>
      </c>
      <c r="C215" s="216" t="s">
        <v>4717</v>
      </c>
      <c r="D215" s="215">
        <v>45516</v>
      </c>
    </row>
    <row r="216" spans="1:4" x14ac:dyDescent="0.25">
      <c r="A216" s="217">
        <v>3</v>
      </c>
      <c r="B216" s="216" t="s">
        <v>1558</v>
      </c>
      <c r="C216" s="216" t="s">
        <v>4717</v>
      </c>
      <c r="D216" s="215">
        <v>45516</v>
      </c>
    </row>
    <row r="217" spans="1:4" x14ac:dyDescent="0.25">
      <c r="A217" s="217">
        <v>3</v>
      </c>
      <c r="B217" s="216" t="s">
        <v>1564</v>
      </c>
      <c r="C217" s="216" t="s">
        <v>4717</v>
      </c>
      <c r="D217" s="215">
        <v>45516</v>
      </c>
    </row>
    <row r="218" spans="1:4" x14ac:dyDescent="0.25">
      <c r="A218" s="217">
        <v>3</v>
      </c>
      <c r="B218" s="216" t="s">
        <v>1571</v>
      </c>
      <c r="C218" s="216" t="s">
        <v>4717</v>
      </c>
      <c r="D218" s="215">
        <v>45516</v>
      </c>
    </row>
    <row r="219" spans="1:4" x14ac:dyDescent="0.25">
      <c r="A219" s="217">
        <v>3</v>
      </c>
      <c r="B219" s="216" t="s">
        <v>1578</v>
      </c>
      <c r="C219" s="216" t="s">
        <v>4717</v>
      </c>
      <c r="D219" s="215">
        <v>45516</v>
      </c>
    </row>
    <row r="220" spans="1:4" x14ac:dyDescent="0.25">
      <c r="A220" s="217">
        <v>3</v>
      </c>
      <c r="B220" s="216" t="s">
        <v>1583</v>
      </c>
      <c r="C220" s="216" t="s">
        <v>4717</v>
      </c>
      <c r="D220" s="215">
        <v>45516</v>
      </c>
    </row>
    <row r="221" spans="1:4" x14ac:dyDescent="0.25">
      <c r="A221" s="217">
        <v>3</v>
      </c>
      <c r="B221" s="216" t="s">
        <v>1587</v>
      </c>
      <c r="C221" s="216" t="s">
        <v>4717</v>
      </c>
      <c r="D221" s="215">
        <v>45516</v>
      </c>
    </row>
    <row r="222" spans="1:4" x14ac:dyDescent="0.25">
      <c r="A222" s="217">
        <v>3</v>
      </c>
      <c r="B222" s="216" t="s">
        <v>1593</v>
      </c>
      <c r="C222" s="216" t="s">
        <v>4717</v>
      </c>
      <c r="D222" s="215">
        <v>45516</v>
      </c>
    </row>
    <row r="223" spans="1:4" x14ac:dyDescent="0.25">
      <c r="A223" s="217">
        <v>3</v>
      </c>
      <c r="B223" s="216" t="s">
        <v>1600</v>
      </c>
      <c r="C223" s="216" t="s">
        <v>4717</v>
      </c>
      <c r="D223" s="215">
        <v>45516</v>
      </c>
    </row>
    <row r="224" spans="1:4" x14ac:dyDescent="0.25">
      <c r="A224" s="217">
        <v>3</v>
      </c>
      <c r="B224" s="216" t="s">
        <v>1610</v>
      </c>
      <c r="C224" s="216" t="s">
        <v>4717</v>
      </c>
      <c r="D224" s="215">
        <v>45516</v>
      </c>
    </row>
    <row r="225" spans="1:4" x14ac:dyDescent="0.25">
      <c r="A225" s="217">
        <v>3</v>
      </c>
      <c r="B225" s="216" t="s">
        <v>1618</v>
      </c>
      <c r="C225" s="216" t="s">
        <v>4717</v>
      </c>
      <c r="D225" s="215">
        <v>45516</v>
      </c>
    </row>
    <row r="226" spans="1:4" x14ac:dyDescent="0.25">
      <c r="A226" s="217">
        <v>3</v>
      </c>
      <c r="B226" s="216" t="s">
        <v>1622</v>
      </c>
      <c r="C226" s="216" t="s">
        <v>4717</v>
      </c>
      <c r="D226" s="215">
        <v>45516</v>
      </c>
    </row>
    <row r="227" spans="1:4" x14ac:dyDescent="0.25">
      <c r="A227" s="217">
        <v>3</v>
      </c>
      <c r="B227" s="216" t="s">
        <v>1629</v>
      </c>
      <c r="C227" s="216" t="s">
        <v>4717</v>
      </c>
      <c r="D227" s="215">
        <v>45516</v>
      </c>
    </row>
    <row r="228" spans="1:4" x14ac:dyDescent="0.25">
      <c r="A228" s="217">
        <v>3</v>
      </c>
      <c r="B228" s="216" t="s">
        <v>1635</v>
      </c>
      <c r="C228" s="216" t="s">
        <v>4717</v>
      </c>
      <c r="D228" s="215">
        <v>45516</v>
      </c>
    </row>
    <row r="229" spans="1:4" x14ac:dyDescent="0.25">
      <c r="A229" s="217">
        <v>3</v>
      </c>
      <c r="B229" s="216" t="s">
        <v>1642</v>
      </c>
      <c r="C229" s="216" t="s">
        <v>4717</v>
      </c>
      <c r="D229" s="215">
        <v>45516</v>
      </c>
    </row>
    <row r="230" spans="1:4" x14ac:dyDescent="0.25">
      <c r="A230" s="217">
        <v>3</v>
      </c>
      <c r="B230" s="216" t="s">
        <v>1650</v>
      </c>
      <c r="C230" s="216" t="s">
        <v>4717</v>
      </c>
      <c r="D230" s="215">
        <v>45516</v>
      </c>
    </row>
    <row r="231" spans="1:4" x14ac:dyDescent="0.25">
      <c r="A231" s="217">
        <v>3</v>
      </c>
      <c r="B231" s="216" t="s">
        <v>1656</v>
      </c>
      <c r="C231" s="216" t="s">
        <v>4717</v>
      </c>
      <c r="D231" s="215">
        <v>45516</v>
      </c>
    </row>
    <row r="232" spans="1:4" x14ac:dyDescent="0.25">
      <c r="A232" s="217">
        <v>3</v>
      </c>
      <c r="B232" s="216" t="s">
        <v>1663</v>
      </c>
      <c r="C232" s="216" t="s">
        <v>4717</v>
      </c>
      <c r="D232" s="215">
        <v>45516</v>
      </c>
    </row>
    <row r="233" spans="1:4" x14ac:dyDescent="0.25">
      <c r="A233" s="217">
        <v>3</v>
      </c>
      <c r="B233" s="216" t="s">
        <v>1670</v>
      </c>
      <c r="C233" s="216" t="s">
        <v>4717</v>
      </c>
      <c r="D233" s="215">
        <v>45516</v>
      </c>
    </row>
    <row r="234" spans="1:4" x14ac:dyDescent="0.25">
      <c r="A234" s="217">
        <v>3</v>
      </c>
      <c r="B234" s="216" t="s">
        <v>1675</v>
      </c>
      <c r="C234" s="216" t="s">
        <v>4717</v>
      </c>
      <c r="D234" s="215">
        <v>45516</v>
      </c>
    </row>
    <row r="235" spans="1:4" x14ac:dyDescent="0.25">
      <c r="A235" s="217">
        <v>3</v>
      </c>
      <c r="B235" s="216" t="s">
        <v>1682</v>
      </c>
      <c r="C235" s="216" t="s">
        <v>4717</v>
      </c>
      <c r="D235" s="215">
        <v>45516</v>
      </c>
    </row>
    <row r="236" spans="1:4" x14ac:dyDescent="0.25">
      <c r="A236" s="217">
        <v>3</v>
      </c>
      <c r="B236" s="216" t="s">
        <v>1689</v>
      </c>
      <c r="C236" s="216" t="s">
        <v>4717</v>
      </c>
      <c r="D236" s="215">
        <v>45516</v>
      </c>
    </row>
    <row r="237" spans="1:4" x14ac:dyDescent="0.25">
      <c r="A237" s="217">
        <v>3</v>
      </c>
      <c r="B237" s="216" t="s">
        <v>1696</v>
      </c>
      <c r="C237" s="216" t="s">
        <v>4717</v>
      </c>
      <c r="D237" s="215">
        <v>45516</v>
      </c>
    </row>
    <row r="238" spans="1:4" x14ac:dyDescent="0.25">
      <c r="A238" s="217">
        <v>3</v>
      </c>
      <c r="B238" s="216" t="s">
        <v>1702</v>
      </c>
      <c r="C238" s="216" t="s">
        <v>4717</v>
      </c>
      <c r="D238" s="215">
        <v>45516</v>
      </c>
    </row>
    <row r="239" spans="1:4" x14ac:dyDescent="0.25">
      <c r="A239" s="217">
        <v>3</v>
      </c>
      <c r="B239" s="216" t="s">
        <v>1706</v>
      </c>
      <c r="C239" s="216" t="s">
        <v>4717</v>
      </c>
      <c r="D239" s="215">
        <v>45516</v>
      </c>
    </row>
    <row r="240" spans="1:4" x14ac:dyDescent="0.25">
      <c r="A240" s="217">
        <v>3</v>
      </c>
      <c r="B240" s="216" t="s">
        <v>1716</v>
      </c>
      <c r="C240" s="216" t="s">
        <v>4717</v>
      </c>
      <c r="D240" s="215">
        <v>45516</v>
      </c>
    </row>
    <row r="241" spans="1:4" x14ac:dyDescent="0.25">
      <c r="A241" s="217">
        <v>3</v>
      </c>
      <c r="B241" s="216" t="s">
        <v>1723</v>
      </c>
      <c r="C241" s="216" t="s">
        <v>4717</v>
      </c>
      <c r="D241" s="215">
        <v>45516</v>
      </c>
    </row>
    <row r="242" spans="1:4" x14ac:dyDescent="0.25">
      <c r="A242" s="217">
        <v>3</v>
      </c>
      <c r="B242" s="216" t="s">
        <v>1735</v>
      </c>
      <c r="C242" s="216" t="s">
        <v>4717</v>
      </c>
      <c r="D242" s="215">
        <v>45516</v>
      </c>
    </row>
    <row r="243" spans="1:4" x14ac:dyDescent="0.25">
      <c r="A243" s="217">
        <v>3</v>
      </c>
      <c r="B243" s="216" t="s">
        <v>1744</v>
      </c>
      <c r="C243" s="216" t="s">
        <v>4717</v>
      </c>
      <c r="D243" s="215">
        <v>45516</v>
      </c>
    </row>
    <row r="244" spans="1:4" x14ac:dyDescent="0.25">
      <c r="A244" s="217">
        <v>3</v>
      </c>
      <c r="B244" s="216" t="s">
        <v>1751</v>
      </c>
      <c r="C244" s="216" t="s">
        <v>4717</v>
      </c>
      <c r="D244" s="215">
        <v>45516</v>
      </c>
    </row>
    <row r="245" spans="1:4" x14ac:dyDescent="0.25">
      <c r="A245" s="217">
        <v>3</v>
      </c>
      <c r="B245" s="216" t="s">
        <v>1757</v>
      </c>
      <c r="C245" s="216" t="s">
        <v>4717</v>
      </c>
      <c r="D245" s="215">
        <v>45516</v>
      </c>
    </row>
    <row r="246" spans="1:4" x14ac:dyDescent="0.25">
      <c r="A246" s="217">
        <v>3</v>
      </c>
      <c r="B246" s="216" t="s">
        <v>1765</v>
      </c>
      <c r="C246" s="216" t="s">
        <v>4717</v>
      </c>
      <c r="D246" s="215">
        <v>45516</v>
      </c>
    </row>
    <row r="247" spans="1:4" x14ac:dyDescent="0.25">
      <c r="A247" s="217">
        <v>3</v>
      </c>
      <c r="B247" s="216" t="s">
        <v>1773</v>
      </c>
      <c r="C247" s="216" t="s">
        <v>4717</v>
      </c>
      <c r="D247" s="215">
        <v>45516</v>
      </c>
    </row>
    <row r="248" spans="1:4" x14ac:dyDescent="0.25">
      <c r="A248" s="217">
        <v>3</v>
      </c>
      <c r="B248" s="216" t="s">
        <v>1779</v>
      </c>
      <c r="C248" s="216" t="s">
        <v>4717</v>
      </c>
      <c r="D248" s="215">
        <v>45516</v>
      </c>
    </row>
    <row r="249" spans="1:4" x14ac:dyDescent="0.25">
      <c r="A249" s="217">
        <v>3</v>
      </c>
      <c r="B249" s="216" t="s">
        <v>1786</v>
      </c>
      <c r="C249" s="216" t="s">
        <v>4717</v>
      </c>
      <c r="D249" s="215">
        <v>45516</v>
      </c>
    </row>
    <row r="250" spans="1:4" x14ac:dyDescent="0.25">
      <c r="A250" s="217">
        <v>3</v>
      </c>
      <c r="B250" s="216" t="s">
        <v>1795</v>
      </c>
      <c r="C250" s="216" t="s">
        <v>4717</v>
      </c>
      <c r="D250" s="215">
        <v>45516</v>
      </c>
    </row>
    <row r="251" spans="1:4" x14ac:dyDescent="0.25">
      <c r="A251" s="217">
        <v>3</v>
      </c>
      <c r="B251" s="216" t="s">
        <v>1801</v>
      </c>
      <c r="C251" s="216" t="s">
        <v>4717</v>
      </c>
      <c r="D251" s="215">
        <v>45516</v>
      </c>
    </row>
    <row r="252" spans="1:4" x14ac:dyDescent="0.25">
      <c r="A252" s="217">
        <v>3</v>
      </c>
      <c r="B252" s="216" t="s">
        <v>1807</v>
      </c>
      <c r="C252" s="216" t="s">
        <v>4717</v>
      </c>
      <c r="D252" s="215">
        <v>45516</v>
      </c>
    </row>
    <row r="253" spans="1:4" x14ac:dyDescent="0.25">
      <c r="A253" s="217">
        <v>3</v>
      </c>
      <c r="B253" s="216" t="s">
        <v>1813</v>
      </c>
      <c r="C253" s="216" t="s">
        <v>4717</v>
      </c>
      <c r="D253" s="215">
        <v>45516</v>
      </c>
    </row>
    <row r="254" spans="1:4" x14ac:dyDescent="0.25">
      <c r="A254" s="217">
        <v>3</v>
      </c>
      <c r="B254" s="216" t="s">
        <v>1819</v>
      </c>
      <c r="C254" s="216" t="s">
        <v>4717</v>
      </c>
      <c r="D254" s="215">
        <v>45516</v>
      </c>
    </row>
    <row r="255" spans="1:4" x14ac:dyDescent="0.25">
      <c r="A255" s="217">
        <v>3</v>
      </c>
      <c r="B255" s="216" t="s">
        <v>1823</v>
      </c>
      <c r="C255" s="216" t="s">
        <v>4717</v>
      </c>
      <c r="D255" s="215">
        <v>45516</v>
      </c>
    </row>
    <row r="256" spans="1:4" x14ac:dyDescent="0.25">
      <c r="A256" s="217">
        <v>3</v>
      </c>
      <c r="B256" s="216" t="s">
        <v>1828</v>
      </c>
      <c r="C256" s="216" t="s">
        <v>4717</v>
      </c>
      <c r="D256" s="215">
        <v>45516</v>
      </c>
    </row>
    <row r="257" spans="1:4" x14ac:dyDescent="0.25">
      <c r="A257" s="217">
        <v>3</v>
      </c>
      <c r="B257" s="216" t="s">
        <v>1832</v>
      </c>
      <c r="C257" s="216" t="s">
        <v>4717</v>
      </c>
      <c r="D257" s="215">
        <v>45516</v>
      </c>
    </row>
    <row r="258" spans="1:4" x14ac:dyDescent="0.25">
      <c r="A258" s="217">
        <v>3</v>
      </c>
      <c r="B258" s="216" t="s">
        <v>1837</v>
      </c>
      <c r="C258" s="216" t="s">
        <v>4717</v>
      </c>
      <c r="D258" s="215">
        <v>45516</v>
      </c>
    </row>
    <row r="259" spans="1:4" x14ac:dyDescent="0.25">
      <c r="A259" s="217">
        <v>3</v>
      </c>
      <c r="B259" s="216" t="s">
        <v>1841</v>
      </c>
      <c r="C259" s="216" t="s">
        <v>4717</v>
      </c>
      <c r="D259" s="215">
        <v>45516</v>
      </c>
    </row>
    <row r="260" spans="1:4" x14ac:dyDescent="0.25">
      <c r="A260" s="217">
        <v>3</v>
      </c>
      <c r="B260" s="216" t="s">
        <v>1845</v>
      </c>
      <c r="C260" s="216" t="s">
        <v>4717</v>
      </c>
      <c r="D260" s="215">
        <v>45516</v>
      </c>
    </row>
    <row r="261" spans="1:4" x14ac:dyDescent="0.25">
      <c r="A261" s="217">
        <v>3</v>
      </c>
      <c r="B261" s="216" t="s">
        <v>1853</v>
      </c>
      <c r="C261" s="216" t="s">
        <v>4717</v>
      </c>
      <c r="D261" s="215">
        <v>45516</v>
      </c>
    </row>
    <row r="262" spans="1:4" x14ac:dyDescent="0.25">
      <c r="A262" s="217">
        <v>3</v>
      </c>
      <c r="B262" s="216" t="s">
        <v>1859</v>
      </c>
      <c r="C262" s="216" t="s">
        <v>4717</v>
      </c>
      <c r="D262" s="215">
        <v>45516</v>
      </c>
    </row>
    <row r="263" spans="1:4" x14ac:dyDescent="0.25">
      <c r="A263" s="217">
        <v>3</v>
      </c>
      <c r="B263" s="216" t="s">
        <v>1865</v>
      </c>
      <c r="C263" s="216" t="s">
        <v>4717</v>
      </c>
      <c r="D263" s="215">
        <v>45516</v>
      </c>
    </row>
    <row r="264" spans="1:4" x14ac:dyDescent="0.25">
      <c r="A264" s="217">
        <v>3</v>
      </c>
      <c r="B264" s="216" t="s">
        <v>1872</v>
      </c>
      <c r="C264" s="216" t="s">
        <v>4717</v>
      </c>
      <c r="D264" s="215">
        <v>45516</v>
      </c>
    </row>
    <row r="265" spans="1:4" x14ac:dyDescent="0.25">
      <c r="A265" s="217">
        <v>3</v>
      </c>
      <c r="B265" s="216" t="s">
        <v>1877</v>
      </c>
      <c r="C265" s="216" t="s">
        <v>4717</v>
      </c>
      <c r="D265" s="215">
        <v>45516</v>
      </c>
    </row>
    <row r="266" spans="1:4" x14ac:dyDescent="0.25">
      <c r="A266" s="217">
        <v>3</v>
      </c>
      <c r="B266" s="216" t="s">
        <v>1884</v>
      </c>
      <c r="C266" s="216" t="s">
        <v>4717</v>
      </c>
      <c r="D266" s="215">
        <v>45516</v>
      </c>
    </row>
    <row r="267" spans="1:4" x14ac:dyDescent="0.25">
      <c r="A267" s="217">
        <v>3</v>
      </c>
      <c r="B267" s="216" t="s">
        <v>1890</v>
      </c>
      <c r="C267" s="216" t="s">
        <v>4717</v>
      </c>
      <c r="D267" s="215">
        <v>45516</v>
      </c>
    </row>
    <row r="268" spans="1:4" x14ac:dyDescent="0.25">
      <c r="A268" s="217">
        <v>3</v>
      </c>
      <c r="B268" s="216" t="s">
        <v>1923</v>
      </c>
      <c r="C268" s="216" t="s">
        <v>4717</v>
      </c>
      <c r="D268" s="215">
        <v>45516</v>
      </c>
    </row>
    <row r="269" spans="1:4" x14ac:dyDescent="0.25">
      <c r="A269" s="217">
        <v>3</v>
      </c>
      <c r="B269" s="216" t="s">
        <v>1927</v>
      </c>
      <c r="C269" s="216" t="s">
        <v>4717</v>
      </c>
      <c r="D269" s="215">
        <v>45516</v>
      </c>
    </row>
    <row r="270" spans="1:4" x14ac:dyDescent="0.25">
      <c r="A270" s="217">
        <v>3</v>
      </c>
      <c r="B270" s="216" t="s">
        <v>1936</v>
      </c>
      <c r="C270" s="216" t="s">
        <v>4717</v>
      </c>
      <c r="D270" s="215">
        <v>45516</v>
      </c>
    </row>
    <row r="271" spans="1:4" x14ac:dyDescent="0.25">
      <c r="A271" s="217">
        <v>3</v>
      </c>
      <c r="B271" s="216" t="s">
        <v>1943</v>
      </c>
      <c r="C271" s="216" t="s">
        <v>4717</v>
      </c>
      <c r="D271" s="215">
        <v>45516</v>
      </c>
    </row>
    <row r="272" spans="1:4" x14ac:dyDescent="0.25">
      <c r="A272" s="217">
        <v>3</v>
      </c>
      <c r="B272" s="216" t="s">
        <v>1947</v>
      </c>
      <c r="C272" s="216" t="s">
        <v>4717</v>
      </c>
      <c r="D272" s="215">
        <v>45516</v>
      </c>
    </row>
    <row r="273" spans="1:4" x14ac:dyDescent="0.25">
      <c r="A273" s="217">
        <v>3</v>
      </c>
      <c r="B273" s="216" t="s">
        <v>1953</v>
      </c>
      <c r="C273" s="216" t="s">
        <v>4717</v>
      </c>
      <c r="D273" s="215">
        <v>45516</v>
      </c>
    </row>
    <row r="274" spans="1:4" x14ac:dyDescent="0.25">
      <c r="A274" s="217">
        <v>3</v>
      </c>
      <c r="B274" s="216" t="s">
        <v>1959</v>
      </c>
      <c r="C274" s="216" t="s">
        <v>4717</v>
      </c>
      <c r="D274" s="215">
        <v>45516</v>
      </c>
    </row>
    <row r="275" spans="1:4" x14ac:dyDescent="0.25">
      <c r="A275" s="217">
        <v>3</v>
      </c>
      <c r="B275" s="216" t="s">
        <v>1965</v>
      </c>
      <c r="C275" s="216" t="s">
        <v>4717</v>
      </c>
      <c r="D275" s="215">
        <v>45516</v>
      </c>
    </row>
    <row r="276" spans="1:4" x14ac:dyDescent="0.25">
      <c r="A276" s="217">
        <v>3</v>
      </c>
      <c r="B276" s="216" t="s">
        <v>1971</v>
      </c>
      <c r="C276" s="216" t="s">
        <v>4717</v>
      </c>
      <c r="D276" s="215">
        <v>45516</v>
      </c>
    </row>
    <row r="277" spans="1:4" x14ac:dyDescent="0.25">
      <c r="A277" s="217">
        <v>3</v>
      </c>
      <c r="B277" s="216" t="s">
        <v>1983</v>
      </c>
      <c r="C277" s="216" t="s">
        <v>4717</v>
      </c>
      <c r="D277" s="215">
        <v>45516</v>
      </c>
    </row>
    <row r="278" spans="1:4" x14ac:dyDescent="0.25">
      <c r="A278" s="217">
        <v>3</v>
      </c>
      <c r="B278" s="216" t="s">
        <v>1992</v>
      </c>
      <c r="C278" s="216" t="s">
        <v>4717</v>
      </c>
      <c r="D278" s="215">
        <v>45516</v>
      </c>
    </row>
    <row r="279" spans="1:4" x14ac:dyDescent="0.25">
      <c r="A279" s="217">
        <v>3</v>
      </c>
      <c r="B279" s="216" t="s">
        <v>1998</v>
      </c>
      <c r="C279" s="216" t="s">
        <v>4717</v>
      </c>
      <c r="D279" s="215">
        <v>45516</v>
      </c>
    </row>
    <row r="280" spans="1:4" x14ac:dyDescent="0.25">
      <c r="A280" s="217">
        <v>3</v>
      </c>
      <c r="B280" s="216" t="s">
        <v>2004</v>
      </c>
      <c r="C280" s="216" t="s">
        <v>4717</v>
      </c>
      <c r="D280" s="215">
        <v>45516</v>
      </c>
    </row>
    <row r="281" spans="1:4" x14ac:dyDescent="0.25">
      <c r="A281" s="217">
        <v>3</v>
      </c>
      <c r="B281" s="216" t="s">
        <v>2011</v>
      </c>
      <c r="C281" s="216" t="s">
        <v>4717</v>
      </c>
      <c r="D281" s="215">
        <v>45516</v>
      </c>
    </row>
    <row r="282" spans="1:4" x14ac:dyDescent="0.25">
      <c r="A282" s="217">
        <v>3</v>
      </c>
      <c r="B282" s="216" t="s">
        <v>2014</v>
      </c>
      <c r="C282" s="216" t="s">
        <v>4717</v>
      </c>
      <c r="D282" s="215">
        <v>45516</v>
      </c>
    </row>
    <row r="283" spans="1:4" x14ac:dyDescent="0.25">
      <c r="A283" s="217">
        <v>3</v>
      </c>
      <c r="B283" s="216" t="s">
        <v>2017</v>
      </c>
      <c r="C283" s="216" t="s">
        <v>4717</v>
      </c>
      <c r="D283" s="215">
        <v>45516</v>
      </c>
    </row>
    <row r="284" spans="1:4" x14ac:dyDescent="0.25">
      <c r="A284" s="217">
        <v>3</v>
      </c>
      <c r="B284" s="216" t="s">
        <v>2028</v>
      </c>
      <c r="C284" s="216" t="s">
        <v>4717</v>
      </c>
      <c r="D284" s="215">
        <v>45516</v>
      </c>
    </row>
    <row r="285" spans="1:4" x14ac:dyDescent="0.25">
      <c r="A285" s="217">
        <v>3</v>
      </c>
      <c r="B285" s="216" t="s">
        <v>2037</v>
      </c>
      <c r="C285" s="216" t="s">
        <v>4717</v>
      </c>
      <c r="D285" s="215">
        <v>45516</v>
      </c>
    </row>
    <row r="286" spans="1:4" x14ac:dyDescent="0.25">
      <c r="A286" s="217">
        <v>3</v>
      </c>
      <c r="B286" s="216" t="s">
        <v>2055</v>
      </c>
      <c r="C286" s="216" t="s">
        <v>4717</v>
      </c>
      <c r="D286" s="215">
        <v>45516</v>
      </c>
    </row>
    <row r="287" spans="1:4" x14ac:dyDescent="0.25">
      <c r="A287" s="217">
        <v>3</v>
      </c>
      <c r="B287" s="216" t="s">
        <v>2061</v>
      </c>
      <c r="C287" s="216" t="s">
        <v>4717</v>
      </c>
      <c r="D287" s="215">
        <v>45516</v>
      </c>
    </row>
    <row r="288" spans="1:4" x14ac:dyDescent="0.25">
      <c r="A288" s="217">
        <v>3</v>
      </c>
      <c r="B288" s="216" t="s">
        <v>2066</v>
      </c>
      <c r="C288" s="216" t="s">
        <v>4717</v>
      </c>
      <c r="D288" s="215">
        <v>45516</v>
      </c>
    </row>
    <row r="289" spans="1:4" x14ac:dyDescent="0.25">
      <c r="A289" s="217">
        <v>3</v>
      </c>
      <c r="B289" s="216" t="s">
        <v>2073</v>
      </c>
      <c r="C289" s="216" t="s">
        <v>4717</v>
      </c>
      <c r="D289" s="215">
        <v>45516</v>
      </c>
    </row>
    <row r="290" spans="1:4" x14ac:dyDescent="0.25">
      <c r="A290" s="217">
        <v>3</v>
      </c>
      <c r="B290" s="216" t="s">
        <v>2079</v>
      </c>
      <c r="C290" s="216" t="s">
        <v>4717</v>
      </c>
      <c r="D290" s="215">
        <v>45516</v>
      </c>
    </row>
    <row r="291" spans="1:4" x14ac:dyDescent="0.25">
      <c r="A291" s="217">
        <v>3</v>
      </c>
      <c r="B291" s="216" t="s">
        <v>2090</v>
      </c>
      <c r="C291" s="216" t="s">
        <v>4717</v>
      </c>
      <c r="D291" s="215">
        <v>45516</v>
      </c>
    </row>
    <row r="292" spans="1:4" x14ac:dyDescent="0.25">
      <c r="A292" s="217">
        <v>3</v>
      </c>
      <c r="B292" s="216" t="s">
        <v>212</v>
      </c>
      <c r="C292" s="216" t="s">
        <v>4718</v>
      </c>
      <c r="D292" s="215">
        <v>45516</v>
      </c>
    </row>
    <row r="293" spans="1:4" x14ac:dyDescent="0.25">
      <c r="A293" s="217">
        <v>3</v>
      </c>
      <c r="B293" s="216" t="s">
        <v>226</v>
      </c>
      <c r="C293" s="216" t="s">
        <v>4718</v>
      </c>
      <c r="D293" s="215">
        <v>45516</v>
      </c>
    </row>
    <row r="294" spans="1:4" x14ac:dyDescent="0.25">
      <c r="A294" s="217">
        <v>3</v>
      </c>
      <c r="B294" s="216" t="s">
        <v>235</v>
      </c>
      <c r="C294" s="216" t="s">
        <v>4718</v>
      </c>
      <c r="D294" s="215">
        <v>45516</v>
      </c>
    </row>
    <row r="295" spans="1:4" x14ac:dyDescent="0.25">
      <c r="A295" s="217">
        <v>3</v>
      </c>
      <c r="B295" s="216" t="s">
        <v>244</v>
      </c>
      <c r="C295" s="216" t="s">
        <v>4718</v>
      </c>
      <c r="D295" s="215">
        <v>45516</v>
      </c>
    </row>
    <row r="296" spans="1:4" x14ac:dyDescent="0.25">
      <c r="A296" s="217">
        <v>3</v>
      </c>
      <c r="B296" s="216" t="s">
        <v>252</v>
      </c>
      <c r="C296" s="216" t="s">
        <v>4718</v>
      </c>
      <c r="D296" s="215">
        <v>45516</v>
      </c>
    </row>
    <row r="297" spans="1:4" x14ac:dyDescent="0.25">
      <c r="A297" s="217">
        <v>3</v>
      </c>
      <c r="B297" s="216" t="s">
        <v>261</v>
      </c>
      <c r="C297" s="216" t="s">
        <v>4718</v>
      </c>
      <c r="D297" s="215">
        <v>45516</v>
      </c>
    </row>
    <row r="298" spans="1:4" x14ac:dyDescent="0.25">
      <c r="A298" s="217">
        <v>3</v>
      </c>
      <c r="B298" s="216" t="s">
        <v>308</v>
      </c>
      <c r="C298" s="216" t="s">
        <v>4719</v>
      </c>
      <c r="D298" s="215">
        <v>45516</v>
      </c>
    </row>
    <row r="299" spans="1:4" x14ac:dyDescent="0.25">
      <c r="A299" s="217">
        <v>3</v>
      </c>
      <c r="B299" s="216" t="s">
        <v>316</v>
      </c>
      <c r="C299" s="216" t="s">
        <v>4720</v>
      </c>
      <c r="D299" s="215">
        <v>45516</v>
      </c>
    </row>
    <row r="300" spans="1:4" x14ac:dyDescent="0.25">
      <c r="A300" s="217">
        <v>3</v>
      </c>
      <c r="B300" s="216" t="s">
        <v>326</v>
      </c>
      <c r="C300" s="216" t="s">
        <v>4719</v>
      </c>
      <c r="D300" s="215">
        <v>45516</v>
      </c>
    </row>
    <row r="301" spans="1:4" x14ac:dyDescent="0.25">
      <c r="A301" s="217">
        <v>3</v>
      </c>
      <c r="B301" s="216" t="s">
        <v>336</v>
      </c>
      <c r="C301" s="216" t="s">
        <v>4720</v>
      </c>
      <c r="D301" s="215">
        <v>45516</v>
      </c>
    </row>
    <row r="302" spans="1:4" x14ac:dyDescent="0.25">
      <c r="A302" s="217">
        <v>3</v>
      </c>
      <c r="B302" s="216" t="s">
        <v>342</v>
      </c>
      <c r="C302" s="216" t="s">
        <v>4720</v>
      </c>
      <c r="D302" s="215">
        <v>45516</v>
      </c>
    </row>
    <row r="303" spans="1:4" x14ac:dyDescent="0.25">
      <c r="A303" s="217">
        <v>3</v>
      </c>
      <c r="B303" s="216" t="s">
        <v>349</v>
      </c>
      <c r="C303" s="216" t="s">
        <v>4719</v>
      </c>
      <c r="D303" s="215">
        <v>45516</v>
      </c>
    </row>
    <row r="304" spans="1:4" x14ac:dyDescent="0.25">
      <c r="A304" s="217">
        <v>3</v>
      </c>
      <c r="B304" s="216" t="s">
        <v>357</v>
      </c>
      <c r="C304" s="216" t="s">
        <v>4720</v>
      </c>
      <c r="D304" s="215">
        <v>45516</v>
      </c>
    </row>
    <row r="305" spans="1:4" x14ac:dyDescent="0.25">
      <c r="A305" s="217">
        <v>3</v>
      </c>
      <c r="B305" s="216" t="s">
        <v>365</v>
      </c>
      <c r="C305" s="216" t="s">
        <v>4719</v>
      </c>
      <c r="D305" s="215">
        <v>45516</v>
      </c>
    </row>
    <row r="306" spans="1:4" x14ac:dyDescent="0.25">
      <c r="A306" s="217">
        <v>3</v>
      </c>
      <c r="B306" s="216" t="s">
        <v>372</v>
      </c>
      <c r="C306" s="216" t="s">
        <v>4720</v>
      </c>
      <c r="D306" s="215">
        <v>45516</v>
      </c>
    </row>
    <row r="307" spans="1:4" x14ac:dyDescent="0.25">
      <c r="A307" s="217">
        <v>3</v>
      </c>
      <c r="B307" s="216" t="s">
        <v>379</v>
      </c>
      <c r="C307" s="216" t="s">
        <v>4719</v>
      </c>
      <c r="D307" s="215">
        <v>45516</v>
      </c>
    </row>
    <row r="308" spans="1:4" x14ac:dyDescent="0.25">
      <c r="A308" s="217">
        <v>3</v>
      </c>
      <c r="B308" s="216" t="s">
        <v>386</v>
      </c>
      <c r="C308" s="216" t="s">
        <v>4720</v>
      </c>
      <c r="D308" s="215">
        <v>45516</v>
      </c>
    </row>
    <row r="309" spans="1:4" x14ac:dyDescent="0.25">
      <c r="A309" s="217">
        <v>3</v>
      </c>
      <c r="B309" s="216" t="s">
        <v>393</v>
      </c>
      <c r="C309" s="216" t="s">
        <v>4719</v>
      </c>
      <c r="D309" s="215">
        <v>45516</v>
      </c>
    </row>
    <row r="310" spans="1:4" x14ac:dyDescent="0.25">
      <c r="A310" s="217">
        <v>3</v>
      </c>
      <c r="B310" s="216" t="s">
        <v>400</v>
      </c>
      <c r="C310" s="216" t="s">
        <v>4719</v>
      </c>
      <c r="D310" s="215">
        <v>45516</v>
      </c>
    </row>
    <row r="311" spans="1:4" x14ac:dyDescent="0.25">
      <c r="A311" s="217">
        <v>3</v>
      </c>
      <c r="B311" s="216" t="s">
        <v>407</v>
      </c>
      <c r="C311" s="216" t="s">
        <v>4719</v>
      </c>
      <c r="D311" s="215">
        <v>45516</v>
      </c>
    </row>
    <row r="312" spans="1:4" x14ac:dyDescent="0.25">
      <c r="A312" s="217">
        <v>3</v>
      </c>
      <c r="B312" s="216" t="s">
        <v>415</v>
      </c>
      <c r="C312" s="216" t="s">
        <v>4720</v>
      </c>
      <c r="D312" s="215">
        <v>45516</v>
      </c>
    </row>
    <row r="313" spans="1:4" x14ac:dyDescent="0.25">
      <c r="A313" s="217">
        <v>3</v>
      </c>
      <c r="B313" s="216" t="s">
        <v>424</v>
      </c>
      <c r="C313" s="216" t="s">
        <v>4719</v>
      </c>
      <c r="D313" s="215">
        <v>45516</v>
      </c>
    </row>
    <row r="314" spans="1:4" x14ac:dyDescent="0.25">
      <c r="A314" s="217">
        <v>3</v>
      </c>
      <c r="B314" s="216" t="s">
        <v>432</v>
      </c>
      <c r="C314" s="216" t="s">
        <v>4719</v>
      </c>
      <c r="D314" s="215">
        <v>45516</v>
      </c>
    </row>
    <row r="315" spans="1:4" x14ac:dyDescent="0.25">
      <c r="A315" s="217">
        <v>3</v>
      </c>
      <c r="B315" s="216" t="s">
        <v>455</v>
      </c>
      <c r="C315" s="216" t="s">
        <v>4719</v>
      </c>
      <c r="D315" s="215">
        <v>45516</v>
      </c>
    </row>
    <row r="316" spans="1:4" x14ac:dyDescent="0.25">
      <c r="A316" s="217">
        <v>3</v>
      </c>
      <c r="B316" s="216" t="s">
        <v>461</v>
      </c>
      <c r="C316" s="216" t="s">
        <v>4720</v>
      </c>
      <c r="D316" s="215">
        <v>45516</v>
      </c>
    </row>
    <row r="317" spans="1:4" x14ac:dyDescent="0.25">
      <c r="A317" s="217">
        <v>3</v>
      </c>
      <c r="B317" s="216" t="s">
        <v>467</v>
      </c>
      <c r="C317" s="216" t="s">
        <v>4720</v>
      </c>
      <c r="D317" s="215">
        <v>45516</v>
      </c>
    </row>
    <row r="318" spans="1:4" x14ac:dyDescent="0.25">
      <c r="A318" s="217">
        <v>3</v>
      </c>
      <c r="B318" s="216" t="s">
        <v>475</v>
      </c>
      <c r="C318" s="216" t="s">
        <v>4720</v>
      </c>
      <c r="D318" s="215">
        <v>45516</v>
      </c>
    </row>
    <row r="319" spans="1:4" x14ac:dyDescent="0.25">
      <c r="A319" s="217">
        <v>3</v>
      </c>
      <c r="B319" s="216" t="s">
        <v>482</v>
      </c>
      <c r="C319" s="216" t="s">
        <v>4720</v>
      </c>
      <c r="D319" s="215">
        <v>45516</v>
      </c>
    </row>
    <row r="320" spans="1:4" x14ac:dyDescent="0.25">
      <c r="A320" s="217">
        <v>3</v>
      </c>
      <c r="B320" s="216" t="s">
        <v>489</v>
      </c>
      <c r="C320" s="216" t="s">
        <v>4720</v>
      </c>
      <c r="D320" s="215">
        <v>45516</v>
      </c>
    </row>
    <row r="321" spans="1:4" x14ac:dyDescent="0.25">
      <c r="A321" s="217">
        <v>3</v>
      </c>
      <c r="B321" s="216" t="s">
        <v>497</v>
      </c>
      <c r="C321" s="216" t="s">
        <v>4719</v>
      </c>
      <c r="D321" s="215">
        <v>45516</v>
      </c>
    </row>
    <row r="322" spans="1:4" x14ac:dyDescent="0.25">
      <c r="A322" s="217">
        <v>3</v>
      </c>
      <c r="B322" s="216" t="s">
        <v>503</v>
      </c>
      <c r="C322" s="216" t="s">
        <v>4720</v>
      </c>
      <c r="D322" s="215">
        <v>45516</v>
      </c>
    </row>
    <row r="323" spans="1:4" x14ac:dyDescent="0.25">
      <c r="A323" s="217">
        <v>3</v>
      </c>
      <c r="B323" s="216" t="s">
        <v>509</v>
      </c>
      <c r="C323" s="216" t="s">
        <v>4720</v>
      </c>
      <c r="D323" s="215">
        <v>45516</v>
      </c>
    </row>
    <row r="324" spans="1:4" x14ac:dyDescent="0.25">
      <c r="A324" s="217">
        <v>3</v>
      </c>
      <c r="B324" s="216" t="s">
        <v>516</v>
      </c>
      <c r="C324" s="216" t="s">
        <v>4719</v>
      </c>
      <c r="D324" s="215">
        <v>45516</v>
      </c>
    </row>
    <row r="325" spans="1:4" x14ac:dyDescent="0.25">
      <c r="A325" s="217">
        <v>3</v>
      </c>
      <c r="B325" s="216" t="s">
        <v>523</v>
      </c>
      <c r="C325" s="216" t="s">
        <v>4719</v>
      </c>
      <c r="D325" s="215">
        <v>45516</v>
      </c>
    </row>
    <row r="326" spans="1:4" x14ac:dyDescent="0.25">
      <c r="A326" s="217">
        <v>3</v>
      </c>
      <c r="B326" s="216" t="s">
        <v>529</v>
      </c>
      <c r="C326" s="216" t="s">
        <v>4719</v>
      </c>
      <c r="D326" s="215">
        <v>45516</v>
      </c>
    </row>
    <row r="327" spans="1:4" x14ac:dyDescent="0.25">
      <c r="A327" s="217">
        <v>3</v>
      </c>
      <c r="B327" s="216" t="s">
        <v>535</v>
      </c>
      <c r="C327" s="216" t="s">
        <v>4720</v>
      </c>
      <c r="D327" s="215">
        <v>45516</v>
      </c>
    </row>
    <row r="328" spans="1:4" x14ac:dyDescent="0.25">
      <c r="A328" s="217">
        <v>3</v>
      </c>
      <c r="B328" s="216" t="s">
        <v>541</v>
      </c>
      <c r="C328" s="216" t="s">
        <v>4719</v>
      </c>
      <c r="D328" s="215">
        <v>45516</v>
      </c>
    </row>
    <row r="329" spans="1:4" x14ac:dyDescent="0.25">
      <c r="A329" s="217">
        <v>3</v>
      </c>
      <c r="B329" s="216" t="s">
        <v>549</v>
      </c>
      <c r="C329" s="216" t="s">
        <v>4719</v>
      </c>
      <c r="D329" s="215">
        <v>45516</v>
      </c>
    </row>
    <row r="330" spans="1:4" x14ac:dyDescent="0.25">
      <c r="A330" s="217">
        <v>3</v>
      </c>
      <c r="B330" s="216" t="s">
        <v>557</v>
      </c>
      <c r="C330" s="216" t="s">
        <v>4720</v>
      </c>
      <c r="D330" s="215">
        <v>45516</v>
      </c>
    </row>
    <row r="331" spans="1:4" x14ac:dyDescent="0.25">
      <c r="A331" s="217">
        <v>3</v>
      </c>
      <c r="B331" s="216" t="s">
        <v>565</v>
      </c>
      <c r="C331" s="216" t="s">
        <v>4719</v>
      </c>
      <c r="D331" s="215">
        <v>45516</v>
      </c>
    </row>
    <row r="332" spans="1:4" x14ac:dyDescent="0.25">
      <c r="A332" s="217">
        <v>3</v>
      </c>
      <c r="B332" s="216" t="s">
        <v>576</v>
      </c>
      <c r="C332" s="216" t="s">
        <v>4721</v>
      </c>
      <c r="D332" s="215">
        <v>45516</v>
      </c>
    </row>
    <row r="333" spans="1:4" x14ac:dyDescent="0.25">
      <c r="A333" s="217">
        <v>3</v>
      </c>
      <c r="B333" s="216" t="s">
        <v>586</v>
      </c>
      <c r="C333" s="216" t="s">
        <v>4722</v>
      </c>
      <c r="D333" s="215">
        <v>45516</v>
      </c>
    </row>
    <row r="334" spans="1:4" x14ac:dyDescent="0.25">
      <c r="A334" s="217">
        <v>3</v>
      </c>
      <c r="B334" s="216" t="s">
        <v>594</v>
      </c>
      <c r="C334" s="216" t="s">
        <v>4723</v>
      </c>
      <c r="D334" s="215">
        <v>45516</v>
      </c>
    </row>
    <row r="335" spans="1:4" x14ac:dyDescent="0.25">
      <c r="A335" s="217">
        <v>3</v>
      </c>
      <c r="B335" s="216" t="s">
        <v>603</v>
      </c>
      <c r="C335" s="216" t="s">
        <v>4722</v>
      </c>
      <c r="D335" s="215">
        <v>45516</v>
      </c>
    </row>
    <row r="336" spans="1:4" x14ac:dyDescent="0.25">
      <c r="A336" s="217">
        <v>3</v>
      </c>
      <c r="B336" s="216" t="s">
        <v>611</v>
      </c>
      <c r="C336" s="216" t="s">
        <v>4722</v>
      </c>
      <c r="D336" s="215">
        <v>45516</v>
      </c>
    </row>
    <row r="337" spans="1:4" x14ac:dyDescent="0.25">
      <c r="A337" s="217">
        <v>3</v>
      </c>
      <c r="B337" s="216" t="s">
        <v>630</v>
      </c>
      <c r="C337" s="216" t="s">
        <v>4724</v>
      </c>
      <c r="D337" s="215">
        <v>45516</v>
      </c>
    </row>
    <row r="338" spans="1:4" x14ac:dyDescent="0.25">
      <c r="A338" s="217">
        <v>3</v>
      </c>
      <c r="B338" s="216" t="s">
        <v>644</v>
      </c>
      <c r="C338" s="216" t="s">
        <v>4720</v>
      </c>
      <c r="D338" s="215">
        <v>45516</v>
      </c>
    </row>
    <row r="339" spans="1:4" x14ac:dyDescent="0.25">
      <c r="A339" s="217">
        <v>3</v>
      </c>
      <c r="B339" s="216" t="s">
        <v>650</v>
      </c>
      <c r="C339" s="216" t="s">
        <v>4725</v>
      </c>
      <c r="D339" s="215">
        <v>45516</v>
      </c>
    </row>
    <row r="340" spans="1:4" x14ac:dyDescent="0.25">
      <c r="A340" s="217">
        <v>3</v>
      </c>
      <c r="B340" s="216" t="s">
        <v>660</v>
      </c>
      <c r="C340" s="216" t="s">
        <v>4726</v>
      </c>
      <c r="D340" s="215">
        <v>45516</v>
      </c>
    </row>
    <row r="341" spans="1:4" x14ac:dyDescent="0.25">
      <c r="A341" s="217">
        <v>3</v>
      </c>
      <c r="B341" s="216" t="s">
        <v>666</v>
      </c>
      <c r="C341" s="216" t="s">
        <v>4725</v>
      </c>
      <c r="D341" s="215">
        <v>45516</v>
      </c>
    </row>
    <row r="342" spans="1:4" x14ac:dyDescent="0.25">
      <c r="A342" s="217">
        <v>3</v>
      </c>
      <c r="B342" s="216" t="s">
        <v>684</v>
      </c>
      <c r="C342" s="216" t="s">
        <v>4727</v>
      </c>
      <c r="D342" s="215">
        <v>45516</v>
      </c>
    </row>
    <row r="343" spans="1:4" x14ac:dyDescent="0.25">
      <c r="A343" s="217">
        <v>3</v>
      </c>
      <c r="B343" s="216" t="s">
        <v>692</v>
      </c>
      <c r="C343" s="216" t="s">
        <v>4728</v>
      </c>
      <c r="D343" s="215">
        <v>45516</v>
      </c>
    </row>
    <row r="344" spans="1:4" x14ac:dyDescent="0.25">
      <c r="A344" s="217">
        <v>3</v>
      </c>
      <c r="B344" s="216" t="s">
        <v>701</v>
      </c>
      <c r="C344" s="216" t="s">
        <v>4728</v>
      </c>
      <c r="D344" s="215">
        <v>45516</v>
      </c>
    </row>
    <row r="345" spans="1:4" x14ac:dyDescent="0.25">
      <c r="A345" s="217">
        <v>3</v>
      </c>
      <c r="B345" s="216" t="s">
        <v>709</v>
      </c>
      <c r="C345" s="216" t="s">
        <v>4729</v>
      </c>
      <c r="D345" s="215">
        <v>45516</v>
      </c>
    </row>
    <row r="346" spans="1:4" x14ac:dyDescent="0.25">
      <c r="A346" s="217">
        <v>3</v>
      </c>
      <c r="B346" s="216" t="s">
        <v>740</v>
      </c>
      <c r="C346" s="216" t="s">
        <v>4718</v>
      </c>
      <c r="D346" s="215">
        <v>45516</v>
      </c>
    </row>
    <row r="347" spans="1:4" x14ac:dyDescent="0.25">
      <c r="A347" s="217">
        <v>3</v>
      </c>
      <c r="B347" s="216" t="s">
        <v>746</v>
      </c>
      <c r="C347" s="216" t="s">
        <v>4730</v>
      </c>
      <c r="D347" s="215">
        <v>45516</v>
      </c>
    </row>
    <row r="348" spans="1:4" x14ac:dyDescent="0.25">
      <c r="A348" s="217">
        <v>3</v>
      </c>
      <c r="B348" s="216" t="s">
        <v>754</v>
      </c>
      <c r="C348" s="216" t="s">
        <v>4730</v>
      </c>
      <c r="D348" s="215">
        <v>45516</v>
      </c>
    </row>
    <row r="349" spans="1:4" x14ac:dyDescent="0.25">
      <c r="A349" s="217">
        <v>3</v>
      </c>
      <c r="B349" s="216" t="s">
        <v>762</v>
      </c>
      <c r="C349" s="216" t="s">
        <v>4731</v>
      </c>
      <c r="D349" s="215">
        <v>45516</v>
      </c>
    </row>
    <row r="350" spans="1:4" x14ac:dyDescent="0.25">
      <c r="A350" s="217">
        <v>3</v>
      </c>
      <c r="B350" s="216" t="s">
        <v>771</v>
      </c>
      <c r="C350" s="216" t="s">
        <v>4731</v>
      </c>
      <c r="D350" s="215">
        <v>45516</v>
      </c>
    </row>
    <row r="351" spans="1:4" x14ac:dyDescent="0.25">
      <c r="A351" s="217">
        <v>3</v>
      </c>
      <c r="B351" s="216" t="s">
        <v>778</v>
      </c>
      <c r="C351" s="216" t="s">
        <v>4731</v>
      </c>
      <c r="D351" s="215">
        <v>45516</v>
      </c>
    </row>
    <row r="352" spans="1:4" x14ac:dyDescent="0.25">
      <c r="A352" s="217">
        <v>3</v>
      </c>
      <c r="B352" s="216" t="s">
        <v>798</v>
      </c>
      <c r="C352" s="216" t="s">
        <v>4725</v>
      </c>
      <c r="D352" s="215">
        <v>45516</v>
      </c>
    </row>
    <row r="353" spans="1:4" x14ac:dyDescent="0.25">
      <c r="A353" s="217">
        <v>3</v>
      </c>
      <c r="B353" s="216" t="s">
        <v>805</v>
      </c>
      <c r="C353" s="216" t="s">
        <v>4725</v>
      </c>
      <c r="D353" s="215">
        <v>45516</v>
      </c>
    </row>
    <row r="354" spans="1:4" x14ac:dyDescent="0.25">
      <c r="A354" s="217">
        <v>3</v>
      </c>
      <c r="B354" s="216" t="s">
        <v>812</v>
      </c>
      <c r="C354" s="216" t="s">
        <v>4732</v>
      </c>
      <c r="D354" s="215">
        <v>45516</v>
      </c>
    </row>
    <row r="355" spans="1:4" x14ac:dyDescent="0.25">
      <c r="A355" s="217">
        <v>3</v>
      </c>
      <c r="B355" s="216" t="s">
        <v>820</v>
      </c>
      <c r="C355" s="216" t="s">
        <v>4733</v>
      </c>
      <c r="D355" s="215">
        <v>45516</v>
      </c>
    </row>
    <row r="356" spans="1:4" x14ac:dyDescent="0.25">
      <c r="A356" s="217">
        <v>3</v>
      </c>
      <c r="B356" s="216" t="s">
        <v>828</v>
      </c>
      <c r="C356" s="216" t="s">
        <v>4734</v>
      </c>
      <c r="D356" s="215">
        <v>45516</v>
      </c>
    </row>
    <row r="357" spans="1:4" x14ac:dyDescent="0.25">
      <c r="A357" s="217">
        <v>3</v>
      </c>
      <c r="B357" s="216" t="s">
        <v>838</v>
      </c>
      <c r="C357" s="216" t="s">
        <v>4735</v>
      </c>
      <c r="D357" s="215">
        <v>45516</v>
      </c>
    </row>
    <row r="358" spans="1:4" x14ac:dyDescent="0.25">
      <c r="A358" s="217">
        <v>3</v>
      </c>
      <c r="B358" s="216" t="s">
        <v>846</v>
      </c>
      <c r="C358" s="216" t="s">
        <v>4720</v>
      </c>
      <c r="D358" s="215">
        <v>45516</v>
      </c>
    </row>
    <row r="359" spans="1:4" x14ac:dyDescent="0.25">
      <c r="A359" s="217">
        <v>3</v>
      </c>
      <c r="B359" s="216" t="s">
        <v>861</v>
      </c>
      <c r="C359" s="216" t="s">
        <v>4736</v>
      </c>
      <c r="D359" s="215">
        <v>45516</v>
      </c>
    </row>
    <row r="360" spans="1:4" x14ac:dyDescent="0.25">
      <c r="A360" s="217">
        <v>3</v>
      </c>
      <c r="B360" s="216" t="s">
        <v>867</v>
      </c>
      <c r="C360" s="216" t="s">
        <v>4737</v>
      </c>
      <c r="D360" s="215">
        <v>45516</v>
      </c>
    </row>
    <row r="361" spans="1:4" x14ac:dyDescent="0.25">
      <c r="A361" s="217">
        <v>3</v>
      </c>
      <c r="B361" s="216" t="s">
        <v>875</v>
      </c>
      <c r="C361" s="216" t="s">
        <v>4737</v>
      </c>
      <c r="D361" s="215">
        <v>45516</v>
      </c>
    </row>
    <row r="362" spans="1:4" x14ac:dyDescent="0.25">
      <c r="A362" s="217">
        <v>3</v>
      </c>
      <c r="B362" s="216" t="s">
        <v>882</v>
      </c>
      <c r="C362" s="216" t="s">
        <v>4737</v>
      </c>
      <c r="D362" s="215">
        <v>45516</v>
      </c>
    </row>
    <row r="363" spans="1:4" x14ac:dyDescent="0.25">
      <c r="A363" s="217">
        <v>3</v>
      </c>
      <c r="B363" s="216" t="s">
        <v>889</v>
      </c>
      <c r="C363" s="216" t="s">
        <v>4738</v>
      </c>
      <c r="D363" s="215">
        <v>45516</v>
      </c>
    </row>
    <row r="364" spans="1:4" x14ac:dyDescent="0.25">
      <c r="A364" s="217">
        <v>3</v>
      </c>
      <c r="B364" s="216" t="s">
        <v>903</v>
      </c>
      <c r="C364" s="216" t="s">
        <v>4739</v>
      </c>
      <c r="D364" s="215">
        <v>45516</v>
      </c>
    </row>
    <row r="365" spans="1:4" x14ac:dyDescent="0.25">
      <c r="A365" s="217">
        <v>3</v>
      </c>
      <c r="B365" s="216" t="s">
        <v>922</v>
      </c>
      <c r="C365" s="216" t="s">
        <v>4740</v>
      </c>
      <c r="D365" s="215">
        <v>45516</v>
      </c>
    </row>
    <row r="366" spans="1:4" x14ac:dyDescent="0.25">
      <c r="A366" s="214">
        <v>3</v>
      </c>
      <c r="B366" s="213" t="s">
        <v>947</v>
      </c>
      <c r="C366" s="213" t="s">
        <v>4741</v>
      </c>
      <c r="D366" s="215">
        <v>45516</v>
      </c>
    </row>
    <row r="367" spans="1:4" x14ac:dyDescent="0.25">
      <c r="A367" s="209">
        <v>3</v>
      </c>
      <c r="B367" s="211" t="s">
        <v>957</v>
      </c>
      <c r="C367" s="211" t="s">
        <v>4742</v>
      </c>
      <c r="D367" s="215">
        <v>45516</v>
      </c>
    </row>
    <row r="368" spans="1:4" x14ac:dyDescent="0.25">
      <c r="A368" s="209">
        <v>3</v>
      </c>
      <c r="B368" s="211" t="s">
        <v>965</v>
      </c>
      <c r="C368" s="211" t="s">
        <v>4731</v>
      </c>
      <c r="D368" s="215">
        <v>45516</v>
      </c>
    </row>
    <row r="369" spans="1:4" x14ac:dyDescent="0.25">
      <c r="A369" s="209">
        <v>3</v>
      </c>
      <c r="B369" s="211" t="s">
        <v>972</v>
      </c>
      <c r="C369" s="211" t="s">
        <v>4731</v>
      </c>
      <c r="D369" s="215">
        <v>45516</v>
      </c>
    </row>
    <row r="370" spans="1:4" x14ac:dyDescent="0.25">
      <c r="A370" s="209">
        <v>3</v>
      </c>
      <c r="B370" s="211" t="s">
        <v>1010</v>
      </c>
      <c r="C370" s="211" t="s">
        <v>4737</v>
      </c>
      <c r="D370" s="215">
        <v>45516</v>
      </c>
    </row>
    <row r="371" spans="1:4" x14ac:dyDescent="0.25">
      <c r="A371" s="209">
        <v>3</v>
      </c>
      <c r="B371" s="211" t="s">
        <v>1072</v>
      </c>
      <c r="C371" s="211" t="s">
        <v>4719</v>
      </c>
      <c r="D371" s="215">
        <v>45516</v>
      </c>
    </row>
    <row r="372" spans="1:4" x14ac:dyDescent="0.25">
      <c r="A372" s="209">
        <v>3</v>
      </c>
      <c r="B372" s="211" t="s">
        <v>1100</v>
      </c>
      <c r="C372" s="211" t="s">
        <v>4743</v>
      </c>
      <c r="D372" s="215">
        <v>45516</v>
      </c>
    </row>
    <row r="373" spans="1:4" x14ac:dyDescent="0.25">
      <c r="A373" s="209">
        <v>3</v>
      </c>
      <c r="B373" s="211" t="s">
        <v>1152</v>
      </c>
      <c r="C373" s="211" t="s">
        <v>4743</v>
      </c>
      <c r="D373" s="215">
        <v>45516</v>
      </c>
    </row>
    <row r="374" spans="1:4" x14ac:dyDescent="0.25">
      <c r="A374" s="209">
        <v>3</v>
      </c>
      <c r="B374" s="211" t="s">
        <v>1190</v>
      </c>
      <c r="C374" s="211" t="s">
        <v>4743</v>
      </c>
      <c r="D374" s="215">
        <v>45516</v>
      </c>
    </row>
    <row r="375" spans="1:4" x14ac:dyDescent="0.25">
      <c r="A375" s="209">
        <v>3</v>
      </c>
      <c r="B375" s="211" t="s">
        <v>1362</v>
      </c>
      <c r="C375" s="211" t="s">
        <v>4744</v>
      </c>
      <c r="D375" s="215">
        <v>45516</v>
      </c>
    </row>
    <row r="376" spans="1:4" x14ac:dyDescent="0.25">
      <c r="A376" s="209">
        <v>3</v>
      </c>
      <c r="B376" s="211" t="s">
        <v>1401</v>
      </c>
      <c r="C376" s="211" t="s">
        <v>4718</v>
      </c>
      <c r="D376" s="215">
        <v>45516</v>
      </c>
    </row>
    <row r="377" spans="1:4" x14ac:dyDescent="0.25">
      <c r="A377" s="209">
        <v>3</v>
      </c>
      <c r="B377" s="212" t="s">
        <v>1407</v>
      </c>
      <c r="C377" s="211" t="s">
        <v>4723</v>
      </c>
      <c r="D377" s="215">
        <v>45516</v>
      </c>
    </row>
    <row r="378" spans="1:4" x14ac:dyDescent="0.25">
      <c r="A378" s="209">
        <v>3</v>
      </c>
      <c r="B378" s="211" t="s">
        <v>1412</v>
      </c>
      <c r="C378" s="211" t="s">
        <v>4723</v>
      </c>
      <c r="D378" s="215">
        <v>45516</v>
      </c>
    </row>
    <row r="379" spans="1:4" x14ac:dyDescent="0.25">
      <c r="A379" s="209">
        <v>3</v>
      </c>
      <c r="B379" s="211" t="s">
        <v>1417</v>
      </c>
      <c r="C379" s="211" t="s">
        <v>4718</v>
      </c>
      <c r="D379" s="215">
        <v>45516</v>
      </c>
    </row>
    <row r="380" spans="1:4" x14ac:dyDescent="0.25">
      <c r="A380" s="209">
        <v>3</v>
      </c>
      <c r="B380" s="211" t="s">
        <v>1420</v>
      </c>
      <c r="C380" s="211" t="s">
        <v>4718</v>
      </c>
      <c r="D380" s="215">
        <v>45516</v>
      </c>
    </row>
    <row r="381" spans="1:4" x14ac:dyDescent="0.25">
      <c r="A381" s="209">
        <v>3</v>
      </c>
      <c r="B381" s="211" t="s">
        <v>1424</v>
      </c>
      <c r="C381" s="211" t="s">
        <v>4718</v>
      </c>
      <c r="D381" s="215">
        <v>45516</v>
      </c>
    </row>
    <row r="382" spans="1:4" x14ac:dyDescent="0.25">
      <c r="A382" s="209">
        <v>3</v>
      </c>
      <c r="B382" s="211" t="s">
        <v>1466</v>
      </c>
      <c r="C382" s="211" t="s">
        <v>4745</v>
      </c>
      <c r="D382" s="215">
        <v>45516</v>
      </c>
    </row>
    <row r="383" spans="1:4" x14ac:dyDescent="0.25">
      <c r="A383" s="209">
        <v>3</v>
      </c>
      <c r="B383" s="211" t="s">
        <v>1475</v>
      </c>
      <c r="C383" s="211" t="s">
        <v>4746</v>
      </c>
      <c r="D383" s="215">
        <v>45516</v>
      </c>
    </row>
    <row r="384" spans="1:4" x14ac:dyDescent="0.25">
      <c r="A384" s="209">
        <v>3</v>
      </c>
      <c r="B384" s="211" t="s">
        <v>1532</v>
      </c>
      <c r="C384" s="211" t="s">
        <v>4747</v>
      </c>
      <c r="D384" s="215">
        <v>45516</v>
      </c>
    </row>
    <row r="385" spans="1:4" x14ac:dyDescent="0.25">
      <c r="A385" s="209">
        <v>3</v>
      </c>
      <c r="B385" s="211" t="s">
        <v>1558</v>
      </c>
      <c r="C385" s="211" t="s">
        <v>4748</v>
      </c>
      <c r="D385" s="215">
        <v>45516</v>
      </c>
    </row>
    <row r="386" spans="1:4" x14ac:dyDescent="0.25">
      <c r="A386" s="209">
        <v>3</v>
      </c>
      <c r="B386" s="211" t="s">
        <v>1571</v>
      </c>
      <c r="C386" s="211" t="s">
        <v>4719</v>
      </c>
      <c r="D386" s="215">
        <v>45516</v>
      </c>
    </row>
    <row r="387" spans="1:4" x14ac:dyDescent="0.25">
      <c r="A387" s="209">
        <v>3</v>
      </c>
      <c r="B387" s="211" t="s">
        <v>1622</v>
      </c>
      <c r="C387" s="211" t="s">
        <v>4749</v>
      </c>
      <c r="D387" s="215">
        <v>45516</v>
      </c>
    </row>
    <row r="388" spans="1:4" x14ac:dyDescent="0.25">
      <c r="A388" s="209">
        <v>3</v>
      </c>
      <c r="B388" s="211" t="s">
        <v>1689</v>
      </c>
      <c r="C388" s="211" t="s">
        <v>4750</v>
      </c>
      <c r="D388" s="215">
        <v>45516</v>
      </c>
    </row>
    <row r="389" spans="1:4" x14ac:dyDescent="0.25">
      <c r="A389" s="209">
        <v>3</v>
      </c>
      <c r="B389" s="211" t="s">
        <v>1735</v>
      </c>
      <c r="C389" s="211" t="s">
        <v>4751</v>
      </c>
      <c r="D389" s="215">
        <v>45516</v>
      </c>
    </row>
    <row r="390" spans="1:4" x14ac:dyDescent="0.25">
      <c r="A390" s="209">
        <v>3</v>
      </c>
      <c r="B390" s="211" t="s">
        <v>1744</v>
      </c>
      <c r="C390" s="211" t="s">
        <v>4751</v>
      </c>
      <c r="D390" s="215">
        <v>45516</v>
      </c>
    </row>
    <row r="391" spans="1:4" x14ac:dyDescent="0.25">
      <c r="A391" s="209">
        <v>3</v>
      </c>
      <c r="B391" s="211" t="s">
        <v>1751</v>
      </c>
      <c r="C391" s="211" t="s">
        <v>4751</v>
      </c>
      <c r="D391" s="215">
        <v>45516</v>
      </c>
    </row>
    <row r="392" spans="1:4" x14ac:dyDescent="0.25">
      <c r="A392" s="209">
        <v>3</v>
      </c>
      <c r="B392" s="211" t="s">
        <v>1773</v>
      </c>
      <c r="C392" s="211" t="s">
        <v>4752</v>
      </c>
      <c r="D392" s="215">
        <v>45516</v>
      </c>
    </row>
    <row r="393" spans="1:4" x14ac:dyDescent="0.25">
      <c r="A393" s="209">
        <v>3</v>
      </c>
      <c r="B393" s="211" t="s">
        <v>1779</v>
      </c>
      <c r="C393" s="211" t="s">
        <v>4753</v>
      </c>
      <c r="D393" s="215">
        <v>45516</v>
      </c>
    </row>
    <row r="394" spans="1:4" x14ac:dyDescent="0.25">
      <c r="A394" s="209">
        <v>3</v>
      </c>
      <c r="B394" s="211" t="s">
        <v>1807</v>
      </c>
      <c r="C394" s="211" t="s">
        <v>4754</v>
      </c>
      <c r="D394" s="215">
        <v>45516</v>
      </c>
    </row>
    <row r="395" spans="1:4" x14ac:dyDescent="0.25">
      <c r="A395" s="209">
        <v>3</v>
      </c>
      <c r="B395" s="211" t="s">
        <v>1819</v>
      </c>
      <c r="C395" s="211" t="s">
        <v>4754</v>
      </c>
      <c r="D395" s="215">
        <v>45516</v>
      </c>
    </row>
    <row r="396" spans="1:4" x14ac:dyDescent="0.25">
      <c r="A396" s="209">
        <v>3</v>
      </c>
      <c r="B396" s="211" t="s">
        <v>1828</v>
      </c>
      <c r="C396" s="211" t="s">
        <v>4754</v>
      </c>
      <c r="D396" s="215">
        <v>45516</v>
      </c>
    </row>
    <row r="397" spans="1:4" x14ac:dyDescent="0.25">
      <c r="A397" s="209">
        <v>3</v>
      </c>
      <c r="B397" s="211" t="s">
        <v>1837</v>
      </c>
      <c r="C397" s="211" t="s">
        <v>4754</v>
      </c>
      <c r="D397" s="215">
        <v>45516</v>
      </c>
    </row>
    <row r="398" spans="1:4" x14ac:dyDescent="0.25">
      <c r="A398" s="209">
        <v>3</v>
      </c>
      <c r="B398" s="211" t="s">
        <v>1845</v>
      </c>
      <c r="C398" s="211" t="s">
        <v>4755</v>
      </c>
      <c r="D398" s="215">
        <v>45516</v>
      </c>
    </row>
    <row r="399" spans="1:4" x14ac:dyDescent="0.25">
      <c r="A399" s="209">
        <v>3</v>
      </c>
      <c r="B399" s="211" t="s">
        <v>1859</v>
      </c>
      <c r="C399" s="211" t="s">
        <v>4719</v>
      </c>
      <c r="D399" s="215">
        <v>45516</v>
      </c>
    </row>
    <row r="400" spans="1:4" x14ac:dyDescent="0.25">
      <c r="A400" s="209">
        <v>3</v>
      </c>
      <c r="B400" s="211" t="s">
        <v>1865</v>
      </c>
      <c r="C400" s="211" t="s">
        <v>4756</v>
      </c>
      <c r="D400" s="215">
        <v>45516</v>
      </c>
    </row>
    <row r="401" spans="1:4" x14ac:dyDescent="0.25">
      <c r="A401" s="209">
        <v>3</v>
      </c>
      <c r="B401" s="211" t="s">
        <v>1877</v>
      </c>
      <c r="C401" s="211" t="s">
        <v>4718</v>
      </c>
      <c r="D401" s="215">
        <v>45516</v>
      </c>
    </row>
    <row r="402" spans="1:4" x14ac:dyDescent="0.25">
      <c r="A402" s="209">
        <v>3</v>
      </c>
      <c r="B402" s="211" t="s">
        <v>1890</v>
      </c>
      <c r="C402" s="211" t="s">
        <v>4757</v>
      </c>
      <c r="D402" s="215">
        <v>45516</v>
      </c>
    </row>
    <row r="403" spans="1:4" x14ac:dyDescent="0.25">
      <c r="A403" s="209">
        <v>3</v>
      </c>
      <c r="B403" s="211" t="s">
        <v>1923</v>
      </c>
      <c r="C403" s="211" t="s">
        <v>4758</v>
      </c>
      <c r="D403" s="215">
        <v>45516</v>
      </c>
    </row>
    <row r="404" spans="1:4" x14ac:dyDescent="0.25">
      <c r="A404" s="209">
        <v>3</v>
      </c>
      <c r="B404" s="211" t="s">
        <v>1927</v>
      </c>
      <c r="C404" s="211" t="s">
        <v>4758</v>
      </c>
      <c r="D404" s="215">
        <v>45516</v>
      </c>
    </row>
    <row r="405" spans="1:4" x14ac:dyDescent="0.25">
      <c r="A405" s="209">
        <v>3</v>
      </c>
      <c r="B405" s="211" t="s">
        <v>1936</v>
      </c>
      <c r="C405" s="211" t="s">
        <v>4758</v>
      </c>
      <c r="D405" s="215">
        <v>45516</v>
      </c>
    </row>
    <row r="406" spans="1:4" x14ac:dyDescent="0.25">
      <c r="A406" s="209">
        <v>3</v>
      </c>
      <c r="B406" s="211" t="s">
        <v>1943</v>
      </c>
      <c r="C406" s="211" t="s">
        <v>4758</v>
      </c>
      <c r="D406" s="215">
        <v>45516</v>
      </c>
    </row>
    <row r="407" spans="1:4" x14ac:dyDescent="0.25">
      <c r="A407" s="209">
        <v>3</v>
      </c>
      <c r="B407" s="211" t="s">
        <v>1947</v>
      </c>
      <c r="C407" s="211" t="s">
        <v>4758</v>
      </c>
      <c r="D407" s="215">
        <v>45516</v>
      </c>
    </row>
    <row r="408" spans="1:4" x14ac:dyDescent="0.25">
      <c r="A408" s="209">
        <v>3</v>
      </c>
      <c r="B408" s="211" t="s">
        <v>1953</v>
      </c>
      <c r="C408" s="211" t="s">
        <v>4719</v>
      </c>
      <c r="D408" s="215">
        <v>45516</v>
      </c>
    </row>
    <row r="409" spans="1:4" x14ac:dyDescent="0.25">
      <c r="A409" s="209">
        <v>3</v>
      </c>
      <c r="B409" s="211" t="s">
        <v>1959</v>
      </c>
      <c r="C409" s="211" t="s">
        <v>4759</v>
      </c>
      <c r="D409" s="215">
        <v>45516</v>
      </c>
    </row>
    <row r="410" spans="1:4" x14ac:dyDescent="0.25">
      <c r="A410" s="209">
        <v>3</v>
      </c>
      <c r="B410" s="211" t="s">
        <v>1965</v>
      </c>
      <c r="C410" s="211" t="s">
        <v>4735</v>
      </c>
      <c r="D410" s="215">
        <v>45516</v>
      </c>
    </row>
    <row r="411" spans="1:4" x14ac:dyDescent="0.25">
      <c r="A411" s="209">
        <v>3</v>
      </c>
      <c r="B411" s="211" t="s">
        <v>1971</v>
      </c>
      <c r="C411" s="211" t="s">
        <v>4760</v>
      </c>
      <c r="D411" s="215">
        <v>45516</v>
      </c>
    </row>
    <row r="412" spans="1:4" x14ac:dyDescent="0.25">
      <c r="A412" s="209">
        <v>3</v>
      </c>
      <c r="B412" s="211" t="s">
        <v>2017</v>
      </c>
      <c r="C412" s="211" t="s">
        <v>4749</v>
      </c>
      <c r="D412" s="215">
        <v>45516</v>
      </c>
    </row>
    <row r="413" spans="1:4" x14ac:dyDescent="0.25">
      <c r="A413" s="209">
        <v>3</v>
      </c>
      <c r="B413" s="211" t="s">
        <v>2061</v>
      </c>
      <c r="C413" s="211" t="s">
        <v>4758</v>
      </c>
      <c r="D413" s="215">
        <v>45516</v>
      </c>
    </row>
    <row r="414" spans="1:4" x14ac:dyDescent="0.25">
      <c r="A414" s="209">
        <v>3</v>
      </c>
      <c r="B414" s="211" t="s">
        <v>2079</v>
      </c>
      <c r="C414" s="211" t="s">
        <v>4719</v>
      </c>
      <c r="D414" s="215">
        <v>45516</v>
      </c>
    </row>
    <row r="415" spans="1:4" x14ac:dyDescent="0.25">
      <c r="A415" s="209">
        <v>3</v>
      </c>
      <c r="B415" s="211" t="s">
        <v>4654</v>
      </c>
      <c r="C415" s="211" t="s">
        <v>4713</v>
      </c>
      <c r="D415" s="215">
        <v>45516</v>
      </c>
    </row>
    <row r="416" spans="1:4" x14ac:dyDescent="0.25">
      <c r="A416" s="209">
        <v>3</v>
      </c>
      <c r="B416" s="211" t="s">
        <v>4655</v>
      </c>
      <c r="C416" s="211" t="s">
        <v>4713</v>
      </c>
      <c r="D416" s="215">
        <v>45516</v>
      </c>
    </row>
    <row r="417" spans="1:4" x14ac:dyDescent="0.25">
      <c r="A417" s="209">
        <v>3</v>
      </c>
      <c r="B417" s="211" t="s">
        <v>4656</v>
      </c>
      <c r="C417" s="211" t="s">
        <v>4713</v>
      </c>
      <c r="D417" s="215">
        <v>45516</v>
      </c>
    </row>
    <row r="418" spans="1:4" x14ac:dyDescent="0.25">
      <c r="A418" s="209">
        <v>3</v>
      </c>
      <c r="B418" s="211" t="s">
        <v>4657</v>
      </c>
      <c r="C418" s="211" t="s">
        <v>4713</v>
      </c>
      <c r="D418" s="215">
        <v>45516</v>
      </c>
    </row>
    <row r="419" spans="1:4" x14ac:dyDescent="0.25">
      <c r="A419" s="209">
        <v>3</v>
      </c>
      <c r="B419" s="211" t="s">
        <v>4658</v>
      </c>
      <c r="C419" s="211" t="s">
        <v>4713</v>
      </c>
      <c r="D419" s="215">
        <v>45516</v>
      </c>
    </row>
    <row r="420" spans="1:4" x14ac:dyDescent="0.25">
      <c r="A420" s="209">
        <v>3</v>
      </c>
      <c r="B420" s="211" t="s">
        <v>4659</v>
      </c>
      <c r="C420" s="211" t="s">
        <v>4713</v>
      </c>
      <c r="D420" s="215">
        <v>45516</v>
      </c>
    </row>
    <row r="421" spans="1:4" x14ac:dyDescent="0.25">
      <c r="A421" s="209">
        <v>3</v>
      </c>
      <c r="B421" s="211" t="s">
        <v>4660</v>
      </c>
      <c r="C421" s="211" t="s">
        <v>4713</v>
      </c>
      <c r="D421" s="215">
        <v>45516</v>
      </c>
    </row>
    <row r="422" spans="1:4" x14ac:dyDescent="0.25">
      <c r="A422" s="209">
        <v>3</v>
      </c>
      <c r="B422" s="211" t="s">
        <v>4661</v>
      </c>
      <c r="C422" s="211" t="s">
        <v>4713</v>
      </c>
      <c r="D422" s="215">
        <v>45516</v>
      </c>
    </row>
    <row r="423" spans="1:4" x14ac:dyDescent="0.25">
      <c r="A423" s="209">
        <v>3</v>
      </c>
      <c r="B423" s="211" t="s">
        <v>4662</v>
      </c>
      <c r="C423" s="211" t="s">
        <v>4713</v>
      </c>
      <c r="D423" s="215">
        <v>45516</v>
      </c>
    </row>
    <row r="424" spans="1:4" x14ac:dyDescent="0.25">
      <c r="A424" s="209">
        <v>3</v>
      </c>
      <c r="B424" s="211" t="s">
        <v>4663</v>
      </c>
      <c r="C424" s="211" t="s">
        <v>4713</v>
      </c>
      <c r="D424" s="215">
        <v>45516</v>
      </c>
    </row>
    <row r="425" spans="1:4" x14ac:dyDescent="0.25">
      <c r="A425" s="209">
        <v>3</v>
      </c>
      <c r="B425" s="211" t="s">
        <v>4664</v>
      </c>
      <c r="C425" s="211" t="s">
        <v>4713</v>
      </c>
      <c r="D425" s="215">
        <v>45516</v>
      </c>
    </row>
    <row r="426" spans="1:4" x14ac:dyDescent="0.25">
      <c r="A426" s="209">
        <v>3</v>
      </c>
      <c r="B426" s="211" t="s">
        <v>4665</v>
      </c>
      <c r="C426" s="211" t="s">
        <v>4713</v>
      </c>
      <c r="D426" s="215">
        <v>45516</v>
      </c>
    </row>
    <row r="427" spans="1:4" x14ac:dyDescent="0.25">
      <c r="A427" s="209">
        <v>3</v>
      </c>
      <c r="B427" s="211" t="s">
        <v>4666</v>
      </c>
      <c r="C427" s="211" t="s">
        <v>4713</v>
      </c>
      <c r="D427" s="215">
        <v>45516</v>
      </c>
    </row>
    <row r="428" spans="1:4" x14ac:dyDescent="0.25">
      <c r="A428" s="209">
        <v>3</v>
      </c>
      <c r="B428" s="211" t="s">
        <v>4667</v>
      </c>
      <c r="C428" s="211" t="s">
        <v>4713</v>
      </c>
      <c r="D428" s="215">
        <v>45516</v>
      </c>
    </row>
    <row r="429" spans="1:4" x14ac:dyDescent="0.25">
      <c r="A429" s="209">
        <v>3</v>
      </c>
      <c r="B429" s="211" t="s">
        <v>4668</v>
      </c>
      <c r="C429" s="211" t="s">
        <v>4713</v>
      </c>
      <c r="D429" s="215">
        <v>45516</v>
      </c>
    </row>
    <row r="430" spans="1:4" x14ac:dyDescent="0.25">
      <c r="A430" s="209">
        <v>3</v>
      </c>
      <c r="B430" s="211" t="s">
        <v>4669</v>
      </c>
      <c r="C430" s="211" t="s">
        <v>4713</v>
      </c>
      <c r="D430" s="215">
        <v>45516</v>
      </c>
    </row>
    <row r="431" spans="1:4" x14ac:dyDescent="0.25">
      <c r="A431" s="209">
        <v>3</v>
      </c>
      <c r="B431" s="211" t="s">
        <v>4670</v>
      </c>
      <c r="C431" s="211" t="s">
        <v>4713</v>
      </c>
      <c r="D431" s="215">
        <v>45516</v>
      </c>
    </row>
    <row r="432" spans="1:4" x14ac:dyDescent="0.25">
      <c r="A432" s="209">
        <v>3</v>
      </c>
      <c r="B432" s="211" t="s">
        <v>4671</v>
      </c>
      <c r="C432" s="211" t="s">
        <v>4713</v>
      </c>
      <c r="D432" s="215">
        <v>45516</v>
      </c>
    </row>
    <row r="433" spans="1:4" x14ac:dyDescent="0.25">
      <c r="A433" s="209">
        <v>3</v>
      </c>
      <c r="B433" s="211" t="s">
        <v>4672</v>
      </c>
      <c r="C433" s="210" t="s">
        <v>4713</v>
      </c>
      <c r="D433" s="215">
        <v>45516</v>
      </c>
    </row>
    <row r="434" spans="1:4" x14ac:dyDescent="0.25">
      <c r="A434" s="209">
        <v>3</v>
      </c>
      <c r="B434" s="211" t="s">
        <v>4673</v>
      </c>
      <c r="C434" s="210" t="s">
        <v>4713</v>
      </c>
      <c r="D434" s="215">
        <v>45516</v>
      </c>
    </row>
    <row r="435" spans="1:4" x14ac:dyDescent="0.25">
      <c r="A435" s="209">
        <v>3</v>
      </c>
      <c r="B435" s="208" t="s">
        <v>4674</v>
      </c>
      <c r="C435" s="208" t="s">
        <v>4713</v>
      </c>
      <c r="D435" s="215">
        <v>45516</v>
      </c>
    </row>
    <row r="436" spans="1:4" x14ac:dyDescent="0.25">
      <c r="A436" s="209">
        <v>3</v>
      </c>
      <c r="B436" s="208" t="s">
        <v>4675</v>
      </c>
      <c r="C436" s="208" t="s">
        <v>4713</v>
      </c>
      <c r="D436" s="215">
        <v>45516</v>
      </c>
    </row>
    <row r="437" spans="1:4" x14ac:dyDescent="0.25">
      <c r="A437" s="209">
        <v>3</v>
      </c>
      <c r="B437" s="208" t="s">
        <v>4676</v>
      </c>
      <c r="C437" s="208" t="s">
        <v>4713</v>
      </c>
      <c r="D437" s="215">
        <v>45516</v>
      </c>
    </row>
    <row r="438" spans="1:4" x14ac:dyDescent="0.25">
      <c r="A438" s="209">
        <v>3</v>
      </c>
      <c r="B438" s="208" t="s">
        <v>4677</v>
      </c>
      <c r="C438" s="208" t="s">
        <v>4713</v>
      </c>
      <c r="D438" s="215">
        <v>45516</v>
      </c>
    </row>
    <row r="439" spans="1:4" x14ac:dyDescent="0.25">
      <c r="A439" s="209">
        <v>3</v>
      </c>
      <c r="B439" s="208" t="s">
        <v>4678</v>
      </c>
      <c r="C439" s="208" t="s">
        <v>4713</v>
      </c>
      <c r="D439" s="215">
        <v>45516</v>
      </c>
    </row>
    <row r="440" spans="1:4" x14ac:dyDescent="0.25">
      <c r="A440" s="209">
        <v>3</v>
      </c>
      <c r="B440" s="208" t="s">
        <v>4679</v>
      </c>
      <c r="C440" s="208" t="s">
        <v>4713</v>
      </c>
      <c r="D440" s="215">
        <v>45516</v>
      </c>
    </row>
    <row r="441" spans="1:4" x14ac:dyDescent="0.25">
      <c r="A441" s="209">
        <v>3</v>
      </c>
      <c r="B441" s="208" t="s">
        <v>4680</v>
      </c>
      <c r="C441" s="208" t="s">
        <v>4713</v>
      </c>
      <c r="D441" s="215">
        <v>45516</v>
      </c>
    </row>
    <row r="442" spans="1:4" x14ac:dyDescent="0.25">
      <c r="A442" s="209">
        <v>3</v>
      </c>
      <c r="B442" s="208" t="s">
        <v>4681</v>
      </c>
      <c r="C442" s="208" t="s">
        <v>4713</v>
      </c>
      <c r="D442" s="215">
        <v>45516</v>
      </c>
    </row>
    <row r="443" spans="1:4" x14ac:dyDescent="0.25">
      <c r="A443" s="209">
        <v>3</v>
      </c>
      <c r="B443" s="208" t="s">
        <v>4682</v>
      </c>
      <c r="C443" s="208" t="s">
        <v>4713</v>
      </c>
      <c r="D443" s="215">
        <v>45516</v>
      </c>
    </row>
    <row r="444" spans="1:4" x14ac:dyDescent="0.25">
      <c r="A444" s="209">
        <v>3</v>
      </c>
      <c r="B444" s="208" t="s">
        <v>4683</v>
      </c>
      <c r="C444" s="208" t="s">
        <v>4713</v>
      </c>
      <c r="D444" s="215">
        <v>45516</v>
      </c>
    </row>
    <row r="445" spans="1:4" x14ac:dyDescent="0.25">
      <c r="A445" s="209">
        <v>3</v>
      </c>
      <c r="B445" s="208" t="s">
        <v>4684</v>
      </c>
      <c r="C445" s="208" t="s">
        <v>4713</v>
      </c>
      <c r="D445" s="215">
        <v>45516</v>
      </c>
    </row>
    <row r="446" spans="1:4" x14ac:dyDescent="0.25">
      <c r="A446" s="209">
        <v>3</v>
      </c>
      <c r="B446" s="208" t="s">
        <v>4685</v>
      </c>
      <c r="C446" s="208" t="s">
        <v>4713</v>
      </c>
      <c r="D446" s="215">
        <v>45516</v>
      </c>
    </row>
    <row r="447" spans="1:4" x14ac:dyDescent="0.25">
      <c r="A447" s="209">
        <v>3</v>
      </c>
      <c r="B447" s="208" t="s">
        <v>4686</v>
      </c>
      <c r="C447" s="208" t="s">
        <v>4713</v>
      </c>
      <c r="D447" s="215">
        <v>45516</v>
      </c>
    </row>
    <row r="448" spans="1:4" x14ac:dyDescent="0.25">
      <c r="A448" s="209">
        <v>3</v>
      </c>
      <c r="B448" s="208" t="s">
        <v>4687</v>
      </c>
      <c r="C448" s="208" t="s">
        <v>4713</v>
      </c>
      <c r="D448" s="215">
        <v>45516</v>
      </c>
    </row>
    <row r="449" spans="1:4" x14ac:dyDescent="0.25">
      <c r="A449" s="209">
        <v>3</v>
      </c>
      <c r="B449" s="208" t="s">
        <v>4688</v>
      </c>
      <c r="C449" s="208" t="s">
        <v>4713</v>
      </c>
      <c r="D449" s="215">
        <v>45516</v>
      </c>
    </row>
    <row r="450" spans="1:4" x14ac:dyDescent="0.25">
      <c r="A450" s="209">
        <v>3</v>
      </c>
      <c r="B450" s="208" t="s">
        <v>4689</v>
      </c>
      <c r="C450" s="208" t="s">
        <v>4713</v>
      </c>
      <c r="D450" s="215">
        <v>45516</v>
      </c>
    </row>
    <row r="451" spans="1:4" x14ac:dyDescent="0.25">
      <c r="A451" s="209">
        <v>3</v>
      </c>
      <c r="B451" s="208" t="s">
        <v>4690</v>
      </c>
      <c r="C451" s="208" t="s">
        <v>4713</v>
      </c>
      <c r="D451" s="215">
        <v>45516</v>
      </c>
    </row>
    <row r="452" spans="1:4" x14ac:dyDescent="0.25">
      <c r="A452" s="209">
        <v>3</v>
      </c>
      <c r="B452" s="208" t="s">
        <v>4691</v>
      </c>
      <c r="C452" s="208" t="s">
        <v>4713</v>
      </c>
      <c r="D452" s="215">
        <v>45516</v>
      </c>
    </row>
    <row r="453" spans="1:4" x14ac:dyDescent="0.25">
      <c r="A453" s="209">
        <v>3</v>
      </c>
      <c r="B453" s="208" t="s">
        <v>4692</v>
      </c>
      <c r="C453" s="208" t="s">
        <v>4713</v>
      </c>
      <c r="D453" s="215">
        <v>45516</v>
      </c>
    </row>
    <row r="454" spans="1:4" x14ac:dyDescent="0.25">
      <c r="A454" s="209">
        <v>3</v>
      </c>
      <c r="B454" s="208" t="s">
        <v>4693</v>
      </c>
      <c r="C454" s="208" t="s">
        <v>4713</v>
      </c>
      <c r="D454" s="215">
        <v>45516</v>
      </c>
    </row>
    <row r="455" spans="1:4" x14ac:dyDescent="0.25">
      <c r="A455" s="209">
        <v>3</v>
      </c>
      <c r="B455" s="208" t="s">
        <v>4694</v>
      </c>
      <c r="C455" s="208" t="s">
        <v>4713</v>
      </c>
      <c r="D455" s="215">
        <v>45516</v>
      </c>
    </row>
    <row r="456" spans="1:4" x14ac:dyDescent="0.25">
      <c r="A456" s="209">
        <v>3</v>
      </c>
      <c r="B456" s="208" t="s">
        <v>4695</v>
      </c>
      <c r="C456" s="208" t="s">
        <v>4713</v>
      </c>
      <c r="D456" s="215">
        <v>45516</v>
      </c>
    </row>
    <row r="457" spans="1:4" x14ac:dyDescent="0.25">
      <c r="A457" s="209">
        <v>3</v>
      </c>
      <c r="B457" s="208" t="s">
        <v>4696</v>
      </c>
      <c r="C457" s="208" t="s">
        <v>4713</v>
      </c>
      <c r="D457" s="215">
        <v>45516</v>
      </c>
    </row>
    <row r="458" spans="1:4" x14ac:dyDescent="0.25">
      <c r="A458" s="209">
        <v>3</v>
      </c>
      <c r="B458" s="208" t="s">
        <v>4697</v>
      </c>
      <c r="C458" s="208" t="s">
        <v>4713</v>
      </c>
      <c r="D458" s="215">
        <v>45516</v>
      </c>
    </row>
    <row r="459" spans="1:4" x14ac:dyDescent="0.25">
      <c r="A459" s="209">
        <v>3</v>
      </c>
      <c r="B459" s="208" t="s">
        <v>4698</v>
      </c>
      <c r="C459" s="208" t="s">
        <v>4713</v>
      </c>
      <c r="D459" s="215">
        <v>45516</v>
      </c>
    </row>
    <row r="460" spans="1:4" x14ac:dyDescent="0.25">
      <c r="A460" s="209">
        <v>3</v>
      </c>
      <c r="B460" s="208" t="s">
        <v>4699</v>
      </c>
      <c r="C460" s="208" t="s">
        <v>4713</v>
      </c>
      <c r="D460" s="215">
        <v>45516</v>
      </c>
    </row>
    <row r="461" spans="1:4" x14ac:dyDescent="0.25">
      <c r="A461" s="209">
        <v>3</v>
      </c>
      <c r="B461" s="208" t="s">
        <v>4700</v>
      </c>
      <c r="C461" s="208" t="s">
        <v>4713</v>
      </c>
      <c r="D461" s="215">
        <v>45516</v>
      </c>
    </row>
    <row r="462" spans="1:4" x14ac:dyDescent="0.25">
      <c r="A462" s="209">
        <v>3</v>
      </c>
      <c r="B462" s="208" t="s">
        <v>4701</v>
      </c>
      <c r="C462" s="208" t="s">
        <v>4713</v>
      </c>
      <c r="D462" s="215">
        <v>45516</v>
      </c>
    </row>
    <row r="463" spans="1:4" x14ac:dyDescent="0.25">
      <c r="A463" s="209">
        <v>3</v>
      </c>
      <c r="B463" s="208" t="s">
        <v>4702</v>
      </c>
      <c r="C463" s="208" t="s">
        <v>4713</v>
      </c>
      <c r="D463" s="215">
        <v>45516</v>
      </c>
    </row>
    <row r="464" spans="1:4" x14ac:dyDescent="0.25">
      <c r="A464" s="209">
        <v>3</v>
      </c>
      <c r="B464" s="208" t="s">
        <v>4703</v>
      </c>
      <c r="C464" s="208" t="s">
        <v>4713</v>
      </c>
      <c r="D464" s="215">
        <v>45516</v>
      </c>
    </row>
    <row r="465" spans="1:4" x14ac:dyDescent="0.25">
      <c r="A465" s="209">
        <v>3</v>
      </c>
      <c r="B465" s="208" t="s">
        <v>4704</v>
      </c>
      <c r="C465" s="208" t="s">
        <v>4713</v>
      </c>
      <c r="D465" s="215">
        <v>45516</v>
      </c>
    </row>
    <row r="466" spans="1:4" x14ac:dyDescent="0.25">
      <c r="A466" s="209">
        <v>3</v>
      </c>
      <c r="B466" s="208" t="s">
        <v>4705</v>
      </c>
      <c r="C466" s="208" t="s">
        <v>4713</v>
      </c>
      <c r="D466" s="215">
        <v>45516</v>
      </c>
    </row>
    <row r="467" spans="1:4" x14ac:dyDescent="0.25">
      <c r="A467" s="209">
        <v>3</v>
      </c>
      <c r="B467" s="208" t="s">
        <v>4706</v>
      </c>
      <c r="C467" s="208" t="s">
        <v>4713</v>
      </c>
      <c r="D467" s="215">
        <v>45516</v>
      </c>
    </row>
    <row r="468" spans="1:4" x14ac:dyDescent="0.25">
      <c r="A468" s="209">
        <v>3</v>
      </c>
      <c r="B468" s="208" t="s">
        <v>4707</v>
      </c>
      <c r="C468" s="208" t="s">
        <v>4713</v>
      </c>
      <c r="D468" s="215">
        <v>45516</v>
      </c>
    </row>
    <row r="469" spans="1:4" x14ac:dyDescent="0.25">
      <c r="A469" s="209">
        <v>3</v>
      </c>
      <c r="B469" s="208" t="s">
        <v>4708</v>
      </c>
      <c r="C469" s="208" t="s">
        <v>4713</v>
      </c>
      <c r="D469" s="215">
        <v>45516</v>
      </c>
    </row>
    <row r="470" spans="1:4" x14ac:dyDescent="0.25">
      <c r="A470" s="209">
        <v>3</v>
      </c>
      <c r="B470" s="208" t="s">
        <v>4709</v>
      </c>
      <c r="C470" s="208" t="s">
        <v>4713</v>
      </c>
      <c r="D470" s="215">
        <v>45516</v>
      </c>
    </row>
    <row r="471" spans="1:4" x14ac:dyDescent="0.25">
      <c r="A471" s="209">
        <v>3</v>
      </c>
      <c r="B471" s="208" t="s">
        <v>4710</v>
      </c>
      <c r="C471" s="208" t="s">
        <v>4713</v>
      </c>
      <c r="D471" s="215">
        <v>45516</v>
      </c>
    </row>
    <row r="472" spans="1:4" x14ac:dyDescent="0.25">
      <c r="A472" s="209">
        <v>3</v>
      </c>
      <c r="B472" s="208" t="s">
        <v>4711</v>
      </c>
      <c r="C472" s="208" t="s">
        <v>4713</v>
      </c>
      <c r="D472" s="215">
        <v>45516</v>
      </c>
    </row>
    <row r="473" spans="1:4" x14ac:dyDescent="0.25">
      <c r="A473" s="209">
        <v>3</v>
      </c>
      <c r="B473" s="208" t="s">
        <v>4712</v>
      </c>
      <c r="C473" s="208" t="s">
        <v>4713</v>
      </c>
      <c r="D473" s="215">
        <v>45516</v>
      </c>
    </row>
    <row r="474" spans="1:4" x14ac:dyDescent="0.25">
      <c r="A474" s="209">
        <v>3</v>
      </c>
      <c r="B474" s="208" t="s">
        <v>290</v>
      </c>
      <c r="C474" s="208" t="s">
        <v>4761</v>
      </c>
      <c r="D474" s="215">
        <v>45516</v>
      </c>
    </row>
    <row r="475" spans="1:4" x14ac:dyDescent="0.25">
      <c r="A475" s="209">
        <v>3</v>
      </c>
      <c r="B475" s="208" t="s">
        <v>336</v>
      </c>
      <c r="C475" s="208" t="s">
        <v>4762</v>
      </c>
      <c r="D475" s="215">
        <v>45516</v>
      </c>
    </row>
    <row r="476" spans="1:4" x14ac:dyDescent="0.25">
      <c r="A476" s="209">
        <v>3</v>
      </c>
      <c r="B476" s="208" t="s">
        <v>342</v>
      </c>
      <c r="C476" s="208" t="s">
        <v>4763</v>
      </c>
      <c r="D476" s="215">
        <v>45516</v>
      </c>
    </row>
    <row r="477" spans="1:4" x14ac:dyDescent="0.25">
      <c r="A477" s="209">
        <v>3</v>
      </c>
      <c r="B477" s="208" t="s">
        <v>349</v>
      </c>
      <c r="C477" s="208" t="s">
        <v>4764</v>
      </c>
      <c r="D477" s="215">
        <v>45516</v>
      </c>
    </row>
    <row r="478" spans="1:4" x14ac:dyDescent="0.25">
      <c r="A478" s="209">
        <v>3</v>
      </c>
      <c r="B478" s="208" t="s">
        <v>357</v>
      </c>
      <c r="C478" s="208" t="s">
        <v>4765</v>
      </c>
      <c r="D478" s="215">
        <v>45516</v>
      </c>
    </row>
    <row r="479" spans="1:4" x14ac:dyDescent="0.25">
      <c r="A479" s="209">
        <v>3</v>
      </c>
      <c r="B479" s="208" t="s">
        <v>365</v>
      </c>
      <c r="C479" s="208" t="s">
        <v>4766</v>
      </c>
      <c r="D479" s="215">
        <v>45516</v>
      </c>
    </row>
    <row r="480" spans="1:4" x14ac:dyDescent="0.25">
      <c r="A480" s="209">
        <v>3</v>
      </c>
      <c r="B480" s="208" t="s">
        <v>372</v>
      </c>
      <c r="C480" s="208" t="s">
        <v>4767</v>
      </c>
      <c r="D480" s="215">
        <v>45516</v>
      </c>
    </row>
    <row r="481" spans="1:4" x14ac:dyDescent="0.25">
      <c r="A481" s="209">
        <v>3</v>
      </c>
      <c r="B481" s="208" t="s">
        <v>379</v>
      </c>
      <c r="C481" s="208" t="s">
        <v>4768</v>
      </c>
      <c r="D481" s="215">
        <v>45516</v>
      </c>
    </row>
    <row r="482" spans="1:4" x14ac:dyDescent="0.25">
      <c r="A482" s="209">
        <v>3</v>
      </c>
      <c r="B482" s="208" t="s">
        <v>386</v>
      </c>
      <c r="C482" s="208" t="s">
        <v>4769</v>
      </c>
      <c r="D482" s="215">
        <v>45516</v>
      </c>
    </row>
    <row r="483" spans="1:4" x14ac:dyDescent="0.25">
      <c r="A483" s="209">
        <v>3</v>
      </c>
      <c r="B483" s="208" t="s">
        <v>393</v>
      </c>
      <c r="C483" s="208" t="s">
        <v>4770</v>
      </c>
      <c r="D483" s="215">
        <v>45516</v>
      </c>
    </row>
    <row r="484" spans="1:4" x14ac:dyDescent="0.25">
      <c r="A484" s="209">
        <v>3</v>
      </c>
      <c r="B484" s="208" t="s">
        <v>400</v>
      </c>
      <c r="C484" s="208" t="s">
        <v>4771</v>
      </c>
      <c r="D484" s="215">
        <v>45516</v>
      </c>
    </row>
    <row r="485" spans="1:4" x14ac:dyDescent="0.25">
      <c r="A485" s="209">
        <v>3</v>
      </c>
      <c r="B485" s="208" t="s">
        <v>407</v>
      </c>
      <c r="C485" s="208" t="s">
        <v>4772</v>
      </c>
      <c r="D485" s="215">
        <v>45516</v>
      </c>
    </row>
    <row r="486" spans="1:4" x14ac:dyDescent="0.25">
      <c r="A486" s="209">
        <v>3</v>
      </c>
      <c r="B486" s="208" t="s">
        <v>415</v>
      </c>
      <c r="C486" s="208" t="s">
        <v>4773</v>
      </c>
      <c r="D486" s="215">
        <v>45516</v>
      </c>
    </row>
    <row r="487" spans="1:4" x14ac:dyDescent="0.25">
      <c r="A487" s="209">
        <v>3</v>
      </c>
      <c r="B487" s="208" t="s">
        <v>424</v>
      </c>
      <c r="C487" s="208" t="s">
        <v>4774</v>
      </c>
      <c r="D487" s="215">
        <v>45516</v>
      </c>
    </row>
    <row r="488" spans="1:4" x14ac:dyDescent="0.25">
      <c r="A488" s="209">
        <v>3</v>
      </c>
      <c r="B488" s="208" t="s">
        <v>432</v>
      </c>
      <c r="C488" s="208" t="s">
        <v>4775</v>
      </c>
      <c r="D488" s="215">
        <v>45516</v>
      </c>
    </row>
    <row r="489" spans="1:4" x14ac:dyDescent="0.25">
      <c r="A489" s="209">
        <v>3</v>
      </c>
      <c r="B489" s="208" t="s">
        <v>440</v>
      </c>
      <c r="C489" s="208" t="s">
        <v>4776</v>
      </c>
      <c r="D489" s="215">
        <v>45516</v>
      </c>
    </row>
    <row r="490" spans="1:4" x14ac:dyDescent="0.25">
      <c r="A490" s="209">
        <v>3</v>
      </c>
      <c r="B490" s="208" t="s">
        <v>448</v>
      </c>
      <c r="C490" s="208" t="s">
        <v>4777</v>
      </c>
      <c r="D490" s="215">
        <v>45516</v>
      </c>
    </row>
    <row r="491" spans="1:4" x14ac:dyDescent="0.25">
      <c r="A491" s="209">
        <v>3</v>
      </c>
      <c r="B491" s="208" t="s">
        <v>455</v>
      </c>
      <c r="C491" s="208" t="s">
        <v>4778</v>
      </c>
      <c r="D491" s="215">
        <v>45516</v>
      </c>
    </row>
    <row r="492" spans="1:4" x14ac:dyDescent="0.25">
      <c r="A492" s="209">
        <v>3</v>
      </c>
      <c r="B492" s="208" t="s">
        <v>461</v>
      </c>
      <c r="C492" s="208" t="s">
        <v>4779</v>
      </c>
      <c r="D492" s="215">
        <v>45516</v>
      </c>
    </row>
    <row r="493" spans="1:4" x14ac:dyDescent="0.25">
      <c r="A493" s="209">
        <v>3</v>
      </c>
      <c r="B493" s="208" t="s">
        <v>467</v>
      </c>
      <c r="C493" s="208" t="s">
        <v>4780</v>
      </c>
      <c r="D493" s="215">
        <v>45516</v>
      </c>
    </row>
    <row r="494" spans="1:4" x14ac:dyDescent="0.25">
      <c r="A494" s="209">
        <v>3</v>
      </c>
      <c r="B494" s="208" t="s">
        <v>475</v>
      </c>
      <c r="C494" s="208" t="s">
        <v>4781</v>
      </c>
      <c r="D494" s="215">
        <v>45516</v>
      </c>
    </row>
    <row r="495" spans="1:4" x14ac:dyDescent="0.25">
      <c r="A495" s="209">
        <v>3</v>
      </c>
      <c r="B495" s="208" t="s">
        <v>482</v>
      </c>
      <c r="C495" s="208" t="s">
        <v>4782</v>
      </c>
      <c r="D495" s="215">
        <v>45516</v>
      </c>
    </row>
    <row r="496" spans="1:4" x14ac:dyDescent="0.25">
      <c r="A496" s="209">
        <v>3</v>
      </c>
      <c r="B496" s="208" t="s">
        <v>489</v>
      </c>
      <c r="C496" s="208" t="s">
        <v>4783</v>
      </c>
      <c r="D496" s="215">
        <v>45516</v>
      </c>
    </row>
    <row r="497" spans="1:4" x14ac:dyDescent="0.25">
      <c r="A497" s="209">
        <v>3</v>
      </c>
      <c r="B497" s="208" t="s">
        <v>497</v>
      </c>
      <c r="C497" s="208" t="s">
        <v>4784</v>
      </c>
      <c r="D497" s="215">
        <v>45516</v>
      </c>
    </row>
    <row r="498" spans="1:4" x14ac:dyDescent="0.25">
      <c r="A498" s="209">
        <v>3</v>
      </c>
      <c r="B498" s="208" t="s">
        <v>503</v>
      </c>
      <c r="C498" s="208" t="s">
        <v>4785</v>
      </c>
      <c r="D498" s="215">
        <v>45516</v>
      </c>
    </row>
    <row r="499" spans="1:4" x14ac:dyDescent="0.25">
      <c r="A499" s="209">
        <v>3</v>
      </c>
      <c r="B499" s="208" t="s">
        <v>509</v>
      </c>
      <c r="C499" s="208" t="s">
        <v>4786</v>
      </c>
      <c r="D499" s="215">
        <v>45516</v>
      </c>
    </row>
    <row r="500" spans="1:4" x14ac:dyDescent="0.25">
      <c r="A500" s="209">
        <v>3</v>
      </c>
      <c r="B500" s="208" t="s">
        <v>516</v>
      </c>
      <c r="C500" s="208" t="s">
        <v>4787</v>
      </c>
      <c r="D500" s="215">
        <v>45516</v>
      </c>
    </row>
    <row r="501" spans="1:4" x14ac:dyDescent="0.25">
      <c r="A501" s="209">
        <v>3</v>
      </c>
      <c r="B501" s="208" t="s">
        <v>523</v>
      </c>
      <c r="C501" s="208" t="s">
        <v>4788</v>
      </c>
      <c r="D501" s="215">
        <v>45516</v>
      </c>
    </row>
    <row r="502" spans="1:4" x14ac:dyDescent="0.25">
      <c r="A502" s="209">
        <v>3</v>
      </c>
      <c r="B502" s="208" t="s">
        <v>529</v>
      </c>
      <c r="C502" s="208" t="s">
        <v>4789</v>
      </c>
      <c r="D502" s="215">
        <v>45516</v>
      </c>
    </row>
    <row r="503" spans="1:4" x14ac:dyDescent="0.25">
      <c r="A503" s="209">
        <v>3</v>
      </c>
      <c r="B503" s="208" t="s">
        <v>535</v>
      </c>
      <c r="C503" s="208" t="s">
        <v>4790</v>
      </c>
      <c r="D503" s="215">
        <v>45516</v>
      </c>
    </row>
    <row r="504" spans="1:4" x14ac:dyDescent="0.25">
      <c r="A504" s="209">
        <v>3</v>
      </c>
      <c r="B504" s="208" t="s">
        <v>541</v>
      </c>
      <c r="C504" s="208" t="s">
        <v>4791</v>
      </c>
      <c r="D504" s="215">
        <v>45516</v>
      </c>
    </row>
    <row r="505" spans="1:4" x14ac:dyDescent="0.25">
      <c r="A505" s="209">
        <v>3</v>
      </c>
      <c r="B505" s="208" t="s">
        <v>549</v>
      </c>
      <c r="C505" s="208" t="s">
        <v>4792</v>
      </c>
      <c r="D505" s="215">
        <v>45516</v>
      </c>
    </row>
    <row r="506" spans="1:4" x14ac:dyDescent="0.25">
      <c r="A506" s="209">
        <v>3</v>
      </c>
      <c r="B506" s="208" t="s">
        <v>557</v>
      </c>
      <c r="C506" s="208" t="s">
        <v>4793</v>
      </c>
      <c r="D506" s="215">
        <v>45516</v>
      </c>
    </row>
    <row r="507" spans="1:4" x14ac:dyDescent="0.25">
      <c r="A507" s="209">
        <v>3</v>
      </c>
      <c r="B507" s="208" t="s">
        <v>565</v>
      </c>
      <c r="C507" s="208" t="s">
        <v>4794</v>
      </c>
      <c r="D507" s="215">
        <v>45516</v>
      </c>
    </row>
    <row r="508" spans="1:4" x14ac:dyDescent="0.25">
      <c r="A508" s="209">
        <v>3</v>
      </c>
      <c r="B508" s="208" t="s">
        <v>576</v>
      </c>
      <c r="C508" s="208" t="s">
        <v>4795</v>
      </c>
      <c r="D508" s="215">
        <v>45516</v>
      </c>
    </row>
    <row r="509" spans="1:4" x14ac:dyDescent="0.25">
      <c r="A509" s="209">
        <v>3</v>
      </c>
      <c r="B509" s="208" t="s">
        <v>586</v>
      </c>
      <c r="C509" s="208" t="s">
        <v>4796</v>
      </c>
      <c r="D509" s="215">
        <v>45516</v>
      </c>
    </row>
    <row r="510" spans="1:4" x14ac:dyDescent="0.25">
      <c r="A510" s="209">
        <v>3</v>
      </c>
      <c r="B510" s="208" t="s">
        <v>594</v>
      </c>
      <c r="C510" s="208" t="s">
        <v>4797</v>
      </c>
      <c r="D510" s="215">
        <v>45516</v>
      </c>
    </row>
    <row r="511" spans="1:4" x14ac:dyDescent="0.25">
      <c r="A511" s="209">
        <v>3</v>
      </c>
      <c r="B511" s="208" t="s">
        <v>603</v>
      </c>
      <c r="C511" s="208" t="s">
        <v>4798</v>
      </c>
      <c r="D511" s="215">
        <v>45516</v>
      </c>
    </row>
    <row r="512" spans="1:4" x14ac:dyDescent="0.25">
      <c r="A512" s="209">
        <v>3</v>
      </c>
      <c r="B512" s="208" t="s">
        <v>611</v>
      </c>
      <c r="C512" s="208" t="s">
        <v>4799</v>
      </c>
      <c r="D512" s="215">
        <v>45516</v>
      </c>
    </row>
    <row r="513" spans="1:4" x14ac:dyDescent="0.25">
      <c r="A513" s="209">
        <v>3</v>
      </c>
      <c r="B513" s="208" t="s">
        <v>644</v>
      </c>
      <c r="C513" s="208" t="s">
        <v>4800</v>
      </c>
      <c r="D513" s="215">
        <v>45516</v>
      </c>
    </row>
    <row r="514" spans="1:4" x14ac:dyDescent="0.25">
      <c r="A514" s="209">
        <v>3</v>
      </c>
      <c r="B514" s="208" t="s">
        <v>1027</v>
      </c>
      <c r="C514" s="208" t="s">
        <v>4801</v>
      </c>
      <c r="D514" s="215">
        <v>45516</v>
      </c>
    </row>
    <row r="515" spans="1:4" x14ac:dyDescent="0.25">
      <c r="A515" s="209">
        <v>3</v>
      </c>
      <c r="B515" s="208" t="s">
        <v>1034</v>
      </c>
      <c r="C515" s="208" t="s">
        <v>4802</v>
      </c>
      <c r="D515" s="215">
        <v>45516</v>
      </c>
    </row>
    <row r="516" spans="1:4" x14ac:dyDescent="0.25">
      <c r="A516" s="209">
        <v>3</v>
      </c>
      <c r="B516" s="208" t="s">
        <v>1042</v>
      </c>
      <c r="C516" s="208" t="s">
        <v>4803</v>
      </c>
      <c r="D516" s="215">
        <v>45516</v>
      </c>
    </row>
    <row r="517" spans="1:4" x14ac:dyDescent="0.25">
      <c r="A517" s="209">
        <v>3</v>
      </c>
      <c r="B517" s="208" t="s">
        <v>1052</v>
      </c>
      <c r="C517" s="208" t="s">
        <v>4804</v>
      </c>
      <c r="D517" s="215">
        <v>45516</v>
      </c>
    </row>
    <row r="518" spans="1:4" x14ac:dyDescent="0.25">
      <c r="A518" s="209">
        <v>3</v>
      </c>
      <c r="B518" s="208" t="s">
        <v>1057</v>
      </c>
      <c r="C518" s="208" t="s">
        <v>4805</v>
      </c>
      <c r="D518" s="215">
        <v>45516</v>
      </c>
    </row>
    <row r="519" spans="1:4" x14ac:dyDescent="0.25">
      <c r="A519" s="209">
        <v>3</v>
      </c>
      <c r="B519" s="208" t="s">
        <v>1065</v>
      </c>
      <c r="C519" s="208" t="s">
        <v>4806</v>
      </c>
      <c r="D519" s="215">
        <v>45516</v>
      </c>
    </row>
    <row r="520" spans="1:4" x14ac:dyDescent="0.25">
      <c r="A520" s="209">
        <v>3</v>
      </c>
      <c r="B520" s="208" t="s">
        <v>1072</v>
      </c>
      <c r="C520" s="208" t="s">
        <v>4807</v>
      </c>
      <c r="D520" s="215">
        <v>45516</v>
      </c>
    </row>
    <row r="521" spans="1:4" x14ac:dyDescent="0.25">
      <c r="A521" s="209">
        <v>3</v>
      </c>
      <c r="B521" s="208" t="s">
        <v>1100</v>
      </c>
      <c r="C521" s="208" t="s">
        <v>4808</v>
      </c>
      <c r="D521" s="215">
        <v>45516</v>
      </c>
    </row>
    <row r="522" spans="1:4" x14ac:dyDescent="0.25">
      <c r="A522" s="209">
        <v>3</v>
      </c>
      <c r="B522" s="208" t="s">
        <v>1108</v>
      </c>
      <c r="C522" s="208" t="s">
        <v>4809</v>
      </c>
      <c r="D522" s="215">
        <v>45516</v>
      </c>
    </row>
    <row r="523" spans="1:4" x14ac:dyDescent="0.25">
      <c r="A523" s="209">
        <v>3</v>
      </c>
      <c r="B523" s="208" t="s">
        <v>1117</v>
      </c>
      <c r="C523" s="208" t="s">
        <v>4810</v>
      </c>
      <c r="D523" s="215">
        <v>45516</v>
      </c>
    </row>
    <row r="524" spans="1:4" x14ac:dyDescent="0.25">
      <c r="A524" s="209">
        <v>3</v>
      </c>
      <c r="B524" s="208" t="s">
        <v>1124</v>
      </c>
      <c r="C524" s="208" t="s">
        <v>4811</v>
      </c>
      <c r="D524" s="215">
        <v>45516</v>
      </c>
    </row>
    <row r="525" spans="1:4" x14ac:dyDescent="0.25">
      <c r="A525" s="209">
        <v>3</v>
      </c>
      <c r="B525" s="208" t="s">
        <v>1133</v>
      </c>
      <c r="C525" s="208" t="s">
        <v>4812</v>
      </c>
      <c r="D525" s="215">
        <v>45516</v>
      </c>
    </row>
    <row r="526" spans="1:4" x14ac:dyDescent="0.25">
      <c r="A526" s="209">
        <v>3</v>
      </c>
      <c r="B526" s="208" t="s">
        <v>1152</v>
      </c>
      <c r="C526" s="208" t="s">
        <v>4813</v>
      </c>
      <c r="D526" s="215">
        <v>45516</v>
      </c>
    </row>
    <row r="527" spans="1:4" x14ac:dyDescent="0.25">
      <c r="A527" s="209">
        <v>3</v>
      </c>
      <c r="B527" s="208" t="s">
        <v>1158</v>
      </c>
      <c r="C527" s="208" t="s">
        <v>4814</v>
      </c>
      <c r="D527" s="215">
        <v>45516</v>
      </c>
    </row>
    <row r="528" spans="1:4" x14ac:dyDescent="0.25">
      <c r="A528" s="209">
        <v>3</v>
      </c>
      <c r="B528" s="208" t="s">
        <v>1163</v>
      </c>
      <c r="C528" s="208" t="s">
        <v>4815</v>
      </c>
      <c r="D528" s="215">
        <v>45516</v>
      </c>
    </row>
    <row r="529" spans="1:4" x14ac:dyDescent="0.25">
      <c r="A529" s="209">
        <v>3</v>
      </c>
      <c r="B529" s="208" t="s">
        <v>1168</v>
      </c>
      <c r="C529" s="208" t="s">
        <v>4816</v>
      </c>
      <c r="D529" s="215">
        <v>45516</v>
      </c>
    </row>
    <row r="530" spans="1:4" x14ac:dyDescent="0.25">
      <c r="A530" s="209">
        <v>3</v>
      </c>
      <c r="B530" s="208" t="s">
        <v>1173</v>
      </c>
      <c r="C530" s="208" t="s">
        <v>4817</v>
      </c>
      <c r="D530" s="215">
        <v>45516</v>
      </c>
    </row>
    <row r="531" spans="1:4" x14ac:dyDescent="0.25">
      <c r="A531" s="209">
        <v>3</v>
      </c>
      <c r="B531" s="208" t="s">
        <v>1190</v>
      </c>
      <c r="C531" s="208" t="s">
        <v>4818</v>
      </c>
      <c r="D531" s="215">
        <v>45516</v>
      </c>
    </row>
    <row r="532" spans="1:4" x14ac:dyDescent="0.25">
      <c r="A532" s="209">
        <v>3</v>
      </c>
      <c r="B532" s="208" t="s">
        <v>1197</v>
      </c>
      <c r="C532" s="208" t="s">
        <v>4819</v>
      </c>
      <c r="D532" s="215">
        <v>45516</v>
      </c>
    </row>
    <row r="533" spans="1:4" x14ac:dyDescent="0.25">
      <c r="A533" s="209">
        <v>3</v>
      </c>
      <c r="B533" s="208" t="s">
        <v>1205</v>
      </c>
      <c r="C533" s="208" t="s">
        <v>4820</v>
      </c>
      <c r="D533" s="215">
        <v>45516</v>
      </c>
    </row>
    <row r="534" spans="1:4" x14ac:dyDescent="0.25">
      <c r="A534" s="209">
        <v>3</v>
      </c>
      <c r="B534" s="208" t="s">
        <v>1213</v>
      </c>
      <c r="C534" s="208" t="s">
        <v>4821</v>
      </c>
      <c r="D534" s="215">
        <v>45516</v>
      </c>
    </row>
    <row r="535" spans="1:4" x14ac:dyDescent="0.25">
      <c r="A535" s="209">
        <v>3</v>
      </c>
      <c r="B535" s="208" t="s">
        <v>1218</v>
      </c>
      <c r="C535" s="208" t="s">
        <v>4822</v>
      </c>
      <c r="D535" s="215">
        <v>45516</v>
      </c>
    </row>
    <row r="536" spans="1:4" x14ac:dyDescent="0.25">
      <c r="A536" s="209">
        <v>3</v>
      </c>
      <c r="B536" s="208" t="s">
        <v>1223</v>
      </c>
      <c r="C536" s="208" t="s">
        <v>4823</v>
      </c>
      <c r="D536" s="215">
        <v>45516</v>
      </c>
    </row>
    <row r="537" spans="1:4" x14ac:dyDescent="0.25">
      <c r="A537" s="209">
        <v>3</v>
      </c>
      <c r="B537" s="208" t="s">
        <v>1228</v>
      </c>
      <c r="C537" s="208" t="s">
        <v>4824</v>
      </c>
      <c r="D537" s="215">
        <v>45516</v>
      </c>
    </row>
    <row r="538" spans="1:4" x14ac:dyDescent="0.25">
      <c r="A538" s="209">
        <v>3</v>
      </c>
      <c r="B538" s="208" t="s">
        <v>1310</v>
      </c>
      <c r="C538" s="208" t="s">
        <v>4825</v>
      </c>
      <c r="D538" s="215">
        <v>45516</v>
      </c>
    </row>
    <row r="539" spans="1:4" x14ac:dyDescent="0.25">
      <c r="A539" s="222" t="s">
        <v>4925</v>
      </c>
      <c r="B539" s="208" t="s">
        <v>1318</v>
      </c>
      <c r="C539" s="208" t="s">
        <v>4826</v>
      </c>
      <c r="D539" s="215">
        <v>45516</v>
      </c>
    </row>
    <row r="540" spans="1:4" x14ac:dyDescent="0.25">
      <c r="A540" s="223" t="s">
        <v>4925</v>
      </c>
      <c r="B540" s="208" t="s">
        <v>1401</v>
      </c>
      <c r="C540" s="208" t="s">
        <v>4827</v>
      </c>
      <c r="D540" s="215">
        <v>45516</v>
      </c>
    </row>
    <row r="541" spans="1:4" x14ac:dyDescent="0.25">
      <c r="A541" s="223" t="s">
        <v>4925</v>
      </c>
      <c r="B541" s="208" t="s">
        <v>1407</v>
      </c>
      <c r="C541" s="208" t="s">
        <v>4828</v>
      </c>
      <c r="D541" s="215">
        <v>45516</v>
      </c>
    </row>
    <row r="542" spans="1:4" x14ac:dyDescent="0.25">
      <c r="A542" s="223" t="s">
        <v>4925</v>
      </c>
      <c r="B542" s="208" t="s">
        <v>1412</v>
      </c>
      <c r="C542" s="208" t="s">
        <v>4829</v>
      </c>
      <c r="D542" s="215">
        <v>45516</v>
      </c>
    </row>
    <row r="543" spans="1:4" x14ac:dyDescent="0.25">
      <c r="A543" s="223" t="s">
        <v>4925</v>
      </c>
      <c r="B543" s="208" t="s">
        <v>1417</v>
      </c>
      <c r="C543" s="208" t="s">
        <v>4830</v>
      </c>
      <c r="D543" s="215">
        <v>45516</v>
      </c>
    </row>
    <row r="544" spans="1:4" x14ac:dyDescent="0.25">
      <c r="A544" s="223" t="s">
        <v>4925</v>
      </c>
      <c r="B544" s="208" t="s">
        <v>1420</v>
      </c>
      <c r="C544" s="208" t="s">
        <v>4831</v>
      </c>
      <c r="D544" s="215">
        <v>45516</v>
      </c>
    </row>
    <row r="545" spans="1:4" x14ac:dyDescent="0.25">
      <c r="A545" s="223" t="s">
        <v>4925</v>
      </c>
      <c r="B545" s="208" t="s">
        <v>1424</v>
      </c>
      <c r="C545" s="208" t="s">
        <v>4832</v>
      </c>
      <c r="D545" s="215">
        <v>45516</v>
      </c>
    </row>
    <row r="546" spans="1:4" x14ac:dyDescent="0.25">
      <c r="A546" s="223" t="s">
        <v>4925</v>
      </c>
      <c r="B546" s="208" t="s">
        <v>1429</v>
      </c>
      <c r="C546" s="208" t="s">
        <v>4833</v>
      </c>
      <c r="D546" s="215">
        <v>45516</v>
      </c>
    </row>
    <row r="547" spans="1:4" x14ac:dyDescent="0.25">
      <c r="A547" s="223" t="s">
        <v>4925</v>
      </c>
      <c r="B547" s="208" t="s">
        <v>1437</v>
      </c>
      <c r="C547" s="208" t="s">
        <v>4834</v>
      </c>
      <c r="D547" s="215">
        <v>45516</v>
      </c>
    </row>
    <row r="548" spans="1:4" x14ac:dyDescent="0.25">
      <c r="A548" s="223" t="s">
        <v>4925</v>
      </c>
      <c r="B548" s="208" t="s">
        <v>1444</v>
      </c>
      <c r="C548" s="208" t="s">
        <v>4835</v>
      </c>
      <c r="D548" s="215">
        <v>45516</v>
      </c>
    </row>
    <row r="549" spans="1:4" x14ac:dyDescent="0.25">
      <c r="A549" s="223" t="s">
        <v>4925</v>
      </c>
      <c r="B549" s="208" t="s">
        <v>1452</v>
      </c>
      <c r="C549" s="208" t="s">
        <v>4836</v>
      </c>
      <c r="D549" s="215">
        <v>45516</v>
      </c>
    </row>
    <row r="550" spans="1:4" x14ac:dyDescent="0.25">
      <c r="A550" s="223" t="s">
        <v>4925</v>
      </c>
      <c r="B550" s="208" t="s">
        <v>1460</v>
      </c>
      <c r="C550" s="208" t="s">
        <v>4837</v>
      </c>
      <c r="D550" s="215">
        <v>45516</v>
      </c>
    </row>
    <row r="551" spans="1:4" x14ac:dyDescent="0.25">
      <c r="A551" s="223" t="s">
        <v>4925</v>
      </c>
      <c r="B551" s="208" t="s">
        <v>1466</v>
      </c>
      <c r="C551" s="208" t="s">
        <v>4838</v>
      </c>
      <c r="D551" s="215">
        <v>45516</v>
      </c>
    </row>
    <row r="552" spans="1:4" x14ac:dyDescent="0.25">
      <c r="A552" s="223" t="s">
        <v>4925</v>
      </c>
      <c r="B552" s="208" t="s">
        <v>1475</v>
      </c>
      <c r="C552" s="208" t="s">
        <v>4839</v>
      </c>
      <c r="D552" s="215">
        <v>45516</v>
      </c>
    </row>
    <row r="553" spans="1:4" x14ac:dyDescent="0.25">
      <c r="A553" s="223" t="s">
        <v>4925</v>
      </c>
      <c r="B553" s="208" t="s">
        <v>1485</v>
      </c>
      <c r="C553" s="208" t="s">
        <v>4840</v>
      </c>
      <c r="D553" s="215">
        <v>45516</v>
      </c>
    </row>
    <row r="554" spans="1:4" x14ac:dyDescent="0.25">
      <c r="A554" s="223" t="s">
        <v>4925</v>
      </c>
      <c r="B554" s="208" t="s">
        <v>1493</v>
      </c>
      <c r="C554" s="208" t="s">
        <v>4841</v>
      </c>
      <c r="D554" s="215">
        <v>45516</v>
      </c>
    </row>
    <row r="555" spans="1:4" x14ac:dyDescent="0.25">
      <c r="A555" s="223" t="s">
        <v>4925</v>
      </c>
      <c r="B555" s="208" t="s">
        <v>1499</v>
      </c>
      <c r="C555" s="208" t="s">
        <v>4842</v>
      </c>
      <c r="D555" s="215">
        <v>45516</v>
      </c>
    </row>
    <row r="556" spans="1:4" x14ac:dyDescent="0.25">
      <c r="A556" s="223" t="s">
        <v>4925</v>
      </c>
      <c r="B556" s="208" t="s">
        <v>1507</v>
      </c>
      <c r="C556" s="208" t="s">
        <v>4843</v>
      </c>
      <c r="D556" s="215">
        <v>45516</v>
      </c>
    </row>
    <row r="557" spans="1:4" x14ac:dyDescent="0.25">
      <c r="A557" s="223" t="s">
        <v>4925</v>
      </c>
      <c r="B557" s="208" t="s">
        <v>1518</v>
      </c>
      <c r="C557" s="208" t="s">
        <v>4844</v>
      </c>
      <c r="D557" s="215">
        <v>45516</v>
      </c>
    </row>
    <row r="558" spans="1:4" x14ac:dyDescent="0.25">
      <c r="A558" s="223" t="s">
        <v>4925</v>
      </c>
      <c r="B558" s="208" t="s">
        <v>1524</v>
      </c>
      <c r="C558" s="208" t="s">
        <v>4845</v>
      </c>
      <c r="D558" s="215">
        <v>45516</v>
      </c>
    </row>
    <row r="559" spans="1:4" x14ac:dyDescent="0.25">
      <c r="A559" s="223" t="s">
        <v>4925</v>
      </c>
      <c r="B559" s="208" t="s">
        <v>1532</v>
      </c>
      <c r="C559" s="208" t="s">
        <v>4846</v>
      </c>
      <c r="D559" s="215">
        <v>45516</v>
      </c>
    </row>
    <row r="560" spans="1:4" x14ac:dyDescent="0.25">
      <c r="A560" s="223" t="s">
        <v>4925</v>
      </c>
      <c r="B560" s="208" t="s">
        <v>1544</v>
      </c>
      <c r="C560" s="208" t="s">
        <v>4847</v>
      </c>
      <c r="D560" s="215">
        <v>45516</v>
      </c>
    </row>
    <row r="561" spans="1:4" x14ac:dyDescent="0.25">
      <c r="A561" s="223" t="s">
        <v>4925</v>
      </c>
      <c r="B561" s="208" t="s">
        <v>1551</v>
      </c>
      <c r="C561" s="208" t="s">
        <v>4848</v>
      </c>
      <c r="D561" s="215">
        <v>45516</v>
      </c>
    </row>
    <row r="562" spans="1:4" x14ac:dyDescent="0.25">
      <c r="A562" s="223" t="s">
        <v>4925</v>
      </c>
      <c r="B562" s="208" t="s">
        <v>1558</v>
      </c>
      <c r="C562" s="208" t="s">
        <v>4849</v>
      </c>
      <c r="D562" s="215">
        <v>45516</v>
      </c>
    </row>
    <row r="563" spans="1:4" x14ac:dyDescent="0.25">
      <c r="A563" s="223" t="s">
        <v>4925</v>
      </c>
      <c r="B563" s="208" t="s">
        <v>1564</v>
      </c>
      <c r="C563" s="208" t="s">
        <v>4850</v>
      </c>
      <c r="D563" s="215">
        <v>45516</v>
      </c>
    </row>
    <row r="564" spans="1:4" x14ac:dyDescent="0.25">
      <c r="A564" s="223" t="s">
        <v>4925</v>
      </c>
      <c r="B564" s="208" t="s">
        <v>1571</v>
      </c>
      <c r="C564" s="208" t="s">
        <v>4851</v>
      </c>
      <c r="D564" s="215">
        <v>45516</v>
      </c>
    </row>
    <row r="565" spans="1:4" x14ac:dyDescent="0.25">
      <c r="A565" s="223" t="s">
        <v>4925</v>
      </c>
      <c r="B565" s="208" t="s">
        <v>1578</v>
      </c>
      <c r="C565" s="208" t="s">
        <v>4852</v>
      </c>
      <c r="D565" s="215">
        <v>45516</v>
      </c>
    </row>
    <row r="566" spans="1:4" x14ac:dyDescent="0.25">
      <c r="A566" s="223" t="s">
        <v>4925</v>
      </c>
      <c r="B566" s="208" t="s">
        <v>1583</v>
      </c>
      <c r="C566" s="208" t="s">
        <v>4853</v>
      </c>
      <c r="D566" s="215">
        <v>45516</v>
      </c>
    </row>
    <row r="567" spans="1:4" x14ac:dyDescent="0.25">
      <c r="A567" s="223" t="s">
        <v>4925</v>
      </c>
      <c r="B567" s="208" t="s">
        <v>1587</v>
      </c>
      <c r="C567" s="208" t="s">
        <v>4854</v>
      </c>
      <c r="D567" s="215">
        <v>45516</v>
      </c>
    </row>
    <row r="568" spans="1:4" x14ac:dyDescent="0.25">
      <c r="A568" s="223" t="s">
        <v>4925</v>
      </c>
      <c r="B568" s="208" t="s">
        <v>1593</v>
      </c>
      <c r="C568" s="208" t="s">
        <v>4855</v>
      </c>
      <c r="D568" s="215">
        <v>45516</v>
      </c>
    </row>
    <row r="569" spans="1:4" x14ac:dyDescent="0.25">
      <c r="A569" s="223" t="s">
        <v>4925</v>
      </c>
      <c r="B569" s="208" t="s">
        <v>1600</v>
      </c>
      <c r="C569" s="208" t="s">
        <v>4856</v>
      </c>
      <c r="D569" s="215">
        <v>45516</v>
      </c>
    </row>
    <row r="570" spans="1:4" x14ac:dyDescent="0.25">
      <c r="A570" s="223" t="s">
        <v>4925</v>
      </c>
      <c r="B570" s="208" t="s">
        <v>1610</v>
      </c>
      <c r="C570" s="208" t="s">
        <v>4857</v>
      </c>
      <c r="D570" s="215">
        <v>45516</v>
      </c>
    </row>
    <row r="571" spans="1:4" x14ac:dyDescent="0.25">
      <c r="A571" s="223" t="s">
        <v>4925</v>
      </c>
      <c r="B571" s="208" t="s">
        <v>1618</v>
      </c>
      <c r="C571" s="208" t="s">
        <v>4858</v>
      </c>
      <c r="D571" s="215">
        <v>45516</v>
      </c>
    </row>
    <row r="572" spans="1:4" x14ac:dyDescent="0.25">
      <c r="A572" s="223" t="s">
        <v>4925</v>
      </c>
      <c r="B572" s="208" t="s">
        <v>1622</v>
      </c>
      <c r="C572" s="208" t="s">
        <v>4859</v>
      </c>
      <c r="D572" s="215">
        <v>45516</v>
      </c>
    </row>
    <row r="573" spans="1:4" x14ac:dyDescent="0.25">
      <c r="A573" s="223" t="s">
        <v>4925</v>
      </c>
      <c r="B573" s="208" t="s">
        <v>1629</v>
      </c>
      <c r="C573" s="208" t="s">
        <v>4860</v>
      </c>
      <c r="D573" s="215">
        <v>45516</v>
      </c>
    </row>
    <row r="574" spans="1:4" x14ac:dyDescent="0.25">
      <c r="A574" s="223" t="s">
        <v>4925</v>
      </c>
      <c r="B574" s="208" t="s">
        <v>1635</v>
      </c>
      <c r="C574" s="208" t="s">
        <v>4861</v>
      </c>
      <c r="D574" s="215">
        <v>45516</v>
      </c>
    </row>
    <row r="575" spans="1:4" x14ac:dyDescent="0.25">
      <c r="A575" s="223" t="s">
        <v>4925</v>
      </c>
      <c r="B575" s="208" t="s">
        <v>1642</v>
      </c>
      <c r="C575" s="208" t="s">
        <v>4862</v>
      </c>
      <c r="D575" s="215">
        <v>45516</v>
      </c>
    </row>
    <row r="576" spans="1:4" x14ac:dyDescent="0.25">
      <c r="A576" s="223" t="s">
        <v>4925</v>
      </c>
      <c r="B576" s="208" t="s">
        <v>1650</v>
      </c>
      <c r="C576" s="208" t="s">
        <v>4863</v>
      </c>
      <c r="D576" s="215">
        <v>45516</v>
      </c>
    </row>
    <row r="577" spans="1:4" x14ac:dyDescent="0.25">
      <c r="A577" s="223" t="s">
        <v>4925</v>
      </c>
      <c r="B577" s="208" t="s">
        <v>1656</v>
      </c>
      <c r="C577" s="208" t="s">
        <v>4864</v>
      </c>
      <c r="D577" s="215">
        <v>45516</v>
      </c>
    </row>
    <row r="578" spans="1:4" x14ac:dyDescent="0.25">
      <c r="A578" s="223" t="s">
        <v>4925</v>
      </c>
      <c r="B578" s="208" t="s">
        <v>1663</v>
      </c>
      <c r="C578" s="208" t="s">
        <v>4865</v>
      </c>
      <c r="D578" s="215">
        <v>45516</v>
      </c>
    </row>
    <row r="579" spans="1:4" x14ac:dyDescent="0.25">
      <c r="A579" s="223" t="s">
        <v>4925</v>
      </c>
      <c r="B579" s="208" t="s">
        <v>1670</v>
      </c>
      <c r="C579" s="208" t="s">
        <v>4866</v>
      </c>
      <c r="D579" s="215">
        <v>45516</v>
      </c>
    </row>
    <row r="580" spans="1:4" x14ac:dyDescent="0.25">
      <c r="A580" s="223" t="s">
        <v>4925</v>
      </c>
      <c r="B580" s="208" t="s">
        <v>1675</v>
      </c>
      <c r="C580" s="208" t="s">
        <v>4867</v>
      </c>
      <c r="D580" s="215">
        <v>45516</v>
      </c>
    </row>
    <row r="581" spans="1:4" x14ac:dyDescent="0.25">
      <c r="A581" s="223" t="s">
        <v>4925</v>
      </c>
      <c r="B581" s="208" t="s">
        <v>1682</v>
      </c>
      <c r="C581" s="208" t="s">
        <v>4868</v>
      </c>
      <c r="D581" s="215">
        <v>45516</v>
      </c>
    </row>
    <row r="582" spans="1:4" x14ac:dyDescent="0.25">
      <c r="A582" s="223" t="s">
        <v>4925</v>
      </c>
      <c r="B582" s="208" t="s">
        <v>1689</v>
      </c>
      <c r="C582" s="208" t="s">
        <v>4869</v>
      </c>
      <c r="D582" s="215">
        <v>45516</v>
      </c>
    </row>
    <row r="583" spans="1:4" x14ac:dyDescent="0.25">
      <c r="A583" s="223" t="s">
        <v>4925</v>
      </c>
      <c r="B583" s="208" t="s">
        <v>1696</v>
      </c>
      <c r="C583" s="208" t="s">
        <v>4870</v>
      </c>
      <c r="D583" s="215">
        <v>45516</v>
      </c>
    </row>
    <row r="584" spans="1:4" x14ac:dyDescent="0.25">
      <c r="A584" s="223" t="s">
        <v>4925</v>
      </c>
      <c r="B584" s="208" t="s">
        <v>1702</v>
      </c>
      <c r="C584" s="208" t="s">
        <v>4871</v>
      </c>
      <c r="D584" s="215">
        <v>45516</v>
      </c>
    </row>
    <row r="585" spans="1:4" x14ac:dyDescent="0.25">
      <c r="A585" s="223" t="s">
        <v>4925</v>
      </c>
      <c r="B585" s="208" t="s">
        <v>1706</v>
      </c>
      <c r="C585" s="208" t="s">
        <v>4872</v>
      </c>
      <c r="D585" s="215">
        <v>45516</v>
      </c>
    </row>
    <row r="586" spans="1:4" x14ac:dyDescent="0.25">
      <c r="A586" s="223" t="s">
        <v>4925</v>
      </c>
      <c r="B586" s="208" t="s">
        <v>1716</v>
      </c>
      <c r="C586" s="208" t="s">
        <v>4873</v>
      </c>
      <c r="D586" s="215">
        <v>45516</v>
      </c>
    </row>
    <row r="587" spans="1:4" x14ac:dyDescent="0.25">
      <c r="A587" s="223" t="s">
        <v>4925</v>
      </c>
      <c r="B587" s="208" t="s">
        <v>1723</v>
      </c>
      <c r="C587" s="208" t="s">
        <v>4874</v>
      </c>
      <c r="D587" s="215">
        <v>45516</v>
      </c>
    </row>
    <row r="588" spans="1:4" x14ac:dyDescent="0.25">
      <c r="A588" s="223" t="s">
        <v>4925</v>
      </c>
      <c r="B588" s="208" t="s">
        <v>1735</v>
      </c>
      <c r="C588" s="208" t="s">
        <v>4875</v>
      </c>
      <c r="D588" s="215">
        <v>45516</v>
      </c>
    </row>
    <row r="589" spans="1:4" x14ac:dyDescent="0.25">
      <c r="A589" s="223" t="s">
        <v>4925</v>
      </c>
      <c r="B589" s="208" t="s">
        <v>1744</v>
      </c>
      <c r="C589" s="208" t="s">
        <v>4876</v>
      </c>
      <c r="D589" s="215">
        <v>45516</v>
      </c>
    </row>
    <row r="590" spans="1:4" x14ac:dyDescent="0.25">
      <c r="A590" s="223" t="s">
        <v>4925</v>
      </c>
      <c r="B590" s="208" t="s">
        <v>1751</v>
      </c>
      <c r="C590" s="208" t="s">
        <v>4877</v>
      </c>
      <c r="D590" s="215">
        <v>45516</v>
      </c>
    </row>
    <row r="591" spans="1:4" x14ac:dyDescent="0.25">
      <c r="A591" s="223" t="s">
        <v>4925</v>
      </c>
      <c r="B591" s="208" t="s">
        <v>1757</v>
      </c>
      <c r="C591" s="208" t="s">
        <v>4878</v>
      </c>
      <c r="D591" s="215">
        <v>45516</v>
      </c>
    </row>
    <row r="592" spans="1:4" x14ac:dyDescent="0.25">
      <c r="A592" s="223" t="s">
        <v>4925</v>
      </c>
      <c r="B592" s="208" t="s">
        <v>1765</v>
      </c>
      <c r="C592" s="208" t="s">
        <v>4879</v>
      </c>
      <c r="D592" s="215">
        <v>45516</v>
      </c>
    </row>
    <row r="593" spans="1:4" x14ac:dyDescent="0.25">
      <c r="A593" s="223" t="s">
        <v>4925</v>
      </c>
      <c r="B593" s="208" t="s">
        <v>1773</v>
      </c>
      <c r="C593" s="208" t="s">
        <v>4880</v>
      </c>
      <c r="D593" s="215">
        <v>45516</v>
      </c>
    </row>
    <row r="594" spans="1:4" x14ac:dyDescent="0.25">
      <c r="A594" s="223" t="s">
        <v>4925</v>
      </c>
      <c r="B594" s="208" t="s">
        <v>1779</v>
      </c>
      <c r="C594" s="208" t="s">
        <v>4881</v>
      </c>
      <c r="D594" s="215">
        <v>45516</v>
      </c>
    </row>
    <row r="595" spans="1:4" x14ac:dyDescent="0.25">
      <c r="A595" s="223" t="s">
        <v>4925</v>
      </c>
      <c r="B595" s="208" t="s">
        <v>1786</v>
      </c>
      <c r="C595" s="208" t="s">
        <v>4882</v>
      </c>
      <c r="D595" s="215">
        <v>45516</v>
      </c>
    </row>
    <row r="596" spans="1:4" x14ac:dyDescent="0.25">
      <c r="A596" s="223" t="s">
        <v>4925</v>
      </c>
      <c r="B596" s="208" t="s">
        <v>1795</v>
      </c>
      <c r="C596" s="208" t="s">
        <v>4883</v>
      </c>
      <c r="D596" s="215">
        <v>45516</v>
      </c>
    </row>
    <row r="597" spans="1:4" x14ac:dyDescent="0.25">
      <c r="A597" s="223" t="s">
        <v>4925</v>
      </c>
      <c r="B597" s="208" t="s">
        <v>1801</v>
      </c>
      <c r="C597" s="208" t="s">
        <v>4884</v>
      </c>
      <c r="D597" s="215">
        <v>45516</v>
      </c>
    </row>
    <row r="598" spans="1:4" x14ac:dyDescent="0.25">
      <c r="A598" s="223" t="s">
        <v>4925</v>
      </c>
      <c r="B598" s="208" t="s">
        <v>1807</v>
      </c>
      <c r="C598" s="208" t="s">
        <v>4885</v>
      </c>
      <c r="D598" s="215">
        <v>45516</v>
      </c>
    </row>
    <row r="599" spans="1:4" x14ac:dyDescent="0.25">
      <c r="A599" s="223" t="s">
        <v>4925</v>
      </c>
      <c r="B599" s="208" t="s">
        <v>1813</v>
      </c>
      <c r="C599" s="208" t="s">
        <v>4886</v>
      </c>
      <c r="D599" s="215">
        <v>45516</v>
      </c>
    </row>
    <row r="600" spans="1:4" x14ac:dyDescent="0.25">
      <c r="A600" s="223" t="s">
        <v>4925</v>
      </c>
      <c r="B600" s="208" t="s">
        <v>1819</v>
      </c>
      <c r="C600" s="208" t="s">
        <v>4887</v>
      </c>
      <c r="D600" s="215">
        <v>45516</v>
      </c>
    </row>
    <row r="601" spans="1:4" x14ac:dyDescent="0.25">
      <c r="A601" s="223" t="s">
        <v>4925</v>
      </c>
      <c r="B601" s="208" t="s">
        <v>1823</v>
      </c>
      <c r="C601" s="208" t="s">
        <v>4888</v>
      </c>
      <c r="D601" s="215">
        <v>45516</v>
      </c>
    </row>
    <row r="602" spans="1:4" x14ac:dyDescent="0.25">
      <c r="A602" s="223" t="s">
        <v>4925</v>
      </c>
      <c r="B602" s="208" t="s">
        <v>1828</v>
      </c>
      <c r="C602" s="208" t="s">
        <v>4889</v>
      </c>
      <c r="D602" s="215">
        <v>45516</v>
      </c>
    </row>
    <row r="603" spans="1:4" x14ac:dyDescent="0.25">
      <c r="A603" s="223" t="s">
        <v>4925</v>
      </c>
      <c r="B603" s="208" t="s">
        <v>1832</v>
      </c>
      <c r="C603" s="208" t="s">
        <v>4890</v>
      </c>
      <c r="D603" s="215">
        <v>45516</v>
      </c>
    </row>
    <row r="604" spans="1:4" x14ac:dyDescent="0.25">
      <c r="A604" s="223" t="s">
        <v>4925</v>
      </c>
      <c r="B604" s="208" t="s">
        <v>1837</v>
      </c>
      <c r="C604" s="208" t="s">
        <v>4891</v>
      </c>
      <c r="D604" s="215">
        <v>45516</v>
      </c>
    </row>
    <row r="605" spans="1:4" x14ac:dyDescent="0.25">
      <c r="A605" s="223" t="s">
        <v>4925</v>
      </c>
      <c r="B605" s="208" t="s">
        <v>1841</v>
      </c>
      <c r="C605" s="208" t="s">
        <v>4892</v>
      </c>
      <c r="D605" s="215">
        <v>45516</v>
      </c>
    </row>
    <row r="606" spans="1:4" x14ac:dyDescent="0.25">
      <c r="A606" s="223" t="s">
        <v>4925</v>
      </c>
      <c r="B606" s="208" t="s">
        <v>1845</v>
      </c>
      <c r="C606" s="208" t="s">
        <v>4893</v>
      </c>
      <c r="D606" s="215">
        <v>45516</v>
      </c>
    </row>
    <row r="607" spans="1:4" x14ac:dyDescent="0.25">
      <c r="A607" s="223" t="s">
        <v>4925</v>
      </c>
      <c r="B607" s="208" t="s">
        <v>1853</v>
      </c>
      <c r="C607" s="208" t="s">
        <v>4894</v>
      </c>
      <c r="D607" s="215">
        <v>45516</v>
      </c>
    </row>
    <row r="608" spans="1:4" x14ac:dyDescent="0.25">
      <c r="A608" s="223" t="s">
        <v>4925</v>
      </c>
      <c r="B608" s="208" t="s">
        <v>1859</v>
      </c>
      <c r="C608" s="208" t="s">
        <v>4895</v>
      </c>
      <c r="D608" s="215">
        <v>45516</v>
      </c>
    </row>
    <row r="609" spans="1:4" x14ac:dyDescent="0.25">
      <c r="A609" s="223" t="s">
        <v>4925</v>
      </c>
      <c r="B609" s="208" t="s">
        <v>1865</v>
      </c>
      <c r="C609" s="208" t="s">
        <v>4896</v>
      </c>
      <c r="D609" s="215">
        <v>45516</v>
      </c>
    </row>
    <row r="610" spans="1:4" x14ac:dyDescent="0.25">
      <c r="A610" s="223" t="s">
        <v>4925</v>
      </c>
      <c r="B610" s="208" t="s">
        <v>1872</v>
      </c>
      <c r="C610" s="208" t="s">
        <v>4897</v>
      </c>
      <c r="D610" s="215">
        <v>45516</v>
      </c>
    </row>
    <row r="611" spans="1:4" x14ac:dyDescent="0.25">
      <c r="A611" s="223" t="s">
        <v>4925</v>
      </c>
      <c r="B611" s="208" t="s">
        <v>1877</v>
      </c>
      <c r="C611" s="208" t="s">
        <v>4898</v>
      </c>
      <c r="D611" s="215">
        <v>45516</v>
      </c>
    </row>
    <row r="612" spans="1:4" x14ac:dyDescent="0.25">
      <c r="A612" s="223" t="s">
        <v>4925</v>
      </c>
      <c r="B612" s="208" t="s">
        <v>1884</v>
      </c>
      <c r="C612" s="208" t="s">
        <v>4899</v>
      </c>
      <c r="D612" s="215">
        <v>45516</v>
      </c>
    </row>
    <row r="613" spans="1:4" x14ac:dyDescent="0.25">
      <c r="A613" s="223" t="s">
        <v>4925</v>
      </c>
      <c r="B613" s="208" t="s">
        <v>1890</v>
      </c>
      <c r="C613" s="208" t="s">
        <v>4900</v>
      </c>
      <c r="D613" s="215">
        <v>45516</v>
      </c>
    </row>
    <row r="614" spans="1:4" x14ac:dyDescent="0.25">
      <c r="A614" s="223" t="s">
        <v>4925</v>
      </c>
      <c r="B614" s="208" t="s">
        <v>1923</v>
      </c>
      <c r="C614" s="208" t="s">
        <v>4901</v>
      </c>
      <c r="D614" s="215">
        <v>45516</v>
      </c>
    </row>
    <row r="615" spans="1:4" x14ac:dyDescent="0.25">
      <c r="A615" s="223" t="s">
        <v>4925</v>
      </c>
      <c r="B615" s="208" t="s">
        <v>1927</v>
      </c>
      <c r="C615" s="208" t="s">
        <v>4902</v>
      </c>
      <c r="D615" s="215">
        <v>45516</v>
      </c>
    </row>
    <row r="616" spans="1:4" x14ac:dyDescent="0.25">
      <c r="A616" s="223" t="s">
        <v>4925</v>
      </c>
      <c r="B616" s="208" t="s">
        <v>1936</v>
      </c>
      <c r="C616" s="208" t="s">
        <v>4903</v>
      </c>
      <c r="D616" s="215">
        <v>45516</v>
      </c>
    </row>
    <row r="617" spans="1:4" x14ac:dyDescent="0.25">
      <c r="A617" s="223" t="s">
        <v>4925</v>
      </c>
      <c r="B617" s="208" t="s">
        <v>1943</v>
      </c>
      <c r="C617" s="208" t="s">
        <v>4904</v>
      </c>
      <c r="D617" s="215">
        <v>45516</v>
      </c>
    </row>
    <row r="618" spans="1:4" x14ac:dyDescent="0.25">
      <c r="A618" s="223" t="s">
        <v>4925</v>
      </c>
      <c r="B618" s="208" t="s">
        <v>1947</v>
      </c>
      <c r="C618" s="208" t="s">
        <v>4905</v>
      </c>
      <c r="D618" s="215">
        <v>45516</v>
      </c>
    </row>
    <row r="619" spans="1:4" x14ac:dyDescent="0.25">
      <c r="A619" s="223" t="s">
        <v>4925</v>
      </c>
      <c r="B619" s="208" t="s">
        <v>1953</v>
      </c>
      <c r="C619" s="208" t="s">
        <v>4906</v>
      </c>
      <c r="D619" s="215">
        <v>45516</v>
      </c>
    </row>
    <row r="620" spans="1:4" x14ac:dyDescent="0.25">
      <c r="A620" s="223" t="s">
        <v>4925</v>
      </c>
      <c r="B620" s="208" t="s">
        <v>1959</v>
      </c>
      <c r="C620" s="208" t="s">
        <v>4907</v>
      </c>
      <c r="D620" s="215">
        <v>45516</v>
      </c>
    </row>
    <row r="621" spans="1:4" x14ac:dyDescent="0.25">
      <c r="A621" s="223" t="s">
        <v>4925</v>
      </c>
      <c r="B621" s="208" t="s">
        <v>1965</v>
      </c>
      <c r="C621" s="208" t="s">
        <v>4908</v>
      </c>
      <c r="D621" s="215">
        <v>45516</v>
      </c>
    </row>
    <row r="622" spans="1:4" x14ac:dyDescent="0.25">
      <c r="A622" s="223" t="s">
        <v>4925</v>
      </c>
      <c r="B622" s="208" t="s">
        <v>1971</v>
      </c>
      <c r="C622" s="208" t="s">
        <v>4909</v>
      </c>
      <c r="D622" s="215">
        <v>45516</v>
      </c>
    </row>
    <row r="623" spans="1:4" x14ac:dyDescent="0.25">
      <c r="A623" s="223" t="s">
        <v>4925</v>
      </c>
      <c r="B623" s="208" t="s">
        <v>1977</v>
      </c>
      <c r="C623" s="208" t="s">
        <v>4910</v>
      </c>
      <c r="D623" s="215">
        <v>45516</v>
      </c>
    </row>
    <row r="624" spans="1:4" x14ac:dyDescent="0.25">
      <c r="A624" s="223" t="s">
        <v>4925</v>
      </c>
      <c r="B624" s="208" t="s">
        <v>1983</v>
      </c>
      <c r="C624" s="208" t="s">
        <v>4911</v>
      </c>
      <c r="D624" s="215">
        <v>45516</v>
      </c>
    </row>
    <row r="625" spans="1:4" x14ac:dyDescent="0.25">
      <c r="A625" s="223" t="s">
        <v>4925</v>
      </c>
      <c r="B625" s="208" t="s">
        <v>1992</v>
      </c>
      <c r="C625" s="208" t="s">
        <v>4912</v>
      </c>
      <c r="D625" s="215">
        <v>45516</v>
      </c>
    </row>
    <row r="626" spans="1:4" x14ac:dyDescent="0.25">
      <c r="A626" s="223" t="s">
        <v>4925</v>
      </c>
      <c r="B626" s="208" t="s">
        <v>1998</v>
      </c>
      <c r="C626" s="208" t="s">
        <v>4913</v>
      </c>
      <c r="D626" s="215">
        <v>45516</v>
      </c>
    </row>
    <row r="627" spans="1:4" x14ac:dyDescent="0.25">
      <c r="A627" s="223" t="s">
        <v>4925</v>
      </c>
      <c r="B627" s="208" t="s">
        <v>2004</v>
      </c>
      <c r="C627" s="208" t="s">
        <v>4914</v>
      </c>
      <c r="D627" s="215">
        <v>45516</v>
      </c>
    </row>
    <row r="628" spans="1:4" x14ac:dyDescent="0.25">
      <c r="A628" s="223" t="s">
        <v>4925</v>
      </c>
      <c r="B628" s="208" t="s">
        <v>2011</v>
      </c>
      <c r="C628" s="208" t="s">
        <v>4915</v>
      </c>
      <c r="D628" s="215">
        <v>45516</v>
      </c>
    </row>
    <row r="629" spans="1:4" x14ac:dyDescent="0.25">
      <c r="A629" s="223" t="s">
        <v>4925</v>
      </c>
      <c r="B629" s="208" t="s">
        <v>2014</v>
      </c>
      <c r="C629" s="208" t="s">
        <v>4916</v>
      </c>
      <c r="D629" s="215">
        <v>45516</v>
      </c>
    </row>
    <row r="630" spans="1:4" x14ac:dyDescent="0.25">
      <c r="A630" s="223" t="s">
        <v>4925</v>
      </c>
      <c r="B630" s="208" t="s">
        <v>2017</v>
      </c>
      <c r="C630" s="208" t="s">
        <v>4917</v>
      </c>
      <c r="D630" s="215">
        <v>45516</v>
      </c>
    </row>
    <row r="631" spans="1:4" x14ac:dyDescent="0.25">
      <c r="A631" s="223" t="s">
        <v>4925</v>
      </c>
      <c r="B631" s="208" t="s">
        <v>2028</v>
      </c>
      <c r="C631" s="208" t="s">
        <v>4918</v>
      </c>
      <c r="D631" s="215">
        <v>45516</v>
      </c>
    </row>
    <row r="632" spans="1:4" x14ac:dyDescent="0.25">
      <c r="A632" s="223" t="s">
        <v>4925</v>
      </c>
      <c r="B632" s="208" t="s">
        <v>2037</v>
      </c>
      <c r="C632" s="208" t="s">
        <v>4919</v>
      </c>
      <c r="D632" s="215">
        <v>45516</v>
      </c>
    </row>
    <row r="633" spans="1:4" x14ac:dyDescent="0.25">
      <c r="A633" s="223" t="s">
        <v>4925</v>
      </c>
      <c r="B633" s="208" t="s">
        <v>2055</v>
      </c>
      <c r="C633" s="208" t="s">
        <v>4920</v>
      </c>
      <c r="D633" s="215">
        <v>45516</v>
      </c>
    </row>
    <row r="634" spans="1:4" x14ac:dyDescent="0.25">
      <c r="A634" s="223" t="s">
        <v>4925</v>
      </c>
      <c r="B634" s="208" t="s">
        <v>2061</v>
      </c>
      <c r="C634" s="208" t="s">
        <v>4921</v>
      </c>
      <c r="D634" s="215">
        <v>45516</v>
      </c>
    </row>
    <row r="635" spans="1:4" x14ac:dyDescent="0.25">
      <c r="A635" s="223" t="s">
        <v>4925</v>
      </c>
      <c r="B635" s="208" t="s">
        <v>2066</v>
      </c>
      <c r="C635" s="208" t="s">
        <v>4922</v>
      </c>
      <c r="D635" s="215">
        <v>45516</v>
      </c>
    </row>
    <row r="636" spans="1:4" x14ac:dyDescent="0.25">
      <c r="A636" s="223" t="s">
        <v>4925</v>
      </c>
      <c r="B636" s="208" t="s">
        <v>2073</v>
      </c>
      <c r="C636" s="208" t="s">
        <v>4923</v>
      </c>
      <c r="D636" s="215">
        <v>45516</v>
      </c>
    </row>
    <row r="637" spans="1:4" x14ac:dyDescent="0.25">
      <c r="A637" s="223" t="s">
        <v>4925</v>
      </c>
      <c r="B637" s="208" t="s">
        <v>2090</v>
      </c>
      <c r="C637" s="208" t="s">
        <v>4924</v>
      </c>
      <c r="D637" s="215">
        <v>45516</v>
      </c>
    </row>
    <row r="638" spans="1:4" x14ac:dyDescent="0.25">
      <c r="A638" s="223"/>
      <c r="B638" s="208"/>
      <c r="C638" s="208"/>
      <c r="D638" s="215">
        <v>45516</v>
      </c>
    </row>
  </sheetData>
  <sheetProtection sort="0" autoFilter="0"/>
  <autoFilter ref="A2:D434" xr:uid="{8CF81D08-332B-4CD7-9EA6-5E44BD78C546}"/>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548"/>
  <sheetViews>
    <sheetView zoomScale="80" zoomScaleNormal="80" workbookViewId="0">
      <pane ySplit="1" topLeftCell="A81" activePane="bottomLeft" state="frozen"/>
      <selection pane="bottomLeft" activeCell="A354" sqref="A354:B354"/>
    </sheetView>
  </sheetViews>
  <sheetFormatPr defaultRowHeight="12.5" x14ac:dyDescent="0.25"/>
  <cols>
    <col min="1" max="1" width="10.54296875" customWidth="1"/>
    <col min="2" max="2" width="69.54296875" customWidth="1"/>
    <col min="3" max="3" width="9.1796875" customWidth="1"/>
    <col min="4" max="4" width="38" customWidth="1"/>
    <col min="5" max="21" width="9.1796875" style="84"/>
    <col min="22" max="256" width="9.1796875" style="85"/>
    <col min="257" max="257" width="12.453125" style="85" customWidth="1"/>
    <col min="258" max="258" width="94.81640625" style="85" bestFit="1" customWidth="1"/>
    <col min="259" max="259" width="12.54296875" style="85" customWidth="1"/>
    <col min="260" max="260" width="9.81640625" style="85" bestFit="1" customWidth="1"/>
    <col min="261" max="512" width="9.1796875" style="85"/>
    <col min="513" max="513" width="12.453125" style="85" customWidth="1"/>
    <col min="514" max="514" width="94.81640625" style="85" bestFit="1" customWidth="1"/>
    <col min="515" max="515" width="12.54296875" style="85" customWidth="1"/>
    <col min="516" max="516" width="9.81640625" style="85" bestFit="1" customWidth="1"/>
    <col min="517" max="768" width="9.1796875" style="85"/>
    <col min="769" max="769" width="12.453125" style="85" customWidth="1"/>
    <col min="770" max="770" width="94.81640625" style="85" bestFit="1" customWidth="1"/>
    <col min="771" max="771" width="12.54296875" style="85" customWidth="1"/>
    <col min="772" max="772" width="9.81640625" style="85" bestFit="1" customWidth="1"/>
    <col min="773" max="1024" width="9.1796875" style="85"/>
    <col min="1025" max="1025" width="12.453125" style="85" customWidth="1"/>
    <col min="1026" max="1026" width="94.81640625" style="85" bestFit="1" customWidth="1"/>
    <col min="1027" max="1027" width="12.54296875" style="85" customWidth="1"/>
    <col min="1028" max="1028" width="9.81640625" style="85" bestFit="1" customWidth="1"/>
    <col min="1029" max="1280" width="9.1796875" style="85"/>
    <col min="1281" max="1281" width="12.453125" style="85" customWidth="1"/>
    <col min="1282" max="1282" width="94.81640625" style="85" bestFit="1" customWidth="1"/>
    <col min="1283" max="1283" width="12.54296875" style="85" customWidth="1"/>
    <col min="1284" max="1284" width="9.81640625" style="85" bestFit="1" customWidth="1"/>
    <col min="1285" max="1536" width="9.1796875" style="85"/>
    <col min="1537" max="1537" width="12.453125" style="85" customWidth="1"/>
    <col min="1538" max="1538" width="94.81640625" style="85" bestFit="1" customWidth="1"/>
    <col min="1539" max="1539" width="12.54296875" style="85" customWidth="1"/>
    <col min="1540" max="1540" width="9.81640625" style="85" bestFit="1" customWidth="1"/>
    <col min="1541" max="1792" width="9.1796875" style="85"/>
    <col min="1793" max="1793" width="12.453125" style="85" customWidth="1"/>
    <col min="1794" max="1794" width="94.81640625" style="85" bestFit="1" customWidth="1"/>
    <col min="1795" max="1795" width="12.54296875" style="85" customWidth="1"/>
    <col min="1796" max="1796" width="9.81640625" style="85" bestFit="1" customWidth="1"/>
    <col min="1797" max="2048" width="9.1796875" style="85"/>
    <col min="2049" max="2049" width="12.453125" style="85" customWidth="1"/>
    <col min="2050" max="2050" width="94.81640625" style="85" bestFit="1" customWidth="1"/>
    <col min="2051" max="2051" width="12.54296875" style="85" customWidth="1"/>
    <col min="2052" max="2052" width="9.81640625" style="85" bestFit="1" customWidth="1"/>
    <col min="2053" max="2304" width="9.1796875" style="85"/>
    <col min="2305" max="2305" width="12.453125" style="85" customWidth="1"/>
    <col min="2306" max="2306" width="94.81640625" style="85" bestFit="1" customWidth="1"/>
    <col min="2307" max="2307" width="12.54296875" style="85" customWidth="1"/>
    <col min="2308" max="2308" width="9.81640625" style="85" bestFit="1" customWidth="1"/>
    <col min="2309" max="2560" width="9.1796875" style="85"/>
    <col min="2561" max="2561" width="12.453125" style="85" customWidth="1"/>
    <col min="2562" max="2562" width="94.81640625" style="85" bestFit="1" customWidth="1"/>
    <col min="2563" max="2563" width="12.54296875" style="85" customWidth="1"/>
    <col min="2564" max="2564" width="9.81640625" style="85" bestFit="1" customWidth="1"/>
    <col min="2565" max="2816" width="9.1796875" style="85"/>
    <col min="2817" max="2817" width="12.453125" style="85" customWidth="1"/>
    <col min="2818" max="2818" width="94.81640625" style="85" bestFit="1" customWidth="1"/>
    <col min="2819" max="2819" width="12.54296875" style="85" customWidth="1"/>
    <col min="2820" max="2820" width="9.81640625" style="85" bestFit="1" customWidth="1"/>
    <col min="2821" max="3072" width="9.1796875" style="85"/>
    <col min="3073" max="3073" width="12.453125" style="85" customWidth="1"/>
    <col min="3074" max="3074" width="94.81640625" style="85" bestFit="1" customWidth="1"/>
    <col min="3075" max="3075" width="12.54296875" style="85" customWidth="1"/>
    <col min="3076" max="3076" width="9.81640625" style="85" bestFit="1" customWidth="1"/>
    <col min="3077" max="3328" width="9.1796875" style="85"/>
    <col min="3329" max="3329" width="12.453125" style="85" customWidth="1"/>
    <col min="3330" max="3330" width="94.81640625" style="85" bestFit="1" customWidth="1"/>
    <col min="3331" max="3331" width="12.54296875" style="85" customWidth="1"/>
    <col min="3332" max="3332" width="9.81640625" style="85" bestFit="1" customWidth="1"/>
    <col min="3333" max="3584" width="9.1796875" style="85"/>
    <col min="3585" max="3585" width="12.453125" style="85" customWidth="1"/>
    <col min="3586" max="3586" width="94.81640625" style="85" bestFit="1" customWidth="1"/>
    <col min="3587" max="3587" width="12.54296875" style="85" customWidth="1"/>
    <col min="3588" max="3588" width="9.81640625" style="85" bestFit="1" customWidth="1"/>
    <col min="3589" max="3840" width="9.1796875" style="85"/>
    <col min="3841" max="3841" width="12.453125" style="85" customWidth="1"/>
    <col min="3842" max="3842" width="94.81640625" style="85" bestFit="1" customWidth="1"/>
    <col min="3843" max="3843" width="12.54296875" style="85" customWidth="1"/>
    <col min="3844" max="3844" width="9.81640625" style="85" bestFit="1" customWidth="1"/>
    <col min="3845" max="4096" width="9.1796875" style="85"/>
    <col min="4097" max="4097" width="12.453125" style="85" customWidth="1"/>
    <col min="4098" max="4098" width="94.81640625" style="85" bestFit="1" customWidth="1"/>
    <col min="4099" max="4099" width="12.54296875" style="85" customWidth="1"/>
    <col min="4100" max="4100" width="9.81640625" style="85" bestFit="1" customWidth="1"/>
    <col min="4101" max="4352" width="9.1796875" style="85"/>
    <col min="4353" max="4353" width="12.453125" style="85" customWidth="1"/>
    <col min="4354" max="4354" width="94.81640625" style="85" bestFit="1" customWidth="1"/>
    <col min="4355" max="4355" width="12.54296875" style="85" customWidth="1"/>
    <col min="4356" max="4356" width="9.81640625" style="85" bestFit="1" customWidth="1"/>
    <col min="4357" max="4608" width="9.1796875" style="85"/>
    <col min="4609" max="4609" width="12.453125" style="85" customWidth="1"/>
    <col min="4610" max="4610" width="94.81640625" style="85" bestFit="1" customWidth="1"/>
    <col min="4611" max="4611" width="12.54296875" style="85" customWidth="1"/>
    <col min="4612" max="4612" width="9.81640625" style="85" bestFit="1" customWidth="1"/>
    <col min="4613" max="4864" width="9.1796875" style="85"/>
    <col min="4865" max="4865" width="12.453125" style="85" customWidth="1"/>
    <col min="4866" max="4866" width="94.81640625" style="85" bestFit="1" customWidth="1"/>
    <col min="4867" max="4867" width="12.54296875" style="85" customWidth="1"/>
    <col min="4868" max="4868" width="9.81640625" style="85" bestFit="1" customWidth="1"/>
    <col min="4869" max="5120" width="9.1796875" style="85"/>
    <col min="5121" max="5121" width="12.453125" style="85" customWidth="1"/>
    <col min="5122" max="5122" width="94.81640625" style="85" bestFit="1" customWidth="1"/>
    <col min="5123" max="5123" width="12.54296875" style="85" customWidth="1"/>
    <col min="5124" max="5124" width="9.81640625" style="85" bestFit="1" customWidth="1"/>
    <col min="5125" max="5376" width="9.1796875" style="85"/>
    <col min="5377" max="5377" width="12.453125" style="85" customWidth="1"/>
    <col min="5378" max="5378" width="94.81640625" style="85" bestFit="1" customWidth="1"/>
    <col min="5379" max="5379" width="12.54296875" style="85" customWidth="1"/>
    <col min="5380" max="5380" width="9.81640625" style="85" bestFit="1" customWidth="1"/>
    <col min="5381" max="5632" width="9.1796875" style="85"/>
    <col min="5633" max="5633" width="12.453125" style="85" customWidth="1"/>
    <col min="5634" max="5634" width="94.81640625" style="85" bestFit="1" customWidth="1"/>
    <col min="5635" max="5635" width="12.54296875" style="85" customWidth="1"/>
    <col min="5636" max="5636" width="9.81640625" style="85" bestFit="1" customWidth="1"/>
    <col min="5637" max="5888" width="9.1796875" style="85"/>
    <col min="5889" max="5889" width="12.453125" style="85" customWidth="1"/>
    <col min="5890" max="5890" width="94.81640625" style="85" bestFit="1" customWidth="1"/>
    <col min="5891" max="5891" width="12.54296875" style="85" customWidth="1"/>
    <col min="5892" max="5892" width="9.81640625" style="85" bestFit="1" customWidth="1"/>
    <col min="5893" max="6144" width="9.1796875" style="85"/>
    <col min="6145" max="6145" width="12.453125" style="85" customWidth="1"/>
    <col min="6146" max="6146" width="94.81640625" style="85" bestFit="1" customWidth="1"/>
    <col min="6147" max="6147" width="12.54296875" style="85" customWidth="1"/>
    <col min="6148" max="6148" width="9.81640625" style="85" bestFit="1" customWidth="1"/>
    <col min="6149" max="6400" width="9.1796875" style="85"/>
    <col min="6401" max="6401" width="12.453125" style="85" customWidth="1"/>
    <col min="6402" max="6402" width="94.81640625" style="85" bestFit="1" customWidth="1"/>
    <col min="6403" max="6403" width="12.54296875" style="85" customWidth="1"/>
    <col min="6404" max="6404" width="9.81640625" style="85" bestFit="1" customWidth="1"/>
    <col min="6405" max="6656" width="9.1796875" style="85"/>
    <col min="6657" max="6657" width="12.453125" style="85" customWidth="1"/>
    <col min="6658" max="6658" width="94.81640625" style="85" bestFit="1" customWidth="1"/>
    <col min="6659" max="6659" width="12.54296875" style="85" customWidth="1"/>
    <col min="6660" max="6660" width="9.81640625" style="85" bestFit="1" customWidth="1"/>
    <col min="6661" max="6912" width="9.1796875" style="85"/>
    <col min="6913" max="6913" width="12.453125" style="85" customWidth="1"/>
    <col min="6914" max="6914" width="94.81640625" style="85" bestFit="1" customWidth="1"/>
    <col min="6915" max="6915" width="12.54296875" style="85" customWidth="1"/>
    <col min="6916" max="6916" width="9.81640625" style="85" bestFit="1" customWidth="1"/>
    <col min="6917" max="7168" width="9.1796875" style="85"/>
    <col min="7169" max="7169" width="12.453125" style="85" customWidth="1"/>
    <col min="7170" max="7170" width="94.81640625" style="85" bestFit="1" customWidth="1"/>
    <col min="7171" max="7171" width="12.54296875" style="85" customWidth="1"/>
    <col min="7172" max="7172" width="9.81640625" style="85" bestFit="1" customWidth="1"/>
    <col min="7173" max="7424" width="9.1796875" style="85"/>
    <col min="7425" max="7425" width="12.453125" style="85" customWidth="1"/>
    <col min="7426" max="7426" width="94.81640625" style="85" bestFit="1" customWidth="1"/>
    <col min="7427" max="7427" width="12.54296875" style="85" customWidth="1"/>
    <col min="7428" max="7428" width="9.81640625" style="85" bestFit="1" customWidth="1"/>
    <col min="7429" max="7680" width="9.1796875" style="85"/>
    <col min="7681" max="7681" width="12.453125" style="85" customWidth="1"/>
    <col min="7682" max="7682" width="94.81640625" style="85" bestFit="1" customWidth="1"/>
    <col min="7683" max="7683" width="12.54296875" style="85" customWidth="1"/>
    <col min="7684" max="7684" width="9.81640625" style="85" bestFit="1" customWidth="1"/>
    <col min="7685" max="7936" width="9.1796875" style="85"/>
    <col min="7937" max="7937" width="12.453125" style="85" customWidth="1"/>
    <col min="7938" max="7938" width="94.81640625" style="85" bestFit="1" customWidth="1"/>
    <col min="7939" max="7939" width="12.54296875" style="85" customWidth="1"/>
    <col min="7940" max="7940" width="9.81640625" style="85" bestFit="1" customWidth="1"/>
    <col min="7941" max="8192" width="9.1796875" style="85"/>
    <col min="8193" max="8193" width="12.453125" style="85" customWidth="1"/>
    <col min="8194" max="8194" width="94.81640625" style="85" bestFit="1" customWidth="1"/>
    <col min="8195" max="8195" width="12.54296875" style="85" customWidth="1"/>
    <col min="8196" max="8196" width="9.81640625" style="85" bestFit="1" customWidth="1"/>
    <col min="8197" max="8448" width="9.1796875" style="85"/>
    <col min="8449" max="8449" width="12.453125" style="85" customWidth="1"/>
    <col min="8450" max="8450" width="94.81640625" style="85" bestFit="1" customWidth="1"/>
    <col min="8451" max="8451" width="12.54296875" style="85" customWidth="1"/>
    <col min="8452" max="8452" width="9.81640625" style="85" bestFit="1" customWidth="1"/>
    <col min="8453" max="8704" width="9.1796875" style="85"/>
    <col min="8705" max="8705" width="12.453125" style="85" customWidth="1"/>
    <col min="8706" max="8706" width="94.81640625" style="85" bestFit="1" customWidth="1"/>
    <col min="8707" max="8707" width="12.54296875" style="85" customWidth="1"/>
    <col min="8708" max="8708" width="9.81640625" style="85" bestFit="1" customWidth="1"/>
    <col min="8709" max="8960" width="9.1796875" style="85"/>
    <col min="8961" max="8961" width="12.453125" style="85" customWidth="1"/>
    <col min="8962" max="8962" width="94.81640625" style="85" bestFit="1" customWidth="1"/>
    <col min="8963" max="8963" width="12.54296875" style="85" customWidth="1"/>
    <col min="8964" max="8964" width="9.81640625" style="85" bestFit="1" customWidth="1"/>
    <col min="8965" max="9216" width="9.1796875" style="85"/>
    <col min="9217" max="9217" width="12.453125" style="85" customWidth="1"/>
    <col min="9218" max="9218" width="94.81640625" style="85" bestFit="1" customWidth="1"/>
    <col min="9219" max="9219" width="12.54296875" style="85" customWidth="1"/>
    <col min="9220" max="9220" width="9.81640625" style="85" bestFit="1" customWidth="1"/>
    <col min="9221" max="9472" width="9.1796875" style="85"/>
    <col min="9473" max="9473" width="12.453125" style="85" customWidth="1"/>
    <col min="9474" max="9474" width="94.81640625" style="85" bestFit="1" customWidth="1"/>
    <col min="9475" max="9475" width="12.54296875" style="85" customWidth="1"/>
    <col min="9476" max="9476" width="9.81640625" style="85" bestFit="1" customWidth="1"/>
    <col min="9477" max="9728" width="9.1796875" style="85"/>
    <col min="9729" max="9729" width="12.453125" style="85" customWidth="1"/>
    <col min="9730" max="9730" width="94.81640625" style="85" bestFit="1" customWidth="1"/>
    <col min="9731" max="9731" width="12.54296875" style="85" customWidth="1"/>
    <col min="9732" max="9732" width="9.81640625" style="85" bestFit="1" customWidth="1"/>
    <col min="9733" max="9984" width="9.1796875" style="85"/>
    <col min="9985" max="9985" width="12.453125" style="85" customWidth="1"/>
    <col min="9986" max="9986" width="94.81640625" style="85" bestFit="1" customWidth="1"/>
    <col min="9987" max="9987" width="12.54296875" style="85" customWidth="1"/>
    <col min="9988" max="9988" width="9.81640625" style="85" bestFit="1" customWidth="1"/>
    <col min="9989" max="10240" width="9.1796875" style="85"/>
    <col min="10241" max="10241" width="12.453125" style="85" customWidth="1"/>
    <col min="10242" max="10242" width="94.81640625" style="85" bestFit="1" customWidth="1"/>
    <col min="10243" max="10243" width="12.54296875" style="85" customWidth="1"/>
    <col min="10244" max="10244" width="9.81640625" style="85" bestFit="1" customWidth="1"/>
    <col min="10245" max="10496" width="9.1796875" style="85"/>
    <col min="10497" max="10497" width="12.453125" style="85" customWidth="1"/>
    <col min="10498" max="10498" width="94.81640625" style="85" bestFit="1" customWidth="1"/>
    <col min="10499" max="10499" width="12.54296875" style="85" customWidth="1"/>
    <col min="10500" max="10500" width="9.81640625" style="85" bestFit="1" customWidth="1"/>
    <col min="10501" max="10752" width="9.1796875" style="85"/>
    <col min="10753" max="10753" width="12.453125" style="85" customWidth="1"/>
    <col min="10754" max="10754" width="94.81640625" style="85" bestFit="1" customWidth="1"/>
    <col min="10755" max="10755" width="12.54296875" style="85" customWidth="1"/>
    <col min="10756" max="10756" width="9.81640625" style="85" bestFit="1" customWidth="1"/>
    <col min="10757" max="11008" width="9.1796875" style="85"/>
    <col min="11009" max="11009" width="12.453125" style="85" customWidth="1"/>
    <col min="11010" max="11010" width="94.81640625" style="85" bestFit="1" customWidth="1"/>
    <col min="11011" max="11011" width="12.54296875" style="85" customWidth="1"/>
    <col min="11012" max="11012" width="9.81640625" style="85" bestFit="1" customWidth="1"/>
    <col min="11013" max="11264" width="9.1796875" style="85"/>
    <col min="11265" max="11265" width="12.453125" style="85" customWidth="1"/>
    <col min="11266" max="11266" width="94.81640625" style="85" bestFit="1" customWidth="1"/>
    <col min="11267" max="11267" width="12.54296875" style="85" customWidth="1"/>
    <col min="11268" max="11268" width="9.81640625" style="85" bestFit="1" customWidth="1"/>
    <col min="11269" max="11520" width="9.1796875" style="85"/>
    <col min="11521" max="11521" width="12.453125" style="85" customWidth="1"/>
    <col min="11522" max="11522" width="94.81640625" style="85" bestFit="1" customWidth="1"/>
    <col min="11523" max="11523" width="12.54296875" style="85" customWidth="1"/>
    <col min="11524" max="11524" width="9.81640625" style="85" bestFit="1" customWidth="1"/>
    <col min="11525" max="11776" width="9.1796875" style="85"/>
    <col min="11777" max="11777" width="12.453125" style="85" customWidth="1"/>
    <col min="11778" max="11778" width="94.81640625" style="85" bestFit="1" customWidth="1"/>
    <col min="11779" max="11779" width="12.54296875" style="85" customWidth="1"/>
    <col min="11780" max="11780" width="9.81640625" style="85" bestFit="1" customWidth="1"/>
    <col min="11781" max="12032" width="9.1796875" style="85"/>
    <col min="12033" max="12033" width="12.453125" style="85" customWidth="1"/>
    <col min="12034" max="12034" width="94.81640625" style="85" bestFit="1" customWidth="1"/>
    <col min="12035" max="12035" width="12.54296875" style="85" customWidth="1"/>
    <col min="12036" max="12036" width="9.81640625" style="85" bestFit="1" customWidth="1"/>
    <col min="12037" max="12288" width="9.1796875" style="85"/>
    <col min="12289" max="12289" width="12.453125" style="85" customWidth="1"/>
    <col min="12290" max="12290" width="94.81640625" style="85" bestFit="1" customWidth="1"/>
    <col min="12291" max="12291" width="12.54296875" style="85" customWidth="1"/>
    <col min="12292" max="12292" width="9.81640625" style="85" bestFit="1" customWidth="1"/>
    <col min="12293" max="12544" width="9.1796875" style="85"/>
    <col min="12545" max="12545" width="12.453125" style="85" customWidth="1"/>
    <col min="12546" max="12546" width="94.81640625" style="85" bestFit="1" customWidth="1"/>
    <col min="12547" max="12547" width="12.54296875" style="85" customWidth="1"/>
    <col min="12548" max="12548" width="9.81640625" style="85" bestFit="1" customWidth="1"/>
    <col min="12549" max="12800" width="9.1796875" style="85"/>
    <col min="12801" max="12801" width="12.453125" style="85" customWidth="1"/>
    <col min="12802" max="12802" width="94.81640625" style="85" bestFit="1" customWidth="1"/>
    <col min="12803" max="12803" width="12.54296875" style="85" customWidth="1"/>
    <col min="12804" max="12804" width="9.81640625" style="85" bestFit="1" customWidth="1"/>
    <col min="12805" max="13056" width="9.1796875" style="85"/>
    <col min="13057" max="13057" width="12.453125" style="85" customWidth="1"/>
    <col min="13058" max="13058" width="94.81640625" style="85" bestFit="1" customWidth="1"/>
    <col min="13059" max="13059" width="12.54296875" style="85" customWidth="1"/>
    <col min="13060" max="13060" width="9.81640625" style="85" bestFit="1" customWidth="1"/>
    <col min="13061" max="13312" width="9.1796875" style="85"/>
    <col min="13313" max="13313" width="12.453125" style="85" customWidth="1"/>
    <col min="13314" max="13314" width="94.81640625" style="85" bestFit="1" customWidth="1"/>
    <col min="13315" max="13315" width="12.54296875" style="85" customWidth="1"/>
    <col min="13316" max="13316" width="9.81640625" style="85" bestFit="1" customWidth="1"/>
    <col min="13317" max="13568" width="9.1796875" style="85"/>
    <col min="13569" max="13569" width="12.453125" style="85" customWidth="1"/>
    <col min="13570" max="13570" width="94.81640625" style="85" bestFit="1" customWidth="1"/>
    <col min="13571" max="13571" width="12.54296875" style="85" customWidth="1"/>
    <col min="13572" max="13572" width="9.81640625" style="85" bestFit="1" customWidth="1"/>
    <col min="13573" max="13824" width="9.1796875" style="85"/>
    <col min="13825" max="13825" width="12.453125" style="85" customWidth="1"/>
    <col min="13826" max="13826" width="94.81640625" style="85" bestFit="1" customWidth="1"/>
    <col min="13827" max="13827" width="12.54296875" style="85" customWidth="1"/>
    <col min="13828" max="13828" width="9.81640625" style="85" bestFit="1" customWidth="1"/>
    <col min="13829" max="14080" width="9.1796875" style="85"/>
    <col min="14081" max="14081" width="12.453125" style="85" customWidth="1"/>
    <col min="14082" max="14082" width="94.81640625" style="85" bestFit="1" customWidth="1"/>
    <col min="14083" max="14083" width="12.54296875" style="85" customWidth="1"/>
    <col min="14084" max="14084" width="9.81640625" style="85" bestFit="1" customWidth="1"/>
    <col min="14085" max="14336" width="9.1796875" style="85"/>
    <col min="14337" max="14337" width="12.453125" style="85" customWidth="1"/>
    <col min="14338" max="14338" width="94.81640625" style="85" bestFit="1" customWidth="1"/>
    <col min="14339" max="14339" width="12.54296875" style="85" customWidth="1"/>
    <col min="14340" max="14340" width="9.81640625" style="85" bestFit="1" customWidth="1"/>
    <col min="14341" max="14592" width="9.1796875" style="85"/>
    <col min="14593" max="14593" width="12.453125" style="85" customWidth="1"/>
    <col min="14594" max="14594" width="94.81640625" style="85" bestFit="1" customWidth="1"/>
    <col min="14595" max="14595" width="12.54296875" style="85" customWidth="1"/>
    <col min="14596" max="14596" width="9.81640625" style="85" bestFit="1" customWidth="1"/>
    <col min="14597" max="14848" width="9.1796875" style="85"/>
    <col min="14849" max="14849" width="12.453125" style="85" customWidth="1"/>
    <col min="14850" max="14850" width="94.81640625" style="85" bestFit="1" customWidth="1"/>
    <col min="14851" max="14851" width="12.54296875" style="85" customWidth="1"/>
    <col min="14852" max="14852" width="9.81640625" style="85" bestFit="1" customWidth="1"/>
    <col min="14853" max="15104" width="9.1796875" style="85"/>
    <col min="15105" max="15105" width="12.453125" style="85" customWidth="1"/>
    <col min="15106" max="15106" width="94.81640625" style="85" bestFit="1" customWidth="1"/>
    <col min="15107" max="15107" width="12.54296875" style="85" customWidth="1"/>
    <col min="15108" max="15108" width="9.81640625" style="85" bestFit="1" customWidth="1"/>
    <col min="15109" max="15360" width="9.1796875" style="85"/>
    <col min="15361" max="15361" width="12.453125" style="85" customWidth="1"/>
    <col min="15362" max="15362" width="94.81640625" style="85" bestFit="1" customWidth="1"/>
    <col min="15363" max="15363" width="12.54296875" style="85" customWidth="1"/>
    <col min="15364" max="15364" width="9.81640625" style="85" bestFit="1" customWidth="1"/>
    <col min="15365" max="15616" width="9.1796875" style="85"/>
    <col min="15617" max="15617" width="12.453125" style="85" customWidth="1"/>
    <col min="15618" max="15618" width="94.81640625" style="85" bestFit="1" customWidth="1"/>
    <col min="15619" max="15619" width="12.54296875" style="85" customWidth="1"/>
    <col min="15620" max="15620" width="9.81640625" style="85" bestFit="1" customWidth="1"/>
    <col min="15621" max="15872" width="9.1796875" style="85"/>
    <col min="15873" max="15873" width="12.453125" style="85" customWidth="1"/>
    <col min="15874" max="15874" width="94.81640625" style="85" bestFit="1" customWidth="1"/>
    <col min="15875" max="15875" width="12.54296875" style="85" customWidth="1"/>
    <col min="15876" max="15876" width="9.81640625" style="85" bestFit="1" customWidth="1"/>
    <col min="15877" max="16128" width="9.1796875" style="85"/>
    <col min="16129" max="16129" width="12.453125" style="85" customWidth="1"/>
    <col min="16130" max="16130" width="94.81640625" style="85" bestFit="1" customWidth="1"/>
    <col min="16131" max="16131" width="12.54296875" style="85" customWidth="1"/>
    <col min="16132" max="16132" width="9.81640625" style="85" bestFit="1" customWidth="1"/>
    <col min="16133" max="16384" width="9.1796875" style="85"/>
  </cols>
  <sheetData>
    <row r="1" spans="1:4" ht="14.5" x14ac:dyDescent="0.35">
      <c r="A1" s="201" t="s">
        <v>150</v>
      </c>
      <c r="B1" s="201" t="s">
        <v>142</v>
      </c>
      <c r="C1" s="201" t="s">
        <v>58</v>
      </c>
      <c r="D1" s="1">
        <v>45199</v>
      </c>
    </row>
    <row r="2" spans="1:4" ht="15.5" x14ac:dyDescent="0.35">
      <c r="A2" s="202" t="s">
        <v>2131</v>
      </c>
      <c r="B2" s="202" t="s">
        <v>2132</v>
      </c>
      <c r="C2" s="203">
        <v>6</v>
      </c>
    </row>
    <row r="3" spans="1:4" ht="15.5" x14ac:dyDescent="0.35">
      <c r="A3" s="202" t="s">
        <v>713</v>
      </c>
      <c r="B3" s="202" t="s">
        <v>2133</v>
      </c>
      <c r="C3" s="203">
        <v>4</v>
      </c>
    </row>
    <row r="4" spans="1:4" ht="15.5" x14ac:dyDescent="0.35">
      <c r="A4" s="202" t="s">
        <v>2134</v>
      </c>
      <c r="B4" s="202" t="s">
        <v>2135</v>
      </c>
      <c r="C4" s="203">
        <v>1</v>
      </c>
    </row>
    <row r="5" spans="1:4" ht="15.5" x14ac:dyDescent="0.35">
      <c r="A5" s="202" t="s">
        <v>2136</v>
      </c>
      <c r="B5" s="202" t="s">
        <v>2137</v>
      </c>
      <c r="C5" s="203">
        <v>2</v>
      </c>
    </row>
    <row r="6" spans="1:4" ht="15.5" x14ac:dyDescent="0.35">
      <c r="A6" s="202" t="s">
        <v>2138</v>
      </c>
      <c r="B6" s="202" t="s">
        <v>2139</v>
      </c>
      <c r="C6" s="203">
        <v>2</v>
      </c>
    </row>
    <row r="7" spans="1:4" ht="15.5" x14ac:dyDescent="0.35">
      <c r="A7" s="202" t="s">
        <v>2140</v>
      </c>
      <c r="B7" s="202" t="s">
        <v>2141</v>
      </c>
      <c r="C7" s="203">
        <v>4</v>
      </c>
    </row>
    <row r="8" spans="1:4" ht="15.5" x14ac:dyDescent="0.35">
      <c r="A8" s="202" t="s">
        <v>2142</v>
      </c>
      <c r="B8" s="202" t="s">
        <v>2143</v>
      </c>
      <c r="C8" s="203">
        <v>2</v>
      </c>
    </row>
    <row r="9" spans="1:4" ht="15.5" x14ac:dyDescent="0.35">
      <c r="A9" s="202" t="s">
        <v>2144</v>
      </c>
      <c r="B9" s="202" t="s">
        <v>2145</v>
      </c>
      <c r="C9" s="203">
        <v>5</v>
      </c>
    </row>
    <row r="10" spans="1:4" ht="15.5" x14ac:dyDescent="0.35">
      <c r="A10" s="202" t="s">
        <v>2146</v>
      </c>
      <c r="B10" s="202" t="s">
        <v>2147</v>
      </c>
      <c r="C10" s="203">
        <v>5</v>
      </c>
    </row>
    <row r="11" spans="1:4" ht="15.5" x14ac:dyDescent="0.35">
      <c r="A11" s="202" t="s">
        <v>2148</v>
      </c>
      <c r="B11" s="202" t="s">
        <v>2149</v>
      </c>
      <c r="C11" s="203">
        <v>5</v>
      </c>
    </row>
    <row r="12" spans="1:4" ht="15.5" x14ac:dyDescent="0.35">
      <c r="A12" s="202" t="s">
        <v>2150</v>
      </c>
      <c r="B12" s="202" t="s">
        <v>2151</v>
      </c>
      <c r="C12" s="203">
        <v>2</v>
      </c>
    </row>
    <row r="13" spans="1:4" ht="15.5" x14ac:dyDescent="0.35">
      <c r="A13" s="202" t="s">
        <v>301</v>
      </c>
      <c r="B13" s="202" t="s">
        <v>2152</v>
      </c>
      <c r="C13" s="203">
        <v>5</v>
      </c>
    </row>
    <row r="14" spans="1:4" ht="15.5" x14ac:dyDescent="0.35">
      <c r="A14" s="202" t="s">
        <v>2153</v>
      </c>
      <c r="B14" s="202" t="s">
        <v>2154</v>
      </c>
      <c r="C14" s="203">
        <v>4</v>
      </c>
    </row>
    <row r="15" spans="1:4" ht="15.5" x14ac:dyDescent="0.35">
      <c r="A15" s="202" t="s">
        <v>2155</v>
      </c>
      <c r="B15" s="202" t="s">
        <v>2156</v>
      </c>
      <c r="C15" s="203">
        <v>4</v>
      </c>
    </row>
    <row r="16" spans="1:4" ht="15.5" x14ac:dyDescent="0.35">
      <c r="A16" s="202" t="s">
        <v>2157</v>
      </c>
      <c r="B16" s="202" t="s">
        <v>2158</v>
      </c>
      <c r="C16" s="203">
        <v>1</v>
      </c>
    </row>
    <row r="17" spans="1:3" ht="15.5" x14ac:dyDescent="0.35">
      <c r="A17" s="202" t="s">
        <v>284</v>
      </c>
      <c r="B17" s="202" t="s">
        <v>2159</v>
      </c>
      <c r="C17" s="203">
        <v>5</v>
      </c>
    </row>
    <row r="18" spans="1:3" ht="15.5" x14ac:dyDescent="0.35">
      <c r="A18" s="202" t="s">
        <v>2160</v>
      </c>
      <c r="B18" s="202" t="s">
        <v>2161</v>
      </c>
      <c r="C18" s="203">
        <v>8</v>
      </c>
    </row>
    <row r="19" spans="1:3" ht="15.5" x14ac:dyDescent="0.35">
      <c r="A19" s="202" t="s">
        <v>275</v>
      </c>
      <c r="B19" s="202" t="s">
        <v>2162</v>
      </c>
      <c r="C19" s="203">
        <v>1</v>
      </c>
    </row>
    <row r="20" spans="1:3" ht="15.5" x14ac:dyDescent="0.35">
      <c r="A20" s="202" t="s">
        <v>2163</v>
      </c>
      <c r="B20" s="202" t="s">
        <v>2164</v>
      </c>
      <c r="C20" s="203">
        <v>8</v>
      </c>
    </row>
    <row r="21" spans="1:3" ht="15.5" x14ac:dyDescent="0.35">
      <c r="A21" s="202" t="s">
        <v>2165</v>
      </c>
      <c r="B21" s="202" t="s">
        <v>2166</v>
      </c>
      <c r="C21" s="203">
        <v>6</v>
      </c>
    </row>
    <row r="22" spans="1:3" ht="15.5" x14ac:dyDescent="0.35">
      <c r="A22" s="202" t="s">
        <v>2167</v>
      </c>
      <c r="B22" s="202" t="s">
        <v>2168</v>
      </c>
      <c r="C22" s="203">
        <v>7</v>
      </c>
    </row>
    <row r="23" spans="1:3" ht="15.5" x14ac:dyDescent="0.35">
      <c r="A23" s="202" t="s">
        <v>2169</v>
      </c>
      <c r="B23" s="202" t="s">
        <v>2170</v>
      </c>
      <c r="C23" s="203">
        <v>7</v>
      </c>
    </row>
    <row r="24" spans="1:3" ht="15.5" x14ac:dyDescent="0.35">
      <c r="A24" s="202" t="s">
        <v>907</v>
      </c>
      <c r="B24" s="202" t="s">
        <v>2171</v>
      </c>
      <c r="C24" s="203">
        <v>7</v>
      </c>
    </row>
    <row r="25" spans="1:3" ht="15.5" x14ac:dyDescent="0.35">
      <c r="A25" s="202" t="s">
        <v>2172</v>
      </c>
      <c r="B25" s="202" t="s">
        <v>2173</v>
      </c>
      <c r="C25" s="203">
        <v>5</v>
      </c>
    </row>
    <row r="26" spans="1:3" ht="15.5" x14ac:dyDescent="0.35">
      <c r="A26" s="202" t="s">
        <v>2174</v>
      </c>
      <c r="B26" s="202" t="s">
        <v>2175</v>
      </c>
      <c r="C26" s="203">
        <v>5</v>
      </c>
    </row>
    <row r="27" spans="1:3" ht="15.5" x14ac:dyDescent="0.35">
      <c r="A27" s="202" t="s">
        <v>2176</v>
      </c>
      <c r="B27" s="202" t="s">
        <v>2177</v>
      </c>
      <c r="C27" s="203">
        <v>5</v>
      </c>
    </row>
    <row r="28" spans="1:3" ht="15.5" x14ac:dyDescent="0.35">
      <c r="A28" s="202" t="s">
        <v>2178</v>
      </c>
      <c r="B28" s="202" t="s">
        <v>2179</v>
      </c>
      <c r="C28" s="203">
        <v>6</v>
      </c>
    </row>
    <row r="29" spans="1:3" ht="15.5" x14ac:dyDescent="0.35">
      <c r="A29" s="202" t="s">
        <v>572</v>
      </c>
      <c r="B29" s="202" t="s">
        <v>2180</v>
      </c>
      <c r="C29" s="203">
        <v>6</v>
      </c>
    </row>
    <row r="30" spans="1:3" ht="15.5" x14ac:dyDescent="0.35">
      <c r="A30" s="202" t="s">
        <v>2181</v>
      </c>
      <c r="B30" s="202" t="s">
        <v>2182</v>
      </c>
      <c r="C30" s="203">
        <v>4</v>
      </c>
    </row>
    <row r="31" spans="1:3" ht="15.5" x14ac:dyDescent="0.35">
      <c r="A31" s="202" t="s">
        <v>1479</v>
      </c>
      <c r="B31" s="202" t="s">
        <v>2183</v>
      </c>
      <c r="C31" s="203">
        <v>7</v>
      </c>
    </row>
    <row r="32" spans="1:3" ht="15.5" x14ac:dyDescent="0.35">
      <c r="A32" s="202" t="s">
        <v>2184</v>
      </c>
      <c r="B32" s="202" t="s">
        <v>2185</v>
      </c>
      <c r="C32" s="203">
        <v>5</v>
      </c>
    </row>
    <row r="33" spans="1:3" ht="15.5" x14ac:dyDescent="0.35">
      <c r="A33" s="202" t="s">
        <v>2186</v>
      </c>
      <c r="B33" s="202" t="s">
        <v>2187</v>
      </c>
      <c r="C33" s="203">
        <v>5</v>
      </c>
    </row>
    <row r="34" spans="1:3" ht="15.5" x14ac:dyDescent="0.35">
      <c r="A34" s="202" t="s">
        <v>2188</v>
      </c>
      <c r="B34" s="202" t="s">
        <v>2189</v>
      </c>
      <c r="C34" s="203">
        <v>8</v>
      </c>
    </row>
    <row r="35" spans="1:3" ht="15.5" x14ac:dyDescent="0.35">
      <c r="A35" s="202" t="s">
        <v>2190</v>
      </c>
      <c r="B35" s="202" t="s">
        <v>2191</v>
      </c>
      <c r="C35" s="203">
        <v>1</v>
      </c>
    </row>
    <row r="36" spans="1:3" ht="15.5" x14ac:dyDescent="0.35">
      <c r="A36" s="202" t="s">
        <v>2192</v>
      </c>
      <c r="B36" s="202" t="s">
        <v>2193</v>
      </c>
      <c r="C36" s="203">
        <v>5</v>
      </c>
    </row>
    <row r="37" spans="1:3" ht="15.5" x14ac:dyDescent="0.35">
      <c r="A37" s="202" t="s">
        <v>2194</v>
      </c>
      <c r="B37" s="202" t="s">
        <v>2195</v>
      </c>
      <c r="C37" s="203">
        <v>8</v>
      </c>
    </row>
    <row r="38" spans="1:3" ht="15.5" x14ac:dyDescent="0.35">
      <c r="A38" s="202" t="s">
        <v>2196</v>
      </c>
      <c r="B38" s="202" t="s">
        <v>2197</v>
      </c>
      <c r="C38" s="203">
        <v>5</v>
      </c>
    </row>
    <row r="39" spans="1:3" ht="15.5" x14ac:dyDescent="0.35">
      <c r="A39" s="202" t="s">
        <v>2198</v>
      </c>
      <c r="B39" s="202" t="s">
        <v>2199</v>
      </c>
      <c r="C39" s="203">
        <v>5</v>
      </c>
    </row>
    <row r="40" spans="1:3" ht="15.5" x14ac:dyDescent="0.35">
      <c r="A40" s="202" t="s">
        <v>2200</v>
      </c>
      <c r="B40" s="202" t="s">
        <v>2201</v>
      </c>
      <c r="C40" s="203">
        <v>2</v>
      </c>
    </row>
    <row r="41" spans="1:3" ht="15.5" x14ac:dyDescent="0.35">
      <c r="A41" s="202" t="s">
        <v>2202</v>
      </c>
      <c r="B41" s="202" t="s">
        <v>2203</v>
      </c>
      <c r="C41" s="203">
        <v>4</v>
      </c>
    </row>
    <row r="42" spans="1:3" ht="15.5" x14ac:dyDescent="0.35">
      <c r="A42" s="202" t="s">
        <v>2204</v>
      </c>
      <c r="B42" s="202" t="s">
        <v>2205</v>
      </c>
      <c r="C42" s="203">
        <v>5</v>
      </c>
    </row>
    <row r="43" spans="1:3" ht="15.5" x14ac:dyDescent="0.35">
      <c r="A43" s="202" t="s">
        <v>2206</v>
      </c>
      <c r="B43" s="202" t="s">
        <v>2207</v>
      </c>
      <c r="C43" s="203">
        <v>5</v>
      </c>
    </row>
    <row r="44" spans="1:3" ht="15.5" x14ac:dyDescent="0.35">
      <c r="A44" s="202" t="s">
        <v>2208</v>
      </c>
      <c r="B44" s="202" t="s">
        <v>2209</v>
      </c>
      <c r="C44" s="203">
        <v>6</v>
      </c>
    </row>
    <row r="45" spans="1:3" ht="15.5" x14ac:dyDescent="0.35">
      <c r="A45" s="202" t="s">
        <v>2210</v>
      </c>
      <c r="B45" s="202" t="s">
        <v>2211</v>
      </c>
      <c r="C45" s="203">
        <v>5</v>
      </c>
    </row>
    <row r="46" spans="1:3" ht="15.5" x14ac:dyDescent="0.35">
      <c r="A46" s="202" t="s">
        <v>2212</v>
      </c>
      <c r="B46" s="202" t="s">
        <v>2213</v>
      </c>
      <c r="C46" s="203">
        <v>4</v>
      </c>
    </row>
    <row r="47" spans="1:3" ht="15.5" x14ac:dyDescent="0.35">
      <c r="A47" s="202" t="s">
        <v>2214</v>
      </c>
      <c r="B47" s="202" t="s">
        <v>2215</v>
      </c>
      <c r="C47" s="203">
        <v>5</v>
      </c>
    </row>
    <row r="48" spans="1:3" ht="15.5" x14ac:dyDescent="0.35">
      <c r="A48" s="202" t="s">
        <v>2216</v>
      </c>
      <c r="B48" s="202" t="s">
        <v>2217</v>
      </c>
      <c r="C48" s="203">
        <v>6</v>
      </c>
    </row>
    <row r="49" spans="1:3" ht="15.5" x14ac:dyDescent="0.35">
      <c r="A49" s="202" t="s">
        <v>264</v>
      </c>
      <c r="B49" s="202" t="s">
        <v>2218</v>
      </c>
      <c r="C49" s="203">
        <v>7</v>
      </c>
    </row>
    <row r="50" spans="1:3" ht="15.5" x14ac:dyDescent="0.35">
      <c r="A50" s="202" t="s">
        <v>2219</v>
      </c>
      <c r="B50" s="202" t="s">
        <v>2220</v>
      </c>
      <c r="C50" s="203">
        <v>3</v>
      </c>
    </row>
    <row r="51" spans="1:3" ht="15.5" x14ac:dyDescent="0.35">
      <c r="A51" s="202" t="s">
        <v>2221</v>
      </c>
      <c r="B51" s="202" t="s">
        <v>2222</v>
      </c>
      <c r="C51" s="203">
        <v>6</v>
      </c>
    </row>
    <row r="52" spans="1:3" ht="15.5" x14ac:dyDescent="0.35">
      <c r="A52" s="202" t="s">
        <v>2223</v>
      </c>
      <c r="B52" s="202" t="s">
        <v>2224</v>
      </c>
      <c r="C52" s="203">
        <v>4</v>
      </c>
    </row>
    <row r="53" spans="1:3" ht="15.5" x14ac:dyDescent="0.35">
      <c r="A53" s="202" t="s">
        <v>2225</v>
      </c>
      <c r="B53" s="202" t="s">
        <v>2226</v>
      </c>
      <c r="C53" s="203">
        <v>5</v>
      </c>
    </row>
    <row r="54" spans="1:3" ht="15.5" x14ac:dyDescent="0.35">
      <c r="A54" s="202" t="s">
        <v>2227</v>
      </c>
      <c r="B54" s="202" t="s">
        <v>2228</v>
      </c>
      <c r="C54" s="203">
        <v>2</v>
      </c>
    </row>
    <row r="55" spans="1:3" ht="15.5" x14ac:dyDescent="0.35">
      <c r="A55" s="202" t="s">
        <v>2229</v>
      </c>
      <c r="B55" s="202" t="s">
        <v>2230</v>
      </c>
      <c r="C55" s="203">
        <v>2</v>
      </c>
    </row>
    <row r="56" spans="1:3" ht="15.5" x14ac:dyDescent="0.35">
      <c r="A56" s="202" t="s">
        <v>2231</v>
      </c>
      <c r="B56" s="202" t="s">
        <v>2232</v>
      </c>
      <c r="C56" s="203">
        <v>5</v>
      </c>
    </row>
    <row r="57" spans="1:3" ht="15.5" x14ac:dyDescent="0.35">
      <c r="A57" s="202" t="s">
        <v>2233</v>
      </c>
      <c r="B57" s="202" t="s">
        <v>2234</v>
      </c>
      <c r="C57" s="203">
        <v>5</v>
      </c>
    </row>
    <row r="58" spans="1:3" ht="31" x14ac:dyDescent="0.35">
      <c r="A58" s="202" t="s">
        <v>2235</v>
      </c>
      <c r="B58" s="202" t="s">
        <v>2236</v>
      </c>
      <c r="C58" s="203">
        <v>5</v>
      </c>
    </row>
    <row r="59" spans="1:3" ht="15.5" x14ac:dyDescent="0.35">
      <c r="A59" s="202" t="s">
        <v>2237</v>
      </c>
      <c r="B59" s="202" t="s">
        <v>2238</v>
      </c>
      <c r="C59" s="203">
        <v>5</v>
      </c>
    </row>
    <row r="60" spans="1:3" ht="15.5" x14ac:dyDescent="0.35">
      <c r="A60" s="202" t="s">
        <v>2239</v>
      </c>
      <c r="B60" s="202" t="s">
        <v>2240</v>
      </c>
      <c r="C60" s="203">
        <v>3</v>
      </c>
    </row>
    <row r="61" spans="1:3" ht="15.5" x14ac:dyDescent="0.35">
      <c r="A61" s="202" t="s">
        <v>419</v>
      </c>
      <c r="B61" s="202" t="s">
        <v>2241</v>
      </c>
      <c r="C61" s="203">
        <v>6</v>
      </c>
    </row>
    <row r="62" spans="1:3" ht="15.5" x14ac:dyDescent="0.35">
      <c r="A62" s="202" t="s">
        <v>2242</v>
      </c>
      <c r="B62" s="202" t="s">
        <v>2243</v>
      </c>
      <c r="C62" s="203">
        <v>3</v>
      </c>
    </row>
    <row r="63" spans="1:3" ht="15.5" x14ac:dyDescent="0.35">
      <c r="A63" s="202" t="s">
        <v>330</v>
      </c>
      <c r="B63" s="202" t="s">
        <v>2244</v>
      </c>
      <c r="C63" s="203">
        <v>4</v>
      </c>
    </row>
    <row r="64" spans="1:3" ht="31" x14ac:dyDescent="0.35">
      <c r="A64" s="202" t="s">
        <v>1085</v>
      </c>
      <c r="B64" s="202" t="s">
        <v>2245</v>
      </c>
      <c r="C64" s="203">
        <v>3</v>
      </c>
    </row>
    <row r="65" spans="1:3" ht="15.5" x14ac:dyDescent="0.35">
      <c r="A65" s="202" t="s">
        <v>2246</v>
      </c>
      <c r="B65" s="202" t="s">
        <v>2247</v>
      </c>
      <c r="C65" s="203">
        <v>3</v>
      </c>
    </row>
    <row r="66" spans="1:3" ht="31" x14ac:dyDescent="0.35">
      <c r="A66" s="202" t="s">
        <v>2248</v>
      </c>
      <c r="B66" s="202" t="s">
        <v>2249</v>
      </c>
      <c r="C66" s="203">
        <v>6</v>
      </c>
    </row>
    <row r="67" spans="1:3" ht="15.5" x14ac:dyDescent="0.35">
      <c r="A67" s="202" t="s">
        <v>2250</v>
      </c>
      <c r="B67" s="202" t="s">
        <v>2251</v>
      </c>
      <c r="C67" s="203">
        <v>6</v>
      </c>
    </row>
    <row r="68" spans="1:3" ht="31" x14ac:dyDescent="0.35">
      <c r="A68" s="202" t="s">
        <v>2252</v>
      </c>
      <c r="B68" s="202" t="s">
        <v>2253</v>
      </c>
      <c r="C68" s="203">
        <v>5</v>
      </c>
    </row>
    <row r="69" spans="1:3" ht="15.5" x14ac:dyDescent="0.35">
      <c r="A69" s="202" t="s">
        <v>2254</v>
      </c>
      <c r="B69" s="202" t="s">
        <v>2255</v>
      </c>
      <c r="C69" s="203">
        <v>3</v>
      </c>
    </row>
    <row r="70" spans="1:3" ht="15.5" x14ac:dyDescent="0.35">
      <c r="A70" s="202" t="s">
        <v>2256</v>
      </c>
      <c r="B70" s="202" t="s">
        <v>2151</v>
      </c>
      <c r="C70" s="203">
        <v>2</v>
      </c>
    </row>
    <row r="71" spans="1:3" ht="15.5" x14ac:dyDescent="0.35">
      <c r="A71" s="202" t="s">
        <v>2257</v>
      </c>
      <c r="B71" s="202" t="s">
        <v>2258</v>
      </c>
      <c r="C71" s="203">
        <v>3</v>
      </c>
    </row>
    <row r="72" spans="1:3" ht="15.5" x14ac:dyDescent="0.35">
      <c r="A72" s="202" t="s">
        <v>2259</v>
      </c>
      <c r="B72" s="202" t="s">
        <v>2260</v>
      </c>
      <c r="C72" s="203">
        <v>3</v>
      </c>
    </row>
    <row r="73" spans="1:3" ht="15.5" x14ac:dyDescent="0.35">
      <c r="A73" s="202" t="s">
        <v>2261</v>
      </c>
      <c r="B73" s="202" t="s">
        <v>2262</v>
      </c>
      <c r="C73" s="203">
        <v>3</v>
      </c>
    </row>
    <row r="74" spans="1:3" ht="15.5" x14ac:dyDescent="0.35">
      <c r="A74" s="202" t="s">
        <v>1513</v>
      </c>
      <c r="B74" s="202" t="s">
        <v>2263</v>
      </c>
      <c r="C74" s="203">
        <v>5</v>
      </c>
    </row>
    <row r="75" spans="1:3" ht="15.5" x14ac:dyDescent="0.35">
      <c r="A75" s="202" t="s">
        <v>2264</v>
      </c>
      <c r="B75" s="202" t="s">
        <v>2265</v>
      </c>
      <c r="C75" s="203">
        <v>3</v>
      </c>
    </row>
    <row r="76" spans="1:3" ht="15.5" x14ac:dyDescent="0.35">
      <c r="A76" s="202" t="s">
        <v>2266</v>
      </c>
      <c r="B76" s="202" t="s">
        <v>2267</v>
      </c>
      <c r="C76" s="203">
        <v>6</v>
      </c>
    </row>
    <row r="77" spans="1:3" ht="15.5" x14ac:dyDescent="0.35">
      <c r="A77" s="202" t="s">
        <v>2268</v>
      </c>
      <c r="B77" s="202" t="s">
        <v>2269</v>
      </c>
      <c r="C77" s="203">
        <v>5</v>
      </c>
    </row>
    <row r="78" spans="1:3" ht="15.5" x14ac:dyDescent="0.35">
      <c r="A78" s="202" t="s">
        <v>580</v>
      </c>
      <c r="B78" s="202" t="s">
        <v>2270</v>
      </c>
      <c r="C78" s="203">
        <v>4</v>
      </c>
    </row>
    <row r="79" spans="1:3" ht="15.5" x14ac:dyDescent="0.35">
      <c r="A79" s="202" t="s">
        <v>2271</v>
      </c>
      <c r="B79" s="202" t="s">
        <v>2272</v>
      </c>
      <c r="C79" s="203">
        <v>4</v>
      </c>
    </row>
    <row r="80" spans="1:3" ht="15.5" x14ac:dyDescent="0.35">
      <c r="A80" s="202" t="s">
        <v>2273</v>
      </c>
      <c r="B80" s="202" t="s">
        <v>2274</v>
      </c>
      <c r="C80" s="203">
        <v>4</v>
      </c>
    </row>
    <row r="81" spans="1:3" ht="15.5" x14ac:dyDescent="0.35">
      <c r="A81" s="202" t="s">
        <v>2275</v>
      </c>
      <c r="B81" s="202" t="s">
        <v>2276</v>
      </c>
      <c r="C81" s="203">
        <v>7</v>
      </c>
    </row>
    <row r="82" spans="1:3" ht="15.5" x14ac:dyDescent="0.35">
      <c r="A82" s="202" t="s">
        <v>2277</v>
      </c>
      <c r="B82" s="202" t="s">
        <v>2278</v>
      </c>
      <c r="C82" s="203">
        <v>6</v>
      </c>
    </row>
    <row r="83" spans="1:3" ht="15.5" x14ac:dyDescent="0.35">
      <c r="A83" s="202" t="s">
        <v>2279</v>
      </c>
      <c r="B83" s="202" t="s">
        <v>2280</v>
      </c>
      <c r="C83" s="203">
        <v>5</v>
      </c>
    </row>
    <row r="84" spans="1:3" ht="15.5" x14ac:dyDescent="0.35">
      <c r="A84" s="202" t="s">
        <v>2281</v>
      </c>
      <c r="B84" s="202" t="s">
        <v>2282</v>
      </c>
      <c r="C84" s="203">
        <v>3</v>
      </c>
    </row>
    <row r="85" spans="1:3" ht="15.5" x14ac:dyDescent="0.35">
      <c r="A85" s="202" t="s">
        <v>2283</v>
      </c>
      <c r="B85" s="202" t="s">
        <v>2284</v>
      </c>
      <c r="C85" s="203">
        <v>5</v>
      </c>
    </row>
    <row r="86" spans="1:3" ht="15.5" x14ac:dyDescent="0.35">
      <c r="A86" s="202" t="s">
        <v>1246</v>
      </c>
      <c r="B86" s="202" t="s">
        <v>2285</v>
      </c>
      <c r="C86" s="203">
        <v>4</v>
      </c>
    </row>
    <row r="87" spans="1:3" ht="15.5" x14ac:dyDescent="0.35">
      <c r="A87" s="202" t="s">
        <v>2286</v>
      </c>
      <c r="B87" s="202" t="s">
        <v>2287</v>
      </c>
      <c r="C87" s="203">
        <v>2</v>
      </c>
    </row>
    <row r="88" spans="1:3" ht="15.5" x14ac:dyDescent="0.35">
      <c r="A88" s="202" t="s">
        <v>2288</v>
      </c>
      <c r="B88" s="202" t="s">
        <v>2289</v>
      </c>
      <c r="C88" s="203">
        <v>4</v>
      </c>
    </row>
    <row r="89" spans="1:3" ht="15.5" x14ac:dyDescent="0.35">
      <c r="A89" s="202" t="s">
        <v>2290</v>
      </c>
      <c r="B89" s="202" t="s">
        <v>2291</v>
      </c>
      <c r="C89" s="203">
        <v>4</v>
      </c>
    </row>
    <row r="90" spans="1:3" ht="15.5" x14ac:dyDescent="0.35">
      <c r="A90" s="202" t="s">
        <v>1075</v>
      </c>
      <c r="B90" s="202" t="s">
        <v>2292</v>
      </c>
      <c r="C90" s="203">
        <v>4</v>
      </c>
    </row>
    <row r="91" spans="1:3" ht="15.5" x14ac:dyDescent="0.35">
      <c r="A91" s="202" t="s">
        <v>2293</v>
      </c>
      <c r="B91" s="202" t="s">
        <v>2151</v>
      </c>
      <c r="C91" s="203">
        <v>2</v>
      </c>
    </row>
    <row r="92" spans="1:3" ht="15.5" x14ac:dyDescent="0.35">
      <c r="A92" s="202" t="s">
        <v>2294</v>
      </c>
      <c r="B92" s="202" t="s">
        <v>2295</v>
      </c>
      <c r="C92" s="203">
        <v>3</v>
      </c>
    </row>
    <row r="93" spans="1:3" ht="15.5" x14ac:dyDescent="0.35">
      <c r="A93" s="202" t="s">
        <v>2296</v>
      </c>
      <c r="B93" s="202" t="s">
        <v>2297</v>
      </c>
      <c r="C93" s="203">
        <v>6</v>
      </c>
    </row>
    <row r="94" spans="1:3" ht="15.5" x14ac:dyDescent="0.35">
      <c r="A94" s="202" t="s">
        <v>2298</v>
      </c>
      <c r="B94" s="202" t="s">
        <v>2299</v>
      </c>
      <c r="C94" s="203">
        <v>3</v>
      </c>
    </row>
    <row r="95" spans="1:3" ht="15.5" x14ac:dyDescent="0.35">
      <c r="A95" s="202" t="s">
        <v>2300</v>
      </c>
      <c r="B95" s="202" t="s">
        <v>2301</v>
      </c>
      <c r="C95" s="203">
        <v>6</v>
      </c>
    </row>
    <row r="96" spans="1:3" ht="15.5" x14ac:dyDescent="0.35">
      <c r="A96" s="202" t="s">
        <v>2302</v>
      </c>
      <c r="B96" s="202" t="s">
        <v>2303</v>
      </c>
      <c r="C96" s="203">
        <v>5</v>
      </c>
    </row>
    <row r="97" spans="1:3" ht="15.5" x14ac:dyDescent="0.35">
      <c r="A97" s="202" t="s">
        <v>2304</v>
      </c>
      <c r="B97" s="202" t="s">
        <v>2305</v>
      </c>
      <c r="C97" s="203">
        <v>5</v>
      </c>
    </row>
    <row r="98" spans="1:3" ht="15.5" x14ac:dyDescent="0.35">
      <c r="A98" s="202" t="s">
        <v>624</v>
      </c>
      <c r="B98" s="202" t="s">
        <v>2306</v>
      </c>
      <c r="C98" s="203">
        <v>5</v>
      </c>
    </row>
    <row r="99" spans="1:3" ht="15.5" x14ac:dyDescent="0.35">
      <c r="A99" s="202" t="s">
        <v>2307</v>
      </c>
      <c r="B99" s="202" t="s">
        <v>2308</v>
      </c>
      <c r="C99" s="203">
        <v>3</v>
      </c>
    </row>
    <row r="100" spans="1:3" ht="15.5" x14ac:dyDescent="0.35">
      <c r="A100" s="202" t="s">
        <v>2309</v>
      </c>
      <c r="B100" s="202" t="s">
        <v>2310</v>
      </c>
      <c r="C100" s="203">
        <v>5</v>
      </c>
    </row>
    <row r="101" spans="1:3" ht="15.5" x14ac:dyDescent="0.35">
      <c r="A101" s="202" t="s">
        <v>2311</v>
      </c>
      <c r="B101" s="202" t="s">
        <v>2312</v>
      </c>
      <c r="C101" s="203">
        <v>2</v>
      </c>
    </row>
    <row r="102" spans="1:3" ht="15.5" x14ac:dyDescent="0.35">
      <c r="A102" s="202" t="s">
        <v>1236</v>
      </c>
      <c r="B102" s="202" t="s">
        <v>2313</v>
      </c>
      <c r="C102" s="203">
        <v>5</v>
      </c>
    </row>
    <row r="103" spans="1:3" ht="15.5" x14ac:dyDescent="0.35">
      <c r="A103" s="202" t="s">
        <v>2314</v>
      </c>
      <c r="B103" s="202" t="s">
        <v>2315</v>
      </c>
      <c r="C103" s="203">
        <v>4</v>
      </c>
    </row>
    <row r="104" spans="1:3" ht="15.5" x14ac:dyDescent="0.35">
      <c r="A104" s="202" t="s">
        <v>1536</v>
      </c>
      <c r="B104" s="202" t="s">
        <v>2316</v>
      </c>
      <c r="C104" s="203">
        <v>2</v>
      </c>
    </row>
    <row r="105" spans="1:3" ht="15.5" x14ac:dyDescent="0.35">
      <c r="A105" s="202" t="s">
        <v>2317</v>
      </c>
      <c r="B105" s="202" t="s">
        <v>2318</v>
      </c>
      <c r="C105" s="203">
        <v>2</v>
      </c>
    </row>
    <row r="106" spans="1:3" ht="15.5" x14ac:dyDescent="0.35">
      <c r="A106" s="202" t="s">
        <v>634</v>
      </c>
      <c r="B106" s="202" t="s">
        <v>2319</v>
      </c>
      <c r="C106" s="203">
        <v>4</v>
      </c>
    </row>
    <row r="107" spans="1:3" ht="31" x14ac:dyDescent="0.35">
      <c r="A107" s="202" t="s">
        <v>2320</v>
      </c>
      <c r="B107" s="202" t="s">
        <v>2321</v>
      </c>
      <c r="C107" s="203">
        <v>5</v>
      </c>
    </row>
    <row r="108" spans="1:3" ht="15.5" x14ac:dyDescent="0.35">
      <c r="A108" s="202" t="s">
        <v>2322</v>
      </c>
      <c r="B108" s="202" t="s">
        <v>2323</v>
      </c>
      <c r="C108" s="203">
        <v>4</v>
      </c>
    </row>
    <row r="109" spans="1:3" ht="15.5" x14ac:dyDescent="0.35">
      <c r="A109" s="202" t="s">
        <v>2324</v>
      </c>
      <c r="B109" s="202" t="s">
        <v>2325</v>
      </c>
      <c r="C109" s="203">
        <v>4</v>
      </c>
    </row>
    <row r="110" spans="1:3" ht="15.5" x14ac:dyDescent="0.35">
      <c r="A110" s="202" t="s">
        <v>2326</v>
      </c>
      <c r="B110" s="202" t="s">
        <v>2151</v>
      </c>
      <c r="C110" s="203">
        <v>2</v>
      </c>
    </row>
    <row r="111" spans="1:3" ht="15.5" x14ac:dyDescent="0.35">
      <c r="A111" s="202" t="s">
        <v>2327</v>
      </c>
      <c r="B111" s="202" t="s">
        <v>2328</v>
      </c>
      <c r="C111" s="203">
        <v>4</v>
      </c>
    </row>
    <row r="112" spans="1:3" ht="15.5" x14ac:dyDescent="0.35">
      <c r="A112" s="202" t="s">
        <v>2329</v>
      </c>
      <c r="B112" s="202" t="s">
        <v>2330</v>
      </c>
      <c r="C112" s="203">
        <v>5</v>
      </c>
    </row>
    <row r="113" spans="1:3" ht="15.5" x14ac:dyDescent="0.35">
      <c r="A113" s="202" t="s">
        <v>2331</v>
      </c>
      <c r="B113" s="202" t="s">
        <v>2332</v>
      </c>
      <c r="C113" s="203">
        <v>2</v>
      </c>
    </row>
    <row r="114" spans="1:3" ht="15.5" x14ac:dyDescent="0.35">
      <c r="A114" s="202" t="s">
        <v>2333</v>
      </c>
      <c r="B114" s="202" t="s">
        <v>2334</v>
      </c>
      <c r="C114" s="203">
        <v>5</v>
      </c>
    </row>
    <row r="115" spans="1:3" ht="15.5" x14ac:dyDescent="0.35">
      <c r="A115" s="202" t="s">
        <v>2335</v>
      </c>
      <c r="B115" s="202" t="s">
        <v>2336</v>
      </c>
      <c r="C115" s="203">
        <v>6</v>
      </c>
    </row>
    <row r="116" spans="1:3" ht="15.5" x14ac:dyDescent="0.35">
      <c r="A116" s="202" t="s">
        <v>2337</v>
      </c>
      <c r="B116" s="202" t="s">
        <v>2338</v>
      </c>
      <c r="C116" s="203">
        <v>4</v>
      </c>
    </row>
    <row r="117" spans="1:3" ht="15.5" x14ac:dyDescent="0.35">
      <c r="A117" s="202" t="s">
        <v>2339</v>
      </c>
      <c r="B117" s="202" t="s">
        <v>2340</v>
      </c>
      <c r="C117" s="203">
        <v>5</v>
      </c>
    </row>
    <row r="118" spans="1:3" ht="15.5" x14ac:dyDescent="0.35">
      <c r="A118" s="202" t="s">
        <v>2341</v>
      </c>
      <c r="B118" s="202" t="s">
        <v>2342</v>
      </c>
      <c r="C118" s="203">
        <v>4</v>
      </c>
    </row>
    <row r="119" spans="1:3" ht="15.5" x14ac:dyDescent="0.35">
      <c r="A119" s="202" t="s">
        <v>2343</v>
      </c>
      <c r="B119" s="202" t="s">
        <v>2344</v>
      </c>
      <c r="C119" s="203">
        <v>2</v>
      </c>
    </row>
    <row r="120" spans="1:3" ht="15.5" x14ac:dyDescent="0.35">
      <c r="A120" s="202" t="s">
        <v>2345</v>
      </c>
      <c r="B120" s="202" t="s">
        <v>2346</v>
      </c>
      <c r="C120" s="203">
        <v>2</v>
      </c>
    </row>
    <row r="121" spans="1:3" ht="15.5" x14ac:dyDescent="0.35">
      <c r="A121" s="202" t="s">
        <v>2347</v>
      </c>
      <c r="B121" s="202" t="s">
        <v>2348</v>
      </c>
      <c r="C121" s="203">
        <v>3</v>
      </c>
    </row>
    <row r="122" spans="1:3" ht="15.5" x14ac:dyDescent="0.35">
      <c r="A122" s="202" t="s">
        <v>2349</v>
      </c>
      <c r="B122" s="202" t="s">
        <v>2350</v>
      </c>
      <c r="C122" s="203">
        <v>3</v>
      </c>
    </row>
    <row r="123" spans="1:3" ht="15.5" x14ac:dyDescent="0.35">
      <c r="A123" s="202" t="s">
        <v>2351</v>
      </c>
      <c r="B123" s="202" t="s">
        <v>2352</v>
      </c>
      <c r="C123" s="203">
        <v>5</v>
      </c>
    </row>
    <row r="124" spans="1:3" ht="15.5" x14ac:dyDescent="0.35">
      <c r="A124" s="202" t="s">
        <v>2353</v>
      </c>
      <c r="B124" s="202" t="s">
        <v>2354</v>
      </c>
      <c r="C124" s="203">
        <v>4</v>
      </c>
    </row>
    <row r="125" spans="1:3" ht="15.5" x14ac:dyDescent="0.35">
      <c r="A125" s="202" t="s">
        <v>2355</v>
      </c>
      <c r="B125" s="202" t="s">
        <v>2356</v>
      </c>
      <c r="C125" s="203">
        <v>6</v>
      </c>
    </row>
    <row r="126" spans="1:3" ht="15.5" x14ac:dyDescent="0.35">
      <c r="A126" s="202" t="s">
        <v>2357</v>
      </c>
      <c r="B126" s="202" t="s">
        <v>2358</v>
      </c>
      <c r="C126" s="203">
        <v>6</v>
      </c>
    </row>
    <row r="127" spans="1:3" ht="15.5" x14ac:dyDescent="0.35">
      <c r="A127" s="202" t="s">
        <v>2359</v>
      </c>
      <c r="B127" s="202" t="s">
        <v>2360</v>
      </c>
      <c r="C127" s="203">
        <v>6</v>
      </c>
    </row>
    <row r="128" spans="1:3" ht="31" x14ac:dyDescent="0.35">
      <c r="A128" s="202" t="s">
        <v>2361</v>
      </c>
      <c r="B128" s="202" t="s">
        <v>2362</v>
      </c>
      <c r="C128" s="203">
        <v>5</v>
      </c>
    </row>
    <row r="129" spans="1:3" ht="15.5" x14ac:dyDescent="0.35">
      <c r="A129" s="202" t="s">
        <v>2363</v>
      </c>
      <c r="B129" s="202" t="s">
        <v>2364</v>
      </c>
      <c r="C129" s="203">
        <v>5</v>
      </c>
    </row>
    <row r="130" spans="1:3" ht="15.5" x14ac:dyDescent="0.35">
      <c r="A130" s="202" t="s">
        <v>2365</v>
      </c>
      <c r="B130" s="202" t="s">
        <v>2366</v>
      </c>
      <c r="C130" s="203">
        <v>3</v>
      </c>
    </row>
    <row r="131" spans="1:3" ht="15.5" x14ac:dyDescent="0.35">
      <c r="A131" s="202" t="s">
        <v>1448</v>
      </c>
      <c r="B131" s="202" t="s">
        <v>2367</v>
      </c>
      <c r="C131" s="203">
        <v>5</v>
      </c>
    </row>
    <row r="132" spans="1:3" ht="15.5" x14ac:dyDescent="0.35">
      <c r="A132" s="202" t="s">
        <v>2368</v>
      </c>
      <c r="B132" s="202" t="s">
        <v>2151</v>
      </c>
      <c r="C132" s="203">
        <v>2</v>
      </c>
    </row>
    <row r="133" spans="1:3" ht="15.5" x14ac:dyDescent="0.35">
      <c r="A133" s="202" t="s">
        <v>2369</v>
      </c>
      <c r="B133" s="202" t="s">
        <v>2370</v>
      </c>
      <c r="C133" s="203">
        <v>4</v>
      </c>
    </row>
    <row r="134" spans="1:3" ht="15.5" x14ac:dyDescent="0.35">
      <c r="A134" s="202" t="s">
        <v>2371</v>
      </c>
      <c r="B134" s="202" t="s">
        <v>2372</v>
      </c>
      <c r="C134" s="203">
        <v>1</v>
      </c>
    </row>
    <row r="135" spans="1:3" ht="15.5" x14ac:dyDescent="0.35">
      <c r="A135" s="202" t="s">
        <v>2373</v>
      </c>
      <c r="B135" s="202" t="s">
        <v>2374</v>
      </c>
      <c r="C135" s="203">
        <v>6</v>
      </c>
    </row>
    <row r="136" spans="1:3" ht="15.5" x14ac:dyDescent="0.35">
      <c r="A136" s="202" t="s">
        <v>2375</v>
      </c>
      <c r="B136" s="202" t="s">
        <v>2376</v>
      </c>
      <c r="C136" s="203">
        <v>5</v>
      </c>
    </row>
    <row r="137" spans="1:3" ht="15.5" x14ac:dyDescent="0.35">
      <c r="A137" s="202" t="s">
        <v>2377</v>
      </c>
      <c r="B137" s="202" t="s">
        <v>2378</v>
      </c>
      <c r="C137" s="203">
        <v>3</v>
      </c>
    </row>
    <row r="138" spans="1:3" ht="15.5" x14ac:dyDescent="0.35">
      <c r="A138" s="202" t="s">
        <v>2379</v>
      </c>
      <c r="B138" s="202" t="s">
        <v>2380</v>
      </c>
      <c r="C138" s="203">
        <v>3</v>
      </c>
    </row>
    <row r="139" spans="1:3" ht="15.5" x14ac:dyDescent="0.35">
      <c r="A139" s="202" t="s">
        <v>2381</v>
      </c>
      <c r="B139" s="202" t="s">
        <v>2382</v>
      </c>
      <c r="C139" s="203">
        <v>4</v>
      </c>
    </row>
    <row r="140" spans="1:3" ht="15.5" x14ac:dyDescent="0.35">
      <c r="A140" s="202" t="s">
        <v>2383</v>
      </c>
      <c r="B140" s="202" t="s">
        <v>2384</v>
      </c>
      <c r="C140" s="203">
        <v>4</v>
      </c>
    </row>
    <row r="141" spans="1:3" ht="15.5" x14ac:dyDescent="0.35">
      <c r="A141" s="202" t="s">
        <v>2385</v>
      </c>
      <c r="B141" s="202" t="s">
        <v>2386</v>
      </c>
      <c r="C141" s="203">
        <v>6</v>
      </c>
    </row>
    <row r="142" spans="1:3" ht="15.5" x14ac:dyDescent="0.35">
      <c r="A142" s="202" t="s">
        <v>2387</v>
      </c>
      <c r="B142" s="202" t="s">
        <v>2388</v>
      </c>
      <c r="C142" s="203">
        <v>3</v>
      </c>
    </row>
    <row r="143" spans="1:3" ht="15.5" x14ac:dyDescent="0.35">
      <c r="A143" s="202" t="s">
        <v>2389</v>
      </c>
      <c r="B143" s="202" t="s">
        <v>2390</v>
      </c>
      <c r="C143" s="203">
        <v>5</v>
      </c>
    </row>
    <row r="144" spans="1:3" ht="15.5" x14ac:dyDescent="0.35">
      <c r="A144" s="202" t="s">
        <v>2391</v>
      </c>
      <c r="B144" s="202" t="s">
        <v>2392</v>
      </c>
      <c r="C144" s="203">
        <v>6</v>
      </c>
    </row>
    <row r="145" spans="1:3" ht="15.5" x14ac:dyDescent="0.35">
      <c r="A145" s="202" t="s">
        <v>2393</v>
      </c>
      <c r="B145" s="202" t="s">
        <v>2394</v>
      </c>
      <c r="C145" s="203">
        <v>4</v>
      </c>
    </row>
    <row r="146" spans="1:3" ht="15.5" x14ac:dyDescent="0.35">
      <c r="A146" s="202" t="s">
        <v>2395</v>
      </c>
      <c r="B146" s="202" t="s">
        <v>2396</v>
      </c>
      <c r="C146" s="203">
        <v>5</v>
      </c>
    </row>
    <row r="147" spans="1:3" ht="15.5" x14ac:dyDescent="0.35">
      <c r="A147" s="202" t="s">
        <v>2397</v>
      </c>
      <c r="B147" s="202" t="s">
        <v>2398</v>
      </c>
      <c r="C147" s="203">
        <v>4</v>
      </c>
    </row>
    <row r="148" spans="1:3" ht="15.5" x14ac:dyDescent="0.35">
      <c r="A148" s="202" t="s">
        <v>2399</v>
      </c>
      <c r="B148" s="202" t="s">
        <v>2400</v>
      </c>
      <c r="C148" s="203">
        <v>4</v>
      </c>
    </row>
    <row r="149" spans="1:3" ht="15.5" x14ac:dyDescent="0.35">
      <c r="A149" s="202" t="s">
        <v>2401</v>
      </c>
      <c r="B149" s="202" t="s">
        <v>2402</v>
      </c>
      <c r="C149" s="203">
        <v>4</v>
      </c>
    </row>
    <row r="150" spans="1:3" ht="15.5" x14ac:dyDescent="0.35">
      <c r="A150" s="202" t="s">
        <v>2403</v>
      </c>
      <c r="B150" s="202" t="s">
        <v>2404</v>
      </c>
      <c r="C150" s="203">
        <v>5</v>
      </c>
    </row>
    <row r="151" spans="1:3" ht="15.5" x14ac:dyDescent="0.35">
      <c r="A151" s="202" t="s">
        <v>2405</v>
      </c>
      <c r="B151" s="202" t="s">
        <v>2406</v>
      </c>
      <c r="C151" s="203">
        <v>6</v>
      </c>
    </row>
    <row r="152" spans="1:3" ht="31" x14ac:dyDescent="0.35">
      <c r="A152" s="202" t="s">
        <v>2407</v>
      </c>
      <c r="B152" s="202" t="s">
        <v>2408</v>
      </c>
      <c r="C152" s="203">
        <v>5</v>
      </c>
    </row>
    <row r="153" spans="1:3" ht="15.5" x14ac:dyDescent="0.35">
      <c r="A153" s="202" t="s">
        <v>2409</v>
      </c>
      <c r="B153" s="202" t="s">
        <v>2410</v>
      </c>
      <c r="C153" s="203">
        <v>7</v>
      </c>
    </row>
    <row r="154" spans="1:3" ht="15.5" x14ac:dyDescent="0.35">
      <c r="A154" s="202" t="s">
        <v>2411</v>
      </c>
      <c r="B154" s="202" t="s">
        <v>2412</v>
      </c>
      <c r="C154" s="203">
        <v>6</v>
      </c>
    </row>
    <row r="155" spans="1:3" ht="15.5" x14ac:dyDescent="0.35">
      <c r="A155" s="202" t="s">
        <v>2413</v>
      </c>
      <c r="B155" s="202" t="s">
        <v>2414</v>
      </c>
      <c r="C155" s="203">
        <v>1</v>
      </c>
    </row>
    <row r="156" spans="1:3" ht="15.5" x14ac:dyDescent="0.35">
      <c r="A156" s="202" t="s">
        <v>2415</v>
      </c>
      <c r="B156" s="202" t="s">
        <v>2416</v>
      </c>
      <c r="C156" s="203">
        <v>6</v>
      </c>
    </row>
    <row r="157" spans="1:3" ht="31" x14ac:dyDescent="0.35">
      <c r="A157" s="202" t="s">
        <v>2417</v>
      </c>
      <c r="B157" s="202" t="s">
        <v>2418</v>
      </c>
      <c r="C157" s="203">
        <v>6</v>
      </c>
    </row>
    <row r="158" spans="1:3" ht="31" x14ac:dyDescent="0.35">
      <c r="A158" s="202" t="s">
        <v>2419</v>
      </c>
      <c r="B158" s="202" t="s">
        <v>2420</v>
      </c>
      <c r="C158" s="203">
        <v>6</v>
      </c>
    </row>
    <row r="159" spans="1:3" ht="15.5" x14ac:dyDescent="0.35">
      <c r="A159" s="202" t="s">
        <v>2421</v>
      </c>
      <c r="B159" s="202" t="s">
        <v>2422</v>
      </c>
      <c r="C159" s="203">
        <v>4</v>
      </c>
    </row>
    <row r="160" spans="1:3" ht="15.5" x14ac:dyDescent="0.35">
      <c r="A160" s="202" t="s">
        <v>2423</v>
      </c>
      <c r="B160" s="202" t="s">
        <v>2424</v>
      </c>
      <c r="C160" s="203">
        <v>6</v>
      </c>
    </row>
    <row r="161" spans="1:3" ht="15.5" x14ac:dyDescent="0.35">
      <c r="A161" s="202" t="s">
        <v>2425</v>
      </c>
      <c r="B161" s="202" t="s">
        <v>2426</v>
      </c>
      <c r="C161" s="203">
        <v>3</v>
      </c>
    </row>
    <row r="162" spans="1:3" ht="15.5" x14ac:dyDescent="0.35">
      <c r="A162" s="202" t="s">
        <v>2427</v>
      </c>
      <c r="B162" s="202" t="s">
        <v>2428</v>
      </c>
      <c r="C162" s="203">
        <v>4</v>
      </c>
    </row>
    <row r="163" spans="1:3" ht="15.5" x14ac:dyDescent="0.35">
      <c r="A163" s="202" t="s">
        <v>2429</v>
      </c>
      <c r="B163" s="202" t="s">
        <v>2430</v>
      </c>
      <c r="C163" s="203">
        <v>5</v>
      </c>
    </row>
    <row r="164" spans="1:3" ht="31" x14ac:dyDescent="0.35">
      <c r="A164" s="202" t="s">
        <v>2431</v>
      </c>
      <c r="B164" s="202" t="s">
        <v>2432</v>
      </c>
      <c r="C164" s="203">
        <v>3</v>
      </c>
    </row>
    <row r="165" spans="1:3" ht="15.5" x14ac:dyDescent="0.35">
      <c r="A165" s="202" t="s">
        <v>2433</v>
      </c>
      <c r="B165" s="202" t="s">
        <v>2434</v>
      </c>
      <c r="C165" s="203">
        <v>5</v>
      </c>
    </row>
    <row r="166" spans="1:3" ht="15.5" x14ac:dyDescent="0.35">
      <c r="A166" s="202" t="s">
        <v>2435</v>
      </c>
      <c r="B166" s="202" t="s">
        <v>2436</v>
      </c>
      <c r="C166" s="203">
        <v>5</v>
      </c>
    </row>
    <row r="167" spans="1:3" ht="15.5" x14ac:dyDescent="0.35">
      <c r="A167" s="202" t="s">
        <v>2437</v>
      </c>
      <c r="B167" s="202" t="s">
        <v>2438</v>
      </c>
      <c r="C167" s="203">
        <v>5</v>
      </c>
    </row>
    <row r="168" spans="1:3" ht="15.5" x14ac:dyDescent="0.35">
      <c r="A168" s="202" t="s">
        <v>2439</v>
      </c>
      <c r="B168" s="202" t="s">
        <v>2440</v>
      </c>
      <c r="C168" s="203">
        <v>5</v>
      </c>
    </row>
    <row r="169" spans="1:3" ht="15.5" x14ac:dyDescent="0.35">
      <c r="A169" s="202" t="s">
        <v>2441</v>
      </c>
      <c r="B169" s="202" t="s">
        <v>2442</v>
      </c>
      <c r="C169" s="203">
        <v>5</v>
      </c>
    </row>
    <row r="170" spans="1:3" ht="15.5" x14ac:dyDescent="0.35">
      <c r="A170" s="202" t="s">
        <v>598</v>
      </c>
      <c r="B170" s="202" t="s">
        <v>2443</v>
      </c>
      <c r="C170" s="203">
        <v>5</v>
      </c>
    </row>
    <row r="171" spans="1:3" ht="15.5" x14ac:dyDescent="0.35">
      <c r="A171" s="202" t="s">
        <v>2444</v>
      </c>
      <c r="B171" s="202" t="s">
        <v>2445</v>
      </c>
      <c r="C171" s="203">
        <v>6</v>
      </c>
    </row>
    <row r="172" spans="1:3" ht="15.5" x14ac:dyDescent="0.35">
      <c r="A172" s="202" t="s">
        <v>2446</v>
      </c>
      <c r="B172" s="202" t="s">
        <v>2447</v>
      </c>
      <c r="C172" s="203">
        <v>4</v>
      </c>
    </row>
    <row r="173" spans="1:3" ht="15.5" x14ac:dyDescent="0.35">
      <c r="A173" s="202" t="s">
        <v>1590</v>
      </c>
      <c r="B173" s="202" t="s">
        <v>2448</v>
      </c>
      <c r="C173" s="203">
        <v>3</v>
      </c>
    </row>
    <row r="174" spans="1:3" ht="15.5" x14ac:dyDescent="0.35">
      <c r="A174" s="202" t="s">
        <v>2449</v>
      </c>
      <c r="B174" s="202" t="s">
        <v>2450</v>
      </c>
      <c r="C174" s="203">
        <v>4</v>
      </c>
    </row>
    <row r="175" spans="1:3" ht="15.5" x14ac:dyDescent="0.35">
      <c r="A175" s="202" t="s">
        <v>2451</v>
      </c>
      <c r="B175" s="202" t="s">
        <v>2452</v>
      </c>
      <c r="C175" s="203">
        <v>6</v>
      </c>
    </row>
    <row r="176" spans="1:3" ht="31" x14ac:dyDescent="0.35">
      <c r="A176" s="202" t="s">
        <v>2453</v>
      </c>
      <c r="B176" s="202" t="s">
        <v>2454</v>
      </c>
      <c r="C176" s="203">
        <v>5</v>
      </c>
    </row>
    <row r="177" spans="1:3" ht="15.5" x14ac:dyDescent="0.35">
      <c r="A177" s="202" t="s">
        <v>2455</v>
      </c>
      <c r="B177" s="202" t="s">
        <v>2456</v>
      </c>
      <c r="C177" s="203">
        <v>3</v>
      </c>
    </row>
    <row r="178" spans="1:3" ht="15.5" x14ac:dyDescent="0.35">
      <c r="A178" s="202" t="s">
        <v>2457</v>
      </c>
      <c r="B178" s="202" t="s">
        <v>2458</v>
      </c>
      <c r="C178" s="203">
        <v>5</v>
      </c>
    </row>
    <row r="179" spans="1:3" ht="15.5" x14ac:dyDescent="0.35">
      <c r="A179" s="202" t="s">
        <v>2459</v>
      </c>
      <c r="B179" s="202" t="s">
        <v>2460</v>
      </c>
      <c r="C179" s="203">
        <v>5</v>
      </c>
    </row>
    <row r="180" spans="1:3" ht="15.5" x14ac:dyDescent="0.35">
      <c r="A180" s="202" t="s">
        <v>2461</v>
      </c>
      <c r="B180" s="202" t="s">
        <v>2462</v>
      </c>
      <c r="C180" s="203">
        <v>4</v>
      </c>
    </row>
    <row r="181" spans="1:3" ht="15.5" x14ac:dyDescent="0.35">
      <c r="A181" s="202" t="s">
        <v>2463</v>
      </c>
      <c r="B181" s="202" t="s">
        <v>2151</v>
      </c>
      <c r="C181" s="203">
        <v>2</v>
      </c>
    </row>
    <row r="182" spans="1:3" ht="15.5" x14ac:dyDescent="0.35">
      <c r="A182" s="202" t="s">
        <v>2464</v>
      </c>
      <c r="B182" s="202" t="s">
        <v>2465</v>
      </c>
      <c r="C182" s="203">
        <v>3</v>
      </c>
    </row>
    <row r="183" spans="1:3" ht="15.5" x14ac:dyDescent="0.35">
      <c r="A183" s="202" t="s">
        <v>2466</v>
      </c>
      <c r="B183" s="202" t="s">
        <v>2467</v>
      </c>
      <c r="C183" s="203">
        <v>3</v>
      </c>
    </row>
    <row r="184" spans="1:3" ht="15.5" x14ac:dyDescent="0.35">
      <c r="A184" s="202" t="s">
        <v>2468</v>
      </c>
      <c r="B184" s="202" t="s">
        <v>2469</v>
      </c>
      <c r="C184" s="203">
        <v>5</v>
      </c>
    </row>
    <row r="185" spans="1:3" ht="15.5" x14ac:dyDescent="0.35">
      <c r="A185" s="202" t="s">
        <v>2470</v>
      </c>
      <c r="B185" s="202" t="s">
        <v>2471</v>
      </c>
      <c r="C185" s="203">
        <v>5</v>
      </c>
    </row>
    <row r="186" spans="1:3" ht="15.5" x14ac:dyDescent="0.35">
      <c r="A186" s="202" t="s">
        <v>2472</v>
      </c>
      <c r="B186" s="202" t="s">
        <v>2473</v>
      </c>
      <c r="C186" s="203">
        <v>2</v>
      </c>
    </row>
    <row r="187" spans="1:3" ht="15.5" x14ac:dyDescent="0.35">
      <c r="A187" s="202" t="s">
        <v>2474</v>
      </c>
      <c r="B187" s="202" t="s">
        <v>2475</v>
      </c>
      <c r="C187" s="203">
        <v>3</v>
      </c>
    </row>
    <row r="188" spans="1:3" ht="15.5" x14ac:dyDescent="0.35">
      <c r="A188" s="202" t="s">
        <v>2476</v>
      </c>
      <c r="B188" s="202" t="s">
        <v>2477</v>
      </c>
      <c r="C188" s="203">
        <v>4</v>
      </c>
    </row>
    <row r="189" spans="1:3" ht="15.5" x14ac:dyDescent="0.35">
      <c r="A189" s="202" t="s">
        <v>2478</v>
      </c>
      <c r="B189" s="202" t="s">
        <v>2479</v>
      </c>
      <c r="C189" s="203">
        <v>2</v>
      </c>
    </row>
    <row r="190" spans="1:3" ht="15.5" x14ac:dyDescent="0.35">
      <c r="A190" s="202" t="s">
        <v>2480</v>
      </c>
      <c r="B190" s="202" t="s">
        <v>2481</v>
      </c>
      <c r="C190" s="203">
        <v>2</v>
      </c>
    </row>
    <row r="191" spans="1:3" ht="15.5" x14ac:dyDescent="0.35">
      <c r="A191" s="202" t="s">
        <v>2482</v>
      </c>
      <c r="B191" s="202" t="s">
        <v>2483</v>
      </c>
      <c r="C191" s="203">
        <v>5</v>
      </c>
    </row>
    <row r="192" spans="1:3" ht="15.5" x14ac:dyDescent="0.35">
      <c r="A192" s="202" t="s">
        <v>2484</v>
      </c>
      <c r="B192" s="202" t="s">
        <v>2151</v>
      </c>
      <c r="C192" s="203">
        <v>2</v>
      </c>
    </row>
    <row r="193" spans="1:3" ht="15.5" x14ac:dyDescent="0.35">
      <c r="A193" s="202" t="s">
        <v>2485</v>
      </c>
      <c r="B193" s="202" t="s">
        <v>2486</v>
      </c>
      <c r="C193" s="203">
        <v>3</v>
      </c>
    </row>
    <row r="194" spans="1:3" ht="31" x14ac:dyDescent="0.35">
      <c r="A194" s="202" t="s">
        <v>2487</v>
      </c>
      <c r="B194" s="202" t="s">
        <v>2488</v>
      </c>
      <c r="C194" s="203">
        <v>3</v>
      </c>
    </row>
    <row r="195" spans="1:3" ht="31" x14ac:dyDescent="0.35">
      <c r="A195" s="202" t="s">
        <v>2489</v>
      </c>
      <c r="B195" s="202" t="s">
        <v>2490</v>
      </c>
      <c r="C195" s="203">
        <v>3</v>
      </c>
    </row>
    <row r="196" spans="1:3" ht="15.5" x14ac:dyDescent="0.35">
      <c r="A196" s="202" t="s">
        <v>2491</v>
      </c>
      <c r="B196" s="202" t="s">
        <v>2492</v>
      </c>
      <c r="C196" s="203">
        <v>5</v>
      </c>
    </row>
    <row r="197" spans="1:3" ht="15.5" x14ac:dyDescent="0.35">
      <c r="A197" s="202" t="s">
        <v>2493</v>
      </c>
      <c r="B197" s="202" t="s">
        <v>2494</v>
      </c>
      <c r="C197" s="203">
        <v>4</v>
      </c>
    </row>
    <row r="198" spans="1:3" ht="15.5" x14ac:dyDescent="0.35">
      <c r="A198" s="202" t="s">
        <v>2495</v>
      </c>
      <c r="B198" s="202" t="s">
        <v>2151</v>
      </c>
      <c r="C198" s="203">
        <v>2</v>
      </c>
    </row>
    <row r="199" spans="1:3" ht="15.5" x14ac:dyDescent="0.35">
      <c r="A199" s="202" t="s">
        <v>2496</v>
      </c>
      <c r="B199" s="202" t="s">
        <v>2497</v>
      </c>
      <c r="C199" s="203">
        <v>1</v>
      </c>
    </row>
    <row r="200" spans="1:3" ht="15.5" x14ac:dyDescent="0.35">
      <c r="A200" s="202" t="s">
        <v>2498</v>
      </c>
      <c r="B200" s="202" t="s">
        <v>2499</v>
      </c>
      <c r="C200" s="203">
        <v>4</v>
      </c>
    </row>
    <row r="201" spans="1:3" ht="15.5" x14ac:dyDescent="0.35">
      <c r="A201" s="202" t="s">
        <v>2500</v>
      </c>
      <c r="B201" s="202" t="s">
        <v>2501</v>
      </c>
      <c r="C201" s="203">
        <v>3</v>
      </c>
    </row>
    <row r="202" spans="1:3" ht="15.5" x14ac:dyDescent="0.35">
      <c r="A202" s="202" t="s">
        <v>2502</v>
      </c>
      <c r="B202" s="202" t="s">
        <v>2503</v>
      </c>
      <c r="C202" s="203">
        <v>4</v>
      </c>
    </row>
    <row r="203" spans="1:3" ht="15.5" x14ac:dyDescent="0.35">
      <c r="A203" s="202" t="s">
        <v>2504</v>
      </c>
      <c r="B203" s="202" t="s">
        <v>2505</v>
      </c>
      <c r="C203" s="203">
        <v>4</v>
      </c>
    </row>
    <row r="204" spans="1:3" ht="15.5" x14ac:dyDescent="0.35">
      <c r="A204" s="202" t="s">
        <v>2506</v>
      </c>
      <c r="B204" s="202" t="s">
        <v>2507</v>
      </c>
      <c r="C204" s="203">
        <v>4</v>
      </c>
    </row>
    <row r="205" spans="1:3" ht="15.5" x14ac:dyDescent="0.35">
      <c r="A205" s="202" t="s">
        <v>2508</v>
      </c>
      <c r="B205" s="202" t="s">
        <v>2509</v>
      </c>
      <c r="C205" s="203">
        <v>2</v>
      </c>
    </row>
    <row r="206" spans="1:3" ht="15.5" x14ac:dyDescent="0.35">
      <c r="A206" s="202" t="s">
        <v>2510</v>
      </c>
      <c r="B206" s="202" t="s">
        <v>2511</v>
      </c>
      <c r="C206" s="203">
        <v>3</v>
      </c>
    </row>
    <row r="207" spans="1:3" ht="15.5" x14ac:dyDescent="0.35">
      <c r="A207" s="202" t="s">
        <v>2512</v>
      </c>
      <c r="B207" s="202" t="s">
        <v>2513</v>
      </c>
      <c r="C207" s="203">
        <v>4</v>
      </c>
    </row>
    <row r="208" spans="1:3" ht="15.5" x14ac:dyDescent="0.35">
      <c r="A208" s="202" t="s">
        <v>2514</v>
      </c>
      <c r="B208" s="202" t="s">
        <v>2515</v>
      </c>
      <c r="C208" s="203">
        <v>2</v>
      </c>
    </row>
    <row r="209" spans="1:3" ht="15.5" x14ac:dyDescent="0.35">
      <c r="A209" s="202" t="s">
        <v>2516</v>
      </c>
      <c r="B209" s="202" t="s">
        <v>2517</v>
      </c>
      <c r="C209" s="203">
        <v>4</v>
      </c>
    </row>
    <row r="210" spans="1:3" ht="15.5" x14ac:dyDescent="0.35">
      <c r="A210" s="202" t="s">
        <v>2518</v>
      </c>
      <c r="B210" s="202" t="s">
        <v>2519</v>
      </c>
      <c r="C210" s="203">
        <v>4</v>
      </c>
    </row>
    <row r="211" spans="1:3" ht="15.5" x14ac:dyDescent="0.35">
      <c r="A211" s="202" t="s">
        <v>2520</v>
      </c>
      <c r="B211" s="202" t="s">
        <v>2521</v>
      </c>
      <c r="C211" s="203">
        <v>4</v>
      </c>
    </row>
    <row r="212" spans="1:3" ht="15.5" x14ac:dyDescent="0.35">
      <c r="A212" s="202" t="s">
        <v>2522</v>
      </c>
      <c r="B212" s="202" t="s">
        <v>2523</v>
      </c>
      <c r="C212" s="203">
        <v>3</v>
      </c>
    </row>
    <row r="213" spans="1:3" ht="15.5" x14ac:dyDescent="0.35">
      <c r="A213" s="202" t="s">
        <v>2524</v>
      </c>
      <c r="B213" s="202" t="s">
        <v>2151</v>
      </c>
      <c r="C213" s="203">
        <v>2</v>
      </c>
    </row>
    <row r="214" spans="1:3" ht="15.5" x14ac:dyDescent="0.35">
      <c r="A214" s="202" t="s">
        <v>2525</v>
      </c>
      <c r="B214" s="202" t="s">
        <v>2526</v>
      </c>
      <c r="C214" s="203">
        <v>1</v>
      </c>
    </row>
    <row r="215" spans="1:3" ht="15.5" x14ac:dyDescent="0.35">
      <c r="A215" s="202" t="s">
        <v>2527</v>
      </c>
      <c r="B215" s="202" t="s">
        <v>2528</v>
      </c>
      <c r="C215" s="203">
        <v>4</v>
      </c>
    </row>
    <row r="216" spans="1:3" ht="15.5" x14ac:dyDescent="0.35">
      <c r="A216" s="202" t="s">
        <v>2529</v>
      </c>
      <c r="B216" s="202" t="s">
        <v>2530</v>
      </c>
      <c r="C216" s="203">
        <v>4</v>
      </c>
    </row>
    <row r="217" spans="1:3" ht="15.5" x14ac:dyDescent="0.35">
      <c r="A217" s="202" t="s">
        <v>2531</v>
      </c>
      <c r="B217" s="202" t="s">
        <v>2532</v>
      </c>
      <c r="C217" s="203">
        <v>4</v>
      </c>
    </row>
    <row r="218" spans="1:3" ht="31" x14ac:dyDescent="0.35">
      <c r="A218" s="202" t="s">
        <v>2533</v>
      </c>
      <c r="B218" s="202" t="s">
        <v>2534</v>
      </c>
      <c r="C218" s="203">
        <v>4</v>
      </c>
    </row>
    <row r="219" spans="1:3" ht="15.5" x14ac:dyDescent="0.35">
      <c r="A219" s="202" t="s">
        <v>2535</v>
      </c>
      <c r="B219" s="202" t="s">
        <v>2536</v>
      </c>
      <c r="C219" s="203">
        <v>2</v>
      </c>
    </row>
    <row r="220" spans="1:3" ht="15.5" x14ac:dyDescent="0.35">
      <c r="A220" s="202" t="s">
        <v>2537</v>
      </c>
      <c r="B220" s="202" t="s">
        <v>2538</v>
      </c>
      <c r="C220" s="203">
        <v>1</v>
      </c>
    </row>
    <row r="221" spans="1:3" ht="15.5" x14ac:dyDescent="0.35">
      <c r="A221" s="202" t="s">
        <v>2539</v>
      </c>
      <c r="B221" s="202" t="s">
        <v>2540</v>
      </c>
      <c r="C221" s="203">
        <v>1</v>
      </c>
    </row>
    <row r="222" spans="1:3" ht="31" x14ac:dyDescent="0.35">
      <c r="A222" s="202" t="s">
        <v>2541</v>
      </c>
      <c r="B222" s="202" t="s">
        <v>2542</v>
      </c>
      <c r="C222" s="203">
        <v>4</v>
      </c>
    </row>
    <row r="223" spans="1:3" ht="15.5" x14ac:dyDescent="0.35">
      <c r="A223" s="202" t="s">
        <v>2543</v>
      </c>
      <c r="B223" s="202" t="s">
        <v>2544</v>
      </c>
      <c r="C223" s="203">
        <v>7</v>
      </c>
    </row>
    <row r="224" spans="1:3" ht="15.5" x14ac:dyDescent="0.35">
      <c r="A224" s="202" t="s">
        <v>229</v>
      </c>
      <c r="B224" s="202" t="s">
        <v>2545</v>
      </c>
      <c r="C224" s="203">
        <v>5</v>
      </c>
    </row>
    <row r="225" spans="1:3" ht="15.5" x14ac:dyDescent="0.35">
      <c r="A225" s="202" t="s">
        <v>247</v>
      </c>
      <c r="B225" s="202" t="s">
        <v>2546</v>
      </c>
      <c r="C225" s="203">
        <v>6</v>
      </c>
    </row>
    <row r="226" spans="1:3" ht="15.5" x14ac:dyDescent="0.35">
      <c r="A226" s="202" t="s">
        <v>238</v>
      </c>
      <c r="B226" s="202" t="s">
        <v>2547</v>
      </c>
      <c r="C226" s="203">
        <v>5</v>
      </c>
    </row>
    <row r="227" spans="1:3" ht="15.5" x14ac:dyDescent="0.35">
      <c r="A227" s="202" t="s">
        <v>2548</v>
      </c>
      <c r="B227" s="202" t="s">
        <v>2549</v>
      </c>
      <c r="C227" s="203">
        <v>2</v>
      </c>
    </row>
    <row r="228" spans="1:3" ht="15.5" x14ac:dyDescent="0.35">
      <c r="A228" s="202" t="s">
        <v>219</v>
      </c>
      <c r="B228" s="202" t="s">
        <v>2550</v>
      </c>
      <c r="C228" s="203">
        <v>3</v>
      </c>
    </row>
    <row r="229" spans="1:3" ht="15.5" x14ac:dyDescent="0.35">
      <c r="A229" s="202" t="s">
        <v>741</v>
      </c>
      <c r="B229" s="202" t="s">
        <v>2551</v>
      </c>
      <c r="C229" s="203">
        <v>1</v>
      </c>
    </row>
    <row r="230" spans="1:3" ht="15.5" x14ac:dyDescent="0.35">
      <c r="A230" s="202" t="s">
        <v>2552</v>
      </c>
      <c r="B230" s="202" t="s">
        <v>2553</v>
      </c>
      <c r="C230" s="203">
        <v>7</v>
      </c>
    </row>
    <row r="231" spans="1:3" ht="15.5" x14ac:dyDescent="0.35">
      <c r="A231" s="202" t="s">
        <v>2554</v>
      </c>
      <c r="B231" s="202" t="s">
        <v>2555</v>
      </c>
      <c r="C231" s="203">
        <v>2</v>
      </c>
    </row>
    <row r="232" spans="1:3" ht="15.5" x14ac:dyDescent="0.35">
      <c r="A232" s="202" t="s">
        <v>951</v>
      </c>
      <c r="B232" s="202" t="s">
        <v>2556</v>
      </c>
      <c r="C232" s="203">
        <v>5</v>
      </c>
    </row>
    <row r="233" spans="1:3" ht="15.5" x14ac:dyDescent="0.35">
      <c r="A233" s="202" t="s">
        <v>2557</v>
      </c>
      <c r="B233" s="202" t="s">
        <v>2151</v>
      </c>
      <c r="C233" s="203">
        <v>2</v>
      </c>
    </row>
    <row r="234" spans="1:3" ht="15.5" x14ac:dyDescent="0.35">
      <c r="A234" s="202" t="s">
        <v>654</v>
      </c>
      <c r="B234" s="202" t="s">
        <v>2558</v>
      </c>
      <c r="C234" s="203">
        <v>6</v>
      </c>
    </row>
    <row r="235" spans="1:3" ht="15.5" x14ac:dyDescent="0.35">
      <c r="A235" s="202" t="s">
        <v>255</v>
      </c>
      <c r="B235" s="202" t="s">
        <v>2559</v>
      </c>
      <c r="C235" s="203">
        <v>4</v>
      </c>
    </row>
    <row r="236" spans="1:3" ht="15.5" x14ac:dyDescent="0.35">
      <c r="A236" s="202" t="s">
        <v>2560</v>
      </c>
      <c r="B236" s="202" t="s">
        <v>2561</v>
      </c>
      <c r="C236" s="203">
        <v>6</v>
      </c>
    </row>
    <row r="237" spans="1:3" ht="15.5" x14ac:dyDescent="0.35">
      <c r="A237" s="202" t="s">
        <v>2562</v>
      </c>
      <c r="B237" s="202" t="s">
        <v>2563</v>
      </c>
      <c r="C237" s="203">
        <v>4</v>
      </c>
    </row>
    <row r="238" spans="1:3" ht="15.5" x14ac:dyDescent="0.35">
      <c r="A238" s="202" t="s">
        <v>2564</v>
      </c>
      <c r="B238" s="202" t="s">
        <v>2565</v>
      </c>
      <c r="C238" s="203">
        <v>6</v>
      </c>
    </row>
    <row r="239" spans="1:3" ht="15.5" x14ac:dyDescent="0.35">
      <c r="A239" s="202" t="s">
        <v>2566</v>
      </c>
      <c r="B239" s="202" t="s">
        <v>2567</v>
      </c>
      <c r="C239" s="203">
        <v>4</v>
      </c>
    </row>
    <row r="240" spans="1:3" ht="15.5" x14ac:dyDescent="0.35">
      <c r="A240" s="202" t="s">
        <v>2568</v>
      </c>
      <c r="B240" s="202" t="s">
        <v>2569</v>
      </c>
      <c r="C240" s="203">
        <v>7</v>
      </c>
    </row>
    <row r="241" spans="1:3" ht="15.5" x14ac:dyDescent="0.35">
      <c r="A241" s="202" t="s">
        <v>2570</v>
      </c>
      <c r="B241" s="202" t="s">
        <v>2571</v>
      </c>
      <c r="C241" s="203">
        <v>8</v>
      </c>
    </row>
    <row r="242" spans="1:3" ht="15.5" x14ac:dyDescent="0.35">
      <c r="A242" s="202" t="s">
        <v>2572</v>
      </c>
      <c r="B242" s="202" t="s">
        <v>2573</v>
      </c>
      <c r="C242" s="203">
        <v>6</v>
      </c>
    </row>
    <row r="243" spans="1:3" ht="15.5" x14ac:dyDescent="0.35">
      <c r="A243" s="202" t="s">
        <v>2574</v>
      </c>
      <c r="B243" s="202" t="s">
        <v>2575</v>
      </c>
      <c r="C243" s="203">
        <v>5</v>
      </c>
    </row>
    <row r="244" spans="1:3" ht="15.5" x14ac:dyDescent="0.35">
      <c r="A244" s="202" t="s">
        <v>1470</v>
      </c>
      <c r="B244" s="202" t="s">
        <v>2576</v>
      </c>
      <c r="C244" s="203">
        <v>6</v>
      </c>
    </row>
    <row r="245" spans="1:3" ht="31" x14ac:dyDescent="0.35">
      <c r="A245" s="202" t="s">
        <v>2577</v>
      </c>
      <c r="B245" s="202" t="s">
        <v>2578</v>
      </c>
      <c r="C245" s="203">
        <v>1</v>
      </c>
    </row>
    <row r="246" spans="1:3" ht="15.5" x14ac:dyDescent="0.35">
      <c r="A246" s="202" t="s">
        <v>2579</v>
      </c>
      <c r="B246" s="202" t="s">
        <v>2580</v>
      </c>
      <c r="C246" s="203">
        <v>4</v>
      </c>
    </row>
    <row r="247" spans="1:3" ht="15.5" x14ac:dyDescent="0.35">
      <c r="A247" s="202" t="s">
        <v>2581</v>
      </c>
      <c r="B247" s="202" t="s">
        <v>2582</v>
      </c>
      <c r="C247" s="203">
        <v>5</v>
      </c>
    </row>
    <row r="248" spans="1:3" ht="15.5" x14ac:dyDescent="0.35">
      <c r="A248" s="202" t="s">
        <v>2583</v>
      </c>
      <c r="B248" s="202" t="s">
        <v>2151</v>
      </c>
      <c r="C248" s="203">
        <v>2</v>
      </c>
    </row>
    <row r="249" spans="1:3" ht="15.5" x14ac:dyDescent="0.35">
      <c r="A249" s="202" t="s">
        <v>2584</v>
      </c>
      <c r="B249" s="202" t="s">
        <v>2585</v>
      </c>
      <c r="C249" s="203">
        <v>8</v>
      </c>
    </row>
    <row r="250" spans="1:3" ht="15.5" x14ac:dyDescent="0.35">
      <c r="A250" s="202" t="s">
        <v>2586</v>
      </c>
      <c r="B250" s="202" t="s">
        <v>2587</v>
      </c>
      <c r="C250" s="203">
        <v>8</v>
      </c>
    </row>
    <row r="251" spans="1:3" ht="31" x14ac:dyDescent="0.35">
      <c r="A251" s="202" t="s">
        <v>2588</v>
      </c>
      <c r="B251" s="202" t="s">
        <v>2589</v>
      </c>
      <c r="C251" s="203">
        <v>7</v>
      </c>
    </row>
    <row r="252" spans="1:3" ht="15.5" x14ac:dyDescent="0.35">
      <c r="A252" s="202" t="s">
        <v>2590</v>
      </c>
      <c r="B252" s="202" t="s">
        <v>2591</v>
      </c>
      <c r="C252" s="203">
        <v>5</v>
      </c>
    </row>
    <row r="253" spans="1:3" ht="15.5" x14ac:dyDescent="0.35">
      <c r="A253" s="202" t="s">
        <v>2592</v>
      </c>
      <c r="B253" s="202" t="s">
        <v>2593</v>
      </c>
      <c r="C253" s="203">
        <v>7</v>
      </c>
    </row>
    <row r="254" spans="1:3" ht="31" x14ac:dyDescent="0.35">
      <c r="A254" s="202" t="s">
        <v>2594</v>
      </c>
      <c r="B254" s="202" t="s">
        <v>2595</v>
      </c>
      <c r="C254" s="203">
        <v>4</v>
      </c>
    </row>
    <row r="255" spans="1:3" ht="15.5" x14ac:dyDescent="0.35">
      <c r="A255" s="202" t="s">
        <v>2596</v>
      </c>
      <c r="B255" s="202" t="s">
        <v>2597</v>
      </c>
      <c r="C255" s="203">
        <v>4</v>
      </c>
    </row>
    <row r="256" spans="1:3" ht="15.5" x14ac:dyDescent="0.35">
      <c r="A256" s="202" t="s">
        <v>2598</v>
      </c>
      <c r="B256" s="202" t="s">
        <v>2599</v>
      </c>
      <c r="C256" s="203">
        <v>5</v>
      </c>
    </row>
    <row r="257" spans="1:3" ht="15.5" x14ac:dyDescent="0.35">
      <c r="A257" s="202" t="s">
        <v>2600</v>
      </c>
      <c r="B257" s="202" t="s">
        <v>2601</v>
      </c>
      <c r="C257" s="203">
        <v>8</v>
      </c>
    </row>
    <row r="258" spans="1:3" ht="15.5" x14ac:dyDescent="0.35">
      <c r="A258" s="202" t="s">
        <v>2602</v>
      </c>
      <c r="B258" s="202" t="s">
        <v>2603</v>
      </c>
      <c r="C258" s="203">
        <v>4</v>
      </c>
    </row>
    <row r="259" spans="1:3" ht="15.5" x14ac:dyDescent="0.35">
      <c r="A259" s="202" t="s">
        <v>2604</v>
      </c>
      <c r="B259" s="202" t="s">
        <v>2151</v>
      </c>
      <c r="C259" s="203">
        <v>3</v>
      </c>
    </row>
    <row r="260" spans="1:3" ht="15.5" x14ac:dyDescent="0.35">
      <c r="A260" s="202" t="s">
        <v>2605</v>
      </c>
      <c r="B260" s="202" t="s">
        <v>2606</v>
      </c>
      <c r="C260" s="203">
        <v>5</v>
      </c>
    </row>
    <row r="261" spans="1:3" ht="15.5" x14ac:dyDescent="0.35">
      <c r="A261" s="202" t="s">
        <v>2607</v>
      </c>
      <c r="B261" s="202" t="s">
        <v>2608</v>
      </c>
      <c r="C261" s="203">
        <v>8</v>
      </c>
    </row>
    <row r="262" spans="1:3" ht="15.5" x14ac:dyDescent="0.35">
      <c r="A262" s="202" t="s">
        <v>2609</v>
      </c>
      <c r="B262" s="202" t="s">
        <v>2610</v>
      </c>
      <c r="C262" s="203">
        <v>5</v>
      </c>
    </row>
    <row r="263" spans="1:3" ht="15.5" x14ac:dyDescent="0.35">
      <c r="A263" s="202" t="s">
        <v>2611</v>
      </c>
      <c r="B263" s="202" t="s">
        <v>2612</v>
      </c>
      <c r="C263" s="203">
        <v>4</v>
      </c>
    </row>
    <row r="264" spans="1:3" ht="15.5" x14ac:dyDescent="0.35">
      <c r="A264" s="202" t="s">
        <v>2613</v>
      </c>
      <c r="B264" s="202" t="s">
        <v>2614</v>
      </c>
      <c r="C264" s="203">
        <v>4</v>
      </c>
    </row>
    <row r="265" spans="1:3" ht="15.5" x14ac:dyDescent="0.35">
      <c r="A265" s="202" t="s">
        <v>2615</v>
      </c>
      <c r="B265" s="202" t="s">
        <v>2616</v>
      </c>
      <c r="C265" s="203">
        <v>5</v>
      </c>
    </row>
    <row r="266" spans="1:3" ht="15.5" x14ac:dyDescent="0.35">
      <c r="A266" s="202" t="s">
        <v>2617</v>
      </c>
      <c r="B266" s="202" t="s">
        <v>2618</v>
      </c>
      <c r="C266" s="203">
        <v>6</v>
      </c>
    </row>
    <row r="267" spans="1:3" ht="15.5" x14ac:dyDescent="0.35">
      <c r="A267" s="202" t="s">
        <v>2619</v>
      </c>
      <c r="B267" s="202" t="s">
        <v>2620</v>
      </c>
      <c r="C267" s="203">
        <v>5</v>
      </c>
    </row>
    <row r="268" spans="1:3" ht="15.5" x14ac:dyDescent="0.35">
      <c r="A268" s="202" t="s">
        <v>2621</v>
      </c>
      <c r="B268" s="202" t="s">
        <v>2622</v>
      </c>
      <c r="C268" s="203">
        <v>6</v>
      </c>
    </row>
    <row r="269" spans="1:3" ht="31" x14ac:dyDescent="0.35">
      <c r="A269" s="202" t="s">
        <v>2623</v>
      </c>
      <c r="B269" s="202" t="s">
        <v>2624</v>
      </c>
      <c r="C269" s="203">
        <v>8</v>
      </c>
    </row>
    <row r="270" spans="1:3" ht="31" x14ac:dyDescent="0.35">
      <c r="A270" s="202" t="s">
        <v>2625</v>
      </c>
      <c r="B270" s="202" t="s">
        <v>2626</v>
      </c>
      <c r="C270" s="203">
        <v>7</v>
      </c>
    </row>
    <row r="271" spans="1:3" ht="15.5" x14ac:dyDescent="0.35">
      <c r="A271" s="202" t="s">
        <v>2627</v>
      </c>
      <c r="B271" s="202" t="s">
        <v>2628</v>
      </c>
      <c r="C271" s="203">
        <v>6</v>
      </c>
    </row>
    <row r="272" spans="1:3" ht="15.5" x14ac:dyDescent="0.35">
      <c r="A272" s="202" t="s">
        <v>2629</v>
      </c>
      <c r="B272" s="202" t="s">
        <v>2630</v>
      </c>
      <c r="C272" s="203">
        <v>8</v>
      </c>
    </row>
    <row r="273" spans="1:3" ht="31" x14ac:dyDescent="0.35">
      <c r="A273" s="202" t="s">
        <v>792</v>
      </c>
      <c r="B273" s="202" t="s">
        <v>2631</v>
      </c>
      <c r="C273" s="203">
        <v>4</v>
      </c>
    </row>
    <row r="274" spans="1:3" ht="15.5" x14ac:dyDescent="0.35">
      <c r="A274" s="202" t="s">
        <v>2632</v>
      </c>
      <c r="B274" s="202" t="s">
        <v>2633</v>
      </c>
      <c r="C274" s="203">
        <v>8</v>
      </c>
    </row>
    <row r="275" spans="1:3" ht="15.5" x14ac:dyDescent="0.35">
      <c r="A275" s="202" t="s">
        <v>1712</v>
      </c>
      <c r="B275" s="202" t="s">
        <v>2634</v>
      </c>
      <c r="C275" s="203">
        <v>6</v>
      </c>
    </row>
    <row r="276" spans="1:3" ht="15.5" x14ac:dyDescent="0.35">
      <c r="A276" s="202" t="s">
        <v>2635</v>
      </c>
      <c r="B276" s="202" t="s">
        <v>2636</v>
      </c>
      <c r="C276" s="203">
        <v>6</v>
      </c>
    </row>
    <row r="277" spans="1:3" ht="15.5" x14ac:dyDescent="0.35">
      <c r="A277" s="202" t="s">
        <v>2637</v>
      </c>
      <c r="B277" s="202" t="s">
        <v>2638</v>
      </c>
      <c r="C277" s="203">
        <v>6</v>
      </c>
    </row>
    <row r="278" spans="1:3" ht="15.5" x14ac:dyDescent="0.35">
      <c r="A278" s="202" t="s">
        <v>2639</v>
      </c>
      <c r="B278" s="202" t="s">
        <v>2640</v>
      </c>
      <c r="C278" s="203">
        <v>4</v>
      </c>
    </row>
    <row r="279" spans="1:3" ht="15.5" x14ac:dyDescent="0.35">
      <c r="A279" s="202" t="s">
        <v>2641</v>
      </c>
      <c r="B279" s="202" t="s">
        <v>2151</v>
      </c>
      <c r="C279" s="203">
        <v>2</v>
      </c>
    </row>
    <row r="280" spans="1:3" ht="15.5" x14ac:dyDescent="0.35">
      <c r="A280" s="202" t="s">
        <v>2642</v>
      </c>
      <c r="B280" s="202" t="s">
        <v>2643</v>
      </c>
      <c r="C280" s="203">
        <v>2</v>
      </c>
    </row>
    <row r="281" spans="1:3" ht="15.5" x14ac:dyDescent="0.35">
      <c r="A281" s="202" t="s">
        <v>2644</v>
      </c>
      <c r="B281" s="202" t="s">
        <v>2645</v>
      </c>
      <c r="C281" s="203">
        <v>5</v>
      </c>
    </row>
    <row r="282" spans="1:3" ht="15.5" x14ac:dyDescent="0.35">
      <c r="A282" s="202" t="s">
        <v>1046</v>
      </c>
      <c r="B282" s="202" t="s">
        <v>2646</v>
      </c>
      <c r="C282" s="203">
        <v>5</v>
      </c>
    </row>
    <row r="283" spans="1:3" ht="15.5" x14ac:dyDescent="0.35">
      <c r="A283" s="202" t="s">
        <v>2647</v>
      </c>
      <c r="B283" s="202" t="s">
        <v>2648</v>
      </c>
      <c r="C283" s="203">
        <v>4</v>
      </c>
    </row>
    <row r="284" spans="1:3" ht="31" x14ac:dyDescent="0.35">
      <c r="A284" s="202" t="s">
        <v>2649</v>
      </c>
      <c r="B284" s="202" t="s">
        <v>2650</v>
      </c>
      <c r="C284" s="203">
        <v>4</v>
      </c>
    </row>
    <row r="285" spans="1:3" ht="15.5" x14ac:dyDescent="0.35">
      <c r="A285" s="202" t="s">
        <v>2651</v>
      </c>
      <c r="B285" s="202" t="s">
        <v>2652</v>
      </c>
      <c r="C285" s="203">
        <v>8</v>
      </c>
    </row>
    <row r="286" spans="1:3" ht="31" x14ac:dyDescent="0.35">
      <c r="A286" s="202" t="s">
        <v>2653</v>
      </c>
      <c r="B286" s="202" t="s">
        <v>2654</v>
      </c>
      <c r="C286" s="203">
        <v>7</v>
      </c>
    </row>
    <row r="287" spans="1:3" ht="31" x14ac:dyDescent="0.35">
      <c r="A287" s="202" t="s">
        <v>2655</v>
      </c>
      <c r="B287" s="202" t="s">
        <v>2656</v>
      </c>
      <c r="C287" s="203">
        <v>6</v>
      </c>
    </row>
    <row r="288" spans="1:3" ht="31" x14ac:dyDescent="0.35">
      <c r="A288" s="202" t="s">
        <v>2657</v>
      </c>
      <c r="B288" s="202" t="s">
        <v>2658</v>
      </c>
      <c r="C288" s="203">
        <v>8</v>
      </c>
    </row>
    <row r="289" spans="1:3" ht="31" x14ac:dyDescent="0.35">
      <c r="A289" s="202" t="s">
        <v>2659</v>
      </c>
      <c r="B289" s="202" t="s">
        <v>2660</v>
      </c>
      <c r="C289" s="203">
        <v>7</v>
      </c>
    </row>
    <row r="290" spans="1:3" ht="15.5" x14ac:dyDescent="0.35">
      <c r="A290" s="202" t="s">
        <v>2661</v>
      </c>
      <c r="B290" s="202" t="s">
        <v>2662</v>
      </c>
      <c r="C290" s="203">
        <v>6</v>
      </c>
    </row>
    <row r="291" spans="1:3" ht="31" x14ac:dyDescent="0.35">
      <c r="A291" s="202" t="s">
        <v>2663</v>
      </c>
      <c r="B291" s="202" t="s">
        <v>2664</v>
      </c>
      <c r="C291" s="203">
        <v>4</v>
      </c>
    </row>
    <row r="292" spans="1:3" ht="15.5" x14ac:dyDescent="0.35">
      <c r="A292" s="202" t="s">
        <v>2665</v>
      </c>
      <c r="B292" s="202" t="s">
        <v>2666</v>
      </c>
      <c r="C292" s="203">
        <v>4</v>
      </c>
    </row>
    <row r="293" spans="1:3" ht="15.5" x14ac:dyDescent="0.35">
      <c r="A293" s="202" t="s">
        <v>2667</v>
      </c>
      <c r="B293" s="202" t="s">
        <v>2668</v>
      </c>
      <c r="C293" s="203">
        <v>5</v>
      </c>
    </row>
    <row r="294" spans="1:3" ht="15.5" x14ac:dyDescent="0.35">
      <c r="A294" s="202" t="s">
        <v>2669</v>
      </c>
      <c r="B294" s="202" t="s">
        <v>2670</v>
      </c>
      <c r="C294" s="203">
        <v>1</v>
      </c>
    </row>
    <row r="295" spans="1:3" ht="15.5" x14ac:dyDescent="0.35">
      <c r="A295" s="202" t="s">
        <v>2671</v>
      </c>
      <c r="B295" s="202" t="s">
        <v>2672</v>
      </c>
      <c r="C295" s="203">
        <v>4</v>
      </c>
    </row>
    <row r="296" spans="1:3" ht="15.5" x14ac:dyDescent="0.35">
      <c r="A296" s="202" t="s">
        <v>2673</v>
      </c>
      <c r="B296" s="202" t="s">
        <v>2674</v>
      </c>
      <c r="C296" s="203">
        <v>7</v>
      </c>
    </row>
    <row r="297" spans="1:3" ht="15.5" x14ac:dyDescent="0.35">
      <c r="A297" s="202" t="s">
        <v>2675</v>
      </c>
      <c r="B297" s="202" t="s">
        <v>2676</v>
      </c>
      <c r="C297" s="203">
        <v>6</v>
      </c>
    </row>
    <row r="298" spans="1:3" ht="15.5" x14ac:dyDescent="0.35">
      <c r="A298" s="202" t="s">
        <v>2677</v>
      </c>
      <c r="B298" s="202" t="s">
        <v>2678</v>
      </c>
      <c r="C298" s="203">
        <v>5</v>
      </c>
    </row>
    <row r="299" spans="1:3" ht="15.5" x14ac:dyDescent="0.35">
      <c r="A299" s="202" t="s">
        <v>2679</v>
      </c>
      <c r="B299" s="202" t="s">
        <v>2680</v>
      </c>
      <c r="C299" s="203">
        <v>5</v>
      </c>
    </row>
    <row r="300" spans="1:3" ht="15.5" x14ac:dyDescent="0.35">
      <c r="A300" s="202" t="s">
        <v>2681</v>
      </c>
      <c r="B300" s="202" t="s">
        <v>2682</v>
      </c>
      <c r="C300" s="203">
        <v>3</v>
      </c>
    </row>
    <row r="301" spans="1:3" ht="15.5" x14ac:dyDescent="0.35">
      <c r="A301" s="202" t="s">
        <v>2683</v>
      </c>
      <c r="B301" s="202" t="s">
        <v>2684</v>
      </c>
      <c r="C301" s="203">
        <v>6</v>
      </c>
    </row>
    <row r="302" spans="1:3" ht="15.5" x14ac:dyDescent="0.35">
      <c r="A302" s="202" t="s">
        <v>2685</v>
      </c>
      <c r="B302" s="202" t="s">
        <v>2686</v>
      </c>
      <c r="C302" s="203">
        <v>5</v>
      </c>
    </row>
    <row r="303" spans="1:3" ht="15.5" x14ac:dyDescent="0.35">
      <c r="A303" s="202" t="s">
        <v>2687</v>
      </c>
      <c r="B303" s="202" t="s">
        <v>2688</v>
      </c>
      <c r="C303" s="203">
        <v>5</v>
      </c>
    </row>
    <row r="304" spans="1:3" ht="15.5" x14ac:dyDescent="0.35">
      <c r="A304" s="202" t="s">
        <v>2689</v>
      </c>
      <c r="B304" s="202" t="s">
        <v>2690</v>
      </c>
      <c r="C304" s="203">
        <v>6</v>
      </c>
    </row>
    <row r="305" spans="1:3" ht="15.5" x14ac:dyDescent="0.35">
      <c r="A305" s="202" t="s">
        <v>2691</v>
      </c>
      <c r="B305" s="202" t="s">
        <v>2692</v>
      </c>
      <c r="C305" s="203">
        <v>5</v>
      </c>
    </row>
    <row r="306" spans="1:3" ht="15.5" x14ac:dyDescent="0.35">
      <c r="A306" s="202" t="s">
        <v>2693</v>
      </c>
      <c r="B306" s="202" t="s">
        <v>2694</v>
      </c>
      <c r="C306" s="203">
        <v>5</v>
      </c>
    </row>
    <row r="307" spans="1:3" ht="15.5" x14ac:dyDescent="0.35">
      <c r="A307" s="202" t="s">
        <v>2695</v>
      </c>
      <c r="B307" s="202" t="s">
        <v>2151</v>
      </c>
      <c r="C307" s="203">
        <v>2</v>
      </c>
    </row>
    <row r="308" spans="1:3" ht="15.5" x14ac:dyDescent="0.35">
      <c r="A308" s="202" t="s">
        <v>2696</v>
      </c>
      <c r="B308" s="202" t="s">
        <v>2697</v>
      </c>
      <c r="C308" s="203">
        <v>1</v>
      </c>
    </row>
    <row r="309" spans="1:3" ht="15.5" x14ac:dyDescent="0.35">
      <c r="A309" s="202" t="s">
        <v>2698</v>
      </c>
      <c r="B309" s="202" t="s">
        <v>2699</v>
      </c>
      <c r="C309" s="203">
        <v>4</v>
      </c>
    </row>
    <row r="310" spans="1:3" ht="15.5" x14ac:dyDescent="0.35">
      <c r="A310" s="202" t="s">
        <v>2700</v>
      </c>
      <c r="B310" s="202" t="s">
        <v>2701</v>
      </c>
      <c r="C310" s="203">
        <v>5</v>
      </c>
    </row>
    <row r="311" spans="1:3" ht="15.5" x14ac:dyDescent="0.35">
      <c r="A311" s="202" t="s">
        <v>2702</v>
      </c>
      <c r="B311" s="202" t="s">
        <v>2703</v>
      </c>
      <c r="C311" s="203">
        <v>3</v>
      </c>
    </row>
    <row r="312" spans="1:3" ht="15.5" x14ac:dyDescent="0.35">
      <c r="A312" s="202" t="s">
        <v>2704</v>
      </c>
      <c r="B312" s="202" t="s">
        <v>2705</v>
      </c>
      <c r="C312" s="203">
        <v>6</v>
      </c>
    </row>
    <row r="313" spans="1:3" ht="15.5" x14ac:dyDescent="0.35">
      <c r="A313" s="202" t="s">
        <v>2706</v>
      </c>
      <c r="B313" s="202" t="s">
        <v>2707</v>
      </c>
      <c r="C313" s="203">
        <v>4</v>
      </c>
    </row>
    <row r="314" spans="1:3" ht="15.5" x14ac:dyDescent="0.35">
      <c r="A314" s="202" t="s">
        <v>2708</v>
      </c>
      <c r="B314" s="202" t="s">
        <v>2709</v>
      </c>
      <c r="C314" s="203">
        <v>5</v>
      </c>
    </row>
    <row r="315" spans="1:3" ht="15.5" x14ac:dyDescent="0.35">
      <c r="A315" s="202" t="s">
        <v>2710</v>
      </c>
      <c r="B315" s="202" t="s">
        <v>2711</v>
      </c>
      <c r="C315" s="203">
        <v>4</v>
      </c>
    </row>
    <row r="316" spans="1:3" ht="15.5" x14ac:dyDescent="0.35">
      <c r="A316" s="202" t="s">
        <v>2712</v>
      </c>
      <c r="B316" s="202" t="s">
        <v>2713</v>
      </c>
      <c r="C316" s="203">
        <v>6</v>
      </c>
    </row>
    <row r="317" spans="1:3" ht="15.5" x14ac:dyDescent="0.35">
      <c r="A317" s="202" t="s">
        <v>2714</v>
      </c>
      <c r="B317" s="202" t="s">
        <v>2715</v>
      </c>
      <c r="C317" s="203">
        <v>6</v>
      </c>
    </row>
    <row r="318" spans="1:3" ht="15.5" x14ac:dyDescent="0.35">
      <c r="A318" s="202" t="s">
        <v>2716</v>
      </c>
      <c r="B318" s="202" t="s">
        <v>2717</v>
      </c>
      <c r="C318" s="203">
        <v>4</v>
      </c>
    </row>
    <row r="319" spans="1:3" ht="15.5" x14ac:dyDescent="0.35">
      <c r="A319" s="202" t="s">
        <v>2718</v>
      </c>
      <c r="B319" s="202" t="s">
        <v>2719</v>
      </c>
      <c r="C319" s="203">
        <v>6</v>
      </c>
    </row>
    <row r="320" spans="1:3" ht="15.5" x14ac:dyDescent="0.35">
      <c r="A320" s="202" t="s">
        <v>2720</v>
      </c>
      <c r="B320" s="202" t="s">
        <v>2721</v>
      </c>
      <c r="C320" s="203">
        <v>3</v>
      </c>
    </row>
    <row r="321" spans="1:3" ht="15.5" x14ac:dyDescent="0.35">
      <c r="A321" s="202" t="s">
        <v>2722</v>
      </c>
      <c r="B321" s="202" t="s">
        <v>2723</v>
      </c>
      <c r="C321" s="203">
        <v>5</v>
      </c>
    </row>
    <row r="322" spans="1:3" ht="15.5" x14ac:dyDescent="0.35">
      <c r="A322" s="202" t="s">
        <v>2724</v>
      </c>
      <c r="B322" s="202" t="s">
        <v>2725</v>
      </c>
      <c r="C322" s="203">
        <v>4</v>
      </c>
    </row>
    <row r="323" spans="1:3" ht="15.5" x14ac:dyDescent="0.35">
      <c r="A323" s="202" t="s">
        <v>2726</v>
      </c>
      <c r="B323" s="202" t="s">
        <v>2727</v>
      </c>
      <c r="C323" s="203">
        <v>3</v>
      </c>
    </row>
    <row r="324" spans="1:3" ht="15.5" x14ac:dyDescent="0.35">
      <c r="A324" s="202" t="s">
        <v>2728</v>
      </c>
      <c r="B324" s="202" t="s">
        <v>2729</v>
      </c>
      <c r="C324" s="203">
        <v>4</v>
      </c>
    </row>
    <row r="325" spans="1:3" ht="15.5" x14ac:dyDescent="0.35">
      <c r="A325" s="202" t="s">
        <v>2730</v>
      </c>
      <c r="B325" s="202" t="s">
        <v>2731</v>
      </c>
      <c r="C325" s="203">
        <v>5</v>
      </c>
    </row>
    <row r="326" spans="1:3" ht="15.5" x14ac:dyDescent="0.35">
      <c r="A326" s="202" t="s">
        <v>2732</v>
      </c>
      <c r="B326" s="202" t="s">
        <v>2733</v>
      </c>
      <c r="C326" s="203">
        <v>4</v>
      </c>
    </row>
    <row r="327" spans="1:3" ht="15.5" x14ac:dyDescent="0.35">
      <c r="A327" s="202" t="s">
        <v>2734</v>
      </c>
      <c r="B327" s="202" t="s">
        <v>2735</v>
      </c>
      <c r="C327" s="203">
        <v>5</v>
      </c>
    </row>
    <row r="328" spans="1:3" ht="15.5" x14ac:dyDescent="0.35">
      <c r="A328" s="202" t="s">
        <v>2736</v>
      </c>
      <c r="B328" s="202" t="s">
        <v>2737</v>
      </c>
      <c r="C328" s="203">
        <v>4</v>
      </c>
    </row>
    <row r="329" spans="1:3" ht="15.5" x14ac:dyDescent="0.35">
      <c r="A329" s="202" t="s">
        <v>2738</v>
      </c>
      <c r="B329" s="202" t="s">
        <v>2739</v>
      </c>
      <c r="C329" s="203">
        <v>4</v>
      </c>
    </row>
    <row r="330" spans="1:3" ht="15.5" x14ac:dyDescent="0.35">
      <c r="A330" s="202" t="s">
        <v>2740</v>
      </c>
      <c r="B330" s="202" t="s">
        <v>2741</v>
      </c>
      <c r="C330" s="203">
        <v>5</v>
      </c>
    </row>
    <row r="331" spans="1:3" ht="31" x14ac:dyDescent="0.35">
      <c r="A331" s="202" t="s">
        <v>2742</v>
      </c>
      <c r="B331" s="202" t="s">
        <v>2743</v>
      </c>
      <c r="C331" s="203">
        <v>6</v>
      </c>
    </row>
    <row r="332" spans="1:3" ht="15.5" x14ac:dyDescent="0.35">
      <c r="A332" s="202" t="s">
        <v>2744</v>
      </c>
      <c r="B332" s="202" t="s">
        <v>2745</v>
      </c>
      <c r="C332" s="203">
        <v>5</v>
      </c>
    </row>
    <row r="333" spans="1:3" ht="15.5" x14ac:dyDescent="0.35">
      <c r="A333" s="202" t="s">
        <v>2746</v>
      </c>
      <c r="B333" s="202" t="s">
        <v>2747</v>
      </c>
      <c r="C333" s="203">
        <v>5</v>
      </c>
    </row>
    <row r="334" spans="1:3" ht="15.5" x14ac:dyDescent="0.35">
      <c r="A334" s="202" t="s">
        <v>2748</v>
      </c>
      <c r="B334" s="202" t="s">
        <v>2749</v>
      </c>
      <c r="C334" s="203">
        <v>6</v>
      </c>
    </row>
    <row r="335" spans="1:3" ht="15.5" x14ac:dyDescent="0.35">
      <c r="A335" s="202" t="s">
        <v>2750</v>
      </c>
      <c r="B335" s="202" t="s">
        <v>2751</v>
      </c>
      <c r="C335" s="203">
        <v>5</v>
      </c>
    </row>
    <row r="336" spans="1:3" ht="15.5" x14ac:dyDescent="0.35">
      <c r="A336" s="202" t="s">
        <v>2752</v>
      </c>
      <c r="B336" s="202" t="s">
        <v>2753</v>
      </c>
      <c r="C336" s="203">
        <v>5</v>
      </c>
    </row>
    <row r="337" spans="1:3" ht="15.5" x14ac:dyDescent="0.35">
      <c r="A337" s="202" t="s">
        <v>2754</v>
      </c>
      <c r="B337" s="202" t="s">
        <v>2755</v>
      </c>
      <c r="C337" s="203">
        <v>6</v>
      </c>
    </row>
    <row r="338" spans="1:3" ht="15.5" x14ac:dyDescent="0.35">
      <c r="A338" s="202" t="s">
        <v>2756</v>
      </c>
      <c r="B338" s="202" t="s">
        <v>2757</v>
      </c>
      <c r="C338" s="203">
        <v>6</v>
      </c>
    </row>
    <row r="339" spans="1:3" ht="15.5" x14ac:dyDescent="0.35">
      <c r="A339" s="202" t="s">
        <v>208</v>
      </c>
      <c r="B339" s="202" t="s">
        <v>2758</v>
      </c>
      <c r="C339" s="203">
        <v>6</v>
      </c>
    </row>
    <row r="340" spans="1:3" ht="15.5" x14ac:dyDescent="0.35">
      <c r="A340" s="202" t="s">
        <v>2759</v>
      </c>
      <c r="B340" s="202" t="s">
        <v>2760</v>
      </c>
      <c r="C340" s="203">
        <v>6</v>
      </c>
    </row>
    <row r="341" spans="1:3" ht="15.5" x14ac:dyDescent="0.35">
      <c r="A341" s="202" t="s">
        <v>2761</v>
      </c>
      <c r="B341" s="202" t="s">
        <v>2762</v>
      </c>
      <c r="C341" s="203">
        <v>6</v>
      </c>
    </row>
    <row r="342" spans="1:3" ht="15.5" x14ac:dyDescent="0.35">
      <c r="A342" s="202" t="s">
        <v>2763</v>
      </c>
      <c r="B342" s="202" t="s">
        <v>2764</v>
      </c>
      <c r="C342" s="203">
        <v>5</v>
      </c>
    </row>
    <row r="343" spans="1:3" ht="15.5" x14ac:dyDescent="0.35">
      <c r="A343" s="202" t="s">
        <v>1739</v>
      </c>
      <c r="B343" s="202" t="s">
        <v>2765</v>
      </c>
      <c r="C343" s="203">
        <v>6</v>
      </c>
    </row>
    <row r="344" spans="1:3" ht="15.5" x14ac:dyDescent="0.35">
      <c r="A344" s="202" t="s">
        <v>2766</v>
      </c>
      <c r="B344" s="202" t="s">
        <v>2767</v>
      </c>
      <c r="C344" s="203">
        <v>5</v>
      </c>
    </row>
    <row r="345" spans="1:3" ht="15.5" x14ac:dyDescent="0.35">
      <c r="A345" s="202" t="s">
        <v>2768</v>
      </c>
      <c r="B345" s="202" t="s">
        <v>2769</v>
      </c>
      <c r="C345" s="203">
        <v>6</v>
      </c>
    </row>
    <row r="346" spans="1:3" ht="15.5" x14ac:dyDescent="0.35">
      <c r="A346" s="202" t="s">
        <v>2770</v>
      </c>
      <c r="B346" s="202" t="s">
        <v>2771</v>
      </c>
      <c r="C346" s="203">
        <v>6</v>
      </c>
    </row>
    <row r="347" spans="1:3" ht="15.5" x14ac:dyDescent="0.35">
      <c r="A347" s="202" t="s">
        <v>2772</v>
      </c>
      <c r="B347" s="202" t="s">
        <v>2773</v>
      </c>
      <c r="C347" s="203">
        <v>4</v>
      </c>
    </row>
    <row r="348" spans="1:3" ht="15.5" x14ac:dyDescent="0.35">
      <c r="A348" s="202" t="s">
        <v>2774</v>
      </c>
      <c r="B348" s="202" t="s">
        <v>2775</v>
      </c>
      <c r="C348" s="203">
        <v>5</v>
      </c>
    </row>
    <row r="349" spans="1:3" ht="15.5" x14ac:dyDescent="0.35">
      <c r="A349" s="202" t="s">
        <v>2083</v>
      </c>
      <c r="B349" s="202" t="s">
        <v>2776</v>
      </c>
      <c r="C349" s="203">
        <v>4</v>
      </c>
    </row>
    <row r="350" spans="1:3" ht="15.5" x14ac:dyDescent="0.35">
      <c r="A350" s="202" t="s">
        <v>2777</v>
      </c>
      <c r="B350" s="202" t="s">
        <v>2778</v>
      </c>
      <c r="C350" s="203">
        <v>3</v>
      </c>
    </row>
    <row r="351" spans="1:3" ht="15.5" x14ac:dyDescent="0.35">
      <c r="A351" s="202" t="s">
        <v>2779</v>
      </c>
      <c r="B351" s="202" t="s">
        <v>2780</v>
      </c>
      <c r="C351" s="203">
        <v>2</v>
      </c>
    </row>
    <row r="352" spans="1:3" ht="15.5" x14ac:dyDescent="0.35">
      <c r="A352" s="202" t="s">
        <v>2781</v>
      </c>
      <c r="B352" s="202" t="s">
        <v>2782</v>
      </c>
      <c r="C352" s="203">
        <v>3</v>
      </c>
    </row>
    <row r="353" spans="1:3" ht="15.5" x14ac:dyDescent="0.35">
      <c r="A353" s="202" t="s">
        <v>2783</v>
      </c>
      <c r="B353" s="202" t="s">
        <v>2151</v>
      </c>
      <c r="C353" s="203">
        <v>2</v>
      </c>
    </row>
    <row r="354" spans="1:3" ht="15.5" x14ac:dyDescent="0.35">
      <c r="A354" s="202" t="s">
        <v>2784</v>
      </c>
      <c r="B354" s="202" t="s">
        <v>2785</v>
      </c>
      <c r="C354" s="203">
        <v>7</v>
      </c>
    </row>
    <row r="355" spans="1:3" ht="15.5" x14ac:dyDescent="0.35">
      <c r="A355" s="202" t="s">
        <v>2786</v>
      </c>
      <c r="B355" s="202" t="s">
        <v>2787</v>
      </c>
      <c r="C355" s="203">
        <v>6</v>
      </c>
    </row>
    <row r="356" spans="1:3" ht="15.5" x14ac:dyDescent="0.35">
      <c r="A356" s="202" t="s">
        <v>2788</v>
      </c>
      <c r="B356" s="202" t="s">
        <v>2789</v>
      </c>
      <c r="C356" s="203">
        <v>7</v>
      </c>
    </row>
    <row r="357" spans="1:3" ht="15.5" x14ac:dyDescent="0.35">
      <c r="A357" s="202" t="s">
        <v>1615</v>
      </c>
      <c r="B357" s="202" t="s">
        <v>2790</v>
      </c>
      <c r="C357" s="203">
        <v>5</v>
      </c>
    </row>
    <row r="358" spans="1:3" ht="15.5" x14ac:dyDescent="0.35">
      <c r="A358" s="202" t="s">
        <v>2791</v>
      </c>
      <c r="B358" s="202" t="s">
        <v>2792</v>
      </c>
      <c r="C358" s="203">
        <v>5</v>
      </c>
    </row>
    <row r="359" spans="1:3" ht="15.5" x14ac:dyDescent="0.35">
      <c r="A359" s="202" t="s">
        <v>2793</v>
      </c>
      <c r="B359" s="202" t="s">
        <v>2794</v>
      </c>
      <c r="C359" s="203">
        <v>6</v>
      </c>
    </row>
    <row r="360" spans="1:3" ht="15.5" x14ac:dyDescent="0.35">
      <c r="A360" s="202" t="s">
        <v>1606</v>
      </c>
      <c r="B360" s="202" t="s">
        <v>2795</v>
      </c>
      <c r="C360" s="203">
        <v>5</v>
      </c>
    </row>
    <row r="361" spans="1:3" ht="15.5" x14ac:dyDescent="0.35">
      <c r="A361" s="202" t="s">
        <v>2796</v>
      </c>
      <c r="B361" s="202" t="s">
        <v>2797</v>
      </c>
      <c r="C361" s="203">
        <v>4</v>
      </c>
    </row>
    <row r="362" spans="1:3" ht="15.5" x14ac:dyDescent="0.35">
      <c r="A362" s="202" t="s">
        <v>2798</v>
      </c>
      <c r="B362" s="202" t="s">
        <v>2799</v>
      </c>
      <c r="C362" s="203">
        <v>2</v>
      </c>
    </row>
    <row r="363" spans="1:3" ht="15.5" x14ac:dyDescent="0.35">
      <c r="A363" s="202" t="s">
        <v>2800</v>
      </c>
      <c r="B363" s="202" t="s">
        <v>2801</v>
      </c>
      <c r="C363" s="203">
        <v>4</v>
      </c>
    </row>
    <row r="364" spans="1:3" ht="15.5" x14ac:dyDescent="0.35">
      <c r="A364" s="202" t="s">
        <v>2802</v>
      </c>
      <c r="B364" s="202" t="s">
        <v>2803</v>
      </c>
      <c r="C364" s="203">
        <v>4</v>
      </c>
    </row>
    <row r="365" spans="1:3" ht="15.5" x14ac:dyDescent="0.35">
      <c r="A365" s="202" t="s">
        <v>1849</v>
      </c>
      <c r="B365" s="202" t="s">
        <v>2804</v>
      </c>
      <c r="C365" s="203">
        <v>5</v>
      </c>
    </row>
    <row r="366" spans="1:3" ht="15.5" x14ac:dyDescent="0.35">
      <c r="A366" s="202" t="s">
        <v>2805</v>
      </c>
      <c r="B366" s="202" t="s">
        <v>2806</v>
      </c>
      <c r="C366" s="203">
        <v>2</v>
      </c>
    </row>
    <row r="367" spans="1:3" ht="15.5" x14ac:dyDescent="0.35">
      <c r="A367" s="202" t="s">
        <v>2807</v>
      </c>
      <c r="B367" s="202" t="s">
        <v>2808</v>
      </c>
      <c r="C367" s="203">
        <v>4</v>
      </c>
    </row>
    <row r="368" spans="1:3" ht="15.5" x14ac:dyDescent="0.35">
      <c r="A368" s="202" t="s">
        <v>2809</v>
      </c>
      <c r="B368" s="202" t="s">
        <v>2810</v>
      </c>
      <c r="C368" s="203">
        <v>4</v>
      </c>
    </row>
    <row r="369" spans="1:3" ht="15.5" x14ac:dyDescent="0.35">
      <c r="A369" s="202" t="s">
        <v>2811</v>
      </c>
      <c r="B369" s="202" t="s">
        <v>2812</v>
      </c>
      <c r="C369" s="203">
        <v>5</v>
      </c>
    </row>
    <row r="370" spans="1:3" ht="15.5" x14ac:dyDescent="0.35">
      <c r="A370" s="202" t="s">
        <v>2813</v>
      </c>
      <c r="B370" s="202" t="s">
        <v>2814</v>
      </c>
      <c r="C370" s="203">
        <v>8</v>
      </c>
    </row>
    <row r="371" spans="1:3" ht="15.5" x14ac:dyDescent="0.35">
      <c r="A371" s="202" t="s">
        <v>2815</v>
      </c>
      <c r="B371" s="202" t="s">
        <v>2816</v>
      </c>
      <c r="C371" s="203">
        <v>3</v>
      </c>
    </row>
    <row r="372" spans="1:3" ht="15.5" x14ac:dyDescent="0.35">
      <c r="A372" s="202" t="s">
        <v>2817</v>
      </c>
      <c r="B372" s="202" t="s">
        <v>2818</v>
      </c>
      <c r="C372" s="203">
        <v>4</v>
      </c>
    </row>
    <row r="373" spans="1:3" ht="15.5" x14ac:dyDescent="0.35">
      <c r="A373" s="202" t="s">
        <v>2819</v>
      </c>
      <c r="B373" s="202" t="s">
        <v>2820</v>
      </c>
      <c r="C373" s="203">
        <v>4</v>
      </c>
    </row>
    <row r="374" spans="1:3" ht="31" x14ac:dyDescent="0.35">
      <c r="A374" s="202" t="s">
        <v>2821</v>
      </c>
      <c r="B374" s="202" t="s">
        <v>2822</v>
      </c>
      <c r="C374" s="203">
        <v>4</v>
      </c>
    </row>
    <row r="375" spans="1:3" ht="15.5" x14ac:dyDescent="0.35">
      <c r="A375" s="202" t="s">
        <v>2823</v>
      </c>
      <c r="B375" s="202" t="s">
        <v>2824</v>
      </c>
      <c r="C375" s="203">
        <v>5</v>
      </c>
    </row>
    <row r="376" spans="1:3" ht="15.5" x14ac:dyDescent="0.35">
      <c r="A376" s="202" t="s">
        <v>2825</v>
      </c>
      <c r="B376" s="202" t="s">
        <v>2826</v>
      </c>
      <c r="C376" s="203">
        <v>5</v>
      </c>
    </row>
    <row r="377" spans="1:3" ht="15.5" x14ac:dyDescent="0.35">
      <c r="A377" s="202" t="s">
        <v>2827</v>
      </c>
      <c r="B377" s="202" t="s">
        <v>2828</v>
      </c>
      <c r="C377" s="203">
        <v>5</v>
      </c>
    </row>
    <row r="378" spans="1:3" ht="15.5" x14ac:dyDescent="0.35">
      <c r="A378" s="202" t="s">
        <v>2829</v>
      </c>
      <c r="B378" s="202" t="s">
        <v>2830</v>
      </c>
      <c r="C378" s="203">
        <v>4</v>
      </c>
    </row>
    <row r="379" spans="1:3" ht="15.5" x14ac:dyDescent="0.35">
      <c r="A379" s="202" t="s">
        <v>2831</v>
      </c>
      <c r="B379" s="202" t="s">
        <v>2832</v>
      </c>
      <c r="C379" s="203">
        <v>6</v>
      </c>
    </row>
    <row r="380" spans="1:3" ht="15.5" x14ac:dyDescent="0.35">
      <c r="A380" s="202" t="s">
        <v>2833</v>
      </c>
      <c r="B380" s="202" t="s">
        <v>2834</v>
      </c>
      <c r="C380" s="203">
        <v>4</v>
      </c>
    </row>
    <row r="381" spans="1:3" ht="15.5" x14ac:dyDescent="0.35">
      <c r="A381" s="202" t="s">
        <v>2835</v>
      </c>
      <c r="B381" s="202" t="s">
        <v>2151</v>
      </c>
      <c r="C381" s="203">
        <v>2</v>
      </c>
    </row>
    <row r="382" spans="1:3" ht="15.5" x14ac:dyDescent="0.35">
      <c r="A382" s="202" t="s">
        <v>2836</v>
      </c>
      <c r="B382" s="202" t="s">
        <v>2837</v>
      </c>
      <c r="C382" s="203">
        <v>4</v>
      </c>
    </row>
    <row r="383" spans="1:3" ht="15.5" x14ac:dyDescent="0.35">
      <c r="A383" s="202" t="s">
        <v>2838</v>
      </c>
      <c r="B383" s="202" t="s">
        <v>2839</v>
      </c>
      <c r="C383" s="203">
        <v>1</v>
      </c>
    </row>
    <row r="384" spans="1:3" ht="15.5" x14ac:dyDescent="0.35">
      <c r="A384" s="202" t="s">
        <v>2840</v>
      </c>
      <c r="B384" s="202" t="s">
        <v>2841</v>
      </c>
      <c r="C384" s="203">
        <v>4</v>
      </c>
    </row>
    <row r="385" spans="1:3" ht="15.5" x14ac:dyDescent="0.35">
      <c r="A385" s="202" t="s">
        <v>2842</v>
      </c>
      <c r="B385" s="202" t="s">
        <v>2843</v>
      </c>
      <c r="C385" s="203">
        <v>3</v>
      </c>
    </row>
    <row r="386" spans="1:3" ht="15.5" x14ac:dyDescent="0.35">
      <c r="A386" s="202" t="s">
        <v>2844</v>
      </c>
      <c r="B386" s="202" t="s">
        <v>2845</v>
      </c>
      <c r="C386" s="203">
        <v>5</v>
      </c>
    </row>
    <row r="387" spans="1:3" ht="15.5" x14ac:dyDescent="0.35">
      <c r="A387" s="202" t="s">
        <v>2846</v>
      </c>
      <c r="B387" s="202" t="s">
        <v>2847</v>
      </c>
      <c r="C387" s="203">
        <v>4</v>
      </c>
    </row>
    <row r="388" spans="1:3" ht="15.5" x14ac:dyDescent="0.35">
      <c r="A388" s="202" t="s">
        <v>2848</v>
      </c>
      <c r="B388" s="202" t="s">
        <v>2849</v>
      </c>
      <c r="C388" s="203">
        <v>4</v>
      </c>
    </row>
    <row r="389" spans="1:3" ht="15.5" x14ac:dyDescent="0.35">
      <c r="A389" s="202" t="s">
        <v>2850</v>
      </c>
      <c r="B389" s="202" t="s">
        <v>2851</v>
      </c>
      <c r="C389" s="203">
        <v>5</v>
      </c>
    </row>
    <row r="390" spans="1:3" ht="15.5" x14ac:dyDescent="0.35">
      <c r="A390" s="202" t="s">
        <v>2852</v>
      </c>
      <c r="B390" s="202" t="s">
        <v>2853</v>
      </c>
      <c r="C390" s="203">
        <v>1</v>
      </c>
    </row>
    <row r="391" spans="1:3" ht="15.5" x14ac:dyDescent="0.35">
      <c r="A391" s="202" t="s">
        <v>2854</v>
      </c>
      <c r="B391" s="202" t="s">
        <v>2855</v>
      </c>
      <c r="C391" s="203">
        <v>1</v>
      </c>
    </row>
    <row r="392" spans="1:3" ht="15.5" x14ac:dyDescent="0.35">
      <c r="A392" s="202" t="s">
        <v>2856</v>
      </c>
      <c r="B392" s="202" t="s">
        <v>2151</v>
      </c>
      <c r="C392" s="203">
        <v>2</v>
      </c>
    </row>
    <row r="393" spans="1:3" ht="15.5" x14ac:dyDescent="0.35">
      <c r="A393" s="202" t="s">
        <v>2857</v>
      </c>
      <c r="B393" s="202" t="s">
        <v>2858</v>
      </c>
      <c r="C393" s="203">
        <v>1</v>
      </c>
    </row>
    <row r="394" spans="1:3" ht="15.5" x14ac:dyDescent="0.35">
      <c r="A394" s="202" t="s">
        <v>2859</v>
      </c>
      <c r="B394" s="202" t="s">
        <v>2860</v>
      </c>
      <c r="C394" s="203">
        <v>1</v>
      </c>
    </row>
    <row r="395" spans="1:3" ht="15.5" x14ac:dyDescent="0.35">
      <c r="A395" s="202" t="s">
        <v>2861</v>
      </c>
      <c r="B395" s="202" t="s">
        <v>2862</v>
      </c>
      <c r="C395" s="203">
        <v>1</v>
      </c>
    </row>
    <row r="396" spans="1:3" ht="15.5" x14ac:dyDescent="0.35">
      <c r="A396" s="202" t="s">
        <v>2863</v>
      </c>
      <c r="B396" s="202" t="s">
        <v>2864</v>
      </c>
      <c r="C396" s="203">
        <v>1</v>
      </c>
    </row>
    <row r="397" spans="1:3" ht="15.5" x14ac:dyDescent="0.35">
      <c r="A397" s="202" t="s">
        <v>2865</v>
      </c>
      <c r="B397" s="202" t="s">
        <v>2866</v>
      </c>
      <c r="C397" s="203">
        <v>1</v>
      </c>
    </row>
    <row r="398" spans="1:3" ht="15.5" x14ac:dyDescent="0.35">
      <c r="A398" s="202" t="s">
        <v>2867</v>
      </c>
      <c r="B398" s="202" t="s">
        <v>2868</v>
      </c>
      <c r="C398" s="203">
        <v>1</v>
      </c>
    </row>
    <row r="399" spans="1:3" ht="15.5" x14ac:dyDescent="0.35">
      <c r="A399" s="202" t="s">
        <v>2869</v>
      </c>
      <c r="B399" s="202" t="s">
        <v>2870</v>
      </c>
      <c r="C399" s="203">
        <v>1</v>
      </c>
    </row>
    <row r="400" spans="1:3" ht="15.5" x14ac:dyDescent="0.35">
      <c r="A400" s="202" t="s">
        <v>2871</v>
      </c>
      <c r="B400" s="202" t="s">
        <v>2872</v>
      </c>
      <c r="C400" s="203">
        <v>1</v>
      </c>
    </row>
    <row r="401" spans="1:3" ht="15.5" x14ac:dyDescent="0.35">
      <c r="A401" s="202" t="s">
        <v>2873</v>
      </c>
      <c r="B401" s="202" t="s">
        <v>2874</v>
      </c>
      <c r="C401" s="203">
        <v>1</v>
      </c>
    </row>
    <row r="402" spans="1:3" ht="15.5" x14ac:dyDescent="0.35">
      <c r="A402" s="202" t="s">
        <v>2875</v>
      </c>
      <c r="B402" s="202" t="s">
        <v>2876</v>
      </c>
      <c r="C402" s="203">
        <v>1</v>
      </c>
    </row>
    <row r="403" spans="1:3" ht="15.5" x14ac:dyDescent="0.35">
      <c r="A403" s="202" t="s">
        <v>2877</v>
      </c>
      <c r="B403" s="202" t="s">
        <v>2878</v>
      </c>
      <c r="C403" s="203">
        <v>1</v>
      </c>
    </row>
    <row r="404" spans="1:3" ht="15.5" x14ac:dyDescent="0.35">
      <c r="A404" s="202" t="s">
        <v>2879</v>
      </c>
      <c r="B404" s="202" t="s">
        <v>2880</v>
      </c>
      <c r="C404" s="203">
        <v>1</v>
      </c>
    </row>
    <row r="405" spans="1:3" ht="15.5" x14ac:dyDescent="0.35">
      <c r="A405" s="202" t="s">
        <v>2881</v>
      </c>
      <c r="B405" s="202" t="s">
        <v>2882</v>
      </c>
      <c r="C405" s="203">
        <v>1</v>
      </c>
    </row>
    <row r="406" spans="1:3" ht="15.5" x14ac:dyDescent="0.35">
      <c r="A406" s="202" t="s">
        <v>2883</v>
      </c>
      <c r="B406" s="202" t="s">
        <v>2884</v>
      </c>
      <c r="C406" s="203">
        <v>1</v>
      </c>
    </row>
    <row r="407" spans="1:3" ht="15.5" x14ac:dyDescent="0.35">
      <c r="A407" s="202" t="s">
        <v>2885</v>
      </c>
      <c r="B407" s="202" t="s">
        <v>2886</v>
      </c>
      <c r="C407" s="203">
        <v>1</v>
      </c>
    </row>
    <row r="408" spans="1:3" ht="15.5" x14ac:dyDescent="0.35">
      <c r="A408" s="202" t="s">
        <v>2887</v>
      </c>
      <c r="B408" s="202" t="s">
        <v>2888</v>
      </c>
      <c r="C408" s="203">
        <v>1</v>
      </c>
    </row>
    <row r="409" spans="1:3" ht="15.5" x14ac:dyDescent="0.35">
      <c r="A409" s="202" t="s">
        <v>2889</v>
      </c>
      <c r="B409" s="202" t="s">
        <v>2890</v>
      </c>
      <c r="C409" s="203">
        <v>1</v>
      </c>
    </row>
    <row r="410" spans="1:3" ht="15.5" x14ac:dyDescent="0.35">
      <c r="A410" s="202" t="s">
        <v>2891</v>
      </c>
      <c r="B410" s="202" t="s">
        <v>2892</v>
      </c>
      <c r="C410" s="203">
        <v>1</v>
      </c>
    </row>
    <row r="411" spans="1:3" ht="15.5" x14ac:dyDescent="0.35">
      <c r="A411" s="202" t="s">
        <v>2893</v>
      </c>
      <c r="B411" s="202" t="s">
        <v>2894</v>
      </c>
      <c r="C411" s="203">
        <v>1</v>
      </c>
    </row>
    <row r="412" spans="1:3" ht="15.5" x14ac:dyDescent="0.35">
      <c r="A412" s="202" t="s">
        <v>2895</v>
      </c>
      <c r="B412" s="202" t="s">
        <v>2896</v>
      </c>
      <c r="C412" s="203">
        <v>1</v>
      </c>
    </row>
    <row r="413" spans="1:3" ht="15.5" x14ac:dyDescent="0.35">
      <c r="A413" s="202" t="s">
        <v>2897</v>
      </c>
      <c r="B413" s="202" t="s">
        <v>2898</v>
      </c>
      <c r="C413" s="203">
        <v>1</v>
      </c>
    </row>
    <row r="414" spans="1:3" ht="15.5" x14ac:dyDescent="0.35">
      <c r="A414" s="202" t="s">
        <v>2899</v>
      </c>
      <c r="B414" s="202" t="s">
        <v>2900</v>
      </c>
      <c r="C414" s="203">
        <v>1</v>
      </c>
    </row>
    <row r="415" spans="1:3" ht="15.5" x14ac:dyDescent="0.35">
      <c r="A415" s="202" t="s">
        <v>2901</v>
      </c>
      <c r="B415" s="202" t="s">
        <v>2902</v>
      </c>
      <c r="C415" s="203">
        <v>1</v>
      </c>
    </row>
    <row r="416" spans="1:3" ht="15.5" x14ac:dyDescent="0.35">
      <c r="A416" s="202" t="s">
        <v>2903</v>
      </c>
      <c r="B416" s="202" t="s">
        <v>2904</v>
      </c>
      <c r="C416" s="203">
        <v>1</v>
      </c>
    </row>
    <row r="417" spans="1:3" ht="15.5" x14ac:dyDescent="0.35">
      <c r="A417" s="202" t="s">
        <v>2905</v>
      </c>
      <c r="B417" s="202" t="s">
        <v>2906</v>
      </c>
      <c r="C417" s="203">
        <v>1</v>
      </c>
    </row>
    <row r="418" spans="1:3" ht="15.5" x14ac:dyDescent="0.35">
      <c r="A418" s="202" t="s">
        <v>2907</v>
      </c>
      <c r="B418" s="202" t="s">
        <v>2908</v>
      </c>
      <c r="C418" s="203">
        <v>1</v>
      </c>
    </row>
    <row r="419" spans="1:3" ht="15.5" x14ac:dyDescent="0.35">
      <c r="A419" s="202" t="s">
        <v>2909</v>
      </c>
      <c r="B419" s="202" t="s">
        <v>2910</v>
      </c>
      <c r="C419" s="203">
        <v>1</v>
      </c>
    </row>
    <row r="420" spans="1:3" ht="15.5" x14ac:dyDescent="0.35">
      <c r="A420" s="202" t="s">
        <v>2911</v>
      </c>
      <c r="B420" s="202" t="s">
        <v>2912</v>
      </c>
      <c r="C420" s="203">
        <v>1</v>
      </c>
    </row>
    <row r="421" spans="1:3" ht="15.5" x14ac:dyDescent="0.35">
      <c r="A421" s="202" t="s">
        <v>2913</v>
      </c>
      <c r="B421" s="202" t="s">
        <v>2914</v>
      </c>
      <c r="C421" s="203">
        <v>1</v>
      </c>
    </row>
    <row r="422" spans="1:3" ht="15.5" x14ac:dyDescent="0.35">
      <c r="A422" s="202" t="s">
        <v>2915</v>
      </c>
      <c r="B422" s="202" t="s">
        <v>2916</v>
      </c>
      <c r="C422" s="203">
        <v>1</v>
      </c>
    </row>
    <row r="423" spans="1:3" ht="15.5" x14ac:dyDescent="0.35">
      <c r="A423" s="202" t="s">
        <v>2917</v>
      </c>
      <c r="B423" s="202" t="s">
        <v>2918</v>
      </c>
      <c r="C423" s="203">
        <v>1</v>
      </c>
    </row>
    <row r="424" spans="1:3" ht="15.5" x14ac:dyDescent="0.35">
      <c r="A424" s="202" t="s">
        <v>2919</v>
      </c>
      <c r="B424" s="202" t="s">
        <v>2920</v>
      </c>
      <c r="C424" s="203">
        <v>1</v>
      </c>
    </row>
    <row r="425" spans="1:3" ht="15.5" x14ac:dyDescent="0.35">
      <c r="A425" s="202" t="s">
        <v>2921</v>
      </c>
      <c r="B425" s="202" t="s">
        <v>2922</v>
      </c>
      <c r="C425" s="203">
        <v>1</v>
      </c>
    </row>
    <row r="426" spans="1:3" ht="15.5" x14ac:dyDescent="0.35">
      <c r="A426" s="202" t="s">
        <v>2923</v>
      </c>
      <c r="B426" s="202" t="s">
        <v>2924</v>
      </c>
      <c r="C426" s="203">
        <v>1</v>
      </c>
    </row>
    <row r="427" spans="1:3" ht="15.5" x14ac:dyDescent="0.35">
      <c r="A427" s="202" t="s">
        <v>2925</v>
      </c>
      <c r="B427" s="202" t="s">
        <v>2926</v>
      </c>
      <c r="C427" s="203">
        <v>1</v>
      </c>
    </row>
    <row r="428" spans="1:3" ht="15.5" x14ac:dyDescent="0.35">
      <c r="A428" s="202" t="s">
        <v>2927</v>
      </c>
      <c r="B428" s="202" t="s">
        <v>2928</v>
      </c>
      <c r="C428" s="203">
        <v>1</v>
      </c>
    </row>
    <row r="429" spans="1:3" ht="15.5" x14ac:dyDescent="0.35">
      <c r="A429" s="202" t="s">
        <v>2929</v>
      </c>
      <c r="B429" s="202" t="s">
        <v>2916</v>
      </c>
      <c r="C429" s="203">
        <v>1</v>
      </c>
    </row>
    <row r="430" spans="1:3" ht="15.5" x14ac:dyDescent="0.35">
      <c r="A430" s="202" t="s">
        <v>2930</v>
      </c>
      <c r="B430" s="202" t="s">
        <v>2931</v>
      </c>
      <c r="C430" s="203">
        <v>1</v>
      </c>
    </row>
    <row r="431" spans="1:3" ht="15.5" x14ac:dyDescent="0.35">
      <c r="A431" s="202" t="s">
        <v>2932</v>
      </c>
      <c r="B431" s="202" t="s">
        <v>2933</v>
      </c>
      <c r="C431" s="203">
        <v>1</v>
      </c>
    </row>
    <row r="432" spans="1:3" ht="15.5" x14ac:dyDescent="0.35">
      <c r="A432" s="202" t="s">
        <v>2934</v>
      </c>
      <c r="B432" s="202" t="s">
        <v>2935</v>
      </c>
      <c r="C432" s="203">
        <v>1</v>
      </c>
    </row>
    <row r="433" spans="1:3" ht="15.5" x14ac:dyDescent="0.35">
      <c r="A433" s="202" t="s">
        <v>2936</v>
      </c>
      <c r="B433" s="202" t="s">
        <v>2937</v>
      </c>
      <c r="C433" s="203">
        <v>1</v>
      </c>
    </row>
    <row r="434" spans="1:3" ht="15.5" x14ac:dyDescent="0.35">
      <c r="A434" s="202" t="s">
        <v>2938</v>
      </c>
      <c r="B434" s="202" t="s">
        <v>2939</v>
      </c>
      <c r="C434" s="203">
        <v>1</v>
      </c>
    </row>
    <row r="435" spans="1:3" ht="15.5" x14ac:dyDescent="0.35">
      <c r="A435" s="202" t="s">
        <v>2940</v>
      </c>
      <c r="B435" s="202" t="s">
        <v>2941</v>
      </c>
      <c r="C435" s="203">
        <v>1</v>
      </c>
    </row>
    <row r="436" spans="1:3" ht="15.5" x14ac:dyDescent="0.35">
      <c r="A436" s="202" t="s">
        <v>2942</v>
      </c>
      <c r="B436" s="202" t="s">
        <v>2943</v>
      </c>
      <c r="C436" s="203">
        <v>1</v>
      </c>
    </row>
    <row r="437" spans="1:3" ht="15.5" x14ac:dyDescent="0.35">
      <c r="A437" s="202" t="s">
        <v>2944</v>
      </c>
      <c r="B437" s="202" t="s">
        <v>2945</v>
      </c>
      <c r="C437" s="203">
        <v>1</v>
      </c>
    </row>
    <row r="438" spans="1:3" ht="15.5" x14ac:dyDescent="0.35">
      <c r="A438" s="202" t="s">
        <v>2946</v>
      </c>
      <c r="B438" s="202" t="s">
        <v>2947</v>
      </c>
      <c r="C438" s="203">
        <v>1</v>
      </c>
    </row>
    <row r="439" spans="1:3" ht="15.5" x14ac:dyDescent="0.35">
      <c r="A439" s="202" t="s">
        <v>2948</v>
      </c>
      <c r="B439" s="202" t="s">
        <v>2949</v>
      </c>
      <c r="C439" s="203">
        <v>1</v>
      </c>
    </row>
    <row r="440" spans="1:3" ht="15.5" x14ac:dyDescent="0.35">
      <c r="A440" s="202" t="s">
        <v>2950</v>
      </c>
      <c r="B440" s="202" t="s">
        <v>2951</v>
      </c>
      <c r="C440" s="203">
        <v>1</v>
      </c>
    </row>
    <row r="441" spans="1:3" ht="15.5" x14ac:dyDescent="0.35">
      <c r="A441" s="202" t="s">
        <v>2952</v>
      </c>
      <c r="B441" s="202" t="s">
        <v>2953</v>
      </c>
      <c r="C441" s="203">
        <v>1</v>
      </c>
    </row>
    <row r="442" spans="1:3" ht="15.5" x14ac:dyDescent="0.35">
      <c r="A442" s="202" t="s">
        <v>2954</v>
      </c>
      <c r="B442" s="202" t="s">
        <v>2955</v>
      </c>
      <c r="C442" s="203">
        <v>1</v>
      </c>
    </row>
    <row r="443" spans="1:3" ht="15.5" x14ac:dyDescent="0.35">
      <c r="A443" s="202" t="s">
        <v>2956</v>
      </c>
      <c r="B443" s="202" t="s">
        <v>2957</v>
      </c>
      <c r="C443" s="203">
        <v>1</v>
      </c>
    </row>
    <row r="444" spans="1:3" ht="15.5" x14ac:dyDescent="0.35">
      <c r="A444" s="202" t="s">
        <v>2958</v>
      </c>
      <c r="B444" s="202" t="s">
        <v>2959</v>
      </c>
      <c r="C444" s="203">
        <v>1</v>
      </c>
    </row>
    <row r="445" spans="1:3" ht="15.5" x14ac:dyDescent="0.35">
      <c r="A445" s="202" t="s">
        <v>2960</v>
      </c>
      <c r="B445" s="202" t="s">
        <v>2961</v>
      </c>
      <c r="C445" s="203">
        <v>1</v>
      </c>
    </row>
    <row r="446" spans="1:3" ht="15.5" x14ac:dyDescent="0.35">
      <c r="A446" s="202" t="s">
        <v>2962</v>
      </c>
      <c r="B446" s="202" t="s">
        <v>2963</v>
      </c>
      <c r="C446" s="203">
        <v>1</v>
      </c>
    </row>
    <row r="447" spans="1:3" ht="15.5" x14ac:dyDescent="0.35">
      <c r="A447" s="202" t="s">
        <v>2964</v>
      </c>
      <c r="B447" s="202" t="s">
        <v>2965</v>
      </c>
      <c r="C447" s="203">
        <v>1</v>
      </c>
    </row>
    <row r="448" spans="1:3" ht="15.5" x14ac:dyDescent="0.35">
      <c r="A448" s="202" t="s">
        <v>2966</v>
      </c>
      <c r="B448" s="202" t="s">
        <v>2967</v>
      </c>
      <c r="C448" s="203">
        <v>1</v>
      </c>
    </row>
    <row r="449" spans="1:3" ht="15.5" x14ac:dyDescent="0.35">
      <c r="A449" s="202" t="s">
        <v>2968</v>
      </c>
      <c r="B449" s="202" t="s">
        <v>2969</v>
      </c>
      <c r="C449" s="203">
        <v>1</v>
      </c>
    </row>
    <row r="450" spans="1:3" ht="15.5" x14ac:dyDescent="0.35">
      <c r="A450" s="202" t="s">
        <v>2970</v>
      </c>
      <c r="B450" s="202" t="s">
        <v>2971</v>
      </c>
      <c r="C450" s="203">
        <v>1</v>
      </c>
    </row>
    <row r="451" spans="1:3" ht="15.5" x14ac:dyDescent="0.35">
      <c r="A451" s="202" t="s">
        <v>2972</v>
      </c>
      <c r="B451" s="202" t="s">
        <v>2973</v>
      </c>
      <c r="C451" s="203">
        <v>1</v>
      </c>
    </row>
    <row r="452" spans="1:3" ht="15.5" x14ac:dyDescent="0.35">
      <c r="A452" s="202" t="s">
        <v>2974</v>
      </c>
      <c r="B452" s="202" t="s">
        <v>2975</v>
      </c>
      <c r="C452" s="203">
        <v>1</v>
      </c>
    </row>
    <row r="453" spans="1:3" ht="15.5" x14ac:dyDescent="0.35">
      <c r="A453" s="202" t="s">
        <v>2976</v>
      </c>
      <c r="B453" s="202" t="s">
        <v>2977</v>
      </c>
      <c r="C453" s="203">
        <v>1</v>
      </c>
    </row>
    <row r="454" spans="1:3" ht="15.5" x14ac:dyDescent="0.35">
      <c r="A454" s="202" t="s">
        <v>2978</v>
      </c>
      <c r="B454" s="202" t="s">
        <v>2979</v>
      </c>
      <c r="C454" s="203">
        <v>1</v>
      </c>
    </row>
    <row r="455" spans="1:3" ht="15.5" x14ac:dyDescent="0.35">
      <c r="A455" s="202" t="s">
        <v>2980</v>
      </c>
      <c r="B455" s="202" t="s">
        <v>2981</v>
      </c>
      <c r="C455" s="203">
        <v>1</v>
      </c>
    </row>
    <row r="456" spans="1:3" ht="15.5" x14ac:dyDescent="0.35">
      <c r="A456" s="202" t="s">
        <v>2982</v>
      </c>
      <c r="B456" s="202" t="s">
        <v>2983</v>
      </c>
      <c r="C456" s="203">
        <v>1</v>
      </c>
    </row>
    <row r="457" spans="1:3" ht="15.5" x14ac:dyDescent="0.35">
      <c r="A457" s="202" t="s">
        <v>2984</v>
      </c>
      <c r="B457" s="202" t="s">
        <v>2985</v>
      </c>
      <c r="C457" s="203">
        <v>1</v>
      </c>
    </row>
    <row r="458" spans="1:3" ht="15.5" x14ac:dyDescent="0.35">
      <c r="A458" s="202" t="s">
        <v>2986</v>
      </c>
      <c r="B458" s="202" t="s">
        <v>2987</v>
      </c>
      <c r="C458" s="203">
        <v>1</v>
      </c>
    </row>
    <row r="459" spans="1:3" ht="15.5" x14ac:dyDescent="0.35">
      <c r="A459" s="202" t="s">
        <v>2988</v>
      </c>
      <c r="B459" s="202" t="s">
        <v>2989</v>
      </c>
      <c r="C459" s="203">
        <v>1</v>
      </c>
    </row>
    <row r="460" spans="1:3" ht="15.5" x14ac:dyDescent="0.35">
      <c r="A460" s="202" t="s">
        <v>2990</v>
      </c>
      <c r="B460" s="202" t="s">
        <v>2991</v>
      </c>
      <c r="C460" s="203">
        <v>1</v>
      </c>
    </row>
    <row r="461" spans="1:3" ht="15.5" x14ac:dyDescent="0.35">
      <c r="A461" s="202" t="s">
        <v>2992</v>
      </c>
      <c r="B461" s="202" t="s">
        <v>2993</v>
      </c>
      <c r="C461" s="203">
        <v>1</v>
      </c>
    </row>
    <row r="462" spans="1:3" ht="15.5" x14ac:dyDescent="0.35">
      <c r="A462" s="202" t="s">
        <v>2994</v>
      </c>
      <c r="B462" s="202" t="s">
        <v>2995</v>
      </c>
      <c r="C462" s="203">
        <v>1</v>
      </c>
    </row>
    <row r="463" spans="1:3" ht="15.5" x14ac:dyDescent="0.35">
      <c r="A463" s="202" t="s">
        <v>2996</v>
      </c>
      <c r="B463" s="202" t="s">
        <v>2997</v>
      </c>
      <c r="C463" s="203">
        <v>1</v>
      </c>
    </row>
    <row r="464" spans="1:3" ht="15.5" x14ac:dyDescent="0.35">
      <c r="A464" s="202" t="s">
        <v>2998</v>
      </c>
      <c r="B464" s="202" t="s">
        <v>2999</v>
      </c>
      <c r="C464" s="203">
        <v>1</v>
      </c>
    </row>
    <row r="465" spans="1:3" ht="15.5" x14ac:dyDescent="0.35">
      <c r="A465" s="202" t="s">
        <v>3000</v>
      </c>
      <c r="B465" s="202" t="s">
        <v>3001</v>
      </c>
      <c r="C465" s="203">
        <v>1</v>
      </c>
    </row>
    <row r="466" spans="1:3" ht="15.5" x14ac:dyDescent="0.35">
      <c r="A466" s="202" t="s">
        <v>3002</v>
      </c>
      <c r="B466" s="202" t="s">
        <v>3003</v>
      </c>
      <c r="C466" s="203">
        <v>1</v>
      </c>
    </row>
    <row r="467" spans="1:3" ht="15.5" x14ac:dyDescent="0.35">
      <c r="A467" s="202" t="s">
        <v>3004</v>
      </c>
      <c r="B467" s="202" t="s">
        <v>3005</v>
      </c>
      <c r="C467" s="203">
        <v>1</v>
      </c>
    </row>
    <row r="468" spans="1:3" ht="15.5" x14ac:dyDescent="0.35">
      <c r="A468" s="202" t="s">
        <v>3006</v>
      </c>
      <c r="B468" s="202" t="s">
        <v>3007</v>
      </c>
      <c r="C468" s="203">
        <v>1</v>
      </c>
    </row>
    <row r="469" spans="1:3" ht="15.5" x14ac:dyDescent="0.35">
      <c r="A469" s="202" t="s">
        <v>3008</v>
      </c>
      <c r="B469" s="202" t="s">
        <v>3009</v>
      </c>
      <c r="C469" s="203">
        <v>1</v>
      </c>
    </row>
    <row r="470" spans="1:3" ht="15.5" x14ac:dyDescent="0.35">
      <c r="A470" s="202" t="s">
        <v>3010</v>
      </c>
      <c r="B470" s="202" t="s">
        <v>3011</v>
      </c>
      <c r="C470" s="203">
        <v>1</v>
      </c>
    </row>
    <row r="471" spans="1:3" ht="15.5" x14ac:dyDescent="0.35">
      <c r="A471" s="202" t="s">
        <v>3012</v>
      </c>
      <c r="B471" s="202" t="s">
        <v>3013</v>
      </c>
      <c r="C471" s="203">
        <v>1</v>
      </c>
    </row>
    <row r="472" spans="1:3" ht="15.5" x14ac:dyDescent="0.35">
      <c r="A472" s="202" t="s">
        <v>3014</v>
      </c>
      <c r="B472" s="202" t="s">
        <v>3015</v>
      </c>
      <c r="C472" s="203">
        <v>1</v>
      </c>
    </row>
    <row r="473" spans="1:3" ht="15.5" x14ac:dyDescent="0.35">
      <c r="A473" s="202" t="s">
        <v>3016</v>
      </c>
      <c r="B473" s="202" t="s">
        <v>3017</v>
      </c>
      <c r="C473" s="203">
        <v>1</v>
      </c>
    </row>
    <row r="474" spans="1:3" ht="15.5" x14ac:dyDescent="0.35">
      <c r="A474" s="202" t="s">
        <v>3018</v>
      </c>
      <c r="B474" s="202" t="s">
        <v>3019</v>
      </c>
      <c r="C474" s="203">
        <v>1</v>
      </c>
    </row>
    <row r="475" spans="1:3" ht="15.5" x14ac:dyDescent="0.35">
      <c r="A475" s="202" t="s">
        <v>3020</v>
      </c>
      <c r="B475" s="202" t="s">
        <v>3021</v>
      </c>
      <c r="C475" s="203">
        <v>5</v>
      </c>
    </row>
    <row r="476" spans="1:3" ht="15.5" x14ac:dyDescent="0.35">
      <c r="A476" s="202" t="s">
        <v>3022</v>
      </c>
      <c r="B476" s="202" t="s">
        <v>3023</v>
      </c>
      <c r="C476" s="203">
        <v>4</v>
      </c>
    </row>
    <row r="477" spans="1:3" ht="15.5" x14ac:dyDescent="0.35">
      <c r="A477" s="202" t="s">
        <v>3024</v>
      </c>
      <c r="B477" s="202" t="s">
        <v>3025</v>
      </c>
      <c r="C477" s="203">
        <v>1</v>
      </c>
    </row>
    <row r="478" spans="1:3" ht="15.5" x14ac:dyDescent="0.35">
      <c r="A478" s="202" t="s">
        <v>3026</v>
      </c>
      <c r="B478" s="202" t="s">
        <v>3027</v>
      </c>
      <c r="C478" s="203">
        <v>1</v>
      </c>
    </row>
    <row r="479" spans="1:3" ht="15.5" x14ac:dyDescent="0.35">
      <c r="A479" s="202" t="s">
        <v>3028</v>
      </c>
      <c r="B479" s="202" t="s">
        <v>3029</v>
      </c>
      <c r="C479" s="203">
        <v>1</v>
      </c>
    </row>
    <row r="480" spans="1:3" ht="15.5" x14ac:dyDescent="0.35">
      <c r="A480" s="202" t="s">
        <v>3030</v>
      </c>
      <c r="B480" s="202" t="s">
        <v>3031</v>
      </c>
      <c r="C480" s="203">
        <v>1</v>
      </c>
    </row>
    <row r="481" spans="1:3" ht="15.5" x14ac:dyDescent="0.35">
      <c r="A481" s="202" t="s">
        <v>3032</v>
      </c>
      <c r="B481" s="202" t="s">
        <v>3033</v>
      </c>
      <c r="C481" s="203">
        <v>1</v>
      </c>
    </row>
    <row r="482" spans="1:3" ht="15.5" x14ac:dyDescent="0.35">
      <c r="A482" s="202" t="s">
        <v>3034</v>
      </c>
      <c r="B482" s="202" t="s">
        <v>3035</v>
      </c>
      <c r="C482" s="203">
        <v>1</v>
      </c>
    </row>
    <row r="483" spans="1:3" ht="15.5" x14ac:dyDescent="0.35">
      <c r="A483" s="202" t="s">
        <v>3036</v>
      </c>
      <c r="B483" s="202" t="s">
        <v>3037</v>
      </c>
      <c r="C483" s="203">
        <v>1</v>
      </c>
    </row>
    <row r="484" spans="1:3" ht="15.5" x14ac:dyDescent="0.35">
      <c r="A484" s="202" t="s">
        <v>3038</v>
      </c>
      <c r="B484" s="202" t="s">
        <v>3039</v>
      </c>
      <c r="C484" s="203">
        <v>1</v>
      </c>
    </row>
    <row r="485" spans="1:3" ht="15.5" x14ac:dyDescent="0.35">
      <c r="A485" s="202" t="s">
        <v>3040</v>
      </c>
      <c r="B485" s="202" t="s">
        <v>3041</v>
      </c>
      <c r="C485" s="203">
        <v>1</v>
      </c>
    </row>
    <row r="486" spans="1:3" ht="15.5" x14ac:dyDescent="0.35">
      <c r="A486" s="202" t="s">
        <v>3042</v>
      </c>
      <c r="B486" s="202" t="s">
        <v>3043</v>
      </c>
      <c r="C486" s="203">
        <v>1</v>
      </c>
    </row>
    <row r="487" spans="1:3" ht="15.5" x14ac:dyDescent="0.35">
      <c r="A487" s="202" t="s">
        <v>3044</v>
      </c>
      <c r="B487" s="202" t="s">
        <v>3045</v>
      </c>
      <c r="C487" s="203">
        <v>1</v>
      </c>
    </row>
    <row r="488" spans="1:3" ht="15.5" x14ac:dyDescent="0.35">
      <c r="A488" s="202" t="s">
        <v>3046</v>
      </c>
      <c r="B488" s="202" t="s">
        <v>3047</v>
      </c>
      <c r="C488" s="203">
        <v>1</v>
      </c>
    </row>
    <row r="489" spans="1:3" ht="15.5" x14ac:dyDescent="0.35">
      <c r="A489" s="202" t="s">
        <v>3048</v>
      </c>
      <c r="B489" s="202" t="s">
        <v>3049</v>
      </c>
      <c r="C489" s="203">
        <v>1</v>
      </c>
    </row>
    <row r="490" spans="1:3" ht="15.5" x14ac:dyDescent="0.35">
      <c r="A490" s="202" t="s">
        <v>3050</v>
      </c>
      <c r="B490" s="202" t="s">
        <v>3051</v>
      </c>
      <c r="C490" s="203">
        <v>8</v>
      </c>
    </row>
    <row r="491" spans="1:3" ht="15.5" x14ac:dyDescent="0.35">
      <c r="A491" s="202" t="s">
        <v>3052</v>
      </c>
      <c r="B491" s="202" t="s">
        <v>3053</v>
      </c>
      <c r="C491" s="203">
        <v>1</v>
      </c>
    </row>
    <row r="492" spans="1:3" ht="15.5" x14ac:dyDescent="0.35">
      <c r="A492" s="202" t="s">
        <v>3054</v>
      </c>
      <c r="B492" s="202" t="s">
        <v>3055</v>
      </c>
      <c r="C492" s="203">
        <v>1</v>
      </c>
    </row>
    <row r="493" spans="1:3" ht="15.5" x14ac:dyDescent="0.35">
      <c r="A493" s="202" t="s">
        <v>3056</v>
      </c>
      <c r="B493" s="202" t="s">
        <v>3057</v>
      </c>
      <c r="C493" s="203">
        <v>1</v>
      </c>
    </row>
    <row r="494" spans="1:3" ht="15.5" x14ac:dyDescent="0.35">
      <c r="A494" s="202" t="s">
        <v>3058</v>
      </c>
      <c r="B494" s="202" t="s">
        <v>3059</v>
      </c>
      <c r="C494" s="203">
        <v>1</v>
      </c>
    </row>
    <row r="495" spans="1:3" ht="15.5" x14ac:dyDescent="0.35">
      <c r="A495" s="202" t="s">
        <v>3060</v>
      </c>
      <c r="B495" s="202" t="s">
        <v>3061</v>
      </c>
      <c r="C495" s="203">
        <v>1</v>
      </c>
    </row>
    <row r="496" spans="1:3" ht="15.5" x14ac:dyDescent="0.35">
      <c r="A496" s="202" t="s">
        <v>3062</v>
      </c>
      <c r="B496" s="202" t="s">
        <v>3063</v>
      </c>
      <c r="C496" s="203">
        <v>1</v>
      </c>
    </row>
    <row r="497" spans="1:3" ht="15.5" x14ac:dyDescent="0.35">
      <c r="A497" s="202" t="s">
        <v>3064</v>
      </c>
      <c r="B497" s="202" t="s">
        <v>3065</v>
      </c>
      <c r="C497" s="203">
        <v>1</v>
      </c>
    </row>
    <row r="498" spans="1:3" ht="15.5" x14ac:dyDescent="0.35">
      <c r="A498" s="202" t="s">
        <v>3066</v>
      </c>
      <c r="B498" s="202" t="s">
        <v>3067</v>
      </c>
      <c r="C498" s="203">
        <v>1</v>
      </c>
    </row>
    <row r="499" spans="1:3" ht="15.5" x14ac:dyDescent="0.35">
      <c r="A499" s="202" t="s">
        <v>3068</v>
      </c>
      <c r="B499" s="202" t="s">
        <v>3069</v>
      </c>
      <c r="C499" s="203">
        <v>1</v>
      </c>
    </row>
    <row r="500" spans="1:3" ht="15.5" x14ac:dyDescent="0.35">
      <c r="A500" s="202" t="s">
        <v>3070</v>
      </c>
      <c r="B500" s="202" t="s">
        <v>3071</v>
      </c>
      <c r="C500" s="203">
        <v>1</v>
      </c>
    </row>
    <row r="501" spans="1:3" ht="15.5" x14ac:dyDescent="0.35">
      <c r="A501" s="202" t="s">
        <v>3072</v>
      </c>
      <c r="B501" s="202" t="s">
        <v>3073</v>
      </c>
      <c r="C501" s="203">
        <v>1</v>
      </c>
    </row>
    <row r="502" spans="1:3" ht="15.5" x14ac:dyDescent="0.35">
      <c r="A502" s="202" t="s">
        <v>3074</v>
      </c>
      <c r="B502" s="202" t="s">
        <v>3075</v>
      </c>
      <c r="C502" s="203">
        <v>1</v>
      </c>
    </row>
    <row r="503" spans="1:3" ht="15.5" x14ac:dyDescent="0.35">
      <c r="A503" s="202" t="s">
        <v>3076</v>
      </c>
      <c r="B503" s="202" t="s">
        <v>3077</v>
      </c>
      <c r="C503" s="203">
        <v>1</v>
      </c>
    </row>
    <row r="504" spans="1:3" ht="15.5" x14ac:dyDescent="0.35">
      <c r="A504" s="202" t="s">
        <v>3078</v>
      </c>
      <c r="B504" s="202" t="s">
        <v>3079</v>
      </c>
      <c r="C504" s="203">
        <v>1</v>
      </c>
    </row>
    <row r="505" spans="1:3" ht="15.5" x14ac:dyDescent="0.35">
      <c r="A505" s="202" t="s">
        <v>3080</v>
      </c>
      <c r="B505" s="202" t="s">
        <v>3081</v>
      </c>
      <c r="C505" s="203">
        <v>1</v>
      </c>
    </row>
    <row r="506" spans="1:3" ht="15.5" x14ac:dyDescent="0.35">
      <c r="A506" s="202" t="s">
        <v>3082</v>
      </c>
      <c r="B506" s="202" t="s">
        <v>3083</v>
      </c>
      <c r="C506" s="203">
        <v>1</v>
      </c>
    </row>
    <row r="507" spans="1:3" ht="15.5" x14ac:dyDescent="0.35">
      <c r="A507" s="202" t="s">
        <v>3084</v>
      </c>
      <c r="B507" s="202" t="s">
        <v>3085</v>
      </c>
      <c r="C507" s="203">
        <v>1</v>
      </c>
    </row>
    <row r="508" spans="1:3" ht="15.5" x14ac:dyDescent="0.35">
      <c r="A508" s="202" t="s">
        <v>3086</v>
      </c>
      <c r="B508" s="202" t="s">
        <v>3087</v>
      </c>
      <c r="C508" s="203">
        <v>1</v>
      </c>
    </row>
    <row r="509" spans="1:3" ht="15.5" x14ac:dyDescent="0.35">
      <c r="A509" s="202" t="s">
        <v>3088</v>
      </c>
      <c r="B509" s="202" t="s">
        <v>3089</v>
      </c>
      <c r="C509" s="203">
        <v>1</v>
      </c>
    </row>
    <row r="510" spans="1:3" ht="15.5" x14ac:dyDescent="0.35">
      <c r="A510" s="202" t="s">
        <v>3090</v>
      </c>
      <c r="B510" s="202" t="s">
        <v>3091</v>
      </c>
      <c r="C510" s="203">
        <v>1</v>
      </c>
    </row>
    <row r="511" spans="1:3" ht="15.5" x14ac:dyDescent="0.35">
      <c r="A511" s="202" t="s">
        <v>3092</v>
      </c>
      <c r="B511" s="202" t="s">
        <v>3093</v>
      </c>
      <c r="C511" s="203">
        <v>1</v>
      </c>
    </row>
    <row r="512" spans="1:3" ht="15.5" x14ac:dyDescent="0.35">
      <c r="A512" s="202" t="s">
        <v>3094</v>
      </c>
      <c r="B512" s="202" t="s">
        <v>3095</v>
      </c>
      <c r="C512" s="203">
        <v>1</v>
      </c>
    </row>
    <row r="513" spans="1:3" ht="15.5" x14ac:dyDescent="0.35">
      <c r="A513" s="202" t="s">
        <v>3096</v>
      </c>
      <c r="B513" s="202" t="s">
        <v>3097</v>
      </c>
      <c r="C513" s="203">
        <v>1</v>
      </c>
    </row>
    <row r="514" spans="1:3" ht="15.5" x14ac:dyDescent="0.35">
      <c r="A514" s="202" t="s">
        <v>3098</v>
      </c>
      <c r="B514" s="202" t="s">
        <v>3099</v>
      </c>
      <c r="C514" s="203">
        <v>1</v>
      </c>
    </row>
    <row r="515" spans="1:3" ht="15.5" x14ac:dyDescent="0.35">
      <c r="A515" s="202" t="s">
        <v>3100</v>
      </c>
      <c r="B515" s="202" t="s">
        <v>3101</v>
      </c>
      <c r="C515" s="203">
        <v>1</v>
      </c>
    </row>
    <row r="516" spans="1:3" ht="15.5" x14ac:dyDescent="0.35">
      <c r="A516" s="202" t="s">
        <v>3102</v>
      </c>
      <c r="B516" s="202" t="s">
        <v>3103</v>
      </c>
      <c r="C516" s="203">
        <v>1</v>
      </c>
    </row>
    <row r="517" spans="1:3" ht="15.5" x14ac:dyDescent="0.35">
      <c r="A517" s="202" t="s">
        <v>3104</v>
      </c>
      <c r="B517" s="202" t="s">
        <v>3105</v>
      </c>
      <c r="C517" s="203">
        <v>1</v>
      </c>
    </row>
    <row r="518" spans="1:3" ht="15.5" x14ac:dyDescent="0.35">
      <c r="A518" s="202" t="s">
        <v>3106</v>
      </c>
      <c r="B518" s="202" t="s">
        <v>3107</v>
      </c>
      <c r="C518" s="203">
        <v>1</v>
      </c>
    </row>
    <row r="519" spans="1:3" ht="15.5" x14ac:dyDescent="0.35">
      <c r="A519" s="202" t="s">
        <v>3108</v>
      </c>
      <c r="B519" s="202" t="s">
        <v>3109</v>
      </c>
      <c r="C519" s="203">
        <v>1</v>
      </c>
    </row>
    <row r="520" spans="1:3" ht="15.5" x14ac:dyDescent="0.35">
      <c r="A520" s="202" t="s">
        <v>3110</v>
      </c>
      <c r="B520" s="202" t="s">
        <v>3111</v>
      </c>
      <c r="C520" s="203">
        <v>1</v>
      </c>
    </row>
    <row r="521" spans="1:3" ht="15.5" x14ac:dyDescent="0.35">
      <c r="A521" s="202" t="s">
        <v>3112</v>
      </c>
      <c r="B521" s="202" t="s">
        <v>3113</v>
      </c>
      <c r="C521" s="203">
        <v>1</v>
      </c>
    </row>
    <row r="522" spans="1:3" ht="15.5" x14ac:dyDescent="0.35">
      <c r="A522" s="202" t="s">
        <v>3114</v>
      </c>
      <c r="B522" s="202" t="s">
        <v>3115</v>
      </c>
      <c r="C522" s="203">
        <v>1</v>
      </c>
    </row>
    <row r="523" spans="1:3" ht="15.5" x14ac:dyDescent="0.35">
      <c r="A523" s="202" t="s">
        <v>3116</v>
      </c>
      <c r="B523" s="202" t="s">
        <v>3117</v>
      </c>
      <c r="C523" s="203">
        <v>1</v>
      </c>
    </row>
    <row r="524" spans="1:3" ht="15.5" x14ac:dyDescent="0.35">
      <c r="A524" s="202" t="s">
        <v>3118</v>
      </c>
      <c r="B524" s="202" t="s">
        <v>3119</v>
      </c>
      <c r="C524" s="203">
        <v>1</v>
      </c>
    </row>
    <row r="525" spans="1:3" ht="15.5" x14ac:dyDescent="0.35">
      <c r="A525" s="202" t="s">
        <v>3120</v>
      </c>
      <c r="B525" s="202" t="s">
        <v>3121</v>
      </c>
      <c r="C525" s="203">
        <v>1</v>
      </c>
    </row>
    <row r="526" spans="1:3" ht="15.5" x14ac:dyDescent="0.35">
      <c r="A526" s="202" t="s">
        <v>3122</v>
      </c>
      <c r="B526" s="202" t="s">
        <v>3123</v>
      </c>
      <c r="C526" s="203">
        <v>1</v>
      </c>
    </row>
    <row r="527" spans="1:3" ht="15.5" x14ac:dyDescent="0.35">
      <c r="A527" s="202" t="s">
        <v>3124</v>
      </c>
      <c r="B527" s="202" t="s">
        <v>3125</v>
      </c>
      <c r="C527" s="203">
        <v>1</v>
      </c>
    </row>
    <row r="528" spans="1:3" ht="15.5" x14ac:dyDescent="0.35">
      <c r="A528" s="202" t="s">
        <v>3126</v>
      </c>
      <c r="B528" s="202" t="s">
        <v>3127</v>
      </c>
      <c r="C528" s="203">
        <v>1</v>
      </c>
    </row>
    <row r="529" spans="1:3" ht="15.5" x14ac:dyDescent="0.35">
      <c r="A529" s="202" t="s">
        <v>3128</v>
      </c>
      <c r="B529" s="202" t="s">
        <v>3129</v>
      </c>
      <c r="C529" s="203">
        <v>1</v>
      </c>
    </row>
    <row r="530" spans="1:3" ht="15.5" x14ac:dyDescent="0.35">
      <c r="A530" s="202" t="s">
        <v>3130</v>
      </c>
      <c r="B530" s="202" t="s">
        <v>3131</v>
      </c>
      <c r="C530" s="203">
        <v>1</v>
      </c>
    </row>
    <row r="531" spans="1:3" ht="15.5" x14ac:dyDescent="0.35">
      <c r="A531" s="202" t="s">
        <v>3132</v>
      </c>
      <c r="B531" s="202" t="s">
        <v>3133</v>
      </c>
      <c r="C531" s="203">
        <v>1</v>
      </c>
    </row>
    <row r="532" spans="1:3" ht="15.5" x14ac:dyDescent="0.35">
      <c r="A532" s="202" t="s">
        <v>3134</v>
      </c>
      <c r="B532" s="202" t="s">
        <v>3135</v>
      </c>
      <c r="C532" s="203">
        <v>1</v>
      </c>
    </row>
    <row r="533" spans="1:3" ht="15.5" x14ac:dyDescent="0.35">
      <c r="A533" s="202" t="s">
        <v>3136</v>
      </c>
      <c r="B533" s="202" t="s">
        <v>3137</v>
      </c>
      <c r="C533" s="203">
        <v>1</v>
      </c>
    </row>
    <row r="534" spans="1:3" ht="31" x14ac:dyDescent="0.35">
      <c r="A534" s="202" t="s">
        <v>3138</v>
      </c>
      <c r="B534" s="202" t="s">
        <v>3139</v>
      </c>
      <c r="C534" s="203">
        <v>1</v>
      </c>
    </row>
    <row r="535" spans="1:3" ht="31" x14ac:dyDescent="0.35">
      <c r="A535" s="202" t="s">
        <v>3140</v>
      </c>
      <c r="B535" s="202" t="s">
        <v>3141</v>
      </c>
      <c r="C535" s="203">
        <v>1</v>
      </c>
    </row>
    <row r="536" spans="1:3" ht="15.5" x14ac:dyDescent="0.35">
      <c r="A536" s="202" t="s">
        <v>3142</v>
      </c>
      <c r="B536" s="202" t="s">
        <v>3143</v>
      </c>
      <c r="C536" s="203">
        <v>1</v>
      </c>
    </row>
    <row r="537" spans="1:3" ht="15.5" x14ac:dyDescent="0.35">
      <c r="A537" s="202" t="s">
        <v>3144</v>
      </c>
      <c r="B537" s="202" t="s">
        <v>3145</v>
      </c>
      <c r="C537" s="203">
        <v>1</v>
      </c>
    </row>
    <row r="538" spans="1:3" ht="15.5" x14ac:dyDescent="0.35">
      <c r="A538" s="202" t="s">
        <v>3146</v>
      </c>
      <c r="B538" s="202" t="s">
        <v>3147</v>
      </c>
      <c r="C538" s="203">
        <v>1</v>
      </c>
    </row>
    <row r="539" spans="1:3" ht="15.5" x14ac:dyDescent="0.35">
      <c r="A539" s="202" t="s">
        <v>3148</v>
      </c>
      <c r="B539" s="202" t="s">
        <v>3151</v>
      </c>
      <c r="C539" s="203">
        <v>1</v>
      </c>
    </row>
    <row r="540" spans="1:3" ht="15.5" x14ac:dyDescent="0.35">
      <c r="A540" s="202" t="s">
        <v>3152</v>
      </c>
      <c r="B540" s="202" t="s">
        <v>3153</v>
      </c>
      <c r="C540" s="203">
        <v>1</v>
      </c>
    </row>
    <row r="541" spans="1:3" ht="15.5" x14ac:dyDescent="0.35">
      <c r="A541" s="202" t="s">
        <v>3154</v>
      </c>
      <c r="B541" s="202" t="s">
        <v>3155</v>
      </c>
      <c r="C541" s="203">
        <v>1</v>
      </c>
    </row>
    <row r="542" spans="1:3" ht="15.5" x14ac:dyDescent="0.35">
      <c r="A542" s="202" t="s">
        <v>3156</v>
      </c>
      <c r="B542" s="202" t="s">
        <v>3157</v>
      </c>
      <c r="C542" s="203">
        <v>1</v>
      </c>
    </row>
    <row r="543" spans="1:3" ht="15.5" x14ac:dyDescent="0.35">
      <c r="A543" s="202" t="s">
        <v>3158</v>
      </c>
      <c r="B543" s="202" t="s">
        <v>3159</v>
      </c>
      <c r="C543" s="203">
        <v>1</v>
      </c>
    </row>
    <row r="544" spans="1:3" ht="15.5" x14ac:dyDescent="0.35">
      <c r="A544" s="202" t="s">
        <v>3160</v>
      </c>
      <c r="B544" s="202" t="s">
        <v>3161</v>
      </c>
      <c r="C544" s="203">
        <v>1</v>
      </c>
    </row>
    <row r="545" spans="1:3" ht="15.5" x14ac:dyDescent="0.35">
      <c r="A545" s="202" t="s">
        <v>3162</v>
      </c>
      <c r="B545" s="202" t="s">
        <v>3163</v>
      </c>
      <c r="C545" s="203">
        <v>1</v>
      </c>
    </row>
    <row r="546" spans="1:3" ht="15.5" x14ac:dyDescent="0.35">
      <c r="A546" s="202" t="s">
        <v>3164</v>
      </c>
      <c r="B546" s="202" t="s">
        <v>3165</v>
      </c>
      <c r="C546" s="203">
        <v>1</v>
      </c>
    </row>
    <row r="547" spans="1:3" ht="15.5" x14ac:dyDescent="0.35">
      <c r="A547" s="202" t="s">
        <v>3166</v>
      </c>
      <c r="B547" s="202" t="s">
        <v>3167</v>
      </c>
      <c r="C547" s="203">
        <v>1</v>
      </c>
    </row>
    <row r="548" spans="1:3" ht="15.5" x14ac:dyDescent="0.35">
      <c r="A548" s="202" t="s">
        <v>3168</v>
      </c>
      <c r="B548" s="202" t="s">
        <v>3169</v>
      </c>
      <c r="C548" s="203">
        <v>1</v>
      </c>
    </row>
  </sheetData>
  <autoFilter ref="A1:U548" xr:uid="{2605A32A-6455-465B-A13D-E3FFCF9FCB2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Props1.xml><?xml version="1.0" encoding="utf-8"?>
<ds:datastoreItem xmlns:ds="http://schemas.openxmlformats.org/officeDocument/2006/customXml" ds:itemID="{34F45BF1-C513-4B38-A4EF-04183CEAB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E4595A-0C1D-4372-B3D5-F46ED590E3F4}">
  <ds:schemaRefs>
    <ds:schemaRef ds:uri="http://schemas.microsoft.com/sharepoint/v3/contenttype/forms"/>
  </ds:schemaRefs>
</ds:datastoreItem>
</file>

<file path=customXml/itemProps3.xml><?xml version="1.0" encoding="utf-8"?>
<ds:datastoreItem xmlns:ds="http://schemas.openxmlformats.org/officeDocument/2006/customXml" ds:itemID="{8A4FA88C-7362-4BA7-AA05-AC0D7647ACC5}">
  <ds:schemaRefs>
    <ds:schemaRef ds:uri="http://schemas.microsoft.com/office/2006/documentManagement/types"/>
    <ds:schemaRef ds:uri="be105e32-4fe1-4160-ab0f-41a15f6ce0eb"/>
    <ds:schemaRef ds:uri="2c75e67c-ed2d-4c91-baba-8aa4949e551e"/>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Test Cases</vt:lpstr>
      <vt:lpstr>Appendix</vt:lpstr>
      <vt:lpstr>Change Log</vt:lpstr>
      <vt:lpstr>New Release Changes</vt:lpstr>
      <vt:lpstr>Issue Code Table</vt:lpstr>
      <vt:lpstr>Appendix!Print_Area</vt:lpstr>
      <vt:lpstr>'Change Log'!Print_Area</vt:lpstr>
      <vt:lpstr>Dashboard!Print_Area</vt:lpstr>
      <vt:lpstr>Instructions!Print_Area</vt:lpstr>
      <vt:lpstr>'New Release Changes'!Print_Area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Draper Chris L</cp:lastModifiedBy>
  <cp:revision/>
  <dcterms:created xsi:type="dcterms:W3CDTF">2012-09-21T14:43:24Z</dcterms:created>
  <dcterms:modified xsi:type="dcterms:W3CDTF">2024-10-03T21:09:18Z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0x0101005F9A23EE154DD5418D5EADA94C08CC29</vt:lpwstr>
  </property>
  <property fmtid="{D5CDD505-2E9C-101B-9397-08002B2CF9AE}" pid="4" name="MediaServiceImageTags">
    <vt:lpwstr/>
  </property>
  <property fmtid="{D5CDD505-2E9C-101B-9397-08002B2CF9AE}" pid="5" name="MSIP_Label_e3410cd3-3bc2-4dd2-9713-8e48508c626b_Enabled">
    <vt:lpwstr>true</vt:lpwstr>
  </property>
  <property fmtid="{D5CDD505-2E9C-101B-9397-08002B2CF9AE}" pid="6" name="MSIP_Label_e3410cd3-3bc2-4dd2-9713-8e48508c626b_SetDate">
    <vt:lpwstr>2024-07-25T05:08:30Z</vt:lpwstr>
  </property>
  <property fmtid="{D5CDD505-2E9C-101B-9397-08002B2CF9AE}" pid="7" name="MSIP_Label_e3410cd3-3bc2-4dd2-9713-8e48508c626b_Method">
    <vt:lpwstr>Standard</vt:lpwstr>
  </property>
  <property fmtid="{D5CDD505-2E9C-101B-9397-08002B2CF9AE}" pid="8" name="MSIP_Label_e3410cd3-3bc2-4dd2-9713-8e48508c626b_Name">
    <vt:lpwstr>defa4170-0d19-0005-0004-bc88714345d2</vt:lpwstr>
  </property>
  <property fmtid="{D5CDD505-2E9C-101B-9397-08002B2CF9AE}" pid="9" name="MSIP_Label_e3410cd3-3bc2-4dd2-9713-8e48508c626b_SiteId">
    <vt:lpwstr>f209cfd9-f5fd-4a1e-b69f-5da29c7843f0</vt:lpwstr>
  </property>
  <property fmtid="{D5CDD505-2E9C-101B-9397-08002B2CF9AE}" pid="10" name="MSIP_Label_e3410cd3-3bc2-4dd2-9713-8e48508c626b_ActionId">
    <vt:lpwstr>15d321f4-1bda-4e00-9ded-bce8cd1e6fdf</vt:lpwstr>
  </property>
  <property fmtid="{D5CDD505-2E9C-101B-9397-08002B2CF9AE}" pid="11" name="MSIP_Label_e3410cd3-3bc2-4dd2-9713-8e48508c626b_ContentBits">
    <vt:lpwstr>0</vt:lpwstr>
  </property>
</Properties>
</file>