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C:\Users\7gzmb\OneDrive - Internal Revenue Service\Documents\PGLD-SG ProgramEvaluation and Risk Analyst\Website Review\Website Update Information\SCSEM Files\SCSEM Files 07162026\"/>
    </mc:Choice>
  </mc:AlternateContent>
  <xr:revisionPtr revIDLastSave="0" documentId="8_{03FC8F71-39D8-49F3-97E2-6D4B33774F2C}" xr6:coauthVersionLast="47" xr6:coauthVersionMax="47" xr10:uidLastSave="{00000000-0000-0000-0000-000000000000}"/>
  <bookViews>
    <workbookView xWindow="-110" yWindow="-110" windowWidth="19420" windowHeight="10300" tabRatio="732" activeTab="2" xr2:uid="{00000000-000D-0000-FFFF-FFFF00000000}"/>
  </bookViews>
  <sheets>
    <sheet name="Dashboard" sheetId="5" r:id="rId1"/>
    <sheet name="Results" sheetId="4" r:id="rId2"/>
    <sheet name="Instructions" sheetId="22" r:id="rId3"/>
    <sheet name="Azure Foundation Services" sheetId="19" r:id="rId4"/>
    <sheet name="Change Log" sheetId="7" r:id="rId5"/>
    <sheet name="New Release Changes" sheetId="20" r:id="rId6"/>
    <sheet name="Issue Code Table" sheetId="16" r:id="rId7"/>
  </sheets>
  <definedNames>
    <definedName name="_xlnm._FilterDatabase" localSheetId="3" hidden="1">'Azure Foundation Services'!$A$2:$O$89</definedName>
    <definedName name="_xlnm._FilterDatabase" localSheetId="6" hidden="1">'Issue Code Table'!$A$1:$D$489</definedName>
    <definedName name="_xlnm.Print_Area" localSheetId="2">Instructions!$A$1:$N$69</definedName>
    <definedName name="_xlnm.Print_Area" localSheetId="5">'New Release Changes'!$A$1:$D$3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3" i="4" l="1"/>
  <c r="M34" i="4"/>
  <c r="M72" i="4"/>
  <c r="M53" i="4"/>
  <c r="M12" i="4"/>
  <c r="O34" i="4"/>
  <c r="E72" i="4"/>
  <c r="D72" i="4"/>
  <c r="C72" i="4"/>
  <c r="B72" i="4"/>
  <c r="E53" i="4"/>
  <c r="D53" i="4"/>
  <c r="C53" i="4"/>
  <c r="B53" i="4"/>
  <c r="E34" i="4"/>
  <c r="D34" i="4"/>
  <c r="C34" i="4"/>
  <c r="B34" i="4"/>
  <c r="E12" i="4"/>
  <c r="D12" i="4"/>
  <c r="C12" i="4"/>
  <c r="B12" i="4"/>
  <c r="O72" i="4"/>
  <c r="O12" i="4"/>
  <c r="K81" i="4"/>
  <c r="K80" i="4"/>
  <c r="K77" i="4"/>
  <c r="K76" i="4"/>
  <c r="K62" i="4"/>
  <c r="K61" i="4"/>
  <c r="K58" i="4"/>
  <c r="K57" i="4"/>
  <c r="K43" i="4"/>
  <c r="K42" i="4"/>
  <c r="K39" i="4"/>
  <c r="K38" i="4"/>
  <c r="F34" i="4" l="1"/>
  <c r="N72" i="4"/>
  <c r="J76" i="4" s="1"/>
  <c r="F72" i="4"/>
  <c r="F53" i="4"/>
  <c r="N34" i="4"/>
  <c r="J38" i="4" s="1"/>
  <c r="N53" i="4"/>
  <c r="J57" i="4" s="1"/>
  <c r="K21" i="4" l="1"/>
  <c r="K20" i="4"/>
  <c r="K17" i="4"/>
  <c r="K16" i="4"/>
  <c r="N12" i="4" l="1"/>
  <c r="F12" i="4"/>
  <c r="AA89" i="19"/>
  <c r="AA88" i="19"/>
  <c r="AA87" i="19"/>
  <c r="AA86" i="19"/>
  <c r="AA85" i="19"/>
  <c r="AA84" i="19"/>
  <c r="AA83" i="19"/>
  <c r="AA82" i="19"/>
  <c r="AA81" i="19"/>
  <c r="AA80" i="19"/>
  <c r="AA79" i="19"/>
  <c r="AA78" i="19"/>
  <c r="AA76" i="19"/>
  <c r="AA75" i="19"/>
  <c r="AA74" i="19"/>
  <c r="AA73" i="19"/>
  <c r="AA72" i="19"/>
  <c r="AA71" i="19"/>
  <c r="AA70" i="19"/>
  <c r="AA69" i="19"/>
  <c r="AA68" i="19"/>
  <c r="AA67" i="19"/>
  <c r="AA66" i="19"/>
  <c r="AA65" i="19"/>
  <c r="AA64" i="19"/>
  <c r="AA61" i="19"/>
  <c r="AA60" i="19"/>
  <c r="AA59" i="19"/>
  <c r="AA58" i="19"/>
  <c r="AA57" i="19"/>
  <c r="AA56" i="19"/>
  <c r="AA53" i="19"/>
  <c r="AA51" i="19"/>
  <c r="AA50" i="19"/>
  <c r="AA49" i="19"/>
  <c r="AA45" i="19"/>
  <c r="AA44" i="19"/>
  <c r="AA42" i="19"/>
  <c r="AA41" i="19"/>
  <c r="AA40" i="19"/>
  <c r="AA37" i="19"/>
  <c r="AA36" i="19"/>
  <c r="AA35" i="19"/>
  <c r="AA34" i="19"/>
  <c r="AA33" i="19"/>
  <c r="AA32" i="19"/>
  <c r="AA31" i="19"/>
  <c r="AA30" i="19"/>
  <c r="AA29" i="19"/>
  <c r="AA28" i="19"/>
  <c r="AA27" i="19"/>
  <c r="AA26" i="19"/>
  <c r="AA25" i="19"/>
  <c r="AA24" i="19"/>
  <c r="AA23" i="19"/>
  <c r="AA22" i="19"/>
  <c r="AA21" i="19"/>
  <c r="AA20" i="19"/>
  <c r="AA19" i="19"/>
  <c r="AA18" i="19"/>
  <c r="AA17" i="19"/>
  <c r="AA16" i="19"/>
  <c r="AA15" i="19"/>
  <c r="AA14" i="19"/>
  <c r="AA12" i="19"/>
  <c r="AA11" i="19"/>
  <c r="AA10" i="19"/>
  <c r="AA9" i="19"/>
  <c r="AA8" i="19"/>
  <c r="AA7" i="19"/>
  <c r="AA6" i="19"/>
  <c r="AA5" i="19"/>
  <c r="AA4" i="19"/>
  <c r="J16" i="4" l="1"/>
  <c r="A26" i="4"/>
  <c r="AA77" i="19"/>
  <c r="AA63" i="19"/>
  <c r="AA62" i="19"/>
  <c r="AA55" i="19"/>
  <c r="AA54" i="19"/>
  <c r="AA52" i="19"/>
  <c r="AA48" i="19"/>
  <c r="AA47" i="19"/>
  <c r="AA46" i="19"/>
  <c r="AA43" i="19"/>
  <c r="AA39" i="19"/>
  <c r="AA38" i="19"/>
  <c r="AA3" i="19"/>
  <c r="A27" i="4" l="1" a="1"/>
  <c r="A27" i="4" s="1"/>
  <c r="F83" i="4"/>
  <c r="C16" i="4"/>
  <c r="E83" i="4"/>
  <c r="C83" i="4"/>
  <c r="D83" i="4"/>
  <c r="I83" i="4" s="1"/>
  <c r="E82" i="4"/>
  <c r="F82" i="4"/>
  <c r="C82" i="4"/>
  <c r="D82" i="4"/>
  <c r="I82" i="4" s="1"/>
  <c r="E81" i="4"/>
  <c r="F81" i="4"/>
  <c r="C81" i="4"/>
  <c r="D81" i="4"/>
  <c r="E80" i="4"/>
  <c r="F80" i="4"/>
  <c r="C80" i="4"/>
  <c r="D80" i="4"/>
  <c r="I80" i="4" s="1"/>
  <c r="E79" i="4"/>
  <c r="F79" i="4"/>
  <c r="C79" i="4"/>
  <c r="D79" i="4"/>
  <c r="I79" i="4" s="1"/>
  <c r="E78" i="4"/>
  <c r="F78" i="4"/>
  <c r="C78" i="4"/>
  <c r="D78" i="4"/>
  <c r="I78" i="4" s="1"/>
  <c r="E77" i="4"/>
  <c r="F77" i="4"/>
  <c r="C77" i="4"/>
  <c r="D77" i="4"/>
  <c r="I77" i="4" s="1"/>
  <c r="E76" i="4"/>
  <c r="F76" i="4"/>
  <c r="C76" i="4"/>
  <c r="D76" i="4"/>
  <c r="I76" i="4" s="1"/>
  <c r="E64" i="4"/>
  <c r="F64" i="4"/>
  <c r="C64" i="4"/>
  <c r="D64" i="4"/>
  <c r="I64" i="4" s="1"/>
  <c r="E63" i="4"/>
  <c r="F63" i="4"/>
  <c r="C63" i="4"/>
  <c r="D63" i="4"/>
  <c r="I63" i="4" s="1"/>
  <c r="E62" i="4"/>
  <c r="F62" i="4"/>
  <c r="C62" i="4"/>
  <c r="D62" i="4"/>
  <c r="I62" i="4" s="1"/>
  <c r="E61" i="4"/>
  <c r="F61" i="4"/>
  <c r="C61" i="4"/>
  <c r="D61" i="4"/>
  <c r="I61" i="4" s="1"/>
  <c r="E60" i="4"/>
  <c r="F60" i="4"/>
  <c r="C60" i="4"/>
  <c r="D60" i="4"/>
  <c r="I60" i="4" s="1"/>
  <c r="E59" i="4"/>
  <c r="F59" i="4"/>
  <c r="C59" i="4"/>
  <c r="D59" i="4"/>
  <c r="I59" i="4" s="1"/>
  <c r="E58" i="4"/>
  <c r="F58" i="4"/>
  <c r="C58" i="4"/>
  <c r="D58" i="4"/>
  <c r="I58" i="4" s="1"/>
  <c r="E57" i="4"/>
  <c r="F57" i="4"/>
  <c r="C57" i="4"/>
  <c r="D57" i="4"/>
  <c r="I57" i="4" s="1"/>
  <c r="E45" i="4"/>
  <c r="F45" i="4"/>
  <c r="C45" i="4"/>
  <c r="D45" i="4"/>
  <c r="I45" i="4" s="1"/>
  <c r="E44" i="4"/>
  <c r="F44" i="4"/>
  <c r="C44" i="4"/>
  <c r="D44" i="4"/>
  <c r="I44" i="4" s="1"/>
  <c r="E43" i="4"/>
  <c r="F43" i="4"/>
  <c r="C43" i="4"/>
  <c r="D43" i="4"/>
  <c r="I43" i="4" s="1"/>
  <c r="E42" i="4"/>
  <c r="F42" i="4"/>
  <c r="C42" i="4"/>
  <c r="D42" i="4"/>
  <c r="I42" i="4" s="1"/>
  <c r="E41" i="4"/>
  <c r="F41" i="4"/>
  <c r="D41" i="4"/>
  <c r="I41" i="4" s="1"/>
  <c r="F40" i="4"/>
  <c r="C41" i="4"/>
  <c r="D40" i="4"/>
  <c r="I40" i="4" s="1"/>
  <c r="E40" i="4"/>
  <c r="F39" i="4"/>
  <c r="C40" i="4"/>
  <c r="D39" i="4"/>
  <c r="I39" i="4" s="1"/>
  <c r="E39" i="4"/>
  <c r="F38" i="4"/>
  <c r="C39" i="4"/>
  <c r="D38" i="4"/>
  <c r="I38" i="4" s="1"/>
  <c r="E38" i="4"/>
  <c r="F23" i="4"/>
  <c r="C38" i="4"/>
  <c r="D23" i="4"/>
  <c r="E23" i="4"/>
  <c r="F22" i="4"/>
  <c r="C23" i="4"/>
  <c r="D22" i="4"/>
  <c r="E22" i="4"/>
  <c r="F21" i="4"/>
  <c r="C22" i="4"/>
  <c r="D21" i="4"/>
  <c r="E21" i="4"/>
  <c r="F20" i="4"/>
  <c r="C21" i="4"/>
  <c r="D20" i="4"/>
  <c r="E20" i="4"/>
  <c r="F19" i="4"/>
  <c r="C20" i="4"/>
  <c r="D19" i="4"/>
  <c r="E19" i="4"/>
  <c r="F18" i="4"/>
  <c r="C19" i="4"/>
  <c r="D18" i="4"/>
  <c r="E18" i="4"/>
  <c r="F17" i="4"/>
  <c r="C18" i="4"/>
  <c r="D17" i="4"/>
  <c r="E17" i="4"/>
  <c r="F16" i="4"/>
  <c r="C17" i="4"/>
  <c r="D16" i="4"/>
  <c r="E16" i="4"/>
  <c r="I81" i="4"/>
  <c r="H78" i="4" l="1"/>
  <c r="H83" i="4"/>
  <c r="H77" i="4"/>
  <c r="H76" i="4"/>
  <c r="H82" i="4"/>
  <c r="H81" i="4"/>
  <c r="H80" i="4"/>
  <c r="H79" i="4"/>
  <c r="H59" i="4"/>
  <c r="H64" i="4"/>
  <c r="H57" i="4"/>
  <c r="H63" i="4"/>
  <c r="H62" i="4"/>
  <c r="H61" i="4"/>
  <c r="H58" i="4"/>
  <c r="H60" i="4"/>
  <c r="H40" i="4"/>
  <c r="H45" i="4"/>
  <c r="H39" i="4"/>
  <c r="H38" i="4"/>
  <c r="H44" i="4"/>
  <c r="H43" i="4"/>
  <c r="H42" i="4"/>
  <c r="H41" i="4"/>
  <c r="I17" i="4"/>
  <c r="I18" i="4"/>
  <c r="I20" i="4"/>
  <c r="I21" i="4"/>
  <c r="I19" i="4"/>
  <c r="I22" i="4"/>
  <c r="I23" i="4"/>
  <c r="I16" i="4"/>
  <c r="D65" i="4" l="1"/>
  <c r="G53" i="4" s="1"/>
  <c r="D84" i="4"/>
  <c r="G72" i="4" s="1"/>
  <c r="D46" i="4"/>
  <c r="G34" i="4" s="1"/>
  <c r="H17" i="4"/>
  <c r="H23" i="4"/>
  <c r="H18" i="4"/>
  <c r="H16" i="4"/>
  <c r="H22" i="4"/>
  <c r="H21" i="4"/>
  <c r="H20" i="4"/>
  <c r="H19" i="4"/>
  <c r="D24" i="4" l="1"/>
  <c r="G12"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<sst xmlns="http://schemas.openxmlformats.org/spreadsheetml/2006/main" count="3138" uniqueCount="2304">
  <si>
    <t>Internal Revenue Service</t>
  </si>
  <si>
    <t>Office of Safeguards</t>
  </si>
  <si>
    <t xml:space="preserve"> ▪ SCSEM Subject: Microsoft Azure Services</t>
  </si>
  <si>
    <t xml:space="preserve"> ▪ SCSEM Version: 1.0</t>
  </si>
  <si>
    <t xml:space="preserve"> ▪ SCSEM Release Date: March 31, 2026</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</si>
  <si>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</si>
  <si>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</si>
  <si>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</si>
  <si>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</si>
  <si>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</si>
  <si>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</si>
  <si>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</si>
  <si>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</si>
  <si>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</si>
  <si>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</si>
  <si>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</si>
  <si>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</si>
  <si>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</si>
  <si>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</si>
  <si>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Device Name:</t>
  </si>
  <si>
    <t>OS/App Version:</t>
  </si>
  <si>
    <t>Network Location:</t>
  </si>
  <si>
    <t xml:space="preserve">Device Function: </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</si>
  <si>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</si>
  <si>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</si>
  <si>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</si>
  <si>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</si>
  <si>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</si>
  <si>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</si>
  <si>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</si>
  <si>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</si>
  <si>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</si>
  <si>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Internal</t>
  </si>
  <si>
    <t>External</t>
  </si>
  <si>
    <t>Stand-alone</t>
  </si>
  <si>
    <t>Testing Results</t>
  </si>
  <si>
    <t>INSTRUCTIONS:</t>
  </si>
  <si>
    <t>Sections below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</si>
  <si>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</si>
  <si>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</si>
  <si>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1.  Microsoft Azure Foundation Services Test Results</t>
  </si>
  <si>
    <t xml:space="preserve">       Use this box if Microsoft Azure Foundation Services SCSEM tests were conducted.</t>
  </si>
  <si>
    <t>This table calculates all tests in the Azure Foundation Services Tests Cases tabs.</t>
  </si>
  <si>
    <t>Final Test Results</t>
  </si>
  <si>
    <t>Overall SCSEM Statistics</t>
  </si>
  <si>
    <t>Passed</t>
  </si>
  <si>
    <t>Failed</t>
  </si>
  <si>
    <t>Additional Information Requested</t>
  </si>
  <si>
    <t>N/A</t>
  </si>
  <si>
    <t>Total Number of Tests Performed</t>
  </si>
  <si>
    <t>Weighted Pass Rate</t>
  </si>
  <si>
    <t>All SCSEM Tests</t>
  </si>
  <si>
    <t>Complete</t>
  </si>
  <si>
    <t>Blank</t>
  </si>
  <si>
    <t>Available</t>
  </si>
  <si>
    <t>Totals</t>
  </si>
  <si>
    <t>Weighted Score</t>
  </si>
  <si>
    <t>Risk Rating</t>
  </si>
  <si>
    <t>Test Cases</t>
  </si>
  <si>
    <t>Pass</t>
  </si>
  <si>
    <t>Fail</t>
  </si>
  <si>
    <t>Weight</t>
  </si>
  <si>
    <t>Possible</t>
  </si>
  <si>
    <t>Actual</t>
  </si>
  <si>
    <t>Device Weighted Score:</t>
  </si>
  <si>
    <t>2.  Microsoft Azure Compute Services Test Results</t>
  </si>
  <si>
    <t xml:space="preserve">       Use this box if Azure Compute Services  SCSEM tests were conducted.</t>
  </si>
  <si>
    <t>This table calculates all tests in the Azure Foundation Services + the Azure Compute Services  Tests Cases tabs.</t>
  </si>
  <si>
    <t>3.  Microsoft Azure Database Services Test Results</t>
  </si>
  <si>
    <t xml:space="preserve">       Use this box if Microsoft Azure Database Services SCSEM tests were conducted.</t>
  </si>
  <si>
    <t>This table calculates all tests in the Azure Foundation Services + the Azure Database Services  Tests Cases tabs.</t>
  </si>
  <si>
    <t>4.  Microsoft Azure Storage Services Test Results</t>
  </si>
  <si>
    <t xml:space="preserve">       Use this box if Microsoft Azure Storage Services SCSEM tests were conducted.</t>
  </si>
  <si>
    <t>This table calculates all tests in the Azure Foundation Services + the Azure Storage Services  Tests Cases tabs.</t>
  </si>
  <si>
    <t>Instructions</t>
  </si>
  <si>
    <t>Introduction and Purpose:</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</si>
  <si>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</si>
  <si>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</si>
  <si>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</si>
  <si>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</si>
  <si>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</si>
  <si>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</si>
  <si>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</si>
  <si>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</si>
  <si>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Test Method:</t>
  </si>
  <si>
    <t xml:space="preserve">The test case is executed by Interview, Examine or Test methods in accordance with the test methodology specified </t>
  </si>
  <si>
    <t xml:space="preserve">in NIST SP 800-53A.  In test plans where SCAP testing is available, Automated and Manual indicators are added to </t>
  </si>
  <si>
    <t>the Test method to indicate whether the test can be accomplished through the SCAP tool.</t>
  </si>
  <si>
    <t>▪ Platform</t>
  </si>
  <si>
    <t>If the SCSEM covers multiple platforms, this field will indicate applicability to all platforms or a specific platform.</t>
  </si>
  <si>
    <t>If the test applies only to a specific platform, other platforms should result in a test status of "N/A".</t>
  </si>
  <si>
    <t>▪ Test Objective</t>
  </si>
  <si>
    <t xml:space="preserve">Description of specifically what the test is designed to accomplish.  The objective should be a summary of the </t>
  </si>
  <si>
    <t>test case and expected results.</t>
  </si>
  <si>
    <t>▪ Test Procedures</t>
  </si>
  <si>
    <t xml:space="preserve">A detailed description of the step-by-step instructions to be followed by the tester.  The test procedures should be </t>
  </si>
  <si>
    <t>executed using the applicable NIST 800-53A test method (Interview, Examine, Test).</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</si>
  <si>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</si>
  <si>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</si>
  <si>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</si>
  <si>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</si>
  <si>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</si>
  <si>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</si>
  <si>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</si>
  <si>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</si>
  <si>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</si>
  <si>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</si>
  <si>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</si>
  <si>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</si>
  <si>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</si>
  <si>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</si>
  <si>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Reference (Ref.)</t>
  </si>
  <si>
    <t>Reference to the authority which the test case was derived.</t>
  </si>
  <si>
    <t>▪ Criticality</t>
  </si>
  <si>
    <t>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t>
  </si>
  <si>
    <t>Test ID</t>
  </si>
  <si>
    <t>NIST ID</t>
  </si>
  <si>
    <t>NIST Control Name</t>
  </si>
  <si>
    <t>Test Method</t>
  </si>
  <si>
    <t>Section Title</t>
  </si>
  <si>
    <t>Description</t>
  </si>
  <si>
    <t>Test Procedures</t>
  </si>
  <si>
    <t>Expected Results</t>
  </si>
  <si>
    <t>Actual Results</t>
  </si>
  <si>
    <t>Status</t>
  </si>
  <si>
    <t>Finding Statement (Internal Use Only)</t>
  </si>
  <si>
    <t>Notes/Evidence</t>
  </si>
  <si>
    <t>Criticality</t>
  </si>
  <si>
    <t>Issue Code Mapping</t>
  </si>
  <si>
    <t>Issue Code Description</t>
  </si>
  <si>
    <t>CIS Benchmark Section #</t>
  </si>
  <si>
    <t>Recommendation #</t>
  </si>
  <si>
    <t>Rationale Statement</t>
  </si>
  <si>
    <t>Remediation Procedure</t>
  </si>
  <si>
    <t xml:space="preserve">Remediation Statement (Internal Use Only)         </t>
  </si>
  <si>
    <t>CAP Request Statement (Internal Use Only)</t>
  </si>
  <si>
    <t>Risk Rating (Do Not Edit)</t>
  </si>
  <si>
    <t>AZ-FND-01</t>
  </si>
  <si>
    <t>SC-7</t>
  </si>
  <si>
    <t>Boundary Protection</t>
  </si>
  <si>
    <t>Test (Manual)</t>
  </si>
  <si>
    <t>Databricks: Ensure that Azure Databricks is deployed in a customer-managed virtual network (VNet)</t>
  </si>
  <si>
    <t>Networking for Azure Databricks can be set up in a few different ways. Using a customer-managed Virtual Network (VNet) (also known as VNet Injection) ensures that compute clusters and control planes are securely isolated within the agency’s network boundary. By default, Databricks creates a managed VNet, which provides limited control over network security policies, firewall configurations, and routing.</t>
  </si>
  <si>
    <t>**Audit from Azure Portal**
1. Go to Azure Portal → Search for Databricks Workspaces.
2. Select the Databricks Workspace to audit.
3. Under Networking, check if the workspace is deployed in a Customer-Managed VNet.
4. If the Virtual Network field shows Databricks-Managed VNet, it is non-compliant.
5. Verify NSG rules and Private Endpoints for fine-grained access control.
**Audit from Azure CLI**
Run the following command to check if Databricks is using a customer-managed VNet:
```
az network vnet show --resource-group &lt;resource-group-name&gt; --name &lt;vnet-name&gt;
```
Ensure that Databricks subnets are present in the VNet configuration.
Validate NSG rules attached to the Databricks subnets.
**Audit from PowerShell**
```
Get-AzDatabricksWorkspace -ResourceGroupName &lt;resource-group-name&gt; -Name &lt;databricks-workspace-name&gt; | Select-Object VirtualNetworkId
```
If VirtualNetworkId is null or shows a Databricks-Managed VNet, it is non-compliant.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[9c25c9e4-ee12-4882-afd2-11fb9d87893f](https://portal.azure.com/#view/Microsoft_Azure_Policy/PolicyDetailBlade/definitionId/%2Fproviders%2FMicrosoft.Authorization%2FpolicyDefinitions%2F9c25c9e4-ee12-4882-afd2-11fb9d87893f) **- Name:** 'Azure Databricks Workspaces should be in a virtual network'</t>
  </si>
  <si>
    <t>Azure Databricks is deployed in a customer-managed virtual network (VNet)</t>
  </si>
  <si>
    <t>Azure Databricks is not deployed in a customer-managed virtual network (VNet)</t>
  </si>
  <si>
    <t>N/A if Azure Databricks is not deployed</t>
  </si>
  <si>
    <t>Significant</t>
  </si>
  <si>
    <t>HSC28</t>
  </si>
  <si>
    <t>HSC28: The network is not properly segmented</t>
  </si>
  <si>
    <t>2.1</t>
  </si>
  <si>
    <t>2.1.1</t>
  </si>
  <si>
    <t>Using a customer-managed VNet ensures better control over network security and aligns with zero-trust architecture principles. It allows for:
- Restricted outbound internet access to prevent unauthorized data exfiltration.
- Integration with on-premises networks via VPN or ExpressRoute for hybrid connectivity.
- Fine-grained NSG policies to restrict access at the subnet level.
- Private Link for secure API access, avoiding public internet exposure.</t>
  </si>
  <si>
    <t>**Remediate from Azure Portal**
1. Delete the existing Databricks workspace (migration required).
2. Create a new Databricks workspace with VNet Injection:
3. Go to Azure Portal → Create Databricks Workspace.
4. Select Advanced Networking.
5. Choose Deploy into your own Virtual Network.
6. Specify a customer-managed VNet and associated subnets.
7. Enable Private Link for secure API access.
**Remediate from Azure CLI**
Deploy a new Databricks workspace in a custom VNet:
```
az databricks workspace create --name &lt;databricks-workspace-name&gt; \
 --resource-group &lt;resource-group-name&gt; \
 --location &lt;region&gt; \
 --managed-resource-group &lt;managed-rg-name&gt; \
 --enable-no-public-ip true \
 --network-security-group-rule "NoAzureServices" \
 --public-network-access Disabled \
 --custom-virtual-network-id /subscriptions/&lt;subscription-id&gt;/resourceGroups/&lt;resource-group-name&gt;/providers/Microsoft.Network/virtualNetworks/&lt;vnet-name&gt;
```
Ensure NSG Rules are correctly configured:
```
az network nsg rule create --resource-group &lt;resource-group-name&gt; \
 --nsg-name &lt;nsg-name&gt; \
 --name "DenyAllOutbound" \
 --direction Outbound \
 --access Deny \
 --priority 4096
```
**Remediate from PowerShell**
```
New-AzDatabricksWorkspace -ResourceGroupName &lt;resource-group-name&gt; -Name &lt;databricks-workspace-name&gt; -Location &lt;region&gt; -ManagedResourceGroupName &lt;managed-rg-name&gt; -CustomVirtualNetworkId "/subscriptions/&lt;subscription-id&gt;/resourceGroups/&lt;resource-group-name&gt;/providers/Microsoft.Network/virtualNetworks/&lt;vnet-name&gt;"
```</t>
  </si>
  <si>
    <t>Ensure Azure Databricks is deployed in a customer-managed virtual network (VNet). Use the following method to accomplish the recommended state:
"**Remediate from Azure Portal**
1. Delete the existing Databricks workspace (migration required).
2. Create a new Databricks workspace with VNet Injection:
3. Go to Azure Portal → Create Databricks Workspace.
4. Select Advanced Networking.
5. Choose Deploy into your own Virtual Network.
6. Specify a customer-managed VNet and associated subnets.
7. Enable Private Link for secure API access.
**Remediate from Azure CLI**
Deploy a new Databricks workspace in a custom VNet:
```
az databricks workspace create --name &lt;databricks-workspace-name&gt; \
 --resource-group &lt;resource-group-name&gt; \
 --location &lt;region&gt; \
 --managed-resource-group &lt;managed-rg-name&gt; \
 --enable-no-public-ip true \
 --network-security-group-rule ""NoAzureServices"" \
 --public-network-access Disabled \
 --custom-virtual-network-id /subscriptions/&lt;subscription-id&gt;/resourceGroups/&lt;resource-group-name&gt;/providers/Microsoft.Network/virtualNetworks/&lt;vnet-name&gt;
```
Ensure NSG Rules are correctly configured:
```
az network nsg rule create --resource-group &lt;resource-group-name&gt; \
 --nsg-name &lt;nsg-name&gt; \
 --name ""DenyAllOutbound"" \
 --direction Outbound \
 --access Deny \
 --priority 4096
```
**Remediate from PowerShell**
```
New-AzDatabricksWorkspace -ResourceGroupName &lt;resource-group-name&gt; -Name &lt;databricks-workspace-name&gt; -Location &lt;region&gt; -ManagedResourceGroupName &lt;managed-rg-name&gt; -CustomVirtualNetworkId ""/subscriptions/&lt;subscription-id&gt;/resourceGroups/&lt;resource-group-name&gt;/providers/Microsoft.Network/virtualNetworks/&lt;vnet-name&gt;""
```"</t>
  </si>
  <si>
    <t>To close this finding, please provide evidence showing 'Azure Databricks is deployed in a customer-managed virtual network (VNet)' with the agency's CAP.</t>
  </si>
  <si>
    <t>AZ-FND-02</t>
  </si>
  <si>
    <t>Databricks: Ensure that network security groups are configured for Databricks subnets</t>
  </si>
  <si>
    <t>Network Security Groups (NSGs) should be implemented to control inbound and outbound traffic to Azure Databricks subnets, ensuring only authorized communication. NSGs operate using a rule-based model that includes both explicit allow/deny rules and an implicit deny at the end of the rule list. This means that any traffic not explicitly allowed is automatically denied. To ensure secure and predictable behavior, NSGs should be configured with explicit deny rules for known unwanted traffic, in addition to the default implicit deny, to improve visibility and auditability of blocked traffic. This approach helps enforce least privilege and minimizes the risk of unauthorized access to Databricks resources.</t>
  </si>
  <si>
    <t>**Audit from Azure Portal**
1. Navigate to Virtual Networks &gt; Subnets, and review NSG assignments.
**Audit from Azure CLI**
```
az network nsg list --query "[].{Name:name, Rules:securityRules}"
```
**Audit from PowerShell**
```
Get-AzNetworkSecurityGroup -ResourceGroupName &lt;resource-group-name&gt;
```</t>
  </si>
  <si>
    <t>Network security groups are configured for Databricks subnets</t>
  </si>
  <si>
    <t>Network security groups are not configured for Databricks subnets</t>
  </si>
  <si>
    <t>2.1.2</t>
  </si>
  <si>
    <t>Using NSGs with both explicit allow and deny rules provides clear documentation and control over permitted and prohibited traffic. While Azure NSGs implicitly deny all traffic not explicitly allowed, defining explicit deny rules for known malicious or unnecessary sources enhances clarity, simplifies troubleshooting, and supports compliance audits. This layered approach strengthens the security posture of Databricks environments by ensuring only essential communication is permitted.</t>
  </si>
  <si>
    <t>**Remediate from Azure Portal**
1. Assign NSG to Databricks subnets under Networking &gt; NSG Settings.</t>
  </si>
  <si>
    <t>Ensure Network security groups are configured for Databricks subnets. Use the following method to accomplish the recommended state:
"**Remediate from Azure Portal**
1. Assign NSG to Databricks subnets under Networking &gt; NSG Settings."</t>
  </si>
  <si>
    <t>To close this finding, please provide evidence showing 'Network security groups are configured for Databricks subnets' with the agency's CAP.</t>
  </si>
  <si>
    <t>AZ-FND-03</t>
  </si>
  <si>
    <t>IA-2</t>
  </si>
  <si>
    <t>Identification and Authentication</t>
  </si>
  <si>
    <t>Databricks: Ensure that users and groups are synced from Microsoft Entra ID to Azure Databricks</t>
  </si>
  <si>
    <t>To ensure centralized identity and access management, users and groups from Microsoft Entra ID should be synchronized with Azure Databricks. This is achieved through SCIM provisioning, which automates the creation, update, and deactivation of users and groups in Databricks based on Entra ID assignments. Enabling this integration ensures that access controls in Databricks remain consistent with corporate identity governance policies, reducing the risk of orphaned accounts, stale permissions, and unauthorized access.</t>
  </si>
  <si>
    <t>**Audit from Azure Portal**
Verify SCIM provisioning is enabled:
1. Go to `Microsoft Entra ID`.
2. Under `Manage`, click `Enterprise applications`.
3. Click the name of the Azure Databricks SCIM application.
4. Under `Provisioning`, confirm that SCIM provisioning is enabled and running.
Check user sync status in Azure Portal:
5. Under `Provisioning Logs`, verify the last successful sync and any failed entries.
Check user sync status in Databricks:
6. Go to `Admin Console` &gt; `Identity and Access Management`.
7. Confirm that Users and Groups match those assigned in Microsoft Entra ID.
Ensure role-based access control (RBAC) mapping is correct:
8. Verify that users are assigned appropriate Databricks roles (e.g. Admin, User, Contributor).
9. Confirm that groups are mapped to workspace access roles.</t>
  </si>
  <si>
    <t>Users and groups are synced from Microsoft Entra ID to Azure Databricks</t>
  </si>
  <si>
    <t>Users and groups are not synced from Microsoft Entra ID to Azure Databricks</t>
  </si>
  <si>
    <t>HIA2</t>
  </si>
  <si>
    <t>2.1.4</t>
  </si>
  <si>
    <t>Syncing users and groups from Microsoft Entra ID centralizes access control, enforces the least privilege principle by automatically revoking unnecessary access, reduces administrative overhead by eliminating manual user management, and ensures auditability and compliance with industry regulations.</t>
  </si>
  <si>
    <t>**Remediate from Azure Portal**
Enable provisioning in Azure Portal:
1. Go to `Microsoft Entra ID`.
2. Under `Manage`, click `Enterprise applications`.
3. Click the name of the Azure Databricks SCIM application.
4. Under `Provisioning`, select `Automatic` and enter the SCIM endpoint and API token from Databricks.
Enable provisioning in Databricks:
5. Navigate to `Admin Console` &gt; `Identity and Access Management`.
6. Enable SCIM provisioning and generate an API token.
Configure role assignments:
7. Ensure groups from Entra ID are mapped to appropriate Databricks roles.
8. Restrict administrative privileges to designated security groups.
Regularly monitor sync logs:
9. Periodically review sync logs in Microsoft Entra ID and Databricks Admin Console.
10. Configure Azure Monitor alerts for provisioning failures.
Disable manual user creation in Databricks:
11. Ensure that all user management is controlled via SCIM sync from Entra ID.
12. Disable personal access token usage for authentication.
**Remediate from Azure CLI**
Enable SCIM User and Group Provisioning in Azure Databricks:
```
az ad app update --id &lt;databricks-app-id&gt; --set provisioning.provisioningMode=Automatic
```</t>
  </si>
  <si>
    <t>Ensure Users and groups are synced from Microsoft Entra ID to Azure Databricks. Use the following method to accomplish the recommended state:
"**Remediate from Azure Portal**
Enable provisioning in Azure Portal:
1. Go to `Microsoft Entra ID`.
2. Under `Manage`, click `Enterprise applications`.
3. Click the name of the Azure Databricks SCIM application.
4. Under `Provisioning`, select `Automatic` and enter the SCIM endpoint and API token from Databricks.
Enable provisioning in Databricks:
5. Navigate to `Admin Console` &gt; `Identity and Access Management`.
6. Enable SCIM provisioning and generate an API token.
Configure role assignments:
7. Ensure groups from Entra ID are mapped to appropriate Databricks roles.
8. Restrict administrative privileges to designated security groups.
Regularly monitor sync logs:
9. Periodically review sync logs in Microsoft Entra ID and Databricks Admin Console.
10. Configure Azure Monitor alerts for provisioning failures.
Disable manual user creation in Databricks:
11. Ensure that all user management is controlled via SCIM sync from Entra ID.
12. Disable personal access token usage for authentication.
**Remediate from Azure CLI**
Enable SCIM User and Group Provisioning in Azure Databricks:
```
az ad app update --id &lt;databricks-app-id&gt; --set provisioning.provisioningMode=Automatic
```"</t>
  </si>
  <si>
    <t>To close this finding, please provide evidence showing 'Users and groups are synced from Microsoft Entra ID to Azure Databricks' with the agency's CAP.</t>
  </si>
  <si>
    <t>AZ-FND-04</t>
  </si>
  <si>
    <t>AC-3</t>
  </si>
  <si>
    <t>Access Enforcement</t>
  </si>
  <si>
    <t>Databricks: Ensure that Unity Catalog is configured for Azure Databricks</t>
  </si>
  <si>
    <t>Unity Catalog is a centralized governance model for managing and securing data in Azure Databricks. It provides fine-grained access control to databases, tables, and views using Microsoft Entra ID identities. Unity Catalog also enhances data lineage, audit logging, and compliance monitoring, making it a critical component for security and governance.</t>
  </si>
  <si>
    <t>Method 1: Verify unity catalog deployment:
1. As an Azure Databricks account admin, log into the account console.
2. Click Workspaces.
3. Find your workspace and check the Metastore column. If a metastore name is present, your workspace is attached to a Unity Catalog metastore and therefore enabled for Unity Catalog.
Method 2: Run a SQL query to confirm Unity Catalog enablement
Run the following SQL query in the SQL query editor or a notebook that is attached to a Unity Catalog-enabled compute resource. No admin role is required.
```
SELECT CURRENT_METASTORE();
```
If the query returns a metastore ID like the following, then your workspace is attached to a Unity Catalog metastore and therefore enabled for Unity Catalog.</t>
  </si>
  <si>
    <t>Unity Catalog is configured for Azure Databricks</t>
  </si>
  <si>
    <t>Unity Catalog is not configured for Azure Databricks</t>
  </si>
  <si>
    <t>2.1.5</t>
  </si>
  <si>
    <t>* Enforces centralized access control policies and reduces data security risks.
* Enables identity-based authentication via Microsoft Entra ID.
* Improves compliance with industry regulations (e.g. GDPR, HIPAA, SOC 2) by providing audit logs and access visibility.
* Prevents unauthorized data access through table-, row-, and column-level security (RLS &amp; CLS).</t>
  </si>
  <si>
    <t>Use the remediation procedure written in this article: https://learn.microsoft.com/en-us/azure/databricks/data-governance/unity-catalog/get-started</t>
  </si>
  <si>
    <t>Ensure Unity Catalog is configured for Azure Databricks. Use the following method to accomplish the recommended state:
Use the remediation procedure written in this article: https://learn.microsoft.com/en-us/azure/databricks/data-governance/unity-catalog/get-started</t>
  </si>
  <si>
    <t>To close this finding, please provide evidence showing 'Unity Catalog is configured for Azure Databricks' with the agency's CAP.</t>
  </si>
  <si>
    <t>AZ-FND-05</t>
  </si>
  <si>
    <t>Databricks: Ensure that usage is restricted and expiry is enforced for Databricks personal access tokens</t>
  </si>
  <si>
    <t>Databricks personal access tokens (PATs) provide API-based authentication for users and applications. By default, users can generate API tokens without expiration, leading to potential security risks if tokens are leaked, improperly stored, or not rotated regularly.
To mitigate these risks, administrators should:
* Restrict token creation to approved users and service principals.
* Enforce expiration policies to prevent long-lived tokens.
* Monitor token usage and revoke unused or compromised tokens.</t>
  </si>
  <si>
    <t>Azure Databricks administrators can monitor and revoke personal access tokens within their workspace. Detailed instructions are available in the "Monitor and Revoke Personal Access Tokens" section of the Microsoft documentation: https://learn.microsoft.com/en-us/azure/databricks/admin/access-control/tokens.
To evaluate the usage of personal access tokens in your Azure Databricks account, you can utilize the provided notebook that lists all PATs not rotated or updated in the last 90 days, allowing you to identify tokens that may require revocation. This process is detailed here: https://learn.microsoft.com/en-us/azure/databricks/admin/access-control/tokens.
Implementing diagnostic logging provides a comprehensive reference of audit log services and events, enabling you to track activities related to personal access tokens. More information can be found in the diagnostic log reference section: https://learn.microsoft.com/en-us/azure/databricks/admin/account-settings/audit-logs.</t>
  </si>
  <si>
    <t>Usage is restricted and expiry is enforced for Databricks personal access tokens</t>
  </si>
  <si>
    <t>Usage is not restricted and expiry is not enforced for Databricks personal access tokens</t>
  </si>
  <si>
    <t>2.1.6</t>
  </si>
  <si>
    <t>Restricting usage and enforcing expiry for personal access tokens reduces exposure to long-lived tokens, minimizes the risk of API abuse if compromised, and aligns with security best practices through controlled issuance and enforced expiry.</t>
  </si>
  <si>
    <t>**Remediate from Azure Portal**
Disable personal access tokens:
If your workspace does not require PATs, you can disable them entirely to prevent their use.​
1. Navigate to your Azure Databricks workspace.
2. Click the `Settings` icon and select `Admin Console`.
3. Go to the `Advanced` tab.
4. Under `Personal Access Tokens`, toggle the setting to `Disabled`.
Databricks CLI:
```
databricks workspace-conf set-status --json '{"enableTokens": "false"}'
```
Control who can create and use personal access tokens:
Define which users or groups are authorized to create and utilize PATs.​
1. Navigate to your Azure Databricks workspace.
2. Click the `Settings` icon and select `Admin Console`.
3. Go to the `Advanced` tab.
4. Click on `Personal Access Tokens` and then `Permissions`.
5. Assign the appropriate permissions (e.g. No Permissions, Can Use, Can Manage) to users or groups.
Set maximum lifetime for new personal access tokens:
Limit the validity period of new tokens to reduce potential misuse.​
Databricks CLI:
```
databricks workspace-conf set-status --json '{"maxTokenLifetimeDays": "90"}'
```
Monitor and revoke personal access tokens:
Periodically review active tokens and revoke any that are unnecessary or potentially compromised.​
Databricks CLI:
```
databricks token list
```
```
databricks token delete --token-id &lt;token-id&gt;
```
Transition to OAuth for enhanced security:
Utilize OAuth tokens for authentication, offering improved security features over PATs.</t>
  </si>
  <si>
    <t>Ensure Usage is restricted and expiry is enforced for Databricks personal access tokens. Use the following method to accomplish the recommended state:
"**Remediate from Azure Portal**
Disable personal access tokens:
If your workspace does not require PATs, you can disable them entirely to prevent their use.​
1. Navigate to your Azure Databricks workspace.
2. Click the `Settings` icon and select `Admin Console`.
3. Go to the `Advanced` tab.
4. Under `Personal Access Tokens`, toggle the setting to `Disabled`.
Databricks CLI:
```
databricks workspace-conf set-status --json '{""enableTokens"": ""false""}'
```
Control who can create and use personal access tokens:
Define which users or groups are authorized to create and utilize PATs.​
1. Navigate to your Azure Databricks workspace.
2. Click the `Settings` icon and select `Admin Console`.
3. Go to the `Advanced` tab.
4. Click on `Personal Access Tokens` and then `Permissions`.
5. Assign the appropriate permissions (e.g. No Permissions, Can Use, Can Manage) to users or groups.
Set maximum lifetime for new personal access tokens:
Limit the validity period of new tokens to reduce potential misuse.​
Databricks CLI:
```
databricks workspace-conf set-status --json '{""maxTokenLifetimeDays"": ""90""}'
```
Monitor and revoke personal access tokens:
Periodically review active tokens and revoke any that are unnecessary or potentially compromised.​
Databricks CLI:
```
databricks token list
```
```
databricks token delete --token-id &lt;token-id&gt;
```
Transition to OAuth for enhanced security:
Utilize OAuth tokens for authentication, offering improved security features over PATs."</t>
  </si>
  <si>
    <t>To close this finding, please provide evidence showing 'Usage is restricted and expiry is enforced for Databricks personal access tokens' with the agency's CAP.</t>
  </si>
  <si>
    <t>AZ-FND-06</t>
  </si>
  <si>
    <t>AU-2</t>
  </si>
  <si>
    <t>Audit Events</t>
  </si>
  <si>
    <t>Databricks: Ensure that diagnostic log delivery is configured for Azure Databricks</t>
  </si>
  <si>
    <t>Azure Databricks Diagnostic Logging provides insights into system operations, user activities, and security events within a Databricks workspace. Enabling diagnostic logs helps agencys:
* Detect security threats by logging access, job executions, and cluster activities.
* Ensure compliance with industry regulations such as SOC 2, HIPAA, and GDPR.
* Monitor operational performance and troubleshoot issues proactively.</t>
  </si>
  <si>
    <t>**Audit from Azure Portal**
Check if diagnostic logging is enabled for the Databricks workspace:
1. Go to `Azure Databricks`.
2. Select a workspace.
3. In the left-hand menu, select `Monitoring` &gt; `Diagnostic settings`.
4. Verify if a diagnostic setting is configured. If not, diagnostic logging is not enabled.
Ensure that logging is enabled for the following categories:​
* `accounts`: User account activities.
* `Filesystem`: Databricks Filesystem Logs
* `clusters`: Cluster state changes and errors.
* `notebook`: Execution events.
* `jobs`: Job execution tracking.
Verify that logs are being sent to one or more of the following destinations:​
* `Azure Log Analytics workspace`: For analysis and querying.
* `Azure Storage Account`: For long-term retention.
* `Azure Event Hubs`: For integration with SIEM tools.
**Audit from Azure CLI**
Check if diagnostic logging is enabled for the Databricks workspace:
```
az monitor diagnostic-settings list --resource &lt;databricks-resource-id&gt;
```
If the output is empty, no diagnostic settings are configured.
Verify log categories being collected:
```
az monitor diagnostic-settings show --name &lt;setting-name&gt; --resource &lt;databricks-resource-id&gt;
```
Review the output to confirm that the necessary log categories are enabled.
Check if logs are stored securely in an approved location:
```
az monitor diagnostic-settings list --resource &lt;databricks-resource-id&gt;
```
Review the storageAccountId, workspaceId, and eventHubAuthorizationRuleId fields in the output to confirm the log destinations.
**Audit from PowerShell**
Check if diagnostic logging is enabled for the Databricks workspace:
```
Get-AzDiagnosticSetting -ResourceId &lt;databricks-resource-id&gt;
```
An empty result indicates that diagnostic logging is not enabled.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[138ff14d-b687-4faa-a81c-898c91a87fa2](https://portal.azure.com/#view/Microsoft_Azure_Policy/PolicyDetailBlade/definitionId/%2Fproviders%2FMicrosoft.Authorization%2FpolicyDefinitions%2F138ff14d-b687-4faa-a81c-898c91a87fa2) **- Name:** 'Resource logs in Azure Databricks Workspaces should be enabled'</t>
  </si>
  <si>
    <t>Diagnostic log delivery is configured for Azure Databricks</t>
  </si>
  <si>
    <t>Diagnostic log delivery is not configured for Azure Databricks</t>
  </si>
  <si>
    <t>HAU2</t>
  </si>
  <si>
    <t>2.1.7</t>
  </si>
  <si>
    <t>Diagnostic logging provides visibility into security and operational activities within Databricks workspaces while maintaining an audit trail for forensic investigations, and it supports compliance with regulatory standards that require logging and monitoring.</t>
  </si>
  <si>
    <t>**Remediate from Azure Portal**
Enable diagnostic logging for Azure Databricks:
1. Navigate to your Azure Databricks workspace.
2. In the left-hand menu, select `Monitoring` &gt; `Diagnostic settings`.
3. Click `+ Add diagnostic setting`.
4. Under `Category details`, select the log categories you wish to capture, such as AuditLogs, Clusters, Notebooks, and Jobs.
5. Choose a destination for the logs: 
 - `Log Analytics workspace`: For advanced querying and monitoring.
 - `Storage account`: For long-term retention.
 - `Event Hub`: For integration with third-party systems.
6. Provide a `Name` for the diagnostic setting.
7. Click `Save`.
Implement log retention policies:
1. Navigate to your Log Analytics workspace.
2. Under `General`, select `Usage and estimated costs`.
3. Click `Data Retention`.
4. Adjust the retention period slider to the desired number of days (up to 730 days).
5. Click `OK`.
Monitor logs for anomalies:
1. Navigate to `Azure Monitor`.
2. Select `Alerts` &gt; `+ New alert rule`.
3. Under `Scope`, specify the Databricks resource.
4. Define `Condition` based on log queries that identify anomalies (e.g. unauthorized access attempts).
5. Configure `Actions` to notify stakeholders or trigger automated responses.
6. Provide an Alert rule `name` and `description`.
7. Click `Create alert rule`.
**Remediate from Azure CLI**
Enable diagnostic logging for Azure Databricks:
```
az monitor diagnostic-settings create --name "DatabricksLogging" --resource &lt;databricks-resource-id&gt; --logs '[{"category": "accounts", "enabled": true}, {"category": "Clusters", "enabled": true}, {"category": "Notebooks", "enabled": true}, {"category": "Jobs", "enabled": true}]' --workspace &lt;log-analytics-id&gt;
```
Implement log retention policies:
```
az monitor log-analytics workspace update --resource-group &lt;resource-group&gt; --name &lt;log-analytics-name&gt; --retention-time 365
```
Monitor logs for anomalies:
```
az monitor activity-log alert create --name "DatabricksAnomalyAlert" --resource-group &lt;resource-group&gt; --scopes &lt;databricks-resource-id&gt; --condition "contains 'UnauthorizedAccess'"
```</t>
  </si>
  <si>
    <t>Ensure Diagnostic log delivery is configured for Azure Databricks. Use the following method to accomplish the recommended state:
"**Remediate from Azure Portal**
Enable diagnostic logging for Azure Databricks:
1. Navigate to your Azure Databricks workspace.
2. In the left-hand menu, select `Monitoring` &gt; `Diagnostic settings`.
3. Click `+ Add diagnostic setting`.
4. Under `Category details`, select the log categories you wish to capture, such as AuditLogs, Clusters, Notebooks, and Jobs.
5. Choose a destination for the logs: 
 - `Log Analytics workspace`: For advanced querying and monitoring.
 - `Storage account`: For long-term retention.
 - `Event Hub`: For integration with third-party systems.
6. Provide a `Name` for the diagnostic setting.
7. Click `Save`.
Implement log retention policies:
1. Navigate to your Log Analytics workspace.
2. Under `General`, select `Usage and estimated costs`.
3. Click `Data Retention`.
4. Adjust the retention period slider to the desired number of days (up to 730 days).
5. Click `OK`.
Monitor logs for anomalies:
1. Navigate to `Azure Monitor`.
2. Select `Alerts` &gt; `+ New alert rule`.
3. Under `Scope`, specify the Databricks resource.
4. Define `Condition` based on log queries that identify anomalies (e.g. unauthorized access attempts).
5. Configure `Actions` to notify stakeholders or trigger automated responses.
6. Provide an Alert rule `name` and `description`.
7. Click `Create alert rule`.
**Remediate from Azure CLI**
Enable diagnostic logging for Azure Databricks:
```
az monitor diagnostic-settings create --name ""DatabricksLogging"" --resource &lt;databricks-resource-id&gt; --logs '[{""category"": ""accounts"", ""enabled"": true}, {""category"": ""Clusters"", ""enabled"": true}, {""category"": ""Notebooks"", ""enabled"": true}, {""category"": ""Jobs"", ""enabled"": true}]' --workspace &lt;log-analytics-id&gt;
```
Implement log retention policies:
```
az monitor log-analytics workspace update --resource-group &lt;resource-group&gt; --name &lt;log-analytics-name&gt; --retention-time 365
```
Monitor logs for anomalies:
```
az monitor activity-log alert create --name ""DatabricksAnomalyAlert"" --resource-group &lt;resource-group&gt; --scopes &lt;databricks-resource-id&gt; --condition ""contains 'UnauthorizedAccess'""
```"</t>
  </si>
  <si>
    <t>To close this finding, please provide evidence showing 'Diagnostic log delivery is configured for Azure Databricks' with the agency's CAP.</t>
  </si>
  <si>
    <t>AZ-FND-07</t>
  </si>
  <si>
    <t>Databricks: Ensure 'No Public IP' is set to 'Enabled'</t>
  </si>
  <si>
    <t>Enable secure cluster connectivity (also known as no public IP) on Azure Databricks workspaces to ensure that clusters do not have public IP addresses and communicate with the control plane over a secure connection.</t>
  </si>
  <si>
    <t>**Audit from Azure Portal**
1. Go to `Azure Databricks`.
2. Click the name of a workspace.
3. Under `Settings`, click `Networking`.
4. Under `Network access`, ensure that `Deploy Azure Databricks workspace with Secure Cluster Connectivity (No Public IP)` is set to `Enabled`.
5. Repeat steps 1-4 for each workspace.
**Audit from Azure CLI**
Run the following command to list workspaces:
```
az databricks workspace list
```
For each workspace, run the following command to get the `enableNoPublicIp` setting:
```
az databricks workspace show --resource-group &lt;resource-group&gt; --name &lt;workspace&gt; --query parameters.enableNoPublicIp.value
```
Ensure that `true` is returned.
**Audit from PowerShell**
Run the following command to list workspaces:
```
Get-AzDatabricksWorkspace
```
Run the following command to get the workspace in a resource group with a given name:
```
$workspace = Get-AzDatabricksWorkspace -ResourceGroupName &lt;resource-group&gt; -Name &lt;workspace&gt;
```
Run the following command to get the `EnableNoPublicIp` setting:
```
$workspace.EnableNoPublicIP
```
Ensure that `True` is returned.
Repeat for each workspace.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[51c1490f-3319-459c-bbbc-7f391bbed753](https://portal.azure.com/#view/Microsoft_Azure_Policy/PolicyDetailBlade/definitionId/%2Fproviders%2FMicrosoft.Authorization%2FpolicyDefinitions%2F51c1490f-3319-459c-bbbc-7f391bbed753) **- Name:** 'Azure Databricks Clusters should disable public IP'</t>
  </si>
  <si>
    <t>'No Public IP' is set to 'Enabled'</t>
  </si>
  <si>
    <t>'No Public IP' is not set to 'Enabled'</t>
  </si>
  <si>
    <t>Moderate</t>
  </si>
  <si>
    <t>HSC19</t>
  </si>
  <si>
    <t>HSC19: Network perimeter devices do not properly restrict traffic</t>
  </si>
  <si>
    <t>2.1.9</t>
  </si>
  <si>
    <t>Enabling secure cluster connectivity limits exposure to the public internet, improving security and reducing the risk of external attacks.</t>
  </si>
  <si>
    <t>**Remediate from Azure Portal**
1. Go to `Azure Databricks`.
2. Click the name of a workspace.
3. Under `Settings`, click `Networking`.
4. Under `Network access`, next to `Deploy Azure Databricks workspace with Secure Cluster Connectivity (No Public IP)`, click the radio button next to `Enabled`.
5. Click `Save`.
6. Repeat steps 1-5 for each workspace requiring remediation.
**Remediate from Azure CLI**
For each workspace requiring remediation, run the following command to set `enableNoPublicIp` to `true`:
```
az databricks workspace update --resource-group &lt;resource-group&gt; --name &lt;workspace&gt; --enable-no-public-ip true
```
**Remediate from PowerShell**
For each workspace requiring remediation, run the following command to set `EnableNoPublicIP` to `True`:
```
Update-AzDatabricksWorkspace -ResourceGroupName &lt;resource-group&gt; -Name &lt;workspace&gt; -EnableNoPublicIP
```</t>
  </si>
  <si>
    <t>Ensure 'No Public IP' is set to 'Enabled'. Use the following method to accomplish the recommended state:
"**Remediate from Azure Portal**
1. Go to `Azure Databricks`.
2. Click the name of a workspace.
3. Under `Settings`, click `Networking`.
4. Under `Network access`, next to `Deploy Azure Databricks workspace with Secure Cluster Connectivity (No Public IP)`, click the radio button next to `Enabled`.
5. Click `Save`.
6. Repeat steps 1-5 for each workspace requiring remediation.
**Remediate from Azure CLI**
For each workspace requiring remediation, run the following command to set `enableNoPublicIp` to `true`:
```
az databricks workspace update --resource-group &lt;resource-group&gt; --name &lt;workspace&gt; --enable-no-public-ip true
```
**Remediate from PowerShell**
For each workspace requiring remediation, run the following command to set `EnableNoPublicIP` to `True`:
```
Update-AzDatabricksWorkspace -ResourceGroupName &lt;resource-group&gt; -Name &lt;workspace&gt; -EnableNoPublicIP
```"</t>
  </si>
  <si>
    <t>AZ-FND-08</t>
  </si>
  <si>
    <t>Databricks: Ensure 'Allow Public Network Access' is set to 'Disabled'</t>
  </si>
  <si>
    <t>Disable public network access to prevent exposure to the internet and reduce the risk of unauthorized access. Use private endpoints to securely manage access within trusted networks.</t>
  </si>
  <si>
    <t>**Audit from Azure Portal**
1. Go to `Azure Databricks`.
2. Click the name of a workspace.
3. Under `Settings` click `Networking`.
4. Under `Network access`, ensure `Allow Public Network Access` is set to `Disabled`.
5. Repeat steps 1-4 for each workspace.
**Audit from Azure CLI**
Run the following command to list workspaces:
```
az databricks workspace list
```
For each workspace, run the following command to get the `publicNetworkAccess` setting:
```
az databricks workspace show --resource-group &lt;resource-group&gt; --name &lt;workspace&gt; --query publicNetworkAccess
```
Ensure that `"Disabled"` is returned.
**Audit from PowerShell**
Run the following command to list workspaces:
```
Get-AzDatabricksWorkspace
```
Run the following command to get the workspace in a resource group with a given name:
```
$workspace = Get-AzDatabricksWorkspace -ResourceGroupName &lt;resource-group&gt; -Name &lt;workspace&gt;
```
Run the following command to get the `PublicNetworkAccess` setting:
```
$workspace.PublicNetworkAccess
```
Ensure that `Disabled` is returned.
Repeat for each workspace.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[0e7849de-b939-4c50-ab48-fc6b0f5eeba2](https://portal.azure.com/#view/Microsoft_Azure_Policy/PolicyDetailBlade/definitionId/%2Fproviders%2FMicrosoft.Authorization%2FpolicyDefinitions%2F0e7849de-b939-4c50-ab48-fc6b0f5eeba2) **- Name:** 'Azure Databricks Workspaces should disable public network access'</t>
  </si>
  <si>
    <t>'Allow Public Network Access' is set to 'Disabled'</t>
  </si>
  <si>
    <t>'Allow Public Network Access' is not set to 'Disabled'</t>
  </si>
  <si>
    <t>Applicable when private network connectivity is required for FTI systems</t>
  </si>
  <si>
    <t>HRM12</t>
  </si>
  <si>
    <t>2.1.10</t>
  </si>
  <si>
    <t>Disabling public network access improves security by ensuring that Azure Databricks workspaces are not exposed on the public internet.</t>
  </si>
  <si>
    <t>**Remediate from Azure Portal**
1. Go to `Azure Databricks`.
2. Click the name of a workspace.
3. Under `Settings` click `Networking`.
4. Under `Network access`, next to `Allow Public Network Access`, click the radio button next to `Disabled`.
5. Click `Save`.
6. Repeat steps 1-5 for each workspace requiring remediation. 
**Remediate from Azure CLI**
For each workspace requiring remediation, run the following command to set `publicNetworkAccess` to `Disabled`:
```
az databricks workspace update --resource-group &lt;resource-group&gt; --name &lt;workspace&gt; --public-network-access Disabled
```
**Remediate from PowerShell**
For each workspace requiring remediation, run the following command to set `PublicNetworkAccess` to `Disabled`:
```
Update-AzDatabricksWorkspace -ResourceGroupName &lt;resource-group&gt; -Name &lt;workspace&gt; -PublicNetworkAccess Disabled
```</t>
  </si>
  <si>
    <t>Ensure 'Allow Public Network Access' is set to 'Disabled'. Use the following method to accomplish the recommended state:
"**Remediate from Azure Portal**
1. Go to `Azure Databricks`.
2. Click the name of a workspace.
3. Under `Settings` click `Networking`.
4. Under `Network access`, next to `Allow Public Network Access`, click the radio button next to `Disabled`.
5. Click `Save`.
6. Repeat steps 1-5 for each workspace requiring remediation. 
**Remediate from Azure CLI**
For each workspace requiring remediation, run the following command to set `publicNetworkAccess` to `Disabled`:
```
az databricks workspace update --resource-group &lt;resource-group&gt; --name &lt;workspace&gt; --public-network-access Disabled
```
**Remediate from PowerShell**
For each workspace requiring remediation, run the following command to set `PublicNetworkAccess` to `Disabled`:
```
Update-AzDatabricksWorkspace -ResourceGroupName &lt;resource-group&gt; -Name &lt;workspace&gt; -PublicNetworkAccess Disabled
```"</t>
  </si>
  <si>
    <t>To close this finding, please provide evidence showing 'Allow Public Network Access' is set to 'Disabled'' with the agency's CAP.</t>
  </si>
  <si>
    <t>AZ-FND-09</t>
  </si>
  <si>
    <t>AC-6</t>
  </si>
  <si>
    <t>Least Privilege</t>
  </si>
  <si>
    <t>Foundations: Ensure that 'Restrict non-admin users from creating tenants' is set to 'Yes'</t>
  </si>
  <si>
    <t>Require administrators or appropriately delegated users to create new tenants.</t>
  </si>
  <si>
    <t>**Audit from Azure Portal**
1. From Azure Home select the Portal Menu
2. Select `Microsoft Entra ID`
3. Under `Manage`, select `Users`
4. Under `Manage`, select `User settings`
5. Ensure that `Restrict non-admin users from creating tenants` is set to `Yes`
**Audit from PowerShell**
```
Import-Module Microsoft.Graph.Identity.SignIns 
Connect-MgGraph -Scopes 'Policy.ReadWrite.Authorization' 
Get-MgPolicyAuthorizationPolicy | Select-Object -ExpandProperty DefaultUserRolePermissions | Format-List
```
Review the "DefaultUserRolePermissions" section of the output. Ensure that `AllowedToCreateTenants` is not `"True"`.</t>
  </si>
  <si>
    <t>Restrict non-admin users from creating tenants' is set to 'Yes'</t>
  </si>
  <si>
    <t>'Restrict non-admin users from creating tenants' is not set to 'Yes'</t>
  </si>
  <si>
    <t>HAC9</t>
  </si>
  <si>
    <t>HAC9: Accounts have not been created using user roles</t>
  </si>
  <si>
    <t>5</t>
  </si>
  <si>
    <t>5.4</t>
  </si>
  <si>
    <t>It is recommended to only allow an administrator to create new tenants. This prevent users from creating new Microsoft Entra ID or Azure AD B2C tenants and ensures that only authorized users are able to do so.</t>
  </si>
  <si>
    <t>**Remediate from Azure Portal**
1. From Azure Home select the Portal Menu
2. Select `Microsoft Entra ID`
3. Under `Manage`, select `Users`
4. Under `Manage`, select `User settings`
5. Set `Restrict non-admin users from creating tenants ` to `Yes`
6. Click `Save`
**Remediate from PowerShell**
```
Import-Module Microsoft.Graph.Identity.SignIns 
Connect-MgGraph -Scopes 'Policy.ReadWrite.Authorization' 
Select-MgProfile -Name beta 
$params = @{ 
DefaultUserRolePermissions = @{ 
AllowedToCreateTenants = $false 
} 
} 
Update-MgPolicyAuthorizationPolicy -AuthorizationPolicyId -BodyParameter $params 
```</t>
  </si>
  <si>
    <t>Ensure 'Restrict non-admin users from creating tenants' is set to 'Yes'. Use the following method to accomplish the recommended state:
"**Remediate from Azure Portal**
1. From Azure Home select the Portal Menu
2. Select `Microsoft Entra ID`
3. Under `Manage`, select `Users`
4. Under `Manage`, select `User settings`
5. Set `Restrict non-admin users from creating tenants ` to `Yes`
6. Click `Save`
**Remediate from PowerShell**
```
Import-Module Microsoft.Graph.Identity.SignIns 
Connect-MgGraph -Scopes 'Policy.ReadWrite.Authorization' 
Select-MgProfile -Name beta 
$params = @{ 
DefaultUserRolePermissions = @{ 
AllowedToCreateTenants = $false 
} 
} 
Update-MgPolicyAuthorizationPolicy -AuthorizationPolicyId -BodyParameter $params 
```"</t>
  </si>
  <si>
    <t>AZ-FND-10</t>
  </si>
  <si>
    <t>IA-5</t>
  </si>
  <si>
    <t>Authenticator Management</t>
  </si>
  <si>
    <t>HIA5</t>
  </si>
  <si>
    <t>5.5</t>
  </si>
  <si>
    <t>AZ-FND-11</t>
  </si>
  <si>
    <t>Foundations: Ensure that account 'Lockout threshold' is less than or equal to '3'</t>
  </si>
  <si>
    <t>The account lockout threshold determines how many failed login attempts are permitted prior to placing the account in a locked-out state and initiating a variable lockout duration.</t>
  </si>
  <si>
    <t>**Audit from Azure Portal**
1. From Azure Home select the Portal Menu.
2. Select `Microsoft Entra ID`.
3. Under `Manage`, select `Security`.
4. Under `Manage`, select `Authentication methods`.
5. Under `Manage`, select `Password protection`.
6. Ensure that `Lockout threshold` is set to `3` or fewer.
**Audit from PowerShell**
```
Connect-MgGraph -Scopes "Policy.ReadWrite.AuthenticationMethod"
$p = (Get-MgPolicyAuthenticationMethodsPolicy).PasswordProtection
if ($p.LockoutThreshold -gt 3) {
 Update-MgPolicyAuthenticationMethodsPolicy -BodyParameter @{
 passwordProtection = @{
 lockoutThreshold = 3
 lockoutDuration = [Math]::Max($p.LockoutDuration, 900)
 }
 }
}
Disconnect-MgGraph
```
**Audit from Azure CLI**
```
az rest --method get \
 --url 'https://graph.microsoft.com/v1.0/policies/authenticationMethodsPolicy' \
 --query 'passwordProtection.lockoutThreshold'
```</t>
  </si>
  <si>
    <t>Account 'Lockout threshold' is less than or equal to '3'</t>
  </si>
  <si>
    <t>Account 'Lockout threshold' is not less than or equal to '3'</t>
  </si>
  <si>
    <t>Set account lockout to 3 to comply with IRS Publication 1075 IA-5 requirements</t>
  </si>
  <si>
    <t>HCM6</t>
  </si>
  <si>
    <t>5.6</t>
  </si>
  <si>
    <t>Account lockout is a method of protecting against brute-force and password spray attacks. Once the lockout threshold has been exceeded, the account enters a locked-out state which prevents all login attempts for a variable duration. The lockout in combination with a reasonable duration reduces the total number of failed login attempts that a malicious actor can execute in a given period of time.</t>
  </si>
  <si>
    <t>**Remediate from Azure Portal**
1. From Azure Home select the Portal Menu.
2. Select `Microsoft Entra ID`.
3. Under `Manage`, select `Security`.
4. Under `Manage`, select `Authentication methods`.
5. Under `Manage`, select `Password protection`.
6. Set the `Lockout threshold` to `3` or fewer.
7. Click `Save`.
**Remediate from PowerShell**
```
Connect-MgGraph -Scopes "Policy.ReadWrite.AuthenticationMethod"
Update-MgPolicyAuthenticationMethodsPolicy -PasswordProtection @{
 LockoutThreshold = 3
 LockoutDuration = "PT1M"
}
```
**Remediate from Azure CLI**
```
az rest --method patch \
 --url 'https://graph.microsoft.com/v1.0/policies/authenticationMethodsPolicy' \
 --headers 'Content-Type=application/json' \
 --body '{"passwordProtection":{"lockoutThreshold":3,"lockoutDuration":"PT1M"}}'
```</t>
  </si>
  <si>
    <t>Ensure Account 'Lockout threshold' is less than or equal to '3'. Use the following method to accomplish the recommended state:
"**Remediate from Azure Portal**
1. From Azure Home select the Portal Menu.
2. Select `Microsoft Entra ID`.
3. Under `Manage`, select `Security`.
4. Under `Manage`, select `Authentication methods`.
5. Under `Manage`, select `Password protection`.
6. Set the `Lockout threshold` to `3` or fewer.
7. Click `Save`.
**Remediate from PowerShell**
```
Connect-MgGraph -Scopes ""Policy.ReadWrite.AuthenticationMethod""
Update-MgPolicyAuthenticationMethodsPolicy -PasswordProtection @{
 LockoutThreshold = 3
 LockoutDuration = ""PT1M""
}
```
**Remediate from Azure CLI**
```
az rest --method patch \
 --url 'https://graph.microsoft.com/v1.0/policies/authenticationMethodsPolicy' \
 --headers 'Content-Type=application/json' \
 --body '{""passwordProtection"":{""lockoutThreshold"":3,""lockoutDuration"":""PT1M""}}'
```"</t>
  </si>
  <si>
    <t>AZ-FND-12</t>
  </si>
  <si>
    <t>Foundations: Ensure that account 'Lockout duration in seconds' is greater than or equal to '900'</t>
  </si>
  <si>
    <t>The account lockout duration value determines how long an account retains the status of lockout, and therefore how long before a user can continue to attempt to login after passing the lockout threshold.</t>
  </si>
  <si>
    <t>**Audit from Azure Portal**
1. From Azure Home select the Portal Menu.
2. Select `Microsoft Entra ID`.
3. Under `Manage`, select `Security`.
4. Under `Manage`, select `Authentication methods`.
5. Under `Manage`, select `Password protection`.
6. Ensure that `Lockout duration in seconds` is set to `900` or higher.</t>
  </si>
  <si>
    <t>Account 'Lockout duration in seconds' is greater than or equal to '900'</t>
  </si>
  <si>
    <t>Account 'Lockout duration in seconds' is not greater than or equal to '900'</t>
  </si>
  <si>
    <t>Set lockout duration to 900 seconds to comply with IRS Publication 1075 IA-5 requirements</t>
  </si>
  <si>
    <t>HAC17</t>
  </si>
  <si>
    <t>HAC17: Account lockouts do not require administrator action</t>
  </si>
  <si>
    <t>5.7</t>
  </si>
  <si>
    <t>**Remediate from Azure Portal**
1. From Azure Home select the Portal Menu.
2. Select `Microsoft Entra ID`.
3. Under `Manage`, select `Security`.
4. Under `Manage`, select `Authentication methods`.
5. Under `Manage`, select `Password protection`.
6. Set the `Lockout duration in seconds` to `900` or higher.
7. Click `Save`.</t>
  </si>
  <si>
    <t>Ensure Account 'Lockout duration in seconds' is greater than or equal to '900'. Use the following method to accomplish the recommended state:
"**Remediate from Azure Portal**
1. From Azure Home select the Portal Menu.
2. Select `Microsoft Entra ID`.
3. Under `Manage`, select `Security`.
4. Under `Manage`, select `Authentication methods`.
5. Under `Manage`, select `Password protection`.
6. Set the `Lockout duration in seconds` to `900` or higher.
7. Click `Save`."</t>
  </si>
  <si>
    <t>To close this finding, please provide evidence showing 'Account Lockout duration in seconds' is greater than or equal to '900' with the agency's CAP.</t>
  </si>
  <si>
    <t>AZ-FND-13</t>
  </si>
  <si>
    <t>Foundations: Ensure that a 'Custom banned password list' is set to 'Enforce'</t>
  </si>
  <si>
    <t>Microsoft Azure applies a default global banned password list to all user and admin accounts that are created and managed directly in Microsoft Entra ID.
The Microsoft Entra password policy does not apply to user accounts that are synchronized from an on-premises Active Directory environment, unless Microsoft Entra ID Connect is used and `EnforceCloudPasswordPolicyForPasswordSyncedUsers` is enabled.
Review the `Default Value` section for more detail on the password policy.
For increased password security, a custom banned password list is recommended</t>
  </si>
  <si>
    <t>**Audit from Azure Portal**
1. From Azure Home select the Portal Menu.
2. Select `Microsoft Entra ID`.
3. Under `Manage`, select `Security`.
4. Under `Manage`, select `Authentication methods`.
5. Under `Manage`, select `Password protection`.
6. Ensure `Enforce custom list` is set to `Yes`.
7. Review the list of words banned from use in passwords.</t>
  </si>
  <si>
    <t>A 'Custom banned password list' is set to 'Enforce'</t>
  </si>
  <si>
    <t>A 'Custom banned password list' is not set to 'Enforce'</t>
  </si>
  <si>
    <t>HPW12</t>
  </si>
  <si>
    <t>HPW12: Passwords do not meet complexity requirements</t>
  </si>
  <si>
    <t>5.8</t>
  </si>
  <si>
    <t>Implementing a custom banned password list gives your agency further control over the password policy. Disallowing easy-to-guess passwords increases the security of your Azure resources.</t>
  </si>
  <si>
    <t>**Remediate from Azure Portal**
1. From Azure Home select the Portal Menu.
2. Select `Microsoft Entra ID`.
3. Under `Manage`, select `Security`.
4. Under `Manage`, select `Authentication methods`.
5. Under `Manage`, select `Password protection`.
6. Set the `Enforce custom list` option to `Yes`.
7. Click in the `Custom banned password list` text box.
8. Add a list of words, one per line, to prevent users from using in passwords.
9. Click `Save`.</t>
  </si>
  <si>
    <t>Ensure a 'Custom banned password list' is set to 'Enforce.' Use the following method to accomplish the recommended state:
"**Remediate from Azure Portal**
1. From Azure Home select the Portal Menu.
2. Select `Microsoft Entra ID`.
3. Under `Manage`, select `Security`.
4. Under `Manage`, select `Authentication methods`.
5. Under `Manage`, select `Password protection`.
6. Set the `Enforce custom list` option to `Yes`.
7. Click in the `Custom banned password list` text box.
8. Add a list of words, one per line, to prevent users from using in passwords.
9. Click `Save`."</t>
  </si>
  <si>
    <t>AZ-FND-14</t>
  </si>
  <si>
    <t>Foundations: Ensure that 'Number of days before users are asked to re-confirm their authentication information' is not set to '0'</t>
  </si>
  <si>
    <t>Ensure that the number of days before users are asked to re-confirm their authentication information is not set to 0.</t>
  </si>
  <si>
    <t>**Audit from Azure Portal**
1. From Azure Home select the Portal Menu.
2. Select `Microsoft Entra ID`.
3. Under `Manage`, select `Users`.
4. Select `Password reset`.
5. Under `Manage`, select `Registration`.
6. Ensure that `Number of days before users are asked to re-confirm their authentication information` is not set to `0`</t>
  </si>
  <si>
    <t>Number of days before users are asked to re-confirm their authentication information' is not set to '0'</t>
  </si>
  <si>
    <t>Number of days before users are asked to re-confirm their authentication information' is set to '0'</t>
  </si>
  <si>
    <t>Limited</t>
  </si>
  <si>
    <t>HPW7</t>
  </si>
  <si>
    <t>HPW7: Password change notification is not sufficient</t>
  </si>
  <si>
    <t>5.9</t>
  </si>
  <si>
    <t>This setting is necessary if 'Require users to register when signing in' is enabled. If authentication re-confirmation is disabled, registered users will never be prompted to re-confirm their existing authentication information. If the authentication information for a user changes, such as a phone number or email, then the password reset information for that user reverts to the previously registered authentication information.</t>
  </si>
  <si>
    <t>**Remediate from Azure Portal**
1. From Azure Home select the Portal Menu.
2. Select `Microsoft Entra ID`.
3. Under `Manage`, select `Users`.
4. Select `Password reset`.
5. Under `Manage`, select `Registration`.
6. Set the `Number of days before users are asked to re-confirm their authentication information` to your agency-defined frequency.
7. Click `Save`.</t>
  </si>
  <si>
    <t>Ensure 'Number of days before users are asked to re-confirm their authentication information' is not set to '0'. Use the following method to accomplish the recommended state:
"**Remediate from Azure Portal**
1. From Azure Home select the Portal Menu.
2. Select `Microsoft Entra ID`.
3. Under `Manage`, select `Users`.
4. Select `Password reset`.
5. Under `Manage`, select `Registration`.
6. Set the `Number of days before users are asked to re-confirm their authentication information` to your agency-defined frequency.
7. Click `Save`."</t>
  </si>
  <si>
    <t>AZ-FND-15</t>
  </si>
  <si>
    <t>Foundations: Ensure that 'Notify users on password resets?' is set to 'Yes'</t>
  </si>
  <si>
    <t>Ensure that users are notified on their primary and alternate emails on password resets.</t>
  </si>
  <si>
    <t>**Audit from Azure Portal**
1. From Azure Home select the Portal Menu
2. Select `Microsoft Entra ID`
3. Under `Manage`, select `Users`
4. Under `Manage`, select `Password reset`
5. Under `Manage`, select `Notifications`
6. Ensure that `Notify users on password resets?` is set to `Yes`</t>
  </si>
  <si>
    <t>Notify users on password resets?' is set to 'Yes'</t>
  </si>
  <si>
    <t>'Notify users on password resets?' is not set to 'Yes'</t>
  </si>
  <si>
    <t>5.10</t>
  </si>
  <si>
    <t>User notification on password reset is a proactive way of confirming password reset activity. It helps the user to recognize unauthorized password reset activities.</t>
  </si>
  <si>
    <t>**Remediate from Azure Portal**
1. From Azure Home select the Portal Menu
2. Select `Microsoft Entra ID`
3. Under `Manage`, select `Users`
4. Under `Manage`, select `Password reset`
5. Under `Manage`, select `Notifications`
6. Set `Notify users on password resets?` to `Yes`
7. Click `Save`</t>
  </si>
  <si>
    <t>Ensure 'Notify users on password resets?' is set to 'Yes'. Use the following method to accomplish the recommended state:
"**Remediate from Azure Portal**
1. From Azure Home select the Portal Menu
2. Select `Microsoft Entra ID`
3. Under `Manage`, select `Users`
4. Under `Manage`, select `Password reset`
5. Under `Manage`, select `Notifications`
6. Set `Notify users on password resets?` to `Yes`
7. Click `Save`"</t>
  </si>
  <si>
    <t>AZ-FND-16</t>
  </si>
  <si>
    <t>Foundations: Ensure that 'Notify all admins when other admins reset their password?' is set to 'Yes'</t>
  </si>
  <si>
    <t>Ensure that all Global Administrators are notified if any other administrator resets their password.</t>
  </si>
  <si>
    <t>**Audit from Azure Portal**
1. From Azure Home select the Portal Menu
2. Select `Microsoft Entra ID`
3. Under `Manage`, select `Users`
4. Under `Manage`, select `Password reset`
5. Under `Manage`, select `Notifications`
6. Ensure that `Notify all admins when other admins reset their password?` is set to `Yes`</t>
  </si>
  <si>
    <t>Notify all admins when other admins reset their password?' is set to 'Yes'</t>
  </si>
  <si>
    <t>'Notify all admins when other admins reset their password?' is not set to 'Yes'</t>
  </si>
  <si>
    <t>5.11</t>
  </si>
  <si>
    <t>Administrator accounts are sensitive. Any password reset activity notification, when sent to all Administrators, ensures that all Global Administrators can passively confirm if such a reset is a common pattern within their group. For example, if all Administrators change their password every 30 days, any password reset activity before that may require administrator(s) to evaluate any unusual activity and confirm its origin.</t>
  </si>
  <si>
    <t>**Remediate from Azure Portal**
1. From Azure Home select the Portal Menu
2. Select `Microsoft Entra ID`
3. Under `Manage`, select `Users`
4. Under `Manage`, select `Password reset`
5. Under `Manage`, select `Notifications`
6. Set `Notify all admins when other admins reset their password?` to `Yes`
7. Click `Save`</t>
  </si>
  <si>
    <t>Ensure 'Notify all admins when other admins reset their password?' is set to 'Yes'. Use the following method to accomplish the recommended state:
"**Remediate from Azure Portal**
1. From Azure Home select the Portal Menu
2. Select `Microsoft Entra ID`
3. Under `Manage`, select `Users`
4. Under `Manage`, select `Password reset`
5. Under `Manage`, select `Notifications`
6. Set `Notify all admins when other admins reset their password?` to `Yes`
7. Click `Save`"</t>
  </si>
  <si>
    <t>AZ-FND-17</t>
  </si>
  <si>
    <t>CM-6</t>
  </si>
  <si>
    <t>Configuration Settings</t>
  </si>
  <si>
    <t>Foundations: Ensure that 'User consent for applications' is set to 'Do not allow user consent'</t>
  </si>
  <si>
    <t>Require administrators to provide consent for applications before use.</t>
  </si>
  <si>
    <t>**Audit from Azure Portal**
1. From Azure Home select the Portal Menu
2. Select `Microsoft Entra ID`
3. Under `Manage`, select `Enterprise applications`
4. Under `Security`, select `Consent and permissions`
5. Under `Manage`, select `User consent settings`
6. Ensure `User consent for applications` is set to `Do not allow user consent`
**Audit from PowerShell**
```
Connect-MgGraph
(Get-MgPolicyAuthorizationPolicy).DefaultUserRolePermissions | Select-Object -ExpandProperty PermissionGrantPoliciesAssigned
```
If the command returns no values in response, the configuration complies with the recommendation.</t>
  </si>
  <si>
    <t>User consent for applications' is set to 'Do not allow user consent'</t>
  </si>
  <si>
    <t>'User consent for applications' is not set to 'Do not allow user consent'</t>
  </si>
  <si>
    <t>HSA4</t>
  </si>
  <si>
    <t>HSA4: Software installation rights are not limited to the technical staff</t>
  </si>
  <si>
    <t>5.12</t>
  </si>
  <si>
    <t>If Microsoft Entra ID is running as an identity provider for third-party applications, permissions and consent should be limited to administrators or pre-approved. Malicious applications may attempt to exfiltrate data or abuse privileged user accounts.</t>
  </si>
  <si>
    <t>**Remediate from Azure Portal**
1. From Azure Home select the Portal Menu
2. Select `Microsoft Entra ID`
3. Under `Manage`, select `Enterprise applications`
4. Under `Security`, select `Consent and permissions`
5. Under `Manage`, select `User consent settings`
6. Set `User consent for applications` to `Do not allow user consent`
7. Click `Save`</t>
  </si>
  <si>
    <t>Ensure 'User consent for applications' is set to 'Do not allow user consent'. Use the following method to accomplish the recommended state:
"**Remediate from Azure Portal**
1. From Azure Home select the Portal Menu
2. Select `Microsoft Entra ID`
3. Under `Manage`, select `Enterprise applications`
4. Under `Security`, select `Consent and permissions`
5. Under `Manage`, select `User consent settings`
6. Set `User consent for applications` to `Do not allow user consent`
7. Click `Save`"</t>
  </si>
  <si>
    <t>To close this finding, please provide evidence showing 'User consent for applications' is set to 'Do not allow user consent'' with the agency's CAP.</t>
  </si>
  <si>
    <t>AZ-FND-18</t>
  </si>
  <si>
    <t>Foundations: Ensure that 'Users can register applications' is set to 'No'</t>
  </si>
  <si>
    <t>Require administrators or appropriately delegated users to register third-party applications.</t>
  </si>
  <si>
    <t>**Audit from Azure Portal**
1. From Azure Home select the Portal Menu
2. Select `Microsoft Entra ID`
3. Under `Manage`, select `Users`
4. Under `Manage`, select `User settings`
5. Ensure that `Users can register applications` is set to `No`
**Audit from PowerShell**
```
(Get-MgPolicyAuthorizationPolicy).DefaultUserRolePermissions | Format-List AllowedToCreateApps
```
Command should return the value of `False`</t>
  </si>
  <si>
    <t>Users can register applications' is set to 'No'</t>
  </si>
  <si>
    <t>'Users can register applications' is not set to 'No'</t>
  </si>
  <si>
    <t>5.14</t>
  </si>
  <si>
    <t>It is recommended to only allow an administrator to register custom-developed applications. This ensures that the application undergoes a formal security review and approval process prior to exposing Microsoft Entra ID data. Certain users like developers or other high-request users may also be delegated permissions to prevent them from waiting on an administrative user. Your agency should review your policies and decide your needs.</t>
  </si>
  <si>
    <t>**Remediate from Azure Portal**
1. From Azure Home select the Portal Menu
2. Select `Microsoft Entra ID`
3. Under `Manage`, select `Users`
4. Under `Manage`, select `User settings`
5. Set `Users can register applications` to `No`
6. Click `Save`
**Remediate from PowerShell**
```
$param = @{ AllowedToCreateApps = "$false" } 
Update-MgPolicyAuthorizationPolicy -DefaultUserRolePermissions $param
```</t>
  </si>
  <si>
    <t>Ensure 'Users can register applications' is set to 'No'. Use the following method to accomplish the recommended state:
"**Remediate from Azure Portal**
1. From Azure Home select the Portal Menu
2. Select `Microsoft Entra ID`
3. Under `Manage`, select `Users`
4. Under `Manage`, select `User settings`
5. Set `Users can register applications` to `No`
6. Click `Save`
**Remediate from PowerShell**
```
$param = @{ AllowedToCreateApps = ""$false"" } 
Update-MgPolicyAuthorizationPolicy -DefaultUserRolePermissions $param
```"</t>
  </si>
  <si>
    <t>To close this finding, please provide evidence showing 'Users can register applications' is set to 'No'' with the agency's CAP.</t>
  </si>
  <si>
    <t>AZ-FND-19</t>
  </si>
  <si>
    <t>Foundations: Ensure that 'Guest users access restrictions' is set to 'Guest user access is restricted to properties and memberships of their own directory objects'</t>
  </si>
  <si>
    <t>Limit guest user permissions.</t>
  </si>
  <si>
    <t>**Audit from Azure Portal**
1. From Azure Home select the Portal Menu
2. Select `Microsoft Entra ID`
3. Under `Manage`, select `External Identities`
4. Select `External collaboration settings`
5. Under `Guest user access`, ensure that `Guest user access restrictions ` is set to `Guest user access is restricted to properties and memberships of their own directory objects`
**Audit from PowerShell**
Enter the following: 
```
Connect-MgGraph
(Get-MgPolicyAuthorizationPolicy).GuestUserRoleId
```
Which will give a result like:
```
Id : authorizationPolicy
OdataType :
Description : Used to manage authorization related settings across the company.
DisplayName : Authorization Policy
EnabledPreviewFeatures : {}
GuestUserRoleId : 10dae51f-b6af-4016-8d66-8c2a99b929b3
PermissionGrantPolicyIdsAssignedToDefaultUserRole : {user-default-legacy}
```
If the GuestUserRoleID property does not equal `2af84b1e-32c8-42b7-82bc-daa82404023b` then it is not set to most restrictive.</t>
  </si>
  <si>
    <t>Guest users access restrictions' is set to 'Guest user access is restricted to properties and memberships of their own directory objects'</t>
  </si>
  <si>
    <t>'Guest users access restrictions' is not set to 'Guest user access is restricted to properties and memberships of their own directory objects'</t>
  </si>
  <si>
    <t>HAC59</t>
  </si>
  <si>
    <t>HAC59: The guest account has improper access to data and/or resources</t>
  </si>
  <si>
    <t>5.15</t>
  </si>
  <si>
    <t>Limiting guest access ensures that guest accounts do not have permission for certain directory tasks, such as enumerating users, groups or other directory resources, and cannot be assigned to administrative roles in your directory. Guest access has three levels of restriction.
1. Guest users have the same access as members (most inclusive),
2. Guest users have limited access to properties and memberships of directory objects (default value),
3. Guest user access is restricted to properties and memberships of their own directory objects (most restrictive).
The recommended option is the 3rd, most restrictive: "Guest user access is restricted to their own directory object".</t>
  </si>
  <si>
    <t>**Remediate from Azure Portal**
1. From Azure Home select the Portal Menu
2. Select `Microsoft Entra ID`
3. Under `Manage`, select `External Identities`
4. Select `External collaboration settings`
5. Under `Guest user access`, set `Guest user access restrictions` to `Guest user access is restricted to properties and memberships of their own directory objects`
6. Click `Save`
**Remediate from PowerShell**
1. Enter the following to update the policy ID:
 ```
 Update-MgPolicyAuthorizationPolicy -GuestUserRoleId "2af84b1e-32c8-42b7-82bc-daa82404023b"
 ```
2. Check the GuestUserRoleId again:
 ```
 (Get-MgPolicyAuthorizationPolicy).GuestUserRoleId
 ```
3. Ensure that the GuestUserRoleId is equal to the earlier entered value of `2af84b1e-32c8-42b7-82bc-daa82404023b`.</t>
  </si>
  <si>
    <t>Ensure 'Guest users access restrictions' is set to 'Guest user access is restricted to properties and memberships of their own directory objects'. Use the following method to accomplish the recommended state:
"**Remediate from Azure Portal**
1. From Azure Home select the Portal Menu
2. Select `Microsoft Entra ID`
3. Under `Manage`, select `External Identities`
4. Select `External collaboration settings`
5. Under `Guest user access`, set `Guest user access restrictions` to `Guest user access is restricted to properties and memberships of their own directory objects`
6. Click `Save`
**Remediate from PowerShell**
1. Enter the following to update the policy ID:
 ```
 Update-MgPolicyAuthorizationPolicy -GuestUserRoleId ""2af84b1e-32c8-42b7-82bc-daa82404023b""
 ```
2. Check the GuestUserRoleId again:
 ```
 (Get-MgPolicyAuthorizationPolicy).GuestUserRoleId
 ```
3. Ensure that the GuestUserRoleId is equal to the earlier entered value of `2af84b1e-32c8-42b7-82bc-daa82404023b`."</t>
  </si>
  <si>
    <t>To close this finding, please provide evidence showing 'Guest users access restrictions' is set to 'Guest user access is restricted to properties and memberships of their own directory objects'' with the agency's CAP.</t>
  </si>
  <si>
    <t>AZ-FND-20</t>
  </si>
  <si>
    <t>Identity: Ensure that 'Restrict access to Microsoft Entra admin center' is set to 'Yes'</t>
  </si>
  <si>
    <t>Restrict access to the Microsoft Entra ID administration center to administrators only.
**NOTE**: This only affects access to the Entra ID administrator's web portal. This setting does not prohibit privileged users from using other methods such as Rest API or Powershell to obtain sensitive information from Microsoft Entra ID.</t>
  </si>
  <si>
    <t>**Audit from Azure Portal**
1. From Azure Home select the Portal Menu
2. Select `Microsoft Entra ID`
3. Under `Manage`, select `Users`
4. Under `Manage`, select `User settings`
5. Under `Administration centre`, ensure that `Restrict access to Microsoft Entra admin center` is set to `Yes`</t>
  </si>
  <si>
    <t>Restrict access to Microsoft Entra admin center' is set to 'Yes'</t>
  </si>
  <si>
    <t>'Restrict access to Microsoft Entra admin center' is not set to 'Yes'</t>
  </si>
  <si>
    <t>HAC11</t>
  </si>
  <si>
    <t>HAC11: User access was not established with concept of least privilege</t>
  </si>
  <si>
    <t>5.17</t>
  </si>
  <si>
    <t>The Microsoft Entra ID administrative center has sensitive data and permission settings. All non-administrators should be prohibited from accessing any Microsoft Entra ID data in the administration center to avoid exposure.</t>
  </si>
  <si>
    <t>**Remediate from Azure Portal**
1. From Azure Home select the Portal Menu
2. Select `Microsoft Entra ID`
3. Under `Manage`, select `Users`
4. Under `Manage`, select `User settings`
5. Under `Administration centre`, set `Restrict access to Microsoft Entra admin center` to `Yes`
6. Click `Save`</t>
  </si>
  <si>
    <t>Ensure 'Restrict access to Microsoft Entra admin center' is set to 'Yes'. Use the following method to accomplish the recommended state:
"**Remediate from Azure Portal**
1. From Azure Home select the Portal Menu
2. Select `Microsoft Entra ID`
3. Under `Manage`, select `Users`
4. Under `Manage`, select `User settings`
5. Under `Administration centre`, set `Restrict access to Microsoft Entra admin center` to `Yes`
6. Click `Save`"</t>
  </si>
  <si>
    <t>To close this finding, please provide evidence showing 'Restrict access to Microsoft Entra admin center' is set to 'Yes' with the agency's CAP.</t>
  </si>
  <si>
    <t>AZ-FND-21</t>
  </si>
  <si>
    <t>Identity: Ensure that 'Require Multifactor Authentication to register or join devices with Microsoft Entra' is set to 'Yes'</t>
  </si>
  <si>
    <t>**NOTE:** This recommendation is only relevant if your subscription is using Per-User MFA. If your agency is licensed to use Conditional Access, the preferred method of requiring MFA to join devices to Entra ID is to use a Conditional Access policy (see additional information below for link).
Joining or registering devices to Microsoft Entra ID should require multi-factor authentication.</t>
  </si>
  <si>
    <t>**Audit from Azure Portal**
1. From Azure Home select the Portal Menu
2. Select `Microsoft Entra ID`
3. Under `Manage`, select `Devices`
4. Under `Manage`, select `Device settings`
5. Under `Microsoft Entra join and registration settings`, ensure that `Require Multifactor Authentication to register or join devices with Microsoft Entra` is set to `Yes`</t>
  </si>
  <si>
    <t>Require Multifactor Authentication to register or join devices with Microsoft Entra' is set to 'Yes'</t>
  </si>
  <si>
    <t>'Require Multifactor Authentication to register or join devices with Microsoft Entra' is not set to 'Yes'</t>
  </si>
  <si>
    <t>HRM15</t>
  </si>
  <si>
    <t xml:space="preserve">HRM15: Multi-factor authentication is not enforced for local device management </t>
  </si>
  <si>
    <t>5.22</t>
  </si>
  <si>
    <t>Multi-factor authentication is recommended when adding devices to Microsoft Entra ID. When set to `Yes`, users who are adding devices from the internet must first use the second method of authentication before their device is successfully added to the directory. This ensures that rogue devices are not added to the domain using a compromised user account.</t>
  </si>
  <si>
    <t>**Remediate from Azure Portal**
1. From Azure Home select the Portal Menu
2. Select `Microsoft Entra ID`
3. Under `Manage`, select `Devices`
4. Under `Manage`, select `Device settings`
5. Under `Microsoft Entra join and registration settings`, set `Require Multifactor Authentication to register or join devices with Microsoft Entra` to `Yes`
6. Click `Save`</t>
  </si>
  <si>
    <t>Ensure 'Require Multifactor Authentication to register or join devices with Microsoft Entra' is set to 'Yes'. Use the following method to accomplish the recommended state:
"**Remediate from Azure Portal**
1. From Azure Home select the Portal Menu
2. Select `Microsoft Entra ID`
3. Under `Manage`, select `Devices`
4. Under `Manage`, select `Device settings`
5. Under `Microsoft Entra join and registration settings`, set `Require Multifactor Authentication to register or join devices with Microsoft Entra` to `Yes`
6. Click `Save`"</t>
  </si>
  <si>
    <t>To close this finding, please provide evidence showing 'Require Multifactor Authentication to register or join devices with Microsoft Entra' is set to 'Yes' with the agency's CAP.</t>
  </si>
  <si>
    <t>AZ-FND-22</t>
  </si>
  <si>
    <t>Foundations: Ensure that no custom subscription administrator roles exist</t>
  </si>
  <si>
    <t>The principle of least privilege should be followed and only necessary privileges should be assigned instead of allowing full administrative access.</t>
  </si>
  <si>
    <t>**Audit from Azure Portal**
1. From Azure Home select the Portal Menu.
2. Select `Subscriptions`.
3. Select a subscription.
4. Select `Access control (IAM)`.
5. Select `Roles`.
6. Click `Type` and select `Custom role` from the drop-down menu.
7. Select `View` next to a role.
8. Select `JSON`.
9. Check for `assignableScopes` set to the subscription, and `actions` set to `*`.
10. Repeat steps 7-9 for each custom role.
**Audit from Azure CLI**
List custom roles:
```
az role definition list --custom-role-only True
```
Check for entries with `assignableScope` of the `subscription`, and an action of `*`
**Audit from PowerShell**
```
Connect-AzAccount
Get-AzRoleDefinition |Where-Object {($_.IsCustom -eq $true) -and ($_.Actions.contains('*'))}
```
Check the output for `AssignableScopes` value set to the subscription.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[a451c1ef-c6ca-483d-87ed-f49761e3ffb5](https://portal.azure.com/#view/Microsoft_Azure_Policy/PolicyDetailBlade/definitionId/%2Fproviders%2FMicrosoft.Authorization%2FpolicyDefinitions%2Fa451c1ef-c6ca-483d-87ed-f49761e3ffb5) **- Name:** 'Audit usage of custom RBAC roles'</t>
  </si>
  <si>
    <t>No 'custom subscription administrator roles' exist</t>
  </si>
  <si>
    <t xml:space="preserve"> 'Custom subscription administrator roles' exist is not properly configured</t>
  </si>
  <si>
    <t>5.23</t>
  </si>
  <si>
    <t>Custom roles in Azure with administrative access can obfuscate the permissions granted and introduce complexity and blind spots to the management of privileged identities. For less mature security programs without regular identity audits, the creation of Custom roles should be avoided entirely. For more mature security programs with regular identity audits, Custom Roles should be audited for use and assignment, used minimally, and the principle of least privilege should be observed when granting permissions</t>
  </si>
  <si>
    <t>**Remediate from Azure Portal**
1. From Azure Home select the Portal Menu.
2. Select `Subscriptions`.
3. Select a subscription.
4. Select `Access control (IAM)`.
5. Select `Roles`.
6. Click `Type` and select `Custom role` from the drop-down menu.
7. Check the box next to each role which grants subscription administrator privileges.
8. Select `Delete`.
9. Select `Yes`.
**Remediate from Azure CLI**
List custom roles:
```
az role definition list --custom-role-only True
```
Check for entries with `assignableScope` of the `subscription`, and an action of `*`.
To remove a violating role:
```
az role definition delete --name &lt;role name&gt;
```
Note that any role assignments must be removed before a custom role can be deleted.
Ensure impact is assessed before deleting a custom role granting subscription administrator privileges.</t>
  </si>
  <si>
    <t>Ensure No 'custom subscription administrator roles' exist. Use the following method to accomplish the recommended state:
"**Remediate from Azure Portal**
1. From Azure Home select the Portal Menu.
2. Select `Subscriptions`.
3. Select a subscription.
4. Select `Access control (IAM)`.
5. Select `Roles`.
6. Click `Type` and select `Custom role` from the drop-down menu.
7. Check the box next to each role which grants subscription administrator privileges.
8. Select `Delete`.
9. Select `Yes`.
**Remediate from Azure CLI**
List custom roles:
```
az role definition list --custom-role-only True
```
Check for entries with `assignableScope` of the `subscription`, and an action of `*`.
To remove a violating role:
```
az role definition delete --name &lt;role name&gt;
```
Note that any role assignments must be removed before a custom role can be deleted.
Ensure impact is assessed before deleting a custom role granting subscription administrator privileges."</t>
  </si>
  <si>
    <t>AZ-FND-23</t>
  </si>
  <si>
    <t>Foundations: Ensure fewer than 5 users have global administrator assignment</t>
  </si>
  <si>
    <t>This recommendation aims to maintain a balance between security and operational efficiency by ensuring that a minimum of 2 and a maximum of 4 users are assigned the Global Administrator role in Microsoft Entra ID. Having at least two Global Administrators ensures redundancy, while limiting the number to four reduces the risk of excessive privileged access.</t>
  </si>
  <si>
    <t>**Audit from Azure Portal**
1. From Azure Home select the Portal Menu
2. Select `Microsoft Entra ID`
3. Under `Manage`, select `Roles and administrators`
4. Under `Administrative Roles`, select `Global Administrator`
5. Ensure less than 5 users are actively assigned the role.
6. Ensure that at least 2 users are actively assigned the role.</t>
  </si>
  <si>
    <t>Fewer than 5 users have global administrator assignment</t>
  </si>
  <si>
    <t>Fewer than 5 users have global administrator assignment is not properly configured</t>
  </si>
  <si>
    <t>HAC63</t>
  </si>
  <si>
    <t>HAC63: Security profiles have not been established</t>
  </si>
  <si>
    <t>5.26</t>
  </si>
  <si>
    <t>The Global Administrator role has extensive privileges across all services in Microsoft Entra ID. The Global Administrator role should never be used in regular daily activities; administrators should have a regular user account for daily activities, and a separate account for administrative responsibilities. Limiting the number of Global Administrators helps mitigate the risk of unauthorized access, reduces the potential impact of human error, and aligns with the principle of least privilege to reduce the attack surface of an Azure tenant. Conversely, having at least two Global Administrators ensures that administrative functions can be performed without interruption in case of unavailability of a single admin.
For any accounts assigned the Global Administrator role, at least one strong authentication method such as a FIDO2 key or certificate is strongly advised. Additional detail on strong password less authentication methods is provided in the recommendation titled "Ensure password less authentication methods are considered" and a link can be found in references for more detail about emergency access accounts.</t>
  </si>
  <si>
    <t>**Remediate from Azure Portal** 
1. From Azure Home select the Portal Menu
2. Select `Microsoft Entra ID`
3. Under `Manage`, select `Roles and administrators`
4. Under `Administrative Roles`, select `Global Administrator`
If more than 4 users are assigned:
1. Remove Global Administrator role for users which do not or no longer require the role.
2. Assign Global Administrator role via PIM which can be activated when required.
3. Assign more granular roles to users to conduct their duties.
If only one user is assigned:
1. Provide the Global Administrator role to a trusted user or create a break glass admin account.</t>
  </si>
  <si>
    <t>Ensure Fewer than 5 users have global administrator assignment. Use the following method to accomplish the recommended state:
"**Remediate from Azure Portal** 
1. From Azure Home select the Portal Menu
2. Select `Microsoft Entra ID`
3. Under `Manage`, select `Roles and administrators`
4. Under `Administrative Roles`, select `Global Administrator`
If more than 4 users are assigned:
1. Remove Global Administrator role for users which do not or no longer require the role.
2. Assign Global Administrator role via PIM which can be activated when required.
3. Assign more granular roles to users to conduct their duties.
If only one user is assigned:
1. Provide the Global Administrator role to a trusted user or create a break glass admin account."</t>
  </si>
  <si>
    <t>To close this finding, please provide evidence showing 'Fewer than 5 users have global administrator assignment' with the agency's CAP.</t>
  </si>
  <si>
    <t>AZ-FND-24</t>
  </si>
  <si>
    <t>Foundations: Ensure there are between 2 and 3 subscription owners</t>
  </si>
  <si>
    <t>The Owner role in Azure grants full control over all resources in a subscription, including the ability to assign roles to others.</t>
  </si>
  <si>
    <t>**Audit from Azure Portal**
1. Go to `Subscriptions`.
2. Click the name of a subscription.
3. Click `Access Controls (IAM)`.
4. Click `Role assignments`.
5. Click `Role : All`.
6. Click the arrow next to `All`.
7. Click `Owner`.
8. Ensure a minimum of 2 and a maximum of 3 members are returned.
9. Repeat steps 1-8 for each subscription.
**Audit from Azure CLI**
Run the following command to list members with role `Owner` at a given subscription scope:
```
az role assignment list --role Owner --scope /subscriptions/&lt;subscription-id&gt; --query "[].{PrincipalName:principalName, Type:principalType}"
```
Ensure a minimum of 2 and a maximum of 3 members are returned.
For each Owner assignment, check:
If principalType == Group, review group membership.
If principalType == ServicePrincipal or ManagedIdentity, validate necessity and scope.
Repeat for each subscription.
**Audit from PowerShell**
Run the following command to list members with role `Owner` at a given subscription scope:
```
Get-AzRoleAssignment -RoleDefinitionName Owner -Scope /subscriptions/&lt;subscription-id&gt;
```
Ensure a minimum of 2 and a maximum of 3 members are returned.
Repeat for each subscription.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[09024ccc-0c5f-475e-9457-b7c0d9ed487b](https://portal.azure.com/#view/Microsoft_Azure_Policy/PolicyDetailBlade/definitionId/%2Fproviders%2FMicrosoft.Authorization%2FpolicyDefinitions%2F09024ccc-0c5f-475e-9457-b7c0d9ed487b) **- Name:** 'There should be more than one owner assigned to your subscription'
- **Policy ID:** [4f11b553-d42e-4e3a-89be-32ca364cad4c](https://portal.azure.com/#view/Microsoft_Azure_Policy/PolicyDetailBlade/definitionId/%2Fproviders%2FMicrosoft.Authorization%2FpolicyDefinitions%2F4f11b553-d42e-4e3a-89be-32ca364cad4c) **- Name:** 'A maximum of 3 owners should be designated for your subscription'</t>
  </si>
  <si>
    <t>There are between 2 and 3 subscription owners</t>
  </si>
  <si>
    <t>There are not between 2 and 3 subscription owners</t>
  </si>
  <si>
    <t>5.27</t>
  </si>
  <si>
    <t>Limit the number of security principals (users, groups, service principals, and managed identities) assigned the Owner role to between 2 and 3. If groups are used, ensure their membership is tightly controlled and regularly reviewed to avoid privilege sprawl.</t>
  </si>
  <si>
    <t>**Remediate from Azure Portal**
1. Go to `Subscriptions`.
2. Click the name of a subscription.
3. Click `Access Controls (IAM)`.
4. Click `Role assignments`.
5. Click `Role : All`.
6. Click the arrow next to `All`.
7. Click `Owner`.
8. Check the box next to members from whom the owner role should be removed. 
9. Click `Delete`.
10. Click `Yes`.
11. Repeat steps 1-10 for each subscription requiring remediation.
**Remediate from Azure CLI**
Run the following command to delete role assignments by role assignment id:
```
az role assignment delete --ids &lt;role-assignment-ids&gt;
```</t>
  </si>
  <si>
    <t>Ensure There are between 2 and 3 subscription owners. Use the following method to accomplish the recommended state:
"**Remediate from Azure Portal**
1. Go to `Subscriptions`.
2. Click the name of a subscription.
3. Click `Access Controls (IAM)`.
4. Click `Role assignments`.
5. Click `Role : All`.
6. Click the arrow next to `All`.
7. Click `Owner`.
8. Check the box next to members from whom the owner role should be removed. 
9. Click `Delete`.
10. Click `Yes`.
11. Repeat steps 1-10 for each subscription requiring remediation.
**Remediate from Azure CLI**
Run the following command to delete role assignments by role assignment id:
```
az role assignment delete --ids &lt;role-assignment-ids&gt;
```"</t>
  </si>
  <si>
    <t>To close this finding, please provide evidence showing 'There are between 2 and 3 subscription owners' with the agency's CAP.</t>
  </si>
  <si>
    <t>AZ-FND-25</t>
  </si>
  <si>
    <t>Identity: Ensure that 'security defaults' is enabled in Microsoft Entra ID</t>
  </si>
  <si>
    <t>[**IMPORTANT - Please read the section overview:** If your agency pays for Microsoft Entra ID licensing (included in Microsoft 365 E3, E5, F5, or Business Premium, and EM&amp;S E3 or E5 licenses) and **CAN** use Conditional Access, ignore the recommendations in this section and proceed to the Conditional Access section.]
Security defaults in Microsoft Entra ID make it easier to be secure and help protect your agency. Security defaults contain preconfigured security settings for common attacks.
Security defaults is available to everyone. The goal is to ensure that all agencys have a basic level of security enabled at no extra cost. You may turn on security defaults in the Azure portal.</t>
  </si>
  <si>
    <t>**Audit from Azure Portal**
To ensure security defaults is enabled in your directory:
1. From Azure Home select the Portal Menu.
2. Browse to `Microsoft Entra ID` &gt; `Properties`.
3. Select `Manage security defaults`.
4. Under `Security defaults`, verify that `Enabled (recommended)` is selected.
**Audit from Powershell**
```
Connect-MgGraph -Scopes "Policy.Read.All"
(Get-MgPolicyIdentitySecurityDefaultEnforcementPolicy).IsEnabled
```
Returned value should be `true`.
**Audit from Azure CLI**
```
az login
az rest --method get --url 'https://graph.microsoft.com/v1.0/policies/identitySecurityDefaultsEnforcementPolicy' --query "isEnabled"
```
Returned value should be `true`.</t>
  </si>
  <si>
    <t>Security defaults' is enabled in Microsoft Entra ID</t>
  </si>
  <si>
    <t>Security defaults' is not enabled in Microsoft Entra ID</t>
  </si>
  <si>
    <t>5.1</t>
  </si>
  <si>
    <t>5.1.1</t>
  </si>
  <si>
    <t>Security defaults provide secure default settings that we manage on behalf of agencys to keep customers safe until they are ready to manage their own identity security settings.
For example, doing the following:
- Requiring all users and admins to register for MFA.
- Challenging users with MFA - when necessary, based on factors such as location, device, role, and task. 
- Disabling authentication from legacy authentication clients, which can’t do MFA.</t>
  </si>
  <si>
    <t>**Remediate from Azure Portal**
To enable security defaults in your directory:
1. From Azure Home select the Portal Menu.
2. Browse to `Microsoft Entra ID` &gt; `Properties`.
3. Select `Manage security defaults`.
4. Under `Security defaults`, select `Enabled (recommended)`.
5. Select `Save`.
**Remediate from Powershell**
```
Connect-MgGraph -Scopes "Policy.ReadWrite.ApplicationConfiguration"
Update-MgPolicyIdentitySecurityDefaultEnforcementPolicy -IsEnabled $true
(Get-MgPolicyIdentitySecurityDefaultEnforcementPolicy).IsEnabled
```
**Remediate from Azure CLI**
```
az rest --method patch --url 'https://graph.microsoft.com/v1.0/policies/identitySecurityDefaultsEnforcementPolicy' --body '{"isEnabled":true}'
az rest --method get --url 'https://graph.microsoft.com/v1.0/policies/identitySecurityDefaultsEnforcementPolicy' --query "isEnabled"
```</t>
  </si>
  <si>
    <t>Ensure Security defaults' is enabled in Microsoft Entra ID. Use the following method to accomplish the recommended state:
"**Remediate from Azure Portal**
To enable security defaults in your directory:
1. From Azure Home select the Portal Menu.
2. Browse to `Microsoft Entra ID` &gt; `Properties`.
3. Select `Manage security defaults`.
4. Under `Security defaults`, select `Enabled (recommended)`.
5. Select `Save`.
**Remediate from Powershell**
```
Connect-MgGraph -Scopes ""Policy.ReadWrite.ApplicationConfiguration""
Update-MgPolicyIdentitySecurityDefaultEnforcementPolicy -IsEnabled $true
(Get-MgPolicyIdentitySecurityDefaultEnforcementPolicy).IsEnabled
```
**Remediate from Azure CLI**
```
az rest --method patch --url 'https://graph.microsoft.com/v1.0/policies/identitySecurityDefaultsEnforcementPolicy' --body '{""isEnabled"":true}'
az rest --method get --url 'https://graph.microsoft.com/v1.0/policies/identitySecurityDefaultsEnforcementPolicy' --query ""isEnabled""
```"</t>
  </si>
  <si>
    <t>To close this finding, please provide evidence showing 'Security defaults' is enabled in Microsoft Entra ID' with the agency's CAP.</t>
  </si>
  <si>
    <t>AZ-FND-26</t>
  </si>
  <si>
    <t>Foundations: Ensure that 'multifactor authentication' is 'enabled' for all users</t>
  </si>
  <si>
    <t>[**IMPORTANT - Please read the section overview:** If your agency pays for Microsoft Entra ID licensing (included in Microsoft 365 E3, E5, F5, or Business Premium, and EM&amp;S E3 or E5 licenses) and **CAN** use Conditional Access, ignore the recommendations in this section and proceed to the Conditional Access section.]
Enable multifactor authentication for all users.
**Note:** Since 2024, Azure has been rolling out mandatory multifactor authentication. For more information:
- https://azure.microsoft.com/en-us/blog/announcing-mandatory-multi-factor-authentication-for-azure-sign-in
- https://learn.microsoft.com/en-us/entra/identity/authentication/concept-mandatory-multifactor-authentication</t>
  </si>
  <si>
    <t>**Audit from Azure Portal**
1. Go to `Microsoft Entra ID`.
2. Under `Manage`, click `Users`.
3. Click `Per-user MFA` from the top menu.
4. Ensure that `Status` is `enabled` for all users.
**Audit from PowerShell**
Run the following Graph PowerShell command: 
```
get-mguser -All | where {$_.StrongAuthenticationMethods.Count -eq 0} | Select-Object -Property UserPrincipalName
```
If the output contains any `UserPrincipalName`, then this recommendation is non-compliant.</t>
  </si>
  <si>
    <t>Multifactor authentication' is 'enabled' for all users using a FIPS 140-2/140-3 compliant authenticator</t>
  </si>
  <si>
    <t>Multifactor authentication' is not 'enabled' for all users using a FIPS 140-2/140-3 compliant authenticator</t>
  </si>
  <si>
    <t>Added FIPS 140-2/140-3 compliant authenticator requirement per IRS Interim Guidance</t>
  </si>
  <si>
    <t>HAC64</t>
  </si>
  <si>
    <t>HAC64: Multi-factor authentication is not required for internal privileged and non-privileged access</t>
  </si>
  <si>
    <t>5.1.2</t>
  </si>
  <si>
    <t>Multifactor authentication requires an individual to present a minimum of two separate forms of authentication before access is granted. Multifactor authentication provides additional assurance that the individual attempting to gain access is who they claim to be. With multifactor authentication, an attacker would need to compromise at least two different authentication mechanisms, increasing the difficulty of compromise and thus reducing the risk.</t>
  </si>
  <si>
    <t>**Remediate from Azure Portal**
1. Go to `Microsoft Entra ID`.
2. Under `Manage`, click `Users`.
3. Click `Per-user MFA` from the top menu.
4. Click the box next to a user with `Status` `disabled`.
5. Click `Enable MFA`.
6. Click `Enable`.
7. Repeat steps 1-6 for each user requiring remediation.
**Other options within Azure Portal**
- [https://learn.microsoft.com/en-us/entra/identity/authentication/tutorial-enable-azure-mfa](https://learn.microsoft.com/en-us/entra/identity/authentication/tutorial-enable-azure-mfa)
- [https://learn.microsoft.com/en-us/entra/identity/authentication/howto-mfa-mfasettings](https://learn.microsoft.com/en-us/entra/identity/authentication/howto-mfa-mfasettings)
- [https://learn.microsoft.com/en-us/entra/identity/conditional-access/policy-old-require-mfa-admin](https://learn.microsoft.com/en-us/entra/identity/conditional-access/policy-old-require-mfa-admin)
- [https://learn.microsoft.com/en-us/entra/identity/authentication/howto-mfa-getstarted#enable-multi-factor-authentication-with-conditional-access](https://learn.microsoft.com/en-us/entra/identity/authentication/howto-mfa-getstarted#enable-multi-factor-authentication-with-conditional-access)</t>
  </si>
  <si>
    <t>Ensure Multifactor authentication' is 'enabled' for all users. Use the following method to accomplish the recommended state:
"**Remediate from Azure Portal**
1. Go to `Microsoft Entra ID`.
2. Under `Manage`, click `Users`.
3. Click `Per-user MFA` from the top menu.
4. Click the box next to a user with `Status` `disabled`.
5. Click `Enable MFA`.
6. Click `Enable`.
7. Repeat steps 1-6 for each user requiring remediation.
**Other options within Azure Portal**
- [https://learn.microsoft.com/en-us/entra/identity/authentication/tutorial-enable-azure-mfa](https://learn.microsoft.com/en-us/entra/identity/authentication/tutorial-enable-azure-mfa)
- [https://learn.microsoft.com/en-us/entra/identity/authentication/howto-mfa-mfasettings](https://learn.microsoft.com/en-us/entra/identity/authentication/howto-mfa-mfasettings)
- [https://learn.microsoft.com/en-us/entra/identity/conditional-access/policy-old-require-mfa-admin](https://learn.microsoft.com/en-us/entra/identity/conditional-access/policy-old-require-mfa-admin)
- [https://learn.microsoft.com/en-us/entra/identity/authentication/howto-mfa-getstarted#enable-multi-factor-authentication-with-conditional-access](https://learn.microsoft.com/en-us/entra/identity/authentication/howto-mfa-getstarted#enable-multi-factor-authentication-with-conditional-access)"</t>
  </si>
  <si>
    <t>To close this finding, please provide evidence showing 'Multifactor authentication' is 'enabled' for all users' with the agency's CAP.</t>
  </si>
  <si>
    <t>AZ-FND-27</t>
  </si>
  <si>
    <t>Foundations: Ensure that 'Allow users to remember multifactor authentication on devices they trust' is disabled</t>
  </si>
  <si>
    <t>[**IMPORTANT - Please read the section overview:** If your agency pays for Microsoft Entra ID licensing (included in Microsoft 365 E3, E5, F5, or Business Premium, and EM&amp;S E3 or E5 licenses) and **CAN** use Conditional Access, ignore the recommendations in this section and proceed to the Conditional Access section.]
Do not allow users to remember multi-factor authentication on devices.</t>
  </si>
  <si>
    <t>**Audit from Azure Portal**
1. From Azure Home select the Portal Menu
2. Select `Microsoft Entra ID`
3. Under `Manage`, click `Users`
4. Click the `Per-user MFA` button on the top bar
5. Click on `Service settings`
6. Ensure that `Allow users to remember multi-factor authentication on devices they trust` is not enabled</t>
  </si>
  <si>
    <t>Allow users to remember multifactor authentication on devices they trust' is disabled</t>
  </si>
  <si>
    <t>'Allow users to remember multifactor authentication on devices they trust' is not disabled</t>
  </si>
  <si>
    <t>5.1.3</t>
  </si>
  <si>
    <t>Remembering Multi-Factor Authentication (MFA) for devices and browsers allows users to have the option to bypass MFA for a set number of days after performing a successful sign-in using MFA. This can enhance usability by minimizing the number of times a user may need to perform two-step verification on the same device. However, if an account or device is compromised, remembering MFA for trusted devices may affect security. Hence, it is recommended that users not be allowed to bypass MFA.</t>
  </si>
  <si>
    <t>**Remediate from Azure Portal**
1. From Azure Home select the Portal Menu
2. Select `Microsoft Entra ID`
3. Under `Manage`, click `Users`
4. Click the `Per-user MFA` button on the top bar
5. Click on `Service settings`
6. Uncheck the box next to `Allow users to remember multi-factor authentication on devices they trust`
7. Click `Save`</t>
  </si>
  <si>
    <t>Ensure 'Allow users to remember multifactor authentication on devices they trust' is disabled. Use the following method to accomplish the recommended state:
"**Remediate from Azure Portal**
1. From Azure Home select the Portal Menu
2. Select `Microsoft Entra ID`
3. Under `Manage`, click `Users`
4. Click the `Per-user MFA` button on the top bar
5. Click on `Service settings`
6. Uncheck the box next to `Allow users to remember multi-factor authentication on devices they trust`
7. Click `Save`"</t>
  </si>
  <si>
    <t>AZ-FND-28</t>
  </si>
  <si>
    <t>Foundations: Ensure that Azure admin accounts are not used for daily operations</t>
  </si>
  <si>
    <t>Microsoft Azure admin accounts should not be used for routine, non-administrative tasks.</t>
  </si>
  <si>
    <t>**Audit from Azure Portal**
Monitor:
1. Go to `Monitor`.
2. Click `Activity log`.
3. Review the activity log and ensure that admin accounts are not being used for daily operations.
Microsoft Entra ID:
1. Go to `Microsoft Entra ID`.
2. Under `Monitoring`, click `Sign-in logs`.
3. Review the sign-in logs and ensure that admin accounts are not being accessed more frequently than necessary.</t>
  </si>
  <si>
    <t>Azure admin accounts are not used for daily operations</t>
  </si>
  <si>
    <t>Azure admin accounts are used for daily operations</t>
  </si>
  <si>
    <t>HAC21</t>
  </si>
  <si>
    <t>HAC21: Agency shares administrative account inappropriately</t>
  </si>
  <si>
    <t>5.3</t>
  </si>
  <si>
    <t>5.3.1</t>
  </si>
  <si>
    <t>Using admin accounts for daily operations increases the risk of accidental misconfigurations and security breaches.</t>
  </si>
  <si>
    <t>If admin accounts are being used for daily operations, consider the following:
- Monitor and alert on unusual activity.
- Enforce the principle of least privilege.
- Revoke any unnecessary administrative access.
- Use Conditional Access to limit access to resources.
- Ensure that administrators have separate admin and user accounts.
- Use Microsoft Entra ID Protection to detect, investigate, and remediate identity-based risks.
- Use Privileged Identity Management (PIM) in Microsoft Entra ID to limit standing administrator access to privileged roles, discover who has access, and review privileged access.</t>
  </si>
  <si>
    <t>Ensure Azure admin accounts are not used for daily operations.. Use the following method to accomplish the recommended state:
"If admin accounts are being used for daily operations, consider the following:
- Monitor and alert on unusual activity.
- Enforce the principle of least privilege.
- Revoke any unnecessary administrative access.
- Use Conditional Access to limit access to resources.
- Ensure that administrators have separate admin and user accounts.
- Use Microsoft Entra ID Protection to detect, investigate, and remediate identity-based risks.
- Use Privileged Identity Management (PIM) in Microsoft Entra ID to limit standing administrator access to privileged roles, discover who has access, and review privileged access."</t>
  </si>
  <si>
    <t>To close this finding, please provide evidence showing 'Azure admin accounts are not used for daily operations' with the agency's CAP.</t>
  </si>
  <si>
    <t>AZ-FND-29</t>
  </si>
  <si>
    <t>AC-2</t>
  </si>
  <si>
    <t>Account Management</t>
  </si>
  <si>
    <t>Foundations: Ensure that guest users are reviewed on a regular basis</t>
  </si>
  <si>
    <t>Microsoft Entra ID has native and extended identity functionality allowing you to invite people from outside your agency to be guest users in your cloud account and sign in with their own work, school, or social identities.
While an automated assessment procedure exists for this recommendation, the assessment status remains manual. Evaluating the appropriateness of guest users requires a manual review, as it depends on the specific needs and context of each agency and environment.</t>
  </si>
  <si>
    <t>**Audit from Azure Portal**
1. From Azure Home select the Portal Menu
2. Select `Microsoft Entra ID`
3. Under `Manage`, select `Users`
4. Click on `Add filter`
5. Select `User type`
6. Select `Guest` from the Value dropdown
7. Click `Apply`
8. Audit the listed guest users
**Audit from Azure CLI**
```
az ad user list --query "[?userType=='Guest']"
```
Ensure all users listed are still required and not inactive.
**Audit from Azure PowerShell**
```
Get-AzureADUser |Where-Object {$_.UserType -like "Guest"} |Select-Object DisplayName, UserPrincipalName, UserType -Unique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[e9ac8f8e-ce22-4355-8f04-99b911d6be52](https://portal.azure.com/#view/Microsoft_Azure_Policy/PolicyDetailBlade/definitionId/%2Fproviders%2FMicrosoft.Authorization%2FpolicyDefinitions%2Fe9ac8f8e-ce22-4355-8f04-99b911d6be52) **- Name:** 'Guest accounts with read permissions on Azure resources should be removed'
- **Policy ID:** [94e1c2ac-cbbe-4cac-a2b5-389c812dee87](https://portal.azure.com/#view/Microsoft_Azure_Policy/PolicyDetailBlade/definitionId/%2Fproviders%2FMicrosoft.Authorization%2FpolicyDefinitions%2F94e1c2ac-cbbe-4cac-a2b5-389c812dee87) **- Name:** 'Guest accounts with write permissions on Azure resources should be removed'
- **Policy ID:** [339353f6-2387-4a45-abe4-7f529d121046](https://portal.azure.com/#view/Microsoft_Azure_Policy/PolicyDetailBlade/definitionId/%2Fproviders%2FMicrosoft.Authorization%2FpolicyDefinitions%2F339353f6-2387-4a45-abe4-7f529d121046) **- Name:** 'Guest accounts with owner permissions on Azure resources should be removed'</t>
  </si>
  <si>
    <t>Guest users are reviewed on a regular basis</t>
  </si>
  <si>
    <t>Guest users are not reviewed on a regular basis</t>
  </si>
  <si>
    <t>HAC8</t>
  </si>
  <si>
    <t>HAC8: Accounts are not reviewed periodically for proper privileges</t>
  </si>
  <si>
    <t>5.3.2</t>
  </si>
  <si>
    <t>Guest users are typically added outside your employee on-boarding/off-boarding process and could potentially be overlooked indefinitely. To prevent this, guest users should be reviewed on a regular basis. During this audit, guest users should also be determined to not have administrative privileges.</t>
  </si>
  <si>
    <t>**Remediate from Azure Portal**
1. From Azure Home select the Portal Menu
2. Select `Microsoft Entra ID`
3. Under `Manage`, select `Users`
4. Click on `Add filter`
5. Select `User type`
6. Select `Guest` from the Value dropdown
7. Click `Apply`
8. Check the box next to all `Guest` users that are no longer required or are inactive
9. Click `Delete`
10. Click `OK`
**Remediate from Azure CLI**
Before deleting the user, set it to inactive using the ID from the Audit Procedure to determine if there are any dependent systems.
```
az ad user update --id &lt;exampleaccountid@domain.com&gt; --account-enabled {false}
```
After determining that there are no dependent systems, delete the user.
```
Remove-AzureADUser -ObjectId &lt;exampleaccountid@domain.com&gt;
```
**Remediate from Azure PowerShell**
Before deleting the user, set it to inactive using the ID from the Audit Procedure to determine if there are any dependent systems.
```
Set-AzureADUser -ObjectId "&lt;exampleaccountid@domain.com&gt;" -AccountEnabled false
```
After determining that there are no dependent systems, delete the user.
```
PS C:\&gt;Remove-AzureADUser -ObjectId &lt;exampleaccountid@domain.com&gt;
```</t>
  </si>
  <si>
    <t>Ensure Guest users are reviewed on a regular basis. Use the following method to accomplish the recommended state:
"**Remediate from Azure Portal**
1. From Azure Home select the Portal Menu
2. Select `Microsoft Entra ID`
3. Under `Manage`, select `Users`
4. Click on `Add filter`
5. Select `User type`
6. Select `Guest` from the Value dropdown
7. Click `Apply`
8. Check the box next to all `Guest` users that are no longer required or are inactive
9. Click `Delete`
10. Click `OK`
**Remediate from Azure CLI**
Before deleting the user, set it to inactive using the ID from the Audit Procedure to determine if there are any dependent systems.
```
az ad user update --id &lt;exampleaccountid@domain.com&gt; --account-enabled {false}
```
After determining that there are no dependent systems, delete the user.
```
Remove-AzureADUser -ObjectId &lt;exampleaccountid@domain.com&gt;
```
**Remediate from Azure PowerShell**
Before deleting the user, set it to inactive using the ID from the Audit Procedure to determine if there are any dependent systems.
```
Set-AzureADUser -ObjectId ""&lt;exampleaccountid@domain.com&gt;"" -AccountEnabled false
```
After determining that there are no dependent systems, delete the user.
```
PS C:\&gt;Remove-AzureADUser -ObjectId &lt;exampleaccountid@domain.com&gt;
```"</t>
  </si>
  <si>
    <t>To close this finding, please provide evidence showing 'Guest users are reviewed on a regular basis' with the agency's CAP.</t>
  </si>
  <si>
    <t>AZ-FND-30</t>
  </si>
  <si>
    <t>Foundations: Ensure that use of the 'User Access Administrator' role is restricted</t>
  </si>
  <si>
    <t>The User Access Administrator role grants the ability to view all resources and manage access assignments at any subscription or management group level within the tenant. Due to its high privilege level, this role assignment should be removed immediately after completing the necessary changes at the root scope to minimize security risks.</t>
  </si>
  <si>
    <t>**Audit from Azure Portal**
1. From Azure Home select the Portal Menu.
2. Select `Subscriptions`.
3. Select a subscription.
4. Select `Access control (IAM)`.
5. Look for the following banner at the top of the page: `Action required: X users have elevated access in your tenant. You should take immediate action and remove all role assignments with elevated access.` If the banner is displayed, the `User Access Administrator` is assigned.
**Audit from Azure CLI**
Run the following command:
```
az role assignment list --role "User Access Administrator" --scope "/"
```
Ensure that the command does not return any `User Access Administrator` role assignment information.</t>
  </si>
  <si>
    <t>Use of the 'User Access Administrator' role is restricted</t>
  </si>
  <si>
    <t>Use of the 'User Access Administrator' role is not restricted</t>
  </si>
  <si>
    <t>5.3.3</t>
  </si>
  <si>
    <t>The User Access Administrator role provides extensive access control privileges. Unnecessary assignments heighten the risk of privilege escalation and unauthorized access. Removing the role immediately after use minimizes security exposure.</t>
  </si>
  <si>
    <t>**Remediate from Azure Portal**
1. From Azure Home select the Portal Menu.
2. Select `Subscriptions`.
3. Select a subscription.
4. Select `Access control (IAM)`.
5. Look for the following banner at the top of the page: `Action required: X users have elevated access in your tenant. You should take immediate action and remove all role assignments with elevated access.`
6. Click `View role assignments`.
7. Click `Remove`.
**Remediate from Azure CLI**
Run the following command:
```
az role assignment delete --role "User Access Administrator" --scope "/"
```</t>
  </si>
  <si>
    <t>Ensure Use of the 'User Access Administrator' role is restricted. Use the following method to accomplish the recommended state:
"**Remediate from Azure Portal**
1. From Azure Home select the Portal Menu.
2. Select `Subscriptions`.
3. Select a subscription.
4. Select `Access control (IAM)`.
5. Look for the following banner at the top of the page: `Action required: X users have elevated access in your tenant. You should take immediate action and remove all role assignments with elevated access.`
6. Click `View role assignments`.
7. Click `Remove`.
**Remediate from Azure CLI**
Run the following command:
```
az role assignment delete --role ""User Access Administrator"" --scope ""/""
```"</t>
  </si>
  <si>
    <t>To close this finding, please provide evidence showing 'Use of the 'User Access Administrator' role is restricted' with the agency's CAP.</t>
  </si>
  <si>
    <t>AZ-FND-31</t>
  </si>
  <si>
    <t>Foundations: Ensure that all 'privileged' role assignments are periodically reviewed</t>
  </si>
  <si>
    <t>Periodic review of privileged role assignments is performed to ensure that the privileged roles assigned to users are accurate and appropriate.</t>
  </si>
  <si>
    <t>**Audit from Azure Portal**
1. From Azure Home select the Portal Menu.
2. Select `Subscriptions`.
3. Select a subscription.
4. Select `Access control (IAM)`.
5. Look for the number under the word `Privileged` accompanied by a link titled `View Assignments.` Click the `View assignments` link.
6. For each privileged role listed, evaluate whether the assignment is appropriate and current for each User, Group, or App assigned to each privileged role. 
**NOTE:** The judgement of what constitutes 'appropriate and current' assignments requires a clear understanding of your agency's personnel, systems, policy, and security requirements. This cannot be effectively prescribed in procedure.</t>
  </si>
  <si>
    <t>All 'privileged' role assignments are periodically reviewed</t>
  </si>
  <si>
    <t>All 'privileged' role assignments are not periodically reviewed</t>
  </si>
  <si>
    <t>5.3.4</t>
  </si>
  <si>
    <t>Privileged roles are crown jewel assets that can be used by malicious insiders, threat actors, and even through mistake to significantly damage an agency in numerous ways. These roles should be periodically reviewed to:
- identify lingering permissions assignment (e.g. an administrator has been terminated, the administrator account is being retained, but the permissions are no longer necessary and has not been properly addressed by process)
- detect lateral movement through privilege escalation (e.g. an account with administrative permission has been compromised and is elevating other accounts in an attempt to circumvent detection mechanisms)</t>
  </si>
  <si>
    <t xml:space="preserve">Ensure All 'privileged' role assignments are periodically reviewed.
</t>
  </si>
  <si>
    <t>To close this finding, please provide evidence showing 'All 'privileged' role assignments are periodically reviewed' with the agency's CAP.</t>
  </si>
  <si>
    <t>AZ-FND-32</t>
  </si>
  <si>
    <t>Foundations: Ensure disabled user accounts do not have read, write, or owner permissions</t>
  </si>
  <si>
    <t>Ensure that any roles granting read, write, or owner permissions are removed from disabled Azure user accounts.
While an automated assessment procedure exists for this recommendation, the assessment status remains manual. Removing role assignments from disabled user accounts depends on the context and requirements of each agency and environment.</t>
  </si>
  <si>
    <t>**Audit from Azure Portal**
1. Go to `Microsoft Entra ID`.
2. Under `Manage`, click `Users`.
3. Click `Add filter`.
4. Click `Account enabled`.
5. Click the toggle switch to set the value to `No`.
6. Click `Apply`.
7. Click the `Display name` of a disabled user account.
8. Click `Azure role assignments`.
9. Ensure that no read, write, or owner roles are assigned to the user account.
10. Repeat steps 7-9 for each disabled user account.
**Audit from PowerShell**
Run the following command to connect to Microsoft Entra ID:
```
Connect-AzureAD
```
Run the following command to list users:
```
Get-AzureADUser
```
Run the following command to get a user:
```
$user = Get-AzureADUser -ObjectId &lt;object-id&gt;
```
Run the following command to get the `AccountEnabled` setting for the user:
```
$user.AccountEnabled
```
If `AccountEnabled` is `False`, run the following command to get the role assignments for the user:
```
Get-AzRoleAssignment -ObjectId $user.ObjectId
```
Ensure that no read, write, or owner roles are assigned to the user.
Repeat for each user.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[0cfea604-3201-4e14-88fc-fae4c427a6c5](https://portal.azure.com/#view/Microsoft_Azure_Policy/PolicyDetailBlade/definitionId/%2Fproviders%2FMicrosoft.Authorization%2FpolicyDefinitions%2F0cfea604-3201-4e14-88fc-fae4c427a6c5) **- Name:** 'Blocked accounts with owner permissions on Azure resources should be removed'
- **Policy ID:** [8d7e1fde-fe26-4b5f-8108-f8e432cbc2be](https://portal.azure.com/#view/Microsoft_Azure_Policy/PolicyDetailBlade/definitionId/%2Fproviders%2FMicrosoft.Authorization%2FpolicyDefinitions%2F8d7e1fde-fe26-4b5f-8108-f8e432cbc2be) **- Name:** 'Blocked accounts with read and write permissions on Azure resources should be removed'</t>
  </si>
  <si>
    <t>Disabled user accounts do not have read, write, or owner permissions</t>
  </si>
  <si>
    <t>Disabled user accounts do not have read, write, or owner permissions is not properly configured</t>
  </si>
  <si>
    <t>HAC41</t>
  </si>
  <si>
    <t>HAC41: Accounts are not removed or suspended when no longer necessary</t>
  </si>
  <si>
    <t>5.3.5</t>
  </si>
  <si>
    <t>Disabled accounts should not retain access to resources, as this poses a security risk. Removing role assignments mitigates potential unauthorized access and enforces the principle of least privilege.</t>
  </si>
  <si>
    <t>**Remediate from Azure Portal**
1. Go to `Microsoft Entra ID`.
2. Under `Manage`, click `Users`.
3. Click `Add filter`.
4. Click `Account enabled`.
5. Click the toggle switch to set the value to `No`.
6. Click `Apply`.
7. Click the `Display name` of a disabled user account with read, write, or owner roles assigned.
8. Click `Azure role assignments`.
9. Click the name of a read, write, or owner role.
10. Click `Assignments`.
11. Click `Remove` in the row for the disabled user account.
12. Click `Yes`.
13. Repeat steps 7-12 for disabled user accounts requiring remediation.
**Remediate from PowerShell**
For each account requiring remediation, run the following command to remove an assigned role:
```
Remove-AzRoleAssignment -ObjectId $user.ObjectId -RoleDefinitionName &lt;role-definition-name&gt;
```</t>
  </si>
  <si>
    <t>Ensure Disabled user accounts do not have read, write, or owner permissions. Use the following method to accomplish the recommended state:
"**Remediate from Azure Portal**
1. Go to `Microsoft Entra ID`.
2. Under `Manage`, click `Users`.
3. Click `Add filter`.
4. Click `Account enabled`.
5. Click the toggle switch to set the value to `No`.
6. Click `Apply`.
7. Click the `Display name` of a disabled user account with read, write, or owner roles assigned.
8. Click `Azure role assignments`.
9. Click the name of a read, write, or owner role.
10. Click `Assignments`.
11. Click `Remove` in the row for the disabled user account.
12. Click `Yes`.
13. Repeat steps 7-12 for disabled user accounts requiring remediation.
**Remediate from PowerShell**
For each account requiring remediation, run the following command to remove an assigned role:
```
Remove-AzRoleAssignment -ObjectId $user.ObjectId -RoleDefinitionName &lt;role-definition-name&gt;
```"</t>
  </si>
  <si>
    <t>To close this finding, please provide evidence showing 'Disabled user accounts do not have read, write, or owner permissions' with the agency's CAP.</t>
  </si>
  <si>
    <t>AZ-FND-33</t>
  </si>
  <si>
    <t>Foundations: Ensure 'Tenant Creator' role assignments are periodically reviewed</t>
  </si>
  <si>
    <t>Perform a periodic review of the Tenant Creator role assignment to ensure that the assignments are accurate and appropriate.
This recommendation should be applied alongside the recommendation **"Ensure that 'Restrict non-admin users from creating tenants' is set to 'Yes'"**.</t>
  </si>
  <si>
    <t>**Audit from Azure Portal**
1. Go to `Microsoft Entra ID`.
2. Under `Manage`, click `Roles and administrators`.
3. In the search bar, type `Tenant Creator`.
4. Click the role.
5. Review the assignments and ensure that they are appropriate.</t>
  </si>
  <si>
    <t>'Tenant Creator' role assignments are periodically reviewed</t>
  </si>
  <si>
    <t>'Tenant Creator' role assignments are not periodically reviewed</t>
  </si>
  <si>
    <t>5.3.6</t>
  </si>
  <si>
    <t>Unnecessary assignments increase the risk of privilege escalation and unauthorized access.</t>
  </si>
  <si>
    <t>**Remediate from Azure Portal**
1. Go to `Microsoft Entra ID`.
2. Under `Manage`, click `Roles and administrators`.
3. In the search bar, type `Tenant Creator`.
4. Click the role.
5. Click the name of an assignment.
6. Check the box next to the `Tenant Creator` role.
7. Click `X Remove assignments`.
8. Click `Yes`.
9. Repeat steps 1-8 for each assignment requiring remediation.</t>
  </si>
  <si>
    <t>Ensure 'Tenant Creator' role assignments are periodically reviewed. Use the following method to accomplish the recommended state:
"**Remediate from Azure Portal**
1. Go to `Microsoft Entra ID`.
2. Under `Manage`, click `Roles and administrators`.
3. In the search bar, type `Tenant Creator`.
4. Click the role.
5. Click the name of an assignment.
6. Check the box next to the `Tenant Creator` role.
7. Click `X Remove assignments`.
8. Click `Yes`.
9. Repeat steps 1-8 for each assignment requiring remediation."</t>
  </si>
  <si>
    <t>AZ-FND-34</t>
  </si>
  <si>
    <t>Foundations: Ensure all non-privileged role assignments are periodically reviewed</t>
  </si>
  <si>
    <t>Perform a periodic review of non-privileged role assignments to ensure that the non-privileged roles assigned to users are appropriate.
**Note:** Determining 'appropriate' assignments requires a clear understanding of your agency's personnel, systems, policies, and security requirements. This cannot be effectively prescribed in a procedure.</t>
  </si>
  <si>
    <t>**Audit from Azure Portal**
1. Go to `Subscriptions`.
2. Click the name of a subscription.
3. Click `Access control (IAM)`.
4. Click `Role assignments`.
5. Click `Job function roles`.
6. For each role, ensure the assignments are appropriate.
7. Repeat steps 1-6 for each subscription.</t>
  </si>
  <si>
    <t>All non-privileged role assignments are periodically reviewed</t>
  </si>
  <si>
    <t>All non-privileged role assignments are not periodically reviewed</t>
  </si>
  <si>
    <t>5.3.7</t>
  </si>
  <si>
    <t>To ensure the principle of least privilege is followed, non-privileged role assignments should be reviewed periodically to confirm that users are granted only the minimum level of permissions they need to perform their tasks.</t>
  </si>
  <si>
    <t>**Remediate from Azure Portal**
1. Go to `Subscriptions`.
2. Click the name of a subscription.
3. Click `Access control (IAM)`.
4. Click `Role assignments`.
5. Click `Job function roles`.
6. Check the box next to any inappropriate assignments.
7. Click `Delete`.
8. Click `Yes`.
9. Repeat steps 1-8 for each subscription.</t>
  </si>
  <si>
    <t>Ensure All non-privileged role assignments are periodically reviewed. Use the following method to accomplish the recommended state:
"**Remediate from Azure Portal**
1. Go to `Subscriptions`.
2. Click the name of a subscription.
3. Click `Access control (IAM)`.
4. Click `Role assignments`.
5. Click `Job function roles`.
6. Check the box next to any inappropriate assignments.
7. Click `Delete`.
8. Click `Yes`.
9. Repeat steps 1-8 for each subscription."</t>
  </si>
  <si>
    <t>AZ-FND-35</t>
  </si>
  <si>
    <t>Foundations: Ensure that Azure Monitor Resource Logging is Enabled for All Services that Support it</t>
  </si>
  <si>
    <t>Resource Logs capture activity to the data access plane while the Activity log is a subscription-level log for the control plane. Resource-level diagnostic logs provide insight into operations that were performed within that resource itself; for example, reading or updating a secret from a Key Vault. Currently, 95 Azure resources support Azure Monitoring (See the more information section for a complete list), including Network Security Groups, Load Balancers, Key Vault, AD, Logic Apps, and CosmosDB. The content of these logs varies by resource type.
A number of back-end services were not configured to log and store Resource Logs for certain activities or for a sufficient length. It is crucial that monitoring is correctly configured to log all relevant activities and retain those logs for a sufficient length of time. Given that the mean time to detection in an enterprise is 240 days, a minimum retention period of two years is recommended.
While an automated assessment procedure exists for this recommendation, the assessment status remains manual. Determining whether resource logging should be enabled for specific resources depends on the context and requirements of each agency and environment.</t>
  </si>
  <si>
    <t>**Audit from Azure Portal**
The specific steps for configuring resources within the Azure
console vary depending on resource, but typically the steps are:
1. Go to the resource
2. Click on Diagnostic settings
3. In the blade that appears, click "Add diagnostic setting"
4. Configure the diagnostic settings
5. Click on Save
**Audit from Azure CLI**
List all `resources` for a `subscription`
```
az resource list --subscription &lt;subscription id&gt;
```
For each `resource` run the following
```
az monitor diagnostic-settings list --resource &lt;resource ID&gt;
```
An empty result means a `diagnostic settings` is not configured for that resource. An error message means a `diagnostic settings` is not supported for that resource.
**Audit from PowerShell**
Get a list of `resources` in a `subscription` context and store in a variable
```
$resources = Get-AzResource
```
Loop through each `resource` to determine if a diagnostic setting is configured or not.
```
foreach ($resource in $resources) {$diagnosticSetting = Get-AzDiagnosticSetting -ResourceId $resource.id -ErrorAction "SilentlyContinue"; if ([string]::IsNullOrEmpty($diagnosticSetting)) {$message = "Diagnostic Settings not configured for resource: " + $resource.Name;Write-Output $message}else{$diagnosticSetting}}
```
A result of `Diagnostic Settings not configured for resource: &lt;resource name&gt;` means a `diagnostic settings` is not configured for that resource. Otherwise, the output of the above command will show configured `Diagnostic Settings` for a resource.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[cf820ca0-f99e-4f3e-84fb-66e913812d21](https://portal.azure.com/#view/Microsoft_Azure_Policy/PolicyDetailBlade/definitionId/%2Fproviders%2FMicrosoft.Authorization%2FpolicyDefinitions%2Fcf820ca0-f99e-4f3e-84fb-66e913812d21) **- Name:** 'Resource logs in Key Vault should be enabled'
- **Policy ID:** [91a78b24-f231-4a8a-8da9-02c35b2b6510](https://portal.azure.com/#view/Microsoft_Azure_Policy/PolicyDetailBlade/definitionId/%2Fproviders%2FMicrosoft.Authorization%2FpolicyDefinitions%2F91a78b24-f231-4a8a-8da9-02c35b2b6510) **- Name:** 'App Service apps should have resource logs enabled'
- **Policy ID:** [428256e6-1fac-4f48-a757-df34c2b3336d](https://portal.azure.com/#view/Microsoft_Azure_Policy/PolicyDetailBlade/definitionId/%2Fproviders%2FMicrosoft.Authorization%2FpolicyDefinitions%2F428256e6-1fac-4f48-a757-df34c2b3336d) **- Name:** 'Resource logs in Batch accounts should be enabled'
- **Policy ID:** [057ef27e-665e-4328-8ea3-04b3122bd9fb](https://portal.azure.com/#view/Microsoft_Azure_Policy/PolicyDetailBlade/definitionId/%2Fproviders%2FMicrosoft.Authorization%2FpolicyDefinitions%2F057ef27e-665e-4328-8ea3-04b3122bd9fb) **- Name:** 'Resource logs in Azure Data Lake Store should be enabled'
- **Policy ID:** [c95c74d9-38fe-4f0d-af86-0c7d626a315c](https://portal.azure.com/#view/Microsoft_Azure_Policy/PolicyDetailBlade/definitionId/%2Fproviders%2FMicrosoft.Authorization%2FpolicyDefinitions%2Fc95c74d9-38fe-4f0d-af86-0c7d626a315c) **- Name:** 'Resource logs in Data Lake Analytics should be enabled'
- **Policy ID:** [83a214f7-d01a-484b-91a9-ed54470c9a6a](https://portal.azure.com/#view/Microsoft_Azure_Policy/PolicyDetailBlade/definitionId/%2Fproviders%2FMicrosoft.Authorization%2FpolicyDefinitions%2F83a214f7-d01a-484b-91a9-ed54470c9a6a) **- Name:** 'Resource logs in Event Hub should be enabled'
- **Policy ID:** [383856f8-de7f-44a2-81fc-e5135b5c2aa4](https://portal.azure.com/#view/Microsoft_Azure_Policy/PolicyDetailBlade/definitionId/%2Fproviders%2FMicrosoft.Authorization%2FpolicyDefinitions%2F383856f8-de7f-44a2-81fc-e5135b5c2aa4) **- Name:** 'Resource logs in IoT Hub should be enabled'
- **Policy ID:** [34f95f76-5386-4de7-b824-0d8478470c9d](https://portal.azure.com/#view/Microsoft_Azure_Policy/PolicyDetailBlade/definitionId/%2Fproviders%2FMicrosoft.Authorization%2FpolicyDefinitions%2F34f95f76-5386-4de7-b824-0d8478470c9d) **- Name:** 'Resource logs in Logic Apps should be enabled'
- **Policy ID:** [b4330a05-a843-4bc8-bf9a-cacce50c67f4](https://portal.azure.com/#view/Microsoft_Azure_Policy/PolicyDetailBlade/definitionId/%2Fproviders%2FMicrosoft.Authorization%2FpolicyDefinitions%2Fb4330a05-a843-4bc8-bf9a-cacce50c67f4) **- Name:** 'Resource logs in Search services should be enabled'
- **Policy ID:** [f8d36e2f-389b-4ee4-898d-21aeb69a0f45](https://portal.azure.com/#view/Microsoft_Azure_Policy/PolicyDetailBlade/definitionId/%2Fproviders%2FMicrosoft.Authorization%2FpolicyDefinitions%2Ff8d36e2f-389b-4ee4-898d-21aeb69a0f45) **- Name:** 'Resource logs in Service Bus should be enabled'
- **Policy ID:** [f9be5368-9bf5-4b84-9e0a-7850da98bb46](https://portal.azure.com/#view/Microsoft_Azure_Policy/PolicyDetailBlade/definitionId/%2Fproviders%2FMicrosoft.Authorization%2FpolicyDefinitions%2Ff9be5368-9bf5-4b84-9e0a-7850da98bb46) **- Name:** 'Resource logs in Azure Stream Analytics should be enabled'
- **Policy ID:** [8a04f872-51e9-4313-97fb-fc1c3543011c](https://portal.azure.com/#view/Microsoft_Azure_Policy/PolicyDetailBlade/definitionId/%2Fproviders%2FMicrosoft.Authorization%2FpolicyDefinitions%2F8a04f872-51e9-4313-97fb-fc1c3543011c) **- Name:** 'Azure Application Gateway should have Resource logs enabled'</t>
  </si>
  <si>
    <t>Azure Monitor Resource Logging is Enabled for All Services that Support it</t>
  </si>
  <si>
    <t>Azure Monitor Resource Logging is not Enabled for All Services that Support it</t>
  </si>
  <si>
    <t>Logging is for security and not operational purposes</t>
  </si>
  <si>
    <t>6.1</t>
  </si>
  <si>
    <t>6.1.4</t>
  </si>
  <si>
    <t>A lack of monitoring reduces the visibility into the data plane, and therefore an agency's ability to detect reconnaissance, authorization attempts or other malicious activity. Unlike Activity Logs, Resource Logs are not enabled by default. Specifically, without monitoring it would be impossible to tell which entities had accessed a data store that was breached. In addition, alerts for failed attempts to access APIs for Web Services or Databases are only possible when logging is enabled.
This recommendation's Level 1 profile is dependent upon the free level of retention of 30 days. More than 30 days retention of resource logs will increase the cost of this recommendation.</t>
  </si>
  <si>
    <t>Azure Subscriptions should log every access and operation for all resources.
Logs should be sent to Storage and a Log Analytics Workspace or equivalent third-party system. Logs should be kept in readily-accessible storage for a minimum of one year, and then moved to inexpensive cold storage for a duration of time as necessary. If retention policies are set but storing logs in a Storage Account is disabled (for example, if only Event Hubs or Log Analytics options are selected), the retention policies have no effect. Enable all monitoring at first, and then be more aggressive moving data to cold storage if the volume of data becomes a cost concern.
**Remediate from Azure Portal**
The specific steps for configuring resources within the Azure console vary depending on resource, but typically the steps are:
1. Go to the resource
2. Click on Diagnostic settings
3. In the blade that appears, click "Add diagnostic setting"
4. Configure the diagnostic settings
5. Click on Save
**Remediate from Azure CLI**
For each `resource`, run the following making sure to use a `resource` appropriate JSON encoded `category` for the `--logs` option.
```
az monitor diagnostic-settings create --name &lt;diagnostic settings name&gt; --resource &lt;resource ID&gt; --logs "[{category:&lt;resource specific category&gt;,enabled:true,rentention-policy:{enabled:true,days:180}}]" --metrics "[{category:AllMetrics,enabled:true,retention-policy:{enabled:true,days:180}}]" &lt;[--event-hub &lt;event hub ID&gt; --event-hub-rule &lt;event hub auth rule ID&gt; | --storage-account &lt;storage account ID&gt; |--workspace &lt;log analytics workspace ID&gt; | --marketplace-partner-id &lt;full resource ID of third-party solution&gt;]&gt;
```
**Remediate from PowerShell**
Create the `log` settings object
```
$logSettings = @()
$logSettings += New-AzDiagnosticSettingLogSettingsObject -Enabled $true -RetentionPolicyDay 180 -RetentionPolicyEnabled $true -Category &lt;resource specific category&gt;
$logSettings += New-AzDiagnosticSettingLogSettingsObject -Enabled $true -RetentionPolicyDay 180 -RetentionPolicyEnabled $true -Category &lt;resource specific category number 2&gt;
```
Create the `metric` settings object
```
$metricSettings = @()
$metricSettings += New-AzDiagnosticSettingMetricSettingsObject -Enabled $true -RetentionPolicyDay 180 -RetentionPolicyEnabled $true -Category AllMetrics
```
Create the diagnostic setting for a specific resource
```
New-AzDiagnosticSetting -Name "&lt;diagnostic settings name&gt;" -ResourceId &lt;resource ID&gt; -Log $logSettings -Metric $metricSettings
```</t>
  </si>
  <si>
    <t>Ensure Azure Monitor Resource Logging is Enabled for All Services that Support it.. Use the following method to accomplish the recommended state:
"Azure Subscriptions should log every access and operation for all resources.
Logs should be sent to Storage and a Log Analytics Workspace or equivalent third-party system. Logs should be kept in readily-accessible storage for a minimum of one year, and then moved to inexpensive cold storage for a duration of time as necessary. If retention policies are set but storing logs in a Storage Account is disabled (for example, if only Event Hubs or Log Analytics options are selected), the retention policies have no effect. Enable all monitoring at first, and then be more aggressive moving data to cold storage if the volume of data becomes a cost concern.
**Remediate from Azure Portal**
The specific steps for configuring resources within the Azure console vary depending on resource, but typically the steps are:
1. Go to the resource
2. Click on Diagnostic settings
3. In the blade that appears, click ""Add diagnostic setting""
4. Configure the diagnostic settings
5. Click on Save
**Remediate from Azure CLI**
For each `resource`, run the following making sure to use a `resource` appropriate JSON encoded `category` for the `--logs` option.
```
az monitor diagnostic-settings create --name &lt;diagnostic settings name&gt; --resource &lt;resource ID&gt; --logs ""[{category:&lt;resource specific category&gt;,enabled:true,rentention-policy:{enabled:true,days:180}}]"" --metrics ""[{category:AllMetrics,enabled:true,retention-policy:{enabled:true,days:180}}]"" &lt;[--event-hub &lt;event hub ID&gt; --event-hub-rule &lt;event hub auth rule ID&gt; | --storage-account &lt;storage account ID&gt; |--workspace &lt;log analytics workspace ID&gt; | --marketplace-partner-id &lt;full resource ID of third-party solution&gt;]&gt;
```
**Remediate from PowerShell**
Create the `log` settings object
```
$logSettings = @()
$logSettings += New-AzDiagnosticSettingLogSettingsObject -Enabled $true -RetentionPolicyDay 180 -RetentionPolicyEnabled $true -Category &lt;resource specific category&gt;
$logSettings += New-AzDiagnosticSettingLogSettingsObject -Enabled $true -RetentionPolicyDay 180 -RetentionPolicyEnabled $true -Category &lt;resource specific category number 2&gt;
```
Create the `metric` settings object
```
$metricSettings = @()
$metricSettings += New-AzDiagnosticSettingMetricSettingsObject -Enabled $true -RetentionPolicyDay 180 -RetentionPolicyEnabled $true -Category AllMetrics
```
Create the diagnostic setting for a specific resource
```
New-AzDiagnosticSetting -Name ""&lt;diagnostic settings name&gt;"" -ResourceId &lt;resource ID&gt; -Log $logSettings -Metric $metricSettings
```"</t>
  </si>
  <si>
    <t>To close this finding, please provide evidence showing 'Azure Monitor Resource Logging is Enabled for All Services that Support it' with the agency's CAP.</t>
  </si>
  <si>
    <t>AZ-FND-36</t>
  </si>
  <si>
    <t>Foundations: Ensure that a 'Diagnostic Setting' exists for Subscription Activity Logs</t>
  </si>
  <si>
    <t>Enable Diagnostic settings for exporting activity logs.
Diagnostic settings are available for each individual resource within a subscription. Settings should be configured for all appropriate resources for your environment.</t>
  </si>
  <si>
    <t>**Audit from Azure Portal**
To identify Diagnostic Settings on a subscription:
1. Go to `Monitor`
2. Click `Activity Log`
3. Click `Export Activity Logs`
4. Select a `Subscription`
5. Ensure a `Diagnostic setting` exists for the selected Subscription
To identify Diagnostic Settings on specific resources:
1. Go to `Monitoring`
2. Click `Diagnostic settings`
3. Ensure a `Diagnostic setting` exists for all appropriate resources.
**Audit from Azure CLI**
To identify Diagnostic Settings on a subscription:
```
az monitor diagnostic-settings subscription list --subscription &lt;subscription-id&gt;
```
To identify Diagnostic Settings on a resource
```
az monitor diagnostic-settings list --resource &lt;resource-id&gt;
```
**Audit from PowerShell**
To identify Diagnostic Settings on a Subscription:
```
Get-AzSubscriptionDiagnosticSetting -SubscriptionId &lt;subscription-id&gt;
```
To identify Diagnostic Settings on a specific resource:
```
Get-AzDiagnosticSetting -ResourceId &lt;resource-id&gt;
```</t>
  </si>
  <si>
    <t>A 'Diagnostic Setting' exists for Subscription Activity Logs is properly configured</t>
  </si>
  <si>
    <t>A 'Diagnostic Setting' exists for Subscription Activity Logs is not properly configured</t>
  </si>
  <si>
    <t>HAU17</t>
  </si>
  <si>
    <t>HAU17: Audit logs do not capture sufficient auditable events</t>
  </si>
  <si>
    <t>6.1.1</t>
  </si>
  <si>
    <t>6.1.1.1</t>
  </si>
  <si>
    <t>A diagnostic setting controls how a diagnostic log is exported. By default, logs are retained only for 90 days. Diagnostic settings should be defined so that logs can be exported and stored for a longer duration to analyze security activities within an Azure subscription.</t>
  </si>
  <si>
    <t>**Remediate from Azure Portal**
To enable Diagnostic Settings on a Subscription:
1. Go to `Monitor`
2. Click on `Activity log`
3. Click on `Export Activity Logs`
4. Click `+ Add diagnostic setting`
5. Enter a `Diagnostic setting name`
6. Select `Categories` for the diagnostic setting
7. Select the appropriate `Destination details` (this may be Log Analytics, Storage Account, Event Hub, or Partner solution)
8. Click `Save`
To enable Diagnostic Settings on a specific resource:
1. Go to `Monitoring`
2. Click `Diagnostic settings`
3. Select `Add diagnostic setting`
4. Enter a `Diagnostic setting name`
5. Select the appropriate log, metric, and destination (this may be Log Analytics, Storage Account, Event Hub, or Partner solution)
6. Click `Save`
Repeat these step for all resources as needed.
**Remediate from Azure CLI**
To configure Diagnostic Settings on a Subscription:
```
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"&lt;JSON encoded categories&gt;" (e.g. [{category:Security,enabled:true},{category:Administrative,enabled:true},{category:Alert,enabled:true},{category:Policy,enabled:true}])
```
To configure Diagnostic Settings on a specific resource:
```
az monitor diagnostic-settings create --subscription &lt;subscription ID&gt; --resource &lt;resource ID&gt; --name &lt;diagnostic settings name&gt; &lt;[--event-hub &lt;event hub ID&gt; --event-hub-rule &lt;event hub auth rule ID&gt;] [--storage-account &lt;storage account ID&gt;] [--workspace &lt;log analytics workspace ID&gt;] --logs &lt;resource specific JSON encoded log settings&gt; --metrics &lt;metric settings (shorthand|json-file|yaml-file)&gt;
```
**Remediate from PowerShell**
To configure Diagnostic Settings on a subscription:
```
$logCategories = @();
$logCategories += New-AzDiagnosticSettingSubscriptionLogSettingsObject -Category Administrative -Enabled $true
$logCategories += New-AzDiagnosticSettingSubscriptionLogSettingsObject -Category Security -Enabled $true
$logCategories += New-AzDiagnosticSettingSubscriptionLogSettingsObject -Category ServiceHealth -Enabled $true
$logCategories += New-AzDiagnosticSettingSubscriptionLogSettingsObject -Category Alert -Enabled $true
$logCategories += New-AzDiagnosticSettingSubscriptionLogSettingsObject -Category Recommendation -Enabled $true
$logCategories += New-AzDiagnosticSettingSubscriptionLogSettingsObject -Category Policy -Enabled $true
$logCategories += New-AzDiagnosticSettingSubscriptionLogSettingsObject -Category Autoscale -Enabled $true
$logCategories += New-AzDiagnosticSettingSubscriptionLogSettingsObject -Category ResourceHealth -Enabled $true
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
```
To configure Diagnostic Settings on a specific resource:
```
$logCategories = @()
$logCategories += New-AzDiagnosticSettingLogSettingsObject -Category &lt;resource specific log category&gt; -Enabled $true
Repeat command and variable assignment for each Log category specific to the resource where this Diagnostic Setting will get configured.
$metricCategories = @()
$metricCategories += New-AzDiagnosticSettingMetricSettingsObject -Enabled $true [-Category &lt;resource specific metric category | AllMetrics&gt;] [-RetentionPolicyDay &lt;Integer&gt;] [-RetentionPolicyEnabled $true]
Repeat command and variable assignment for each Metric category or use the 'AllMetrics' category.
New-AzDiagnosticSetting -ResourceId &lt;resource ID&gt; -Name &lt;Diagnostic settings name&gt; -Log $logCategories -Metric $metricCategories [-EventHubAuthorizationRuleId &lt;event hub auth rule ID&gt; -EventHubName &lt;event hub name&gt;] [-StorageAccountId &lt;storage account ID&gt;] [-WorkspaceId &lt;log analytics workspace ID&gt;] [-MarketplacePartnerId &lt;full ARM marketplace resource ID&gt;]&gt;</t>
  </si>
  <si>
    <t>Ensure A 'Diagnostic Setting' exists for Subscription Activity Logs. Use the following method to accomplish the recommended state:
"**Remediate from Azure Portal**
To enable Diagnostic Settings on a Subscription:
1. Go to `Monitor`
2. Click on `Activity log`
3. Click on `Export Activity Logs`
4. Click `+ Add diagnostic setting`
5. Enter a `Diagnostic setting name`
6. Select `Categories` for the diagnostic setting
7. Select the appropriate `Destination details` (this may be Log Analytics, Storage Account, Event Hub, or Partner solution)
8. Click `Save`
To enable Diagnostic Settings on a specific resource:
1. Go to `Monitoring`
2. Click `Diagnostic settings`
3. Select `Add diagnostic setting`
4. Enter a `Diagnostic setting name`
5. Select the appropriate log, metric, and destination (this may be Log Analytics, Storage Account, Event Hub, or Partner solution)
6. Click `Save`
Repeat these step for all resources as needed.
**Remediate from Azure CLI**
To configure Diagnostic Settings on a Subscription:
```
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""&lt;JSON encoded categories&gt;"" (e.g. [{category:Security,enabled:true},{category:Administrative,enabled:true},{category:Alert,enabled:true},{category:Policy,enabled:true}])
```
To configure Diagnostic Settings on a specific resource:
```
az monitor diagnostic-settings create --subscription &lt;subscription ID&gt; --resource &lt;resource ID&gt; --name &lt;diagnostic settings name&gt; &lt;[--event-hub &lt;event hub ID&gt; --event-hub-rule &lt;event hub auth rule ID&gt;] [--storage-account &lt;storage account ID&gt;] [--workspace &lt;log analytics workspace ID&gt;] --logs &lt;resource specific JSON encoded log settings&gt; --metrics &lt;metric settings (shorthand|json-file|yaml-file)&gt;
```
**Remediate from PowerShell**
To configure Diagnostic Settings on a subscription:
```
$logCategories = @();
$logCategories += New-AzDiagnosticSettingSubscriptionLogSettingsObject -Category Administrative -Enabled $true
$logCategories += New-AzDiagnosticSettingSubscriptionLogSettingsObject -Category Security -Enabled $true
$logCategories += New-AzDiagnosticSettingSubscriptionLogSettingsObject -Category ServiceHealth -Enabled $true
$logCategories += New-AzDiagnosticSettingSubscriptionLogSettingsObject -Category Alert -Enabled $true
$logCategories += New-AzDiagnosticSettingSubscriptionLogSettingsObject -Category Recommendation -Enabled $true
$logCategories += New-AzDiagnosticSettingSubscriptionLogSettingsObject -Category Policy -Enabled $true
$logCategories += New-AzDiagnosticSettingSubscriptionLogSettingsObject -Category Autoscale -Enabled $true
$logCategories += New-AzDiagnosticSettingSubscriptionLogSettingsObject -Category ResourceHealth -Enabled $true
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
```
To configure Diagnostic Settings on a specific resource:
```
$logCategories = @()
$logCategories += New-AzDiagnosticSettingLogSettingsObject -Category &lt;resource specific log category&gt; -Enabled $true
Repeat command and variable assignment for each Log category specific to the resource where this Diagnostic Setting will get configured.
$metricCategories = @()
$metricCategories += New-AzDiagnosticSettingMetricSettingsObject -Enabled $true [-Category &lt;resource specific metric category | AllMetrics&gt;] [-RetentionPolicyDay &lt;Integer&gt;] [-RetentionPolicyEnabled $true]
Repeat command and variable assignment for each Metric category or use the 'AllMetrics' category.
New-AzDiagnosticSetting -ResourceId &lt;resource ID&gt; -Name &lt;Diagnostic settings name&gt; -Log $logCategories -Metric $metricCategories [-EventHubAuthorizationRuleId &lt;event hub auth rule ID&gt; -EventHubName &lt;event hub name&gt;] [-StorageAccountId &lt;storage account ID&gt;] [-WorkspaceId &lt;log analytics workspace ID&gt;] [-MarketplacePartnerId &lt;full ARM marketplace resource ID&gt;]&gt;"</t>
  </si>
  <si>
    <t>AZ-FND-37</t>
  </si>
  <si>
    <t>Foundations: Ensure Diagnostic Setting captures appropriate categories</t>
  </si>
  <si>
    <t>**Prerequisite**: A Diagnostic Setting must exist. If a Diagnostic Setting does not exist, the navigation and options within this recommendation will not be available. Please review the recommendation at the beginning of this subsection titled: "Ensure that a 'Diagnostic Setting' exists."
The diagnostic setting should be configured to log the appropriate activities from the control/management plane.</t>
  </si>
  <si>
    <t>**Audit from Azure Portal**
1. Go to `Monitor`.
2. Click `Activity log`.
3. Click on `Export Activity Logs`.
4. Select the appropriate `Subscription`.
5. Click `Edit setting` next to a diagnostic setting.
6. Ensure that the following categories are checked: `Administrative, Alert, Policy, and Security`.
**Audit from Azure CLI**
Ensure the categories `'Administrative', 'Alert', 'Policy', and 'Security'` set to: 'enabled: true'
```
az monitor diagnostic-settings subscription list --subscription &lt;subscription ID&gt;
```
**Audit from PowerShell**
Ensure the categories Administrative, Alert, Policy, and Security are set to Enabled:True 
```
Get-AzSubscriptionDiagnosticSetting -Subscription &lt;subscriptionID&gt;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[3b980d31-7904-4bb7-8575-5665739a8052](https://portal.azure.com/#view/Microsoft_Azure_Policy/PolicyDetailBlade/definitionId/%2Fproviders%2FMicrosoft.Authorization%2FpolicyDefinitions%2F3b980d31-7904-4bb7-8575-5665739a8052) **- Name:** 'An activity log alert should exist for specific Security operations'
- **Policy ID:** [b954148f-4c11-4c38-8221-be76711e194a](https://portal.azure.com/#view/Microsoft_Azure_Policy/PolicyDetailBlade/definitionId/%2Fproviders%2FMicrosoft.Authorization%2FpolicyDefinitions%2Fb954148f-4c11-4c38-8221-be76711e194a) **- Name:** 'An activity log alert should exist for specific Administrative operations'
- **Policy ID:** [c5447c04-a4d7-4ba8-a263-c9ee321a6858](https://portal.azure.com/#view/Microsoft_Azure_Policy/PolicyDetailBlade/definitionId/%2Fproviders%2FMicrosoft.Authorization%2FpolicyDefinitions%2Fc5447c04-a4d7-4ba8-a263-c9ee321a6858) **- Name:** 'An activity log alert should exist for specific Policy operations'</t>
  </si>
  <si>
    <t>A 'Diagnostic Setting' captures appropriate categories</t>
  </si>
  <si>
    <t>A 'Diagnostic Setting' does not capture appropriate categories</t>
  </si>
  <si>
    <t>6.1.1.2</t>
  </si>
  <si>
    <t>A diagnostic setting controls how the diagnostic log is exported. Capturing the diagnostic setting categories for appropriate control/management plane activities allows proper alerting.</t>
  </si>
  <si>
    <t>**Remediate from Azure Portal**
1. Go to `Monitor`.
2. Click `Activity log`.
3. Click on `Export Activity Logs`.
4. Select the `Subscription` from the drop down menu.
5. Click `Edit setting` next to a diagnostic setting.
6. Check the following categories: `Administrative, Alert, Policy, and Security`.
7. Choose the destination details according to your agency's needs.
8. Click `Save`.
**Remediate from Azure CLI**
```
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"[{category:Security,enabled:true},{category:Administrative,enabled:true},{category:Alert,enabled:true},{category:Policy,enabled:true}]"
```
**Remediate from PowerShell**
```
$logCategories = @();
$logCategories += New-AzDiagnosticSettingSubscriptionLogSettingsObject -Category Administrative -Enabled $true
$logCategories += New-AzDiagnosticSettingSubscriptionLogSettingsObject -Category Security -Enabled $true
$logCategories += New-AzDiagnosticSettingSubscriptionLogSettingsObject -Category Alert -Enabled $true
$logCategories += New-AzDiagnosticSettingSubscriptionLogSettingsObject -Category Policy -Enabled $true
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
```</t>
  </si>
  <si>
    <t>Ensure A 'Diagnostic Setting' captures appropriate categories. Use the following method to accomplish the recommended state:
"**Remediate from Azure Portal**
1. Go to `Monitor`.
2. Click `Activity log`.
3. Click on `Export Activity Logs`.
4. Select the `Subscription` from the drop down menu.
5. Click `Edit setting` next to a diagnostic setting.
6. Check the following categories: `Administrative, Alert, Policy, and Security`.
7. Choose the destination details according to your agency's needs.
8. Click `Save`.
**Remediate from Azure CLI**
```
az monitor diagnostic-settings subscription create --subscription &lt;subscription id&gt; --name &lt;diagnostic settings name&gt; --location &lt;location&gt; &lt;[--event-hub &lt;event hub ID&gt; --event-hub-auth-rule &lt;event hub auth rule ID&gt;] [--storage-account &lt;storage account ID&gt;] [--workspace &lt;log analytics workspace ID&gt;] --logs ""[{category:Security,enabled:true},{category:Administrative,enabled:true},{category:Alert,enabled:true},{category:Policy,enabled:true}]""
```
**Remediate from PowerShell**
```
$logCategories = @();
$logCategories += New-AzDiagnosticSettingSubscriptionLogSettingsObject -Category Administrative -Enabled $true
$logCategories += New-AzDiagnosticSettingSubscriptionLogSettingsObject -Category Security -Enabled $true
$logCategories += New-AzDiagnosticSettingSubscriptionLogSettingsObject -Category Alert -Enabled $true
$logCategories += New-AzDiagnosticSettingSubscriptionLogSettingsObject -Category Policy -Enabled $true
New-AzSubscriptionDiagnosticSetting -SubscriptionId &lt;subscription ID&gt; -Name &lt;Diagnostic settings name&gt; &lt;[-EventHubAuthorizationRule &lt;event hub auth rule ID&gt; -EventHubName &lt;event hub name&gt;] [-StorageAccountId &lt;storage account ID&gt;] [-WorkSpaceId &lt;log analytics workspace ID&gt;] [-MarketplacePartner ID &lt;full ARM Marketplace resource ID&gt;]&gt; -Log $logCategories
```"</t>
  </si>
  <si>
    <t>AZ-FND-38</t>
  </si>
  <si>
    <t>Foundations: Ensure that logging for Azure Key Vault is 'Enabled'</t>
  </si>
  <si>
    <t>Enable AuditEvent logging for key vault instances to ensure interactions with key vaults are logged and available.</t>
  </si>
  <si>
    <t>**Audit from Azure Portal**
1. Go to `Key vaults`.
2. For each Key vault, under `Monitoring`, go to `Diagnostic settings`.
3. Click `Edit setting` next to a diagnostic setting.
4. Ensure that a destination is configured.
5. Under `Category groups`, ensure that `audit` and `allLogs` are checked.
**Audit from Azure CLI**
List all key vaults
```
az keyvault list
```
For each keyvault `id`
```
az monitor diagnostic-settings list --resource &lt;id&gt;
```
Ensure that `storageAccountId` reflects your desired destination and that `categoryGroup` and `enabled` are set as follows in the sample outputs below.
```
"logs": [
{
 "categoryGroup": "audit",
 "enabled": true,
},
{
 "categoryGroup": "allLogs",
 "enabled": true,
}
```
**Audit from PowerShell** 
List the key vault(s) in the subscription
```
Get-AzKeyVault
```
For each key vault, run the following: 
```
Get-AzDiagnosticSetting -ResourceId &lt;key_vault_id&gt;
```
Ensure that `StorageAccountId`, `ServiceBusRuleId`, `MarketplacePartnerId`, or `WorkspaceId` is set as appropriate. Also, ensure that `enabled` is set to `true`, and that `categoryGroup` reflects both `audit` and `allLogs` category groups.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[cf820ca0-f99e-4f3e-84fb-66e913812d21](https://portal.azure.com/#view/Microsoft_Azure_Policy/PolicyDetailBlade/definitionId/%2Fproviders%2FMicrosoft.Authorization%2FpolicyDefinitions%2Fcf820ca0-f99e-4f3e-84fb-66e913812d21) **- Name:** 'Resource logs in Key Vault should be enabled'</t>
  </si>
  <si>
    <t>Logging for Azure Key Vault is 'Enabled'</t>
  </si>
  <si>
    <t>Logging for Azure Key Vault is not 'Enabled'</t>
  </si>
  <si>
    <t>N/A if Azure Key Vault is not deployed</t>
  </si>
  <si>
    <t>6.1.1.4</t>
  </si>
  <si>
    <t>Monitoring how and when key vaults are accessed, and by whom, enables an audit trail of interactions with confidential information, keys, and certificates managed by Azure Key Vault. Enabling logging for Key Vault saves information in a user provided destination of either an Azure storage account or Log Analytics workspace. The same destination can be used for collecting logs for multiple Key Vaults.</t>
  </si>
  <si>
    <t>**Remediate from Azure Portal**
1. Go to `Key vaults`.
2. Select a Key vault.
3. Under `Monitoring`, select `Diagnostic settings`.
4. Click `Edit setting` to update an existing diagnostic setting, or `Add diagnostic setting` to create a new one.
5. If creating a new diagnostic setting, provide a name.
6. Configure an appropriate destination.
7. Under `Category groups`, check `audit` and `allLogs`.
8. Click `Save`.
**Remediate from Azure CLI**
To update an existing `Diagnostic Settings`
```
az monitor diagnostic-settings update --name "&lt;diagnostic_setting_name&gt;" --resource &lt;key_vault_id&gt;
```
To create a new `Diagnostic Settings`
```
az monitor diagnostic-settings create --name "&lt;diagnostic_setting_name&gt;" --resource &lt;key_vault_id&gt; --logs "[{category:audit,enabled:true},{category:allLogs,enabled:true}]" --metrics "[{category:AllMetrics,enabled:true}]" &lt;[--event-hub &lt;event_hub_ID&gt; --event-hub-rule &lt;event_hub_auth_rule_ID&gt; | --storage-account &lt;storage_account_ID&gt; |--workspace &lt;log_analytics_workspace_ID&gt; | --marketplace-partner-id &lt;solution_resource_ID&gt;]&gt;
```
**Remediate from PowerShell**
Create the `Log` settings object
```
$logSettings = @()
$logSettings += New-AzDiagnosticSettingLogSettingsObject -Enabled $true -Category audit
$logSettings += New-AzDiagnosticSettingLogSettingsObject -Enabled $true -Category allLogs
```
Create the `Metric` settings object
```
$metricSettings = @()
$metricSettings += New-AzDiagnosticSettingMetricSettingsObject -Enabled $true -Category AllMetrics
```
Create the `Diagnostic Settings` for each `Key Vault`
```
New-AzDiagnosticSetting -Name "&lt;diagnostic_setting_name&gt;" -ResourceId &lt;key_vault_id&gt; -Log $logSettings -Metric $metricSettings [-StorageAccountId &lt;storage_account_ID&gt; | -EventHubName &lt;event_hub_name&gt; -EventHubAuthorizationRuleId &lt;event_hub_auth_rule_ID&gt; | -WorkSpaceId &lt;log analytics workspace ID&gt; | -MarketPlacePartnerId &lt;full resource ID for third-party solution&gt;]
```</t>
  </si>
  <si>
    <t>Ensure Logging for Azure Key Vault is 'Enabled'. Use the following method to accomplish the recommended state:
"**Remediate from Azure Portal**
1. Go to `Key vaults`.
2. Select a Key vault.
3. Under `Monitoring`, select `Diagnostic settings`.
4. Click `Edit setting` to update an existing diagnostic setting, or `Add diagnostic setting` to create a new one.
5. If creating a new diagnostic setting, provide a name.
6. Configure an appropriate destination.
7. Under `Category groups`, check `audit` and `allLogs`.
8. Click `Save`.
**Remediate from Azure CLI**
To update an existing `Diagnostic Settings`
```
az monitor diagnostic-settings update --name ""&lt;diagnostic_setting_name&gt;"" --resource &lt;key_vault_id&gt;
```
To create a new `Diagnostic Settings`
```
az monitor diagnostic-settings create --name ""&lt;diagnostic_setting_name&gt;"" --resource &lt;key_vault_id&gt; --logs ""[{category:audit,enabled:true},{category:allLogs,enabled:true}]"" --metrics ""[{category:AllMetrics,enabled:true}]"" &lt;[--event-hub &lt;event_hub_ID&gt; --event-hub-rule &lt;event_hub_auth_rule_ID&gt; | --storage-account &lt;storage_account_ID&gt; |--workspace &lt;log_analytics_workspace_ID&gt; | --marketplace-partner-id &lt;solution_resource_ID&gt;]&gt;
```
**Remediate from PowerShell**
Create the `Log` settings object
```
$logSettings = @()
$logSettings += New-AzDiagnosticSettingLogSettingsObject -Enabled $true -Category audit
$logSettings += New-AzDiagnosticSettingLogSettingsObject -Enabled $true -Category allLogs
```
Create the `Metric` settings object
```
$metricSettings = @()
$metricSettings += New-AzDiagnosticSettingMetricSettingsObject -Enabled $true -Category AllMetrics
```
Create the `Diagnostic Settings` for each `Key Vault`
```
New-AzDiagnosticSetting -Name ""&lt;diagnostic_setting_name&gt;"" -ResourceId &lt;key_vault_id&gt; -Log $logSettings -Metric $metricSettings [-StorageAccountId &lt;storage_account_ID&gt; | -EventHubName &lt;event_hub_name&gt; -EventHubAuthorizationRuleId &lt;event_hub_auth_rule_ID&gt; | -WorkSpaceId &lt;log analytics workspace ID&gt; | -MarketPlacePartnerId &lt;full resource ID for third-party solution&gt;]
```"</t>
  </si>
  <si>
    <t>To close this finding, please provide evidence showing 'Logging for Azure Key Vault is 'Enabled'' with the agency's CAP.</t>
  </si>
  <si>
    <t>AZ-FND-39</t>
  </si>
  <si>
    <t>Foundations: Ensure that Activity Log Alert exists for Create Policy Assignment</t>
  </si>
  <si>
    <t>Create an activity log alert for the Create Policy Assignment event.</t>
  </si>
  <si>
    <t>**Audit from Azure Portal**
1. Navigate to the `Monitor` blade.
2. Click on `Alerts`.
3. In the Alerts window, click on `Alert rules`.
4. Ensure an alert rule exists where the Condition column contains `Operation name=Microsoft.Authorization/policyAssignments/write`.
5. Click on the Alert `Name` associated with the previous step.
6. Ensure the `Condition` panel displays the text `Whenever the Activity Log has an event with Category='Administrative', Operation name='Create policy assignment'`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`Microsoft.Authorization/policyAssignments/write` in the output. If it's missing, generate a finding.
**Audit from PowerShell**
```
Get-AzActivityLogAlert -SubscriptionId &lt;subscription ID&gt;|where-object {$_.ConditionAllOf.Equal -match "Microsoft.Authorization/policyAssignments/write"}|select-object Location,Name,Enabled,ResourceGroupName,ConditionAllOf
```
If the output is empty, an `alert rule` for `Create Policy Assignments` is not configured.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[c5447c04-a4d7-4ba8-a263-c9ee321a6858](https://portal.azure.com/#view/Microsoft_Azure_Policy/PolicyDetailBlade/definitionId/%2Fproviders%2FMicrosoft.Authorization%2FpolicyDefinitions%2Fc5447c04-a4d7-4ba8-a263-c9ee321a6858) **- Name:** 'An activity log alert should exist for specific Policy operations'</t>
  </si>
  <si>
    <t>Activity Log Alert exists for Create Policy Assignment</t>
  </si>
  <si>
    <t>Activity Log Alert does not exist for Create Policy Assignment</t>
  </si>
  <si>
    <t>6.1.2</t>
  </si>
  <si>
    <t>6.1.2.1</t>
  </si>
  <si>
    <t>Monitoring for create policy assignment events gives insight into changes done in "Azure policy - assignments" and can reduce the time it takes to detect unsolicited changes.</t>
  </si>
  <si>
    <t>**Remediate from Azure Portal**
1. Navigate to the `Monitor` blade.
2. Select `Alerts`.
3. Select `Create`.
4. Select `Alert rule`.
5. Choose a subscription.
6. Select `Apply`.
7. Select the `Condition` tab.
8. Click `See all signals`.
9. Select `Create policy assignment (Policy assignment)`.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operationName=Microsoft.Authorization/policyAssignments/write&gt;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Microsoft.Authorization/policyAssignments/write -Field operationName
```
Get the `Action Group` information and store it in a variable, then create a new `Action` object.
```
$actionGroup = Get-AzActionGroup -ResourceGroupName &lt;resource group name&gt; -Name &lt;action group name&gt;
$actionObject = New-AzActivityLogAlertActionGroupObject -Id $actionGroup.Id
```
Create the `Scope` variable.
```
$scope = "/subscriptions/&lt;subscription ID&gt;"
```
Create the `Activity Log Alert Rule` for `Microsoft.Authorization/policyAssignments/write`
```
New-AzActivityLogAlert -Name "&lt;activity alert rule name&gt;" -ResourceGroupName "&lt;resource group name&gt;" -Condition $conditions -Scope $scope -Location global -Action $actionObject -Subscription &lt;subscription ID&gt; -Enabled $true
```</t>
  </si>
  <si>
    <t>Ensure Activity Log Alert exists for Create Policy Assignment. Use the following method to accomplish the recommended state:
"**Remediate from Azure Portal**
1. Navigate to the `Monitor` blade.
2. Select `Alerts`.
3. Select `Create`.
4. Select `Alert rule`.
5. Choose a subscription.
6. Select `Apply`.
7. Select the `Condition` tab.
8. Click `See all signals`.
9. Select `Create policy assignment (Policy assignment)`.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operationName=Microsoft.Authorization/policyAssignments/write&gt;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Microsoft.Authorization/policyAssignments/write -Field operationName
```
Get the `Action Group` information and store it in a variable, then create a new `Action` object.
```
$actionGroup = Get-AzActionGroup -ResourceGroupName &lt;resource group name&gt; -Name &lt;action group name&gt;
$actionObject = New-AzActivityLogAlertActionGroupObject -Id $actionGroup.Id
```
Create the `Scope` variable.
```
$scope = ""/subscriptions/&lt;subscription ID&gt;""
```
Create the `Activity Log Alert Rule` for `Microsoft.Authorization/policyAssignments/write`
```
New-AzActivityLogAlert -Name ""&lt;activity alert rule name&gt;"" -ResourceGroupName ""&lt;resource group name&gt;"" -Condition $conditions -Scope $scope -Location global -Action $actionObject -Subscription &lt;subscription ID&gt; -Enabled $true
```"</t>
  </si>
  <si>
    <t>To close this finding, please provide evidence showing 'Activity Log Alert exists for Create Policy Assignment' with the agency's CAP.</t>
  </si>
  <si>
    <t>AZ-FND-40</t>
  </si>
  <si>
    <t>Foundations: Ensure that Activity Log Alert exists for Delete Policy Assignment</t>
  </si>
  <si>
    <t>Create an activity log alert for the Delete Policy Assignment event.</t>
  </si>
  <si>
    <t>**Audit from Azure Portal**
1. Navigate to the `Monitor` blade.
2. Click on `Alerts`.
3. In the Alerts window, click on `Alert rules`.
4. Ensure an alert rule exists where the Condition column contains `Operation name=Microsoft.Authorization/policyAssignments/delete`.
5. Click on the Alert `Name` associated with the previous step.
6. Ensure the `Condition` panel displays the text `Whenever the Activity Log has an event with Category='Administrative', Operation name='Delete policy assignment'`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`Microsoft.Authorization/policyAssignments/delete` in the output
**Audit from PowerShell**
```
Get-AzActivityLogAlert -SubscriptionId &lt;subscription ID&gt;|where-object {$_.ConditionAllOf.Equal -match "Microsoft.Authorization/policyAssignments/delete"}|select-object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[c5447c04-a4d7-4ba8-a263-c9ee321a6858](https://portal.azure.com/#view/Microsoft_Azure_Policy/PolicyDetailBlade/definitionId/%2Fproviders%2FMicrosoft.Authorization%2FpolicyDefinitions%2Fc5447c04-a4d7-4ba8-a263-c9ee321a6858) **- Name:** 'An activity log alert should exist for specific Policy operations'</t>
  </si>
  <si>
    <t>Activity Log Alert exists for Delete Policy Assignment</t>
  </si>
  <si>
    <t>Activity Log Alert exists for Delete Policy Assignment is not properly configured</t>
  </si>
  <si>
    <t>6.1.2.2</t>
  </si>
  <si>
    <t>Monitoring for delete policy assignment events gives insight into changes done in "azure policy - assignments" and can reduce the time it takes to detect unsolicited changes.</t>
  </si>
  <si>
    <t>**Remediate from Azure Portal**
1. Navigate to the `Monitor` blade.
2. Select `Alerts`.
3. Select `Create`.
4. Select `Alert rule`.
5. Choose a subscription.
6. Select `Apply`.
7. Select the `Condition` tab.
8. Click `See all signals`.
9. Select `Delete policy assignment (Policy assignment)`.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operationName=Microsoft.Authorization/policyAssignments/delete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Microsoft.Authorization/policyAssignments/delete -Field operationName
$conditions += New-AzActivityLogAlertAlertRuleAnyOfOrLeafConditionObject -Equal Verbose -Field level
```
Retrieve the `Action Group` information and store in a variable, then create the `Action` object.
```
$actionGroup = Get-AzActionGroup -ResourceGroupName &lt;resource group name&gt; -Name &lt;action group name&gt;
$actionObject = New-AzActivityLogAlertActionGroupObject -Id $actionGroup.Id
```
Create the `Scope` variable.
```
$scope = "/subscriptions/&lt;subscription id&gt;"
```
Create the `Activity Log Alert Rule` for `Microsoft.Authorization/policyAssignments/delete`.
```
New-AzActivityLogAlert -Name "&lt;activity log alert rule name&gt;" -ResourceGroupName "&lt;resource group name&gt;" -Condition $conditions -Scope $scope -Location global -Action $actionObject -Subscription &lt;subscription ID&gt; -Enabled $true
```</t>
  </si>
  <si>
    <t>Ensure Activity Log Alert exists for Delete Policy Assignment. Use the following method to accomplish the recommended state:
"**Remediate from Azure Portal**
1. Navigate to the `Monitor` blade.
2. Select `Alerts`.
3. Select `Create`.
4. Select `Alert rule`.
5. Choose a subscription.
6. Select `Apply`.
7. Select the `Condition` tab.
8. Click `See all signals`.
9. Select `Delete policy assignment (Policy assignment)`.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operationName=Microsoft.Authorization/policyAssignments/delete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Microsoft.Authorization/policyAssignments/delete -Field operationName
$conditions += New-AzActivityLogAlertAlertRuleAnyOfOrLeafConditionObject -Equal Verbose -Field level
```
Retrieve the `Action Group` information and store in a variable, then create the `Action` object.
```
$actionGroup = Get-AzActionGroup -ResourceGroupName &lt;resource group name&gt; -Name &lt;action group name&gt;
$actionObject = New-AzActivityLogAlertActionGroupObject -Id $actionGroup.Id
```
Create the `Scope` variable.
```
$scope = ""/subscriptions/&lt;subscription id&gt;""
```
Create the `Activity Log Alert Rule` for `Microsoft.Authorization/policyAssignments/delete`.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</si>
  <si>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Delete Policy Assignment' with the agency's CAP.</t>
  </si>
  <si>
    <t>AZ-FND-41</t>
  </si>
  <si>
    <t>Networking: Ensure that Activity Log Alert exists for Create or Update Network Security Group</t>
  </si>
  <si>
    <t>Create an Activity Log Alert for the Create or Update Network Security Group event.</t>
  </si>
  <si>
    <t>**Audit from Azure Portal**
1. Navigate to the `Monitor` blade.
2. Click on `Alerts`.
3. In the Alerts window, click on `Alert rules`.
4. Ensure an alert rule exists where the Condition column contains `Operation name=Microsoft.Network/networkSecurityGroups/write`.
5. Click on the Alert `Name` associated with the previous step.
6. Ensure the `Condition` panel displays the text `Whenever the Activity Log has an event with Category='Administrative', Operation name='Create or Update Network Security Group'`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`Microsoft.Network/networkSecurityGroups/write` in the output
**Audit from PowerShell**
```
Get-AzActivityLogAlert -SubscriptionId &lt;subscription ID&gt;|where-object {$_.ConditionAllOf.Equal -match "Microsoft.Network/networkSecurityGroups/write"}|select-object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[b954148f-4c11-4c38-8221-be76711e194a](https://portal.azure.com/#view/Microsoft_Azure_Policy/PolicyDetailBlade/definitionId/%2Fproviders%2FMicrosoft.Authorization%2FpolicyDefinitions%2Fb954148f-4c11-4c38-8221-be76711e194a) **- Name:** 'An activity log alert should exist for specific Administrative operations'</t>
  </si>
  <si>
    <t>Activity Log Alert exists for Create or Update Network Security Group</t>
  </si>
  <si>
    <t>Activity Log Alert exists for Create or Update Network Security Group is not properly configured</t>
  </si>
  <si>
    <t>6.1.2.3</t>
  </si>
  <si>
    <t>Monitoring for Create or Update Network Security Group events gives insight into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</si>
  <si>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`Create or Update Network Security Group (Network Security Group)`.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operationName=Microsoft.Network/networkSecurityGroups/write and level=verbose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Microsoft.Network/networkSecurityGroups/write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`Microsoft.Network/networkSecurityGroups/write`
```
New-AzActivityLogAlert -Name "&lt;activity log alert rule name&gt;" -ResourceGroupName "&lt;resource group name&gt;" -Condition $conditions -Scope $scope -Location global -Action $actionObject -Subscription &lt;subscription ID&gt; -Enabled $true
```</t>
  </si>
  <si>
    <t>Ensure Activity Log Alert exists for Create or Update Network Security Group. Use the following method to accomplish the recommended state:
"**Remediate from Azure Portal**
1. Navigate to the `Monitor` blade.
2. Select `Alerts`.
3. Select `Create`.
4. Select `Alert rule`.
5. Choose a subscription.
6. Select `Apply`.
7. Select the `Condition` tab.
8. Click `See all signals`.
9. Select `Create or Update Network Security Group (Network Security Group)`.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operationName=Microsoft.Network/networkSecurityGroups/write and level=verbose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Microsoft.Network/networkSecurityGroups/write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`Microsoft.Network/networkSecurityGroups/write`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</si>
  <si>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Create or Update Network Security Group' with the agency's CAP.</t>
  </si>
  <si>
    <t>AZ-FND-42</t>
  </si>
  <si>
    <t>Networking: Ensure that Activity Log Alert exists for Delete Network Security Group</t>
  </si>
  <si>
    <t>Create an activity log alert for the Delete Network Security Group event.</t>
  </si>
  <si>
    <t>**Audit from Azure Portal**
1. Navigate to the `Monitor` blade.
2. Click on `Alerts`.
3. In the Alerts window, click on `Alert rules`.
4. Ensure an alert rule exists where the Condition column contains `Operation name=Microsoft.Network/networkSecurityGroups/delete`.
5. Click on the Alert `Name` associated with the previous step.
6. Ensure the `Condition` panel displays the text `Whenever the Activity Log has an event with Category='Administrative', Operation name='Delete Network Security Group'`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`Microsoft.Network/networkSecurityGroups/delete` in the output
**Audit from PowerShell**
```
Get-AzActivityLogAlert -SubscriptionId &lt;subscription ID&gt;|where-object {$_.ConditionAllOf.Equal -match "Microsoft.Network/networkSecurityGroups/delete"}|select-object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[b954148f-4c11-4c38-8221-be76711e194a](https://portal.azure.com/#view/Microsoft_Azure_Policy/PolicyDetailBlade/definitionId/%2Fproviders%2FMicrosoft.Authorization%2FpolicyDefinitions%2Fb954148f-4c11-4c38-8221-be76711e194a) **- Name:** 'An activity log alert should exist for specific Administrative operations'</t>
  </si>
  <si>
    <t>Activity Log Alert exists for Delete Network Security Group</t>
  </si>
  <si>
    <t>Activity Log Alert exists for Delete Network Security Group is not properly configured</t>
  </si>
  <si>
    <t>6.1.2.4</t>
  </si>
  <si>
    <t>Monitoring for "Delete Network Security Group" events gives insight into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</si>
  <si>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`Delete Network Security Group (Network Security Group)`.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operationName=Microsoft.Network/networkSecurityGroups/delete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Microsoft.Network/networkSecurityGroups/delete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`Microsoft.Network/networkSecurityGroups/delete`
```
New-AzActivityLogAlert -Name "&lt;activity log alert rule name&gt;" -ResourceGroupName "&lt;resource group name&gt;" -Condition $conditions -Scope $scope -Location global -Action $actionObject -Subscription &lt;subscription ID&gt; -Enabled $true
```</t>
  </si>
  <si>
    <t>Ensure Activity Log Alert exists for Delete Network Security Group. Use the following method to accomplish the recommended state:
"**Remediate from Azure Portal**
1. Navigate to the `Monitor` blade.
2. Select `Alerts`.
3. Select `Create`.
4. Select `Alert rule`.
5. Choose a subscription.
6. Select `Apply`.
7. Select the `Condition` tab.
8. Click `See all signals`.
9. Select `Delete Network Security Group (Network Security Group)`.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operationName=Microsoft.Network/networkSecurityGroups/delete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Microsoft.Network/networkSecurityGroups/delete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`Microsoft.Network/networkSecurityGroups/delete`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</si>
  <si>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Delete Network Security Group' with the agency's CAP.</t>
  </si>
  <si>
    <t>AZ-FND-43</t>
  </si>
  <si>
    <t>Foundations: Ensure that Activity Log Alert exists for Create or Update Security Solution</t>
  </si>
  <si>
    <t>Create an activity log alert for the Create or Update Security Solution event.</t>
  </si>
  <si>
    <t>**Audit from Azure Portal**
1. Navigate to the `Monitor` blade.
2. Click on `Alerts`.
3. In the Alerts window, click on `Alert rules`.
4. Ensure an alert rule exists where the Condition column contains `Operation name=Microsoft.Security/securitySolutions/write`.
5. Click on the Alert `Name` associated with the previous step.
6. Ensure the `Condition` panel displays the text `Whenever the Activity Log has an event with Category='Administrative', Operation name='Create or Update Security Solutions'`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`Microsoft.Security/securitySolutions/write` in the output
**Audit from PowerShell**
```
Get-AzActivityLogAlert -SubscriptionId &lt;subscription ID&gt;|where-object {$_.ConditionAllOf.Equal -match "Microsoft.Security/securitySolutions/write"}|select-object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[3b980d31-7904-4bb7-8575-5665739a8052](https://portal.azure.com/#view/Microsoft_Azure_Policy/PolicyDetailBlade/definitionId/%2Fproviders%2FMicrosoft.Authorization%2FpolicyDefinitions%2F3b980d31-7904-4bb7-8575-5665739a8052) **- Name:** 'An activity log alert should exist for specific Security operations'</t>
  </si>
  <si>
    <t>Activity Log Alert exists for Create or Update Security Solution</t>
  </si>
  <si>
    <t>Activity Log Alert exists for Create or Update Security Solution is not properly configured</t>
  </si>
  <si>
    <t>6.1.2.5</t>
  </si>
  <si>
    <t>Monitoring for Create or Update Security Solution events gives insight into changes to the active security solutions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</si>
  <si>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`Create or Update Security Solutions (Security Solutions)`.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operationName=Microsoft.Security/securitySolutions/write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Microsoft.Security/securitySolutions/write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`Microsoft.Security/securitySolutions/write`
```
New-AzActivityLogAlert -Name "&lt;activity log alert rule name&gt;" -ResourceGroupName "&lt;resource group name&gt;" -Condition $conditions -Scope $scope -Location global -Action $actionObject -Subscription &lt;subscription ID&gt; -Enabled $true
```</t>
  </si>
  <si>
    <t>Ensure Activity Log Alert exists for Create or Update Security Solution. Use the following method to accomplish the recommended state:
"**Remediate from Azure Portal**
1. Navigate to the `Monitor` blade.
2. Select `Alerts`.
3. Select `Create`.
4. Select `Alert rule`.
5. Choose a subscription.
6. Select `Apply`.
7. Select the `Condition` tab.
8. Click `See all signals`.
9. Select `Create or Update Security Solutions (Security Solutions)`.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operationName=Microsoft.Security/securitySolutions/write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Microsoft.Security/securitySolutions/write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`Microsoft.Security/securitySolutions/write`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</si>
  <si>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Create or Update Security Solution' with the agency's CAP.</t>
  </si>
  <si>
    <t>AZ-FND-44</t>
  </si>
  <si>
    <t>Foundations: Ensure that Activity Log Alert exists for Delete Security Solution</t>
  </si>
  <si>
    <t>Create an activity log alert for the Delete Security Solution event.</t>
  </si>
  <si>
    <t>**Audit from Azure Portal**
1. Navigate to the `Monitor` blade.
2. Click on `Alerts`.
3. In the Alerts window, click on `Alert rules`.
4. Ensure an alert rule exists where the Condition column contains `Operation name=Microsoft.Security/securitySolutions/delete`.
5. Click on the Alert `Name` associated with the previous step.
6. Ensure the `Condition` panel displays the text `Whenever the Activity Log has an event with Category='Administrative', Operation name='Delete Security Solutions'`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`Microsoft.Security/securitySolutions/delete` in the output
**Audit from PowerShell**
```
Get-AzActivityLogAlert -SubscriptionId &lt;subscription ID&gt;|where-object {$_.ConditionAllOf.Equal -match "Microsoft.Security/securitySolutions/delete"}|select-object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[3b980d31-7904-4bb7-8575-5665739a8052](https://portal.azure.com/#view/Microsoft_Azure_Policy/PolicyDetailBlade/definitionId/%2Fproviders%2FMicrosoft.Authorization%2FpolicyDefinitions%2F3b980d31-7904-4bb7-8575-5665739a8052) **- Name:** 'An activity log alert should exist for specific Security operations'</t>
  </si>
  <si>
    <t>Activity Log Alert exists for Delete Security Solution</t>
  </si>
  <si>
    <t>Activity Log Alert exists for Delete Security Solution is not properly configured</t>
  </si>
  <si>
    <t>6.1.2.6</t>
  </si>
  <si>
    <t>Monitoring for Delete Security Solution events gives insight into changes to the active security solutions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</si>
  <si>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`Delete Security Solutions (Security Solutions)`.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operationName=Microsoft.Security/securitySolutions/delete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Microsoft.Security/securitySolutions/delete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`Microsoft.Security/securitySolutions/delete`
```
New-AzActivityLogAlert -Name "&lt;activity log alert rule name&gt;" -ResourceGroupName "&lt;resource group name&gt;" -Condition $conditions -Scope $scope -Location global -Action $actionObject -Subscription &lt;subscription ID&gt; -Enabled $true
```</t>
  </si>
  <si>
    <t>Ensure Activity Log Alert exists for Delete Security Solution. Use the following method to accomplish the recommended state:
"**Remediate from Azure Portal**
1. Navigate to the `Monitor` blade.
2. Select `Alerts`.
3. Select `Create`.
4. Select `Alert rule`.
5. Choose a subscription.
6. Select `Apply`.
7. Select the `Condition` tab.
8. Click `See all signals`.
9. Select `Delete Security Solutions (Security Solutions)`.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operationName=Microsoft.Security/securitySolutions/delete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Microsoft.Security/securitySolutions/delete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`Microsoft.Security/securitySolutions/delete`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</si>
  <si>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Delete Security Solution' with the agency's CAP.</t>
  </si>
  <si>
    <t>AZ-FND-45</t>
  </si>
  <si>
    <t>SQL Database: Ensure that Activity Log Alert exists for Create or Update SQL Server Firewall Rule</t>
  </si>
  <si>
    <t>Create an activity log alert for the Create or Update SQL Server Firewall Rule event.</t>
  </si>
  <si>
    <t>**Audit from Azure Portal**
1. Navigate to the `Monitor` blade.
2. Click on `Alerts`.
3. In the Alerts window, click on `Alert rules`.
4. Ensure an alert rule exists where the Condition column contains `Operation name=Microsoft.Sql/servers/firewallRules/write`.
5. Click on the Alert `Name` associated with the previous step.
6. Ensure the `Condition` panel displays the text `Whenever the Activity Log has an event with Category='Administrative', Operation name='Create/Update server firewall rule'`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`Microsoft.Sql/servers/firewallRules/write` in the output
**Audit from PowerShell**
```
Get-AzActivityLogAlert -SubscriptionId &lt;subscription ID&gt;|where-object {$_.ConditionAllOf.Equal -match "Microsoft.Sql/servers/firewallRules/write"}|select-object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[b954148f-4c11-4c38-8221-be76711e194a](https://portal.azure.com/#view/Microsoft_Azure_Policy/PolicyDetailBlade/definitionId/%2Fproviders%2FMicrosoft.Authorization%2FpolicyDefinitions%2Fb954148f-4c11-4c38-8221-be76711e194a) **- Name:** 'An activity log alert should exist for specific Administrative operations'</t>
  </si>
  <si>
    <t>Activity Log Alert exists for Create or Update SQL Server Firewall Rule</t>
  </si>
  <si>
    <t>Activity Log Alert exists for Create or Update SQL Server Firewall Rule is not properly configured</t>
  </si>
  <si>
    <t>N/A if Azure SQL Database is not deployed</t>
  </si>
  <si>
    <t>6.1.2.7</t>
  </si>
  <si>
    <t>Monitoring for Create or Update SQL Server Firewall Rule events gives insight into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</si>
  <si>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`Create/Update server firewall rule (Server Firewall Rule)`.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operationName=Microsoft.Sql/servers/firewallRules/write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Microsoft.Sql/servers/firewallRules/write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`Microsoft.Sql/servers/firewallRules/write`
```
New-AzActivityLogAlert -Name "&lt;activity log alert rule name&gt;" -ResourceGroupName "&lt;resource group name&gt;" -Condition $conditions -Scope $scope -Location global -Action $actionObject -Subscription &lt;subscription ID&gt; -Enabled $true
```</t>
  </si>
  <si>
    <t>Ensure Activity Log Alert exists for Create or Update SQL Server Firewall Rule. Use the following method to accomplish the recommended state:
"**Remediate from Azure Portal**
1. Navigate to the `Monitor` blade.
2. Select `Alerts`.
3. Select `Create`.
4. Select `Alert rule`.
5. Choose a subscription.
6. Select `Apply`.
7. Select the `Condition` tab.
8. Click `See all signals`.
9. Select `Create/Update server firewall rule (Server Firewall Rule)`.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operationName=Microsoft.Sql/servers/firewallRules/write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Microsoft.Sql/servers/firewallRules/write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`Microsoft.Sql/servers/firewallRules/write`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</si>
  <si>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Create or Update SQL Server Firewall Rule' with the agency's CAP.</t>
  </si>
  <si>
    <t>AZ-FND-46</t>
  </si>
  <si>
    <t>SQL Database: Ensure that Activity Log Alert exists for Delete SQL Server Firewall Rule</t>
  </si>
  <si>
    <t>Create an activity log alert for the "Delete SQL Server Firewall Rule."</t>
  </si>
  <si>
    <t>**Audit from Azure Portal**
1. Navigate to the `Monitor` blade.
2. Click on `Alerts`.
3. In the Alerts window, click on `Alert rules`.
4. Ensure an alert rule exists where the Condition column contains `Operation name=Microsoft.Sql/servers/firewallRules/delete`.
5. Click on the Alert `Name` associated with the previous step.
6. Ensure the `Condition` panel displays the text `Whenever the Activity Log has an event with Category='Administrative', Operation name='Delete server firewall rule'`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`Microsoft.Sql/servers/firewallRules/delete` in the output
**Audit from PowerShell**
```
Get-AzActivityLogAlert -SubscriptionId &lt;subscription ID&gt;|where-object {$_.ConditionAllOf.Equal -match "Microsoft.Sql/servers/firewallRules/delete"}|select-object Location,Name,Enabled,ResourceGroupName,ConditionAllOf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[b954148f-4c11-4c38-8221-be76711e194a](https://portal.azure.com/#view/Microsoft_Azure_Policy/PolicyDetailBlade/definitionId/%2Fproviders%2FMicrosoft.Authorization%2FpolicyDefinitions%2Fb954148f-4c11-4c38-8221-be76711e194a) **- Name:** 'An activity log alert should exist for specific Administrative operations'</t>
  </si>
  <si>
    <t>Activity Log Alert exists for Delete SQL Server Firewall Rule</t>
  </si>
  <si>
    <t>Activity Log Alert exists for Delete SQL Server Firewall Rule is not properly configured</t>
  </si>
  <si>
    <t>6.1.2.8</t>
  </si>
  <si>
    <t>Monitoring for Delete SQL Server Firewall Rule events gives insight into SQL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</si>
  <si>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`Delete server firewall rule (Server Firewall Rule)`.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operationName=Microsoft.Sql/servers/firewallRules/delete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Microsoft.Sql/servers/firewallRules/delete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`Microsoft.Sql/servers/firewallRules/delete`
```
New-AzActivityLogAlert -Name "&lt;activity log alert rule name&gt;" -ResourceGroupName "&lt;resource group name&gt;" -Condition $conditions -Scope $scope -Location global -Action $actionObject -Subscription &lt;subscription ID&gt; -Enabled $true
```</t>
  </si>
  <si>
    <t>Ensure Activity Log Alert exists for Delete SQL Server Firewall Rule. Use the following method to accomplish the recommended state:
"**Remediate from Azure Portal**
1. Navigate to the `Monitor` blade.
2. Select `Alerts`.
3. Select `Create`.
4. Select `Alert rule`.
5. Choose a subscription.
6. Select `Apply`.
7. Select the `Condition` tab.
8. Click `See all signals`.
9. Select `Delete server firewall rule (Server Firewall Rule)`.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operationName=Microsoft.Sql/servers/firewallRules/delete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Microsoft.Sql/servers/firewallRules/delete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`Microsoft.Sql/servers/firewallRules/delete`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</si>
  <si>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Delete SQL Server Firewall Rule' with the agency's CAP.</t>
  </si>
  <si>
    <t>AZ-FND-47</t>
  </si>
  <si>
    <t>Foundations: Ensure that Activity Log Alert exists for Create or Update Public IP Address rule</t>
  </si>
  <si>
    <t>Create an activity log alert for the Create or Update Public IP Addresses rule.</t>
  </si>
  <si>
    <t>**Audit from Azure Portal**
1. Navigate to the `Monitor` blade.
2. Click on `Alerts`.
3. In the Alerts window, click on `Alert rules`.
4. Ensure an alert rule exists where the Condition column contains `Operation name=Microsoft.Network/publicIPAddresses/write`.
5. Click on the Alert `Name` associated with the previous step.
6. Ensure the `Condition` panel displays the text `Whenever the Activity Log has an event with Category='Administrative', Operation name='Create or Update Public Ip Address'`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`Microsoft.Network/publicIPAddresses/write` in the output
**Audit from PowerShell**
```
Get-AzActivityLogAlert -SubscriptionId &lt;subscription ID&gt;|where-object {$_.ConditionAllOf.Equal -match "Microsoft.Network/publicIPAddresses/write"}|select-object Location,Name,Enabled,ResourceGroupName,ConditionAllOf
```</t>
  </si>
  <si>
    <t>Activity Log Alert exists for Create or Update Public IP Address rule</t>
  </si>
  <si>
    <t>Activity Log Alert exists for Create or Update Public IP Address rule is not properly configured</t>
  </si>
  <si>
    <t>6.1.2.9</t>
  </si>
  <si>
    <t>Monitoring for Create or Update Public IP Address events gives insight into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</si>
  <si>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`Create or Update Public Ip Address (Public Ip Address)`.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operationName=Microsoft.Network/publicIPAddresses/write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Microsoft.Network/publicIPAddresses/write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`Microsoft.Network/publicIPAddresses/write`
```
New-AzActivityLogAlert -Name "&lt;activity log alert rule name&gt;" -ResourceGroupName "&lt;resource group name&gt;" -Condition $conditions -Scope $scope -Location global -Action $actionObject -Subscription &lt;subscription ID&gt; -Enabled $true
```</t>
  </si>
  <si>
    <t>Ensure Activity Log Alert exists for Create or Update Public IP Address rule. Use the following method to accomplish the recommended state:
"**Remediate from Azure Portal**
1. Navigate to the `Monitor` blade.
2. Select `Alerts`.
3. Select `Create`.
4. Select `Alert rule`.
5. Choose a subscription.
6. Select `Apply`.
7. Select the `Condition` tab.
8. Click `See all signals`.
9. Select `Create or Update Public Ip Address (Public Ip Address)`.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operationName=Microsoft.Network/publicIPAddresses/write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Microsoft.Network/publicIPAddresses/write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`Microsoft.Network/publicIPAddresses/write`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</si>
  <si>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Create or Update Public IP Address rule' with the agency's CAP.</t>
  </si>
  <si>
    <t>AZ-FND-48</t>
  </si>
  <si>
    <t>Foundations: Ensure that Activity Log Alert exists for Delete Public IP Address rule</t>
  </si>
  <si>
    <t>Create an activity log alert for the Delete Public IP Address rule.</t>
  </si>
  <si>
    <t>**Audit from Azure Portal**
1. Navigate to the `Monitor` blade.
2. Click on `Alerts`.
3. In the Alerts window, click on `Alert rules`.
4. Ensure an alert rule exists where the Condition column contains `Operation name=Microsoft.Network/publicIPAddresses/delete`.
5. Click on the Alert `Name` associated with the previous step.
6. Ensure the `Condition` panel displays the text `Whenever the Activity Log has an event with Category='Administrative', Operation name='Delete Public Ip Address'` and does not filter on `Level`, `Status` or `Caller`.
7. Ensure the `Actions` panel displays an Action group is assigned to notify the appropriate personnel in your agency.
**Audit from Azure CLI**
```
az monitor activity-log alert list --subscription &lt;subscription Id&gt; --query "[].{Name:name,Enabled:enabled,Condition:condition.allOf,Actions:actions}"
```
Look for `Microsoft.Network/publicIPAddresses/delete` in the output
**Audit from PowerShell**
```
Get-AzActivityLogAlert -SubscriptionId &lt;subscription ID&gt;|where-object {$_.ConditionAllOf.Equal -match "Microsoft.Network/publicIPAddresses/delete"}|select-object Location,Name,Enabled,ResourceGroupName,ConditionAllOf
```</t>
  </si>
  <si>
    <t>Activity Log Alert exists for Delete Public IP Address rule</t>
  </si>
  <si>
    <t>Activity Log Alert exists for Delete Public IP Address rule is not properly configured</t>
  </si>
  <si>
    <t>6.1.2.10</t>
  </si>
  <si>
    <t>Monitoring for Delete Public IP Address events gives insight into network access changes and may reduce the time it takes to detect suspicious activity.</t>
  </si>
  <si>
    <t>**Remediate from Azure Portal**
1. Navigate to the `Monitor` blade.
2. Select `Alerts`.
3. Select `Create`.
4. Select `Alert rule`.
5. Choose a subscription.
6. Select `Apply`.
7. Select the `Condition` tab.
8. Click `See all signals`.
9. Select `Delete Public Ip Address (Public Ip Address)`.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operationName=Microsoft.Network/publicIPAddresses/delete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Microsoft.Network/publicIPAddresses/delete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`Microsoft.Network/publicIPAddresses/delete`
```
New-AzActivityLogAlert -Name "&lt;activity log alert rule name&gt;" -ResourceGroupName "&lt;resource group name&gt;" -Condition $conditions -Scope $scope -Location global -Action $actionObject -Subscription &lt;subscription ID&gt; -Enabled $true
```</t>
  </si>
  <si>
    <t>Ensure Activity Log Alert exists for Delete Public IP Address rule. Use the following method to accomplish the recommended state:
"**Remediate from Azure Portal**
1. Navigate to the `Monitor` blade.
2. Select `Alerts`.
3. Select `Create`.
4. Select `Alert rule`.
5. Choose a subscription.
6. Select `Apply`.
7. Select the `Condition` tab.
8. Click `See all signals`.
9. Select `Delete Public Ip Address (Public Ip Address)`.
10. Click `Apply`.
11. Select the `Actions` tab.
12. Click `Select action groups` to select an existing action group, or `Create action group` to create a new action group.
13. Follow the prompts to choose or create an action group.
14. Select the `Details` tab.
15. Select a `Resource group`, provide an `Alert rule name` and an optional `Alert rule description`.
16. Click `Review + create`.
17. Click `Create`.
**Remediate from Azure CLI**
```
az monitor activity-log alert create --resource-group ""&lt;resource group name&gt;"" --condition category=Administrative and operationName=Microsoft.Network/publicIPAddresses/delete and level=&lt;verbose | information | warning | error | critical&gt; --scope ""/subscriptions/&lt;subscription ID&gt;"" --name ""&lt;activity log rule name&gt;"" --subscription &lt;subscription id&gt; --action-group &lt;action group ID&gt;
```
**Remediate from PowerShell**
Create the `Conditions` object.
```
$conditions = @()
$conditions += New-AzActivityLogAlertAlertRuleAnyOfOrLeafConditionObject -Equal Administrative -Field category
$conditions += New-AzActivityLogAlertAlertRuleAnyOfOrLeafConditionObject -Equal Microsoft.Network/publicIPAddresses/delete -Field operationName
$conditions += New-AzActivityLogAlertAlertRuleAnyOfOrLeafConditionObject -Equal Verbose -Field level
```
Retrieve the `Action Group` information and store in a variable, then create the `Actions` object.
```
$actionGroup = Get-AzActionGroup -ResourceGroupName &lt;resource group name&gt; -Name &lt;action group name&gt;
$actionObject = New-AzActivityLogAlertActionGroupObject -Id $actionGroup.Id
```
Create the `Scope` object
```
$scope = ""/subscriptions/&lt;subscription ID&gt;""
```
Create the `Activity Log Alert Rule` for `Microsoft.Network/publicIPAddresses/delete`
```
New-AzActivityLogAlert -Name ""&lt;activity log alert rule name&gt;"" -ResourceGroupName ""&lt;resource group name&gt;"" -Condition $conditions -Scope $scope -Location global -Action $actionObject -Subscription &lt;subscription ID&gt; -Enabled $true
```"</t>
  </si>
  <si>
    <t>To close this finding, please provide evidence showing 'Activity Log Alert exists for Delete Public IP Address rule' with the agency's CAP.</t>
  </si>
  <si>
    <t>AZ-FND-49</t>
  </si>
  <si>
    <t>Foundations: Ensure that an Activity Log Alert exists for Service Health</t>
  </si>
  <si>
    <t>Create an activity log alert for Service Health.</t>
  </si>
  <si>
    <t>**Audit from Azure Portal**
1. Go to `Monitor`.
2. Click `Alerts`.
3. Click `Alert rules`.
4. Ensure an alert rule exists for a subscription with `Condition` set to `Service names=All, Event types=All` and `Target resource type` set to `Subscription`.
5. If an alert rule is found for step 4, click the name of the alert rule.
6. Ensure the `Actions` panel displays an action group configured to notify appropriate personnel.
7. Repeat steps 1-6 for each subscription.
**Audit from Azure CLI**
Run the following command to list activity log alerts:
```
az monitor activity-log alert list --subscription &lt;subscription-id&gt;
```
For each activity log alert, run the following command:
```
az monitor activity-log alert show --subscription &lt;subscription-id&gt; --resource-group &lt;resource-group&gt; --activity-log-alert-name &lt;activity-log-alert&gt;
```
Ensure an alert exists for `ServiceHealth` with `scopes` set to a subscription ID.
Repeat for each subscription.
**Audit from PowerShell**
Run the following command to locate `ServiceHealth` alert rules for a subscription:
```
Get-AzActivityLogAlert -SubscriptionId &lt;subscription-id&gt; | where-object {$_.ConditionAllOf.Equal -match "ServiceHealth"} | select-object Location,Name,Enabled,ResourceGroupName,ConditionAllOf
```
Ensure that at least one `ServiceHealth` alert rule is returned.
Repeat for each subscription.</t>
  </si>
  <si>
    <t>An Activity Log Alert exists for Service Health</t>
  </si>
  <si>
    <t>An Activity Log Alert exists for Service Health is not properly configured</t>
  </si>
  <si>
    <t>6.1.2.11</t>
  </si>
  <si>
    <t>Monitoring for Service Health events provides insight into service issues, planned maintenance, security advisories, and other changes that may affect the Azure services and regions in use.</t>
  </si>
  <si>
    <t>**Remediate from Azure Portal**
1. Go to `Monitor`.
2. Click `Alerts`.
3. Click `+ Create`.
4. Select `Alert rule` from the drop-down menu.
5. Choose a subscription.
6. Click `Apply`.
7. Select the `Condition` tab.
8. Click `See all signals`.
9. Select `Service health`.
10. Click `Apply`.
11. Open the drop-down menu next to `Event types`.
12. Check the box next to `Select all`.
13. Select the `Actions` tab.
14. Click `Select action groups` to select an existing action group, or `Create action group` to create a new action group.
15. Follow the prompts to choose or create an action group.
16. Select the `Details` tab.
17. Select a `Resource group`, provide an `Alert rule name` and an optional `Alert rule description`.
18. Click `Review + create`.
19. Click `Create`.
20. Repeat steps 1-19 for each subscription requiring remediation.
**Remediate from Azure CLI**
For each subscription requiring remediation, run the following command to create a `ServiceHealth` alert rule for a subscription:
```
az monitor activity-log alert create --subscription &lt;subscription-id&gt; --resource-group &lt;resource-group&gt; --name &lt;alert-rule&gt; --condition category=ServiceHealth and properties.incidentType=Incident --scope /subscriptions/&lt;subscription-id&gt; --action-group &lt;action-group&gt;
```
**Remediate from PowerShell**
Create the `Conditions` object:
```
$conditions = @()
$conditions += New-AzActivityLogAlertAlertRuleAnyOfOrLeafConditionObject -Field category -Equal ServiceHealth
$conditions += New-AzActivityLogAlertAlertRuleAnyOfOrLeafConditionObject -Field properties.incidentType -Equal Incident
```
Retrieve the `Action Group` information and store in a variable:
```
$actionGroup = Get-AzActionGroup -ResourceGroupName &lt;resource-group&gt; -Name &lt;action-group&gt;
```
Create the `Actions` object:
```
$actionObject = New-AzActivityLogAlertActionGroupObject -Id $actionGroup.Id
```
Create the `Scope` object:
```
$scope = "/subscriptions/&lt;subscription-id&gt;"
```
Create the activity log alert rule:
```
New-AzActivityLogAlert -Name &lt;alert-rule&gt; -ResourceGroupName &lt;resource-group&gt; -Condition $conditions -Scope $scope -Location global -Action $actionObject -Subscription &lt;subscription-id&gt; -Enabled $true
```
Repeat for each subscription requiring remediation.</t>
  </si>
  <si>
    <t>Ensure An Activity Log Alert exists for Service Health. Use the following method to accomplish the recommended state:
"**Remediate from Azure Portal**
1. Go to `Monitor`.
2. Click `Alerts`.
3. Click `+ Create`.
4. Select `Alert rule` from the drop-down menu.
5. Choose a subscription.
6. Click `Apply`.
7. Select the `Condition` tab.
8. Click `See all signals`.
9. Select `Service health`.
10. Click `Apply`.
11. Open the drop-down menu next to `Event types`.
12. Check the box next to `Select all`.
13. Select the `Actions` tab.
14. Click `Select action groups` to select an existing action group, or `Create action group` to create a new action group.
15. Follow the prompts to choose or create an action group.
16. Select the `Details` tab.
17. Select a `Resource group`, provide an `Alert rule name` and an optional `Alert rule description`.
18. Click `Review + create`.
19. Click `Create`.
20. Repeat steps 1-19 for each subscription requiring remediation.
**Remediate from Azure CLI**
For each subscription requiring remediation, run the following command to create a `ServiceHealth` alert rule for a subscription:
```
az monitor activity-log alert create --subscription &lt;subscription-id&gt; --resource-group &lt;resource-group&gt; --name &lt;alert-rule&gt; --condition category=ServiceHealth and properties.incidentType=Incident --scope /subscriptions/&lt;subscription-id&gt; --action-group &lt;action-group&gt;
```
**Remediate from PowerShell**
Create the `Conditions` object:
```
$conditions = @()
$conditions += New-AzActivityLogAlertAlertRuleAnyOfOrLeafConditionObject -Field category -Equal ServiceHealth
$conditions += New-AzActivityLogAlertAlertRuleAnyOfOrLeafConditionObject -Field properties.incidentType -Equal Incident
```
Retrieve the `Action Group` information and store in a variable:
```
$actionGroup = Get-AzActionGroup -ResourceGroupName &lt;resource-group&gt; -Name &lt;action-group&gt;
```
Create the `Actions` object:
```
$actionObject = New-AzActivityLogAlertActionGroupObject -Id $actionGroup.Id
```
Create the `Scope` object:
```
$scope = ""/subscriptions/&lt;subscription-id&gt;""
```
Create the activity log alert rule:
```
New-AzActivityLogAlert -Name &lt;alert-rule&gt; -ResourceGroupName &lt;resource-group&gt; -Condition $conditions -Scope $scope -Location global -Action $actionObject -Subscription &lt;subscription-id&gt; -Enabled $true
```
Repeat for each subscription requiring remediation."</t>
  </si>
  <si>
    <t>To close this finding, please provide evidence showing 'An Activity Log Alert exists for Service Health' with the agency's CAP.</t>
  </si>
  <si>
    <t>AZ-FND-50</t>
  </si>
  <si>
    <t>Foundations: Ensure that RDP access from the Internet is evaluated and restricted</t>
  </si>
  <si>
    <t>Network security groups should be periodically evaluated for port misconfigurations. Where RDP is not explicitly required and narrowly configured for resources attached to a network security group, Internet-level access to Azure resources should be restricted or eliminated.</t>
  </si>
  <si>
    <t>**Audit from Azure Portal**
1. Go to `Network security groups`.
2. Click the name of a network security group.
3. Under `Settings`, click `Inbound security rules`.
4. Ensure that no inbound security rule exists that matches the following:
 - Port: `3389` or range including 3389
 - Protocol: `TCP` or `Any`
 - Source: `0.0.0.0/0`, `Internet`, or `Any`
 - Action: `Allow`
5. Repeat steps 1-4 for each network security group.
To audit from Azure Resource Graph:
1. Go to `Resource Graph Explorer`.
2. Click `New query`.
3. Paste the following into the query window:
 ```
 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3389 and destinationPortMax &gt;= 3389) or destinationPort == "" | where sourceAddress in~ ("*", "0.0.0.0", "internet", "any") or sourceAddress endswith "/0"
 ```
1. Click `Run query`.
2. Ensure that no results are returned.
**Audit from Azure CLI**
List network security groups with non-default security rules:
```
az network nsg list --query [*].[name,securityRules]
```
Ensure that no network security group has an inbound security rule that matches the following:
```
"access" : "Allow"
"destinationPortRange" : "3389", "*", or "&lt;range-including-3389&gt;"
"direction" : "Inbound"
"protocol" : "TCP" or "*"
"sourceAddressPrefix" : "0.0.0.0/0", "Internet", or "*"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[22730e10-96f6-4aac-ad84-9383d35b5917](https://portal.azure.com/#view/Microsoft_Azure_Policy/PolicyDetailBlade/definitionId/%2Fproviders%2FMicrosoft.Authorization%2FpolicyDefinitions%2F22730e10-96f6-4aac-ad84-9383d35b5917) **- Name:** 'Management ports should be closed on your virtual machines'</t>
  </si>
  <si>
    <t>RDP access from the Internet is evaluated and restricted</t>
  </si>
  <si>
    <t>RDP access from the Internet is not evaluated and restricted</t>
  </si>
  <si>
    <t>HSC36</t>
  </si>
  <si>
    <t>HSC36: System is configured to accept unwanted network connections</t>
  </si>
  <si>
    <t>7</t>
  </si>
  <si>
    <t>7.1</t>
  </si>
  <si>
    <t>The potential security problem with using RDP over the Internet is that attackers can use various brute force techniques to gain access to Azure Virtual Machines. Once the attackers gain access, they can use a virtual machine as a launch point for compromising other machines on an Azure Virtual Network or even attack networked devices outside of Azure.</t>
  </si>
  <si>
    <t>**Remediate from Azure Portal**
1. Go to `Network security groups`.
2. Click the name of a network security group.
3. Under `Settings`, click `Inbound security rules`.
4. Check the box next to any inbound security rule matching:
 - Port: `3389` or range including 3389
 - Protocol: `TCP`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</si>
  <si>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Ensure RDP access from the Internet is evaluated and restricted. Use the following method to accomplish the recommended state:
"**Remediate from Azure Portal**
1. Go to `Network security groups`.
2. Click the name of a network security group.
3. Under `Settings`, click `Inbound security rules`.
4. Check the box next to any inbound security rule matching:
 - Port: `3389` or range including 3389
 - Protocol: `TCP`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</si>
  <si>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To close this finding, please provide evidence showing 'RDP access from the Internet is evaluated and restricted' with the agency's CAP.</t>
  </si>
  <si>
    <t>AZ-FND-51</t>
  </si>
  <si>
    <t>Foundations: Ensure that SSH access from the Internet is evaluated and restricted</t>
  </si>
  <si>
    <t>Network security groups should be periodically evaluated for port misconfigurations. Where SSH is not explicitly required and narrowly configured for resources attached to a network security group, Internet-level access to Azure resources should be restricted or eliminated.</t>
  </si>
  <si>
    <t>**Audit from Azure Portal**
1. Go to `Network security groups`.
2. Click the name of a network security group.
3. Under `Settings`, click `Inbound security rules`.
4. Ensure that no inbound security rule exists that matches the following:
 - Port: `22` or range including 22
 - Protocol: `TCP` or `Any`
 - Source: `0.0.0.0/0`, `Internet`, or `Any`
 - Action: `Allow`
5. Repeat steps 1-4 for each network security group.
To audit from Azure Resource Graph:
1. Go to `Resource Graph Explorer`.
2. Click `New query`.
3. Paste the following into the query window:
 ```
 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22 and destinationPortMax &gt;= 22) or destinationPort == "" | where sourceAddress in~ ("*", "0.0.0.0", "internet", "any") or sourceAddress endswith "/0"
 ```
1. Click `Run query`.
2. Ensure that no results are returned.
**Audit from Azure CLI**
List network security groups with non-default security rules: 
```
az network nsg list --query [*].[name,securityRules]
```
Ensure that no network security group has an inbound security rule that matches the following:
```
"access" : "Allow"
"destinationPortRange" : "22", "*", or "&lt;range-including-22&gt;"
"direction" : "Inbound"
"protocol" : "TCP" or "*"
"sourceAddressPrefix" : "0.0.0.0/0", "Internet", or "*"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[22730e10-96f6-4aac-ad84-9383d35b5917](https://portal.azure.com/#view/Microsoft_Azure_Policy/PolicyDetailBlade/definitionId/%2Fproviders%2FMicrosoft.Authorization%2FpolicyDefinitions%2F22730e10-96f6-4aac-ad84-9383d35b5917) **- Name:** 'Management ports should be closed on your virtual machines'</t>
  </si>
  <si>
    <t>SSH access from the Internet is evaluated and restricted</t>
  </si>
  <si>
    <t>SSH access from the Internet is not evaluated and not restricted</t>
  </si>
  <si>
    <t>7.2</t>
  </si>
  <si>
    <t>The potential security problem with using SSH over the Internet is that attackers can use various brute force techniques to gain access to Azure Virtual Machines. Once the attackers gain access, they can use a virtual machine as a launch point for compromising other machines on the Azure Virtual Network or even attack networked devices outside of Azure.</t>
  </si>
  <si>
    <t>**Remediate from Azure Portal**
1. Go to `Network security groups`.
2. Click the name of a network security group.
3. Under `Settings`, click `Inbound security rules`.
4. Check the box next to any inbound security rule matching:
 - Port: `22` or range including 22
 - Protocol: `TCP`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</si>
  <si>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Ensure SSH access from the Internet is evaluated and restricted. Use the following method to accomplish the recommended state:
"**Remediate from Azure Portal**
1. Go to `Network security groups`.
2. Click the name of a network security group.
3. Under `Settings`, click `Inbound security rules`.
4. Check the box next to any inbound security rule matching:
 - Port: `22` or range including 22
 - Protocol: `TCP`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</si>
  <si>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To close this finding, please provide evidence showing 'SSH access from the Internet is evaluated and restricted' with the agency's CAP.</t>
  </si>
  <si>
    <t>AZ-FND-52</t>
  </si>
  <si>
    <t>Foundations: Ensure that UDP access from the Internet is evaluated and restricted</t>
  </si>
  <si>
    <t>Network security groups should be periodically evaluated for port misconfigurations. Where UDP is not explicitly required and narrowly configured for resources attached to a network security group, Internet-level access to Azure resources should be restricted or eliminated.</t>
  </si>
  <si>
    <t>**Audit from Azure Portal**
1. Go to `Network security groups`.
2. Click the name of a network security group.
3. Under `Settings`, click `Inbound security rules`.
4. Ensure that no inbound security rule exists that matches the following:
 - Port: `53`, `123`, `161`, `389`, or `1900`, or range including `53`, `123`, `161`, `389`, or `1900`, or other vulnerable UDP-based services
 - Protocol: `UDP` or `Any`
 - Source: `0.0.0.0/0`, `Internet`, or `Any`
 - Action: `Allow`
5. Repeat steps 1-4 for each network security group.
To audit from Azure Resource Graph:
1. Go to `Resource Graph Explorer`.
2. Click `New query`.
3. Paste the following into the query window:
 ```
 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("udp", "*") | mv-expand destinationPort | mv-expand sourceAddress | extend destinationPortMin = toint(split(destinationPort, "-")[0]), destinationPortMax = toint(split(destinationPort, "-")[-1]) | where (destinationPortMin &lt;= 53 and destinationPortMax &gt;= 53) or (destinationPortMin &lt;= 123 and destinationPortMax &gt;= 123) or (destinationPortMin &lt;= 161 and destinationPortMax &gt;= 161) or (destinationPortMin &lt;= 389 and destinationPortMax &gt;= 389) or (destinationPortMin &lt;= 1900 and destinationPortMax &gt;= 1900) or destinationPort == "" | where sourceAddress in~ ("*", "0.0.0.0", "internet", "any") or sourceAddress endswith "/0"
 ```
1. Click `Run query`.
2. Ensure that no results are returned.
**Audit from Azure CLI**
List network security groups with non-default security rules:
```
az network nsg list --query [*].[name,securityRules]
```
Ensure that no network security group has an inbound security rule that matches the following:
```
"access" : "Allow"
"destinationPortRange" : "53", "123", "161", "389", "1900", "*" or "&lt;range-including-53-123-161-389-1900-or-other-vulnerable-udp-based-services&gt;"
"direction" : "Inbound"
"protocol" : "UDP" or "*"
"sourceAddressPrefix" : "0.0.0.0/0", "Internet", or "*"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[9daedab3-fb2d-461e-b861-71790eead4f6](https://portal.azure.com/#view/Microsoft_Azure_Policy/PolicyDetailBlade/definitionId/%2Fproviders%2FMicrosoft.Authorization%2FpolicyDefinitions%2F9daedab3-fb2d-461e-b861-71790eead4f6) **- Name:** 'All network ports should be restricted on network security groups associated to your virtual machine'</t>
  </si>
  <si>
    <t>UDP access from the Internet is evaluated and restricted</t>
  </si>
  <si>
    <t>UDP access from the Internet is not evaluated and restricted</t>
  </si>
  <si>
    <t>7.3</t>
  </si>
  <si>
    <t>The potential security problem with broadly exposing UDP services over the Internet is that attackers can use DDoS amplification techniques to reflect spoofed UDP traffic from Azure Virtual Machines. The most common types of these attacks exploit exposed DNS, NTP, SSDP, SNMP, CLDAP, and other UDP-based services as amplification sources to disrupt services on other machines within the Azure Virtual Network, or even attack networked devices outside of Azure.</t>
  </si>
  <si>
    <t>**Remediate from Azure Portal**
1. Go to `Network security groups`.
2. Click the name of a network security group.
3. Under `Settings`, click `Inbound security rules`.
4. Check the box next to any inbound security rule matching:
 - Port: Port: `53`, `123`, `161`, `389`, or `1900`, or range including `53`, `123`, `161`, `389`, or `1900`, or other vulnerable UDP-based services
 - Protocol: `UDP`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</si>
  <si>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Ensure UDP access from the Internet is evaluated and restricted. Use the following method to accomplish the recommended state:
"**Remediate from Azure Portal**
1. Go to `Network security groups`.
2. Click the name of a network security group.
3. Under `Settings`, click `Inbound security rules`.
4. Check the box next to any inbound security rule matching:
 - Port: Port: `53`, `123`, `161`, `389`, or `1900`, or range including `53`, `123`, `161`, `389`, or `1900`, or other vulnerable UDP-based services
 - Protocol: `UDP` or `Any`
 - Source: `0.0.0.0/0`, `Internet`, or `Any`
 - Action: `Allow`
5. Click `Delete`.
6. Click `Yes`.
7.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</si>
  <si>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To close this finding, please provide evidence showing 'UDP access from the Internet is evaluated and restricted' with the agency's CAP.</t>
  </si>
  <si>
    <t>AZ-FND-53</t>
  </si>
  <si>
    <t>Foundations: Ensure that HTTP(S) access from the Internet is evaluated and restricted</t>
  </si>
  <si>
    <t>Network security groups should be periodically evaluated for port misconfigurations. Where HTTP(S) is not explicitly required and narrowly configured for resources attached to a network security group, Internet-level access to Azure resources should be restricted or eliminated.</t>
  </si>
  <si>
    <t>**Audit from Azure Portal**
1. Go to `Network security groups`.
2. Click the name of a network security group.
3. Under `Settings`, click `Inbound security rules`.
4. Ensure that no inbound security rule exists that matches the following:
 - Port: `80`, `443`, or range including 80 or 443
 - Protocol: `TCP` or `Any`
 - Source: `0.0.0.0/0`, `Internet`, or `Any`
 - Action: `Allow`
5. Repeat steps 1-4 for each network security group.
To audit from Azure Resource Graph:
1. Go to `Resource Graph Explorer`.
2. Click `New query`.
3. Paste the following into the query window:
 ```
 resources | where type =~ "microsoft.network/networksecuritygroups" | project id, name, securityRule = properties.securityRules | mv-expand securityRule | extend access = securityRule.properties.access, direction = securityRule.properties.direction, protocol = securityRule.properties.protocol, destinationPort = case(isempty(securityRule.properties.destinationPortRange), securityRule.properties.destinationPortRanges, securityRule.properties.destinationPortRange), sourceAddress = case(isempty(securityRule.properties.sourceAddressPrefix), securityRule.properties.sourceAddressPrefixes, securityRule.properties.sourceAddressPrefix) | where access =~ "Allow" and direction =~ "Inbound" and protocol in~ ("tcp", "*") | mv-expand destinationPort | mv-expand sourceAddress | extend destinationPortMin = toint(split(destinationPort, "-")[0]), destinationPortMax = toint(split(destinationPort, "-")[-1]) | where (destinationPortMin &lt;= 80 and destinationPortMax &gt;= 80) or (destinationPortMin &lt;= 443 and destinationPortMax &gt;= 443) or destinationPort == "" | where sourceAddress in~ ("*", "0.0.0.0", "internet", "any") or sourceAddress endswith "/0"
 ```
1. Click `Run query`.
2. Ensure that no results are returned.
**Audit from Azure CLI**
List network security groups non-default security rules:
```
az network nsg list --query [*].[name,securityRules]
```
Ensure that no network security group has an inbound security rule that matches the following:
```
"access" : "Allow"
"destinationPortRange" : "80", "443", "*", or "&lt;range-including-80-or-443&gt;"
"direction" : "Inbound"
"protocol" : "TCP" or "*"
"sourceAddressPrefix" : "0.0.0.0/0", "Internet", or "*"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[9daedab3-fb2d-461e-b861-71790eead4f6](https://portal.azure.com/#view/Microsoft_Azure_Policy/PolicyDetailBlade/definitionId/%2Fproviders%2FMicrosoft.Authorization%2FpolicyDefinitions%2F9daedab3-fb2d-461e-b861-71790eead4f6) **- Name:** 'All network ports should be restricted on network security groups associated to your virtual machine'</t>
  </si>
  <si>
    <t>HTTP(S) access from the Internet is evaluated and restricted</t>
  </si>
  <si>
    <t>HTTP(S) access from the Internet is not evaluated and restricted</t>
  </si>
  <si>
    <t>7.4</t>
  </si>
  <si>
    <t>The potential security problem with using HTTP(S) over the Internet is that attackers can use various brute force techniques to gain access to Azure resources. Once the attackers gain access, they can use the resource as a launch point for compromising other resources within the Azure tenant.</t>
  </si>
  <si>
    <t>**Remediate from Azure Portal**
1. Go to `Network security groups`.
2. Click the name of a network security group.
3. Under `Settings`, click `Inbound security rules`.
4. Check the box next to any inbound security rule matching:
 - Port: `80`, `443`, or range including 80 or 443
 - Protocol: `TCP` or `Any`
 - Source: `0.0.0.0/0`, `Internet`, or `Any`
 - Action: `Allow`
1. Click `Delete`.
2. Click `Yes`.
3.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</si>
  <si>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Ensure HTTP(S) access from the Internet is evaluated and restricted. Use the following method to accomplish the recommended state:
"**Remediate from Azure Portal**
1. Go to `Network security groups`.
2. Click the name of a network security group.
3. Under `Settings`, click `Inbound security rules`.
4. Check the box next to any inbound security rule matching:
 - Port: `80`, `443`, or range including 80 or 443
 - Protocol: `TCP` or `Any`
 - Source: `0.0.0.0/0`, `Internet`, or `Any`
 - Action: `Allow`
1. Click `Delete`.
2. Click `Yes`.
3. Repeat steps 1-6 for each network security group requiring remediation.
**Remediate from Azure CLI**
For each network security group rule requiring remediation, run the following command to delete the rule:
```
az network nsg rule delete --resource-group &lt;resource-group&gt; --nsg-name &lt;network-security-group&gt; --name &lt;rule&gt;
```"</t>
  </si>
  <si>
    <t>To close this finding, please provide evidence showing 'HTTP(S) access from the Internet is evaluated and restricted' with the agency's CAP.</t>
  </si>
  <si>
    <t>AZ-FND-54</t>
  </si>
  <si>
    <t>Foundations: Ensure that Public IP addresses are Evaluated on a Periodic Basis</t>
  </si>
  <si>
    <t>Public IP Addresses provide tenant accounts with Internet connectivity for resources contained within the tenant. During the creation of certain resources in Azure, a Public IP Address may be created. All Public IP Addresses within the tenant should be periodically reviewed for accuracy and necessity.
While an automated assessment procedure exists for this recommendation, the assessment status remains manual. Evaluating the appropriateness of public IP addresses requires a manual review, as it depends on the specific needs and context of each agency and environment.</t>
  </si>
  <si>
    <t>**Audit from Azure Portal**
1. Open the `All Resources` blade
2. Click on `Add Filter`
3. In the Add Filter window, select the following:
 Filter: `Type`
 Operator: `Equals`
 Value: `Public IP address`
4. Click the `Apply` button
5. For each Public IP address in the list, use Overview (or Properties) to review the `"Associated to:"` field and determine if the associated resource is still relevant to your tenant environment. If the associated resource is relevant, ensure that additional controls exist to mitigate risk (e.g. Firewalls, VPNs, Traffic Filtering, Virtual Gateway Appliances, Web Application Firewalls, etc.) on all subsequently attached resources.
**Audit from Azure CLI**
List all Public IP addresses:
```
az network public-ip list
```
For each Public IP address in the output, review the `"name"` property and determine if the associated resource is still relevant to your tenant environment. If the associated resource is relevant, ensure that additional controls exist to mitigate risk (e.g. Firewalls, VPNs, Traffic Filtering, Virtual Gateway Appliances, Web Application Firewalls, etc.) on all subsequently attached resources.</t>
  </si>
  <si>
    <t>Public IP addresses are Evaluated on a Periodic Basis</t>
  </si>
  <si>
    <t>Public IP addresses are not Evaluated on a Periodic Basis</t>
  </si>
  <si>
    <t>7.7</t>
  </si>
  <si>
    <t>Public IP Addresses allocated to the tenant should be periodically reviewed for necessity. Public IP Addresses that are not intentionally assigned and controlled present a publicly facing vector for threat actors and significant risk to the tenant.</t>
  </si>
  <si>
    <t>Remediation will vary significantly depending on your agency's security requirements for the resources attached to each individual Public IP address.</t>
  </si>
  <si>
    <t>Ensure Public IP addresses are Evaluated on a Periodic Basis. Use the following method to accomplish the recommended state:
Remediation will vary significantly depending on your agency's security requirements for the resources attached to each individual Public IP address.</t>
  </si>
  <si>
    <t>To close this finding, please provide evidence showing 'Public IP addresses are Evaluated on a Periodic Basis' with the agency's CAP.</t>
  </si>
  <si>
    <t>AZ-FND-55</t>
  </si>
  <si>
    <t>Networking: Ensure subnets are associated with network security groups</t>
  </si>
  <si>
    <t>Protect subnet resources by ensuring subnets are associated with network security groups, which can filter inbound and outbound traffic using security rules.</t>
  </si>
  <si>
    <t>**Audit from Azure Portal**
1. Go to `Virtual networks`.
2. Click the name of a virtual network.
3. Under `Settings`, click `Subnets`.
4. Click the name of a subnet.
5. Under `Security`, ensure `Network security group` is not set to `None`.
6. Repeat steps 1-5 for each virtual network and subnet.
**Audit from Azure CLI**
Run the following command to list virtual networks:
```
az network vnet list
```
For each virtual network, run the following command to list subnets:
```
az network vnet show --resource-group &lt;resource-group&gt; --name &lt;virtual-network&gt; --query subnets
```
For each subnet, run the following command to get the network security group id:
```
az network vnet subnet show --resource-group &lt;resource-group&gt; --vnet-name &lt;virtual-network&gt; --name &lt;subnet&gt; --query networkSecurityGroup.id 
```
Ensure a network security group id is returned.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[e71308d3-144b-4262-b144-efdc3cc90517](https://portal.azure.com/#view/Microsoft_Azure_Policy/PolicyDetailBlade/definitionId/%2Fproviders%2FMicrosoft.Authorization%2FpolicyDefinitions%2Fe71308d3-144b-4262-b144-efdc3cc90517) **- Name:** 'Subnets should be associated with a Network Security Group'</t>
  </si>
  <si>
    <t>Subnets are associated with network security groups</t>
  </si>
  <si>
    <t>Subnets are not associated with network security groups</t>
  </si>
  <si>
    <t>7.11</t>
  </si>
  <si>
    <t>Unprotected subnets can expose resources to unauthorized access.</t>
  </si>
  <si>
    <t>**Remediate from Azure Portal**
1. Go to `Virtual networks`.
2. Click the name of a virtual network.
3. Under `Settings`, click `Subnets`.
4. Click the name of a subnet.
5. Under `Security`, next to `Network security group`, click `None` to display the drop-down menu.
6. Select a network security group.
7. Click `Save`.
8. Repeat steps 1-7 for each virtual network and subnet requiring remediation.
**Remediate from Azure CLI**
For each subnet requiring remediation, run the following command to associate it with a network security group:
```
az network vnet subnet update --resource-group &lt;resource-group&gt; --vnet-name &lt;virtual-network&gt; --name &lt;subnet&gt; --network-security-group &lt;network-security-group&gt;
```</t>
  </si>
  <si>
    <t>Ensure Subnets are associated with network security groups. Use the following method to accomplish the recommended state:
"**Remediate from Azure Portal**
1. Go to `Virtual networks`.
2. Click the name of a virtual network.
3. Under `Settings`, click `Subnets`.
4. Click the name of a subnet.
5. Under `Security`, next to `Network security group`, click `None` to display the drop-down menu.
6. Select a network security group.
7. Click `Save`.
8. Repeat steps 1-7 for each virtual network and subnet requiring remediation.
**Remediate from Azure CLI**
For each subnet requiring remediation, run the following command to associate it with a network security group:
```
az network vnet subnet update --resource-group &lt;resource-group&gt; --vnet-name &lt;virtual-network&gt; --name &lt;subnet&gt; --network-security-group &lt;network-security-group&gt;
```"</t>
  </si>
  <si>
    <t>To close this finding, please provide evidence showing 'Subnets are associated with network security groups' with the agency's CAP.</t>
  </si>
  <si>
    <t>AZ-FND-56</t>
  </si>
  <si>
    <t>SC-8</t>
  </si>
  <si>
    <t>Transmission Confidentiality and Integrity</t>
  </si>
  <si>
    <t>Foundations: Ensure the SSL policy's 'Min protocol version' is set to 'TLSv1_2' or higher on Azure Application Gateway</t>
  </si>
  <si>
    <t>The TLS (Transport Layer Security) protocol secures the transmission of data over the internet using standard encryption technology. Application gateways use TLS 1.2 for the `Min protocol version` by default and allow for the use of TLS versions 1.0, 1.1, and 1.3. NIST strongly suggests the use of TLS 1.2 and recommends the adoption of TLS 1.3.</t>
  </si>
  <si>
    <t>**Audit from Azure Portal**
1. Go to `Application gateways`.
2. Click the name of an application gateway.
3. Under `Settings`, click `Listeners`.
4. Under `SSL Policy`, ensure `Min protocol version` is set to `TLSv1_2` or higher.
5. Repeat steps 1-4 for each application gateway.
**Audit from Azure CLI**
Run the following command to list application gateways:
```
az network application-gateway list
```
For each application gateway, run the following command to get the SSL policy:
```
az network application-gateway ssl-policy show --resource-group &lt;resource-group&gt; --gateway-name &lt;application-gateway&gt;
```
For each SSL policy, run the following command to get the `minProtocolVersion`:
```
az network application-gateway ssl-policy predefined show --name &lt;ssl-policy&gt; --query minProtocolVersion
```
Ensure `"TLSv1_2"` or higher is returned.</t>
  </si>
  <si>
    <t>The SSL policy's 'Min protocol version' is set to 'TLSv1_2' or higher on Azure Application Gateway</t>
  </si>
  <si>
    <t>The SSL policy's 'Min protocol version' is not set to 'TLSv1_2' or higher on Azure Application Gateway</t>
  </si>
  <si>
    <t>N/A if Azure Application Gateway is not deployed</t>
  </si>
  <si>
    <t>HSC8</t>
  </si>
  <si>
    <t>7.12</t>
  </si>
  <si>
    <t>TLS 1.0 and 1.1 are outdated and vulnerable to security risks. Since TLS 1.2 and TLS 1.3 provide enhanced security and improved performance, it is highly recommended to use TLS 1.2 or higher whenever possible.</t>
  </si>
  <si>
    <t>**Remediate from Azure Portal**
1. Go to `Application gateways`.
2. Click the name of an application gateway.
3. Under `Settings`, click `Listeners`.
4. Under `SSL Policy`, next to the `Selected SSL Policy` name, click `change`.
5. Select an appropriate SSL policy with a `Min protocol version` of `TLSv1_2` or higher.
6. Click `Save`.
7. Repeat steps 1-6 for each application gateway requiring remediation.
**Remediate from Azure CLI**
Run the following command to list available SSL policy options:
```
az network application-gateway ssl-policy list-options
```
Run the following command to list available predefined SSL policies:
```
az network application-gateway ssl-policy predefined list
```
For each application gateway requiring remediation, run the following command to set a predefined SSL policy:
```
az network application-gateway ssl-policy set --resource-group &lt;resource-group&gt; --gateway-name &lt;application-gateway&gt; --name &lt;ssl-policy&gt; --policy-type Predefined
```
Alternatively, run the following command to set a custom SSL policy:
```
az network application-gateway ssl-policy set --resource-group &lt;resource-group&gt; --gateway-name &lt;application-gateway&gt; --policy-type Custom --min-protocol-version &lt;min-protocol-version&gt; --cipher-suites &lt;cipher-suites&gt;
```</t>
  </si>
  <si>
    <t>Ensure The SSL policy's 'Min protocol version' is set to 'TLSv1_2' or higher on Azure Application Gateway. Use the following method to accomplish the recommended state:
"**Remediate from Azure Portal**
1. Go to `Application gateways`.
2. Click the name of an application gateway.
3. Under `Settings`, click `Listeners`.
4. Under `SSL Policy`, next to the `Selected SSL Policy` name, click `change`.
5. Select an appropriate SSL policy with a `Min protocol version` of `TLSv1_2` or higher.
6. Click `Save`.
7. Repeat steps 1-6 for each application gateway requiring remediation.
**Remediate from Azure CLI**
Run the following command to list available SSL policy options:
```
az network application-gateway ssl-policy list-options
```
Run the following command to list available predefined SSL policies:
```
az network application-gateway ssl-policy predefined list
```
For each application gateway requiring remediation, run the following command to set a predefined SSL policy:
```
az network application-gateway ssl-policy set --resource-group &lt;resource-group&gt; --gateway-name &lt;application-gateway&gt; --name &lt;ssl-policy&gt; --policy-type Predefined
```
Alternatively, run the following command to set a custom SSL policy:
```
az network application-gateway ssl-policy set --resource-group &lt;resource-group&gt; --gateway-name &lt;application-gateway&gt; --policy-type Custom --min-protocol-version &lt;min-protocol-version&gt; --cipher-suites &lt;cipher-suites&gt;
```"</t>
  </si>
  <si>
    <t>To close this finding, please provide evidence showing 'The SSL policy's 'Min protocol version' is set to 'TLSv1_2' or higher on Azure Application Gateway' with the agency's CAP.</t>
  </si>
  <si>
    <t>AZ-FND-57</t>
  </si>
  <si>
    <t>Foundations: Ensure 'HTTP2' is set to 'Enabled' on Azure Application Gateway</t>
  </si>
  <si>
    <t>Enable HTTP/2 for improved performance, efficiency, and security.
HTTP/2 protocol support is available to clients that connect to application gateway listeners only. Communication with backend server pools is always HTTP/1.1.</t>
  </si>
  <si>
    <t>**Audit from Azure Portal**
1. Go to `Application gateways`.
2. Click the name of an application gateway.
3. Under `Settings`, click `Configuration`.
4. Ensure `HTTP2` is set to `Enabled`.
5. Repeat steps 1-4 for each application gateway.
**Audit from Azure CLI**
Run the following command to list application gateways:
```
az network application-gateway list
```
For each application gateway, run the following command to get the HTTP2 setting:
```
az network application-gateway show --resource-group &lt;resource-group&gt; --name &lt;application-gateway&gt; --query enableHttp2
```
Ensure `true` is returned.
**Audit from PowerShell**
Run the following command to list application gateways:
```
Get-AzApplicationGateway
```
Run the following command to get the application gateway in a resource group with a given name:
```
$gateway = Get-AzApplicationGateway -ResourceGroupName &lt;resource-group&gt; -Name &lt;application-gateway&gt;
```
Run the following command to get the HTTP2 setting:
```
$gateway.EnableHttp2
```
Ensure `True` is returned.
Repeat for each application gateway.</t>
  </si>
  <si>
    <t>HTTP2' is set to 'Enabled' on Azure Application Gateway</t>
  </si>
  <si>
    <t>'HTTP2' is not set to 'Enabled' on Azure Application Gateway</t>
  </si>
  <si>
    <t>N/A if Azure Application Gateway is not deployed; N/A if HTTP2 is not supported by the application</t>
  </si>
  <si>
    <t>HCM1</t>
  </si>
  <si>
    <t>HCM1: Information system baseline is insufficient</t>
  </si>
  <si>
    <t>7.13</t>
  </si>
  <si>
    <t>Enabling HTTP/2 supports use of modern encrypted connections.</t>
  </si>
  <si>
    <t>**Remediate from Azure Portal**
1. Go to `Application gateways`.
2. Click the name of an application gateway.
3. Under `Settings`, click `Configuration`.
4. Under `HTTP2`, click `Enabled`.
5. Click `Save`.
6. Repeat steps 1-5 for each application gateway requiring remediation.
**Remediate from Azure CLI**
For each application gateway requiring remediation, run the following command to enable HTTP2:
```
az network application-gateway update --resource-group &lt;resource-group&gt; --name &lt;application-gateway&gt; --http2 Enabled
```
**Remediate from PowerShell**
Run the following command to get the application gateway in a resource group with a given name:
```
$gateway = Get-AzApplicationGateway -ResourceGroupName &lt;resource-group&gt; -Name &lt;application-gateway&gt;
```
Run the following command to enable HTTP2:
```
$gateway.EnableHttp2 = $true
```
Run the following command to apply the update:
```
Set-AzApplicationGateway -ApplicationGateway $gateway
```
Repeat for each application gateway requiring remediation.</t>
  </si>
  <si>
    <t>Ensure 'HTTP2' is set to 'Enabled' on Azure Application Gateway. Use the following method to accomplish the recommended state:
"**Remediate from Azure Portal**
1. Go to `Application gateways`.
2. Click the name of an application gateway.
3. Under `Settings`, click `Configuration`.
4. Under `HTTP2`, click `Enabled`.
5. Click `Save`.
6. Repeat steps 1-5 for each application gateway requiring remediation.
**Remediate from Azure CLI**
For each application gateway requiring remediation, run the following command to enable HTTP2:
```
az network application-gateway update --resource-group &lt;resource-group&gt; --name &lt;application-gateway&gt; --http2 Enabled
```
**Remediate from PowerShell**
Run the following command to get the application gateway in a resource group with a given name:
```
$gateway = Get-AzApplicationGateway -ResourceGroupName &lt;resource-group&gt; -Name &lt;application-gateway&gt;
```
Run the following command to enable HTTP2:
```
$gateway.EnableHttp2 = $true
```
Run the following command to apply the update:
```
Set-AzApplicationGateway -ApplicationGateway $gateway
```
Repeat for each application gateway requiring remediation."</t>
  </si>
  <si>
    <t>To close this finding, please provide evidence showing 'HTTP2' is set to 'Enabled' on Azure Application Gateway' with the agency's CAP.</t>
  </si>
  <si>
    <t>AZ-FND-58</t>
  </si>
  <si>
    <t>SI-2</t>
  </si>
  <si>
    <t>Flaw Remediation</t>
  </si>
  <si>
    <t>Defender: Ensure that Microsoft Defender for Cloud is configured to check VM operating systems for updates</t>
  </si>
  <si>
    <t>Ensure that the latest OS patches for all virtual machines are applied.</t>
  </si>
  <si>
    <t>**Audit from Azure Portal**
1. From Azure Home select the Portal Menu
2. Select `Microsoft Defender for Cloud`
3. Then the `Recommendations` blade
4. Ensure that there are no recommendations for `System updates should be installed on your machines (powered by Update Center)`
Alternatively, you can employ your own patch assessment and management tool to periodically assess, report and install the required security patches for your OS.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[f85bf3e0-d513-442e-89c3-1784ad63382b](https://portal.azure.com/#view/Microsoft_Azure_Policy/PolicyDetailBlade/definitionId/%2Fproviders%2FMicrosoft.Authorization%2FpolicyDefinitions%2Ff85bf3e0-d513-442e-89c3-1784ad63382b) **- Name:** 'System updates should be installed on your machines (powered by Update Center)'
- **Policy ID:** [bd876905-5b84-4f73-ab2d-2e7a7c4568d9](https://portal.azure.com/#view/Microsoft_Azure_Policy/PolicyDetailBlade/definitionId/%2Fproviders%2FMicrosoft.Authorization%2FpolicyDefinitions%2Fbd876905-5b84-4f73-ab2d-2e7a7c4568d9) **- Name:** 'Machines should be configured to periodically check for missing system updates'</t>
  </si>
  <si>
    <t>Microsoft Defender for Cloud is configured to check VM operating systems for updates</t>
  </si>
  <si>
    <t>Microsoft Defender for Cloud is not configured to check VM operating systems for updates</t>
  </si>
  <si>
    <t>N/A if Azure Virtual Machines are not deployed</t>
  </si>
  <si>
    <t>HSI14</t>
  </si>
  <si>
    <t>HSI14: The system's automatic update feature is not configured appropriately</t>
  </si>
  <si>
    <t>8.1</t>
  </si>
  <si>
    <t>8.1.10</t>
  </si>
  <si>
    <t>Windows and Linux virtual machines should be kept updated to: 
- Address a specific bug or flaw
- Improve an OS or application’s general stability
- Fix a security vulnerability
Microsoft Defender for Cloud retrieves a list of available security and critical updates from Windows Update or Windows Server Update Services (WSUS), depending on which service is configured on a Windows VM. The security center also checks for the latest updates in Linux systems. If a VM is missing a system update, the security center will recommend system updates be applied.</t>
  </si>
  <si>
    <t>Follow Microsoft Azure documentation to apply security patches from the security center. Alternatively, you can employ your own patch assessment and management tool to periodically assess, report, and install the required security patches for your OS.</t>
  </si>
  <si>
    <t>Ensure Microsoft Defender for Cloud is configured to check VM operating systems for updates. Use the following method to accomplish the recommended state:
Follow Microsoft Azure documentation to apply security patches from the security center. Alternatively, you can employ your own patch assessment and management tool to periodically assess, report, and install the required security patches for your OS.</t>
  </si>
  <si>
    <t>To close this finding, please provide evidence showing 'Microsoft Defender for Cloud is configured to check VM operating systems for updates' with the agency's CAP.</t>
  </si>
  <si>
    <t>AZ-FND-59</t>
  </si>
  <si>
    <t>Foundations: Ensure that Microsoft Cloud Security Benchmark policies are not set to 'Disabled'</t>
  </si>
  <si>
    <t>The Microsoft Cloud Security Benchmark (or "MCSB") is an Azure Policy Initiative containing many security policies to evaluate resource configuration against best practice recommendations. If a policy in the MCSB is set with effect type `Disabled`, it is not evaluated and may prevent administrators from being informed of valuable security recommendations.</t>
  </si>
  <si>
    <t>**Audit from Azure Portal**
1. From Azure Home select the Portal Menu.
2. Select `Microsoft Defender for Cloud`.
3. Under `Management`, select `Environment settings`.
4. Click on the appropriate Management Group or Subscription.
5. Click on `Security policies` in the left column.
6. Click on `Microsoft cloud security benchmark`.
7. Click `Add filter` and select `Effect`.
8. Check the `Disabled` box to search for all disabled policies.
9. Click `Apply`.
10. Ensure that no policies are displayed, signifying that there are no disabled policies.
11. Repeat steps 1-10 for each Management Group or Subscription.</t>
  </si>
  <si>
    <t>Microsoft Cloud Security Benchmark policies are not set to 'Disabled'</t>
  </si>
  <si>
    <t>Microsoft Cloud Security Benchmark policies are set to 'Disabled'</t>
  </si>
  <si>
    <t>8.1.11</t>
  </si>
  <si>
    <t>A security policy defines the desired configuration of resources in your environment and helps ensure compliance with company or regulatory security requirements. The MCSB Policy Initiative a set of security recommendations based on best practices and is associated with every subscription by default. When a policy "Effect" is set to `Audit`, policies in the MCSB ensure that Defender for Cloud evaluates relevant resources for supported recommendations. To ensure that policies within the MCSB are not being missed when the Policy Initiative is evaluated, none of the policies should have an Effect of `Disabled`.</t>
  </si>
  <si>
    <t>**Remediate from Azure Portal**
1. From Azure Home select the Portal Menu.
2. Select `Microsoft Defender for Cloud`.
3. Under `Management`, select `Environment settings`.
4. Click on the appropriate Management Group or Subscription.
5. Click on `Security policies` in the left column.
6. Click on `Microsoft cloud security benchmark`
7. Click `Add Filter` and select `Effect`
8. Check the `Disabled` box to search for all disabled policies
9. Click `Apply`
10. Click the blue ellipsis `...` to the right of a policy name.
11. Click `Manage effect and parameters`.
12. Under `Policy effect`, select the radio button next to `Audit`.
13. Click `Save`.
14. Click `Refresh`.
15. Repeat steps 10-14 until all disabled policies are updated.
16. Repeat steps 1-15 for each Management Group or Subscription requiring remediation.</t>
  </si>
  <si>
    <t>Ensure Microsoft Cloud Security Benchmark policies are not set to 'Disabled'. Use the following method to accomplish the recommended state:
"**Remediate from Azure Portal**
1. From Azure Home select the Portal Menu.
2. Select `Microsoft Defender for Cloud`.
3. Under `Management`, select `Environment settings`.
4. Click on the appropriate Management Group or Subscription.
5. Click on `Security policies` in the left column.
6. Click on `Microsoft cloud security benchmark`
7. Click `Add Filter` and select `Effect`
8. Check the `Disabled` box to search for all disabled policies
9. Click `Apply`
10. Click the blue ellipsis `...` to the right of a policy name.
11. Click `Manage effect and parameters`.
12. Under `Policy effect`, select the radio button next to `Audit`.
13. Click `Save`.
14. Click `Refresh`.
15. Repeat steps 10-14 until all disabled policies are updated.
16. Repeat steps 1-15 for each Management Group or Subscription requiring remediation."</t>
  </si>
  <si>
    <t>AZ-FND-60</t>
  </si>
  <si>
    <t>SI-4</t>
  </si>
  <si>
    <t>System Monitoring</t>
  </si>
  <si>
    <t>Foundations: Ensure That 'All users with the following roles' is set to 'Owner'</t>
  </si>
  <si>
    <t>Enable security alert emails to subscription owners.</t>
  </si>
  <si>
    <t>**Audit from Azure Portal**
1. From Azure Home select the Portal Menu
2. Select `Microsoft Defender for Cloud`
3. Under `Management`, select `Environment Settings`
4. Click on the appropriate Management Group, Subscription, or Workspace
5. Click on `Email notifications`
6. Ensure that `All users with the following roles` is set to `Owner`
**Audit from Azure CLI**
Ensure the command below returns state of `On` and that `Owner` appears in roles.
```
az account get-access-token --query "{subscription:subscription,accessToken:accessToken}" --out tsv | xargs -L1 bash -c 'curl -X GET -H "Authorization: Bearer $1" -H "Content-Type: application/json" https://management.azure.com/subscriptions/$0/providers/Microsoft.Security/securityContacts?api-version=2020-01-01-preview'| jq '.[] | select(.name=="default").properties.notificationsByRole'
```</t>
  </si>
  <si>
    <t>All users with the following roles' is set to 'Owner'</t>
  </si>
  <si>
    <t>All users with the following roles' is not set to 'Owner'</t>
  </si>
  <si>
    <t>8.1.12</t>
  </si>
  <si>
    <t>Enabling security alert emails to subscription owners ensures that they receive security alert emails from Microsoft. This ensures that they are aware of any potential security issues and can mitigate the risk in a timely fashion.</t>
  </si>
  <si>
    <t>**Remediate from Azure Portal**
1. From Azure Home select the Portal Menu
2. Select `Microsoft Defender for Cloud`
3. Under `Management`, select `Environment Settings`
4. Click on the appropriate Management Group, Subscription, or Workspace
5. Click on `Email notifications`
6. In the drop down of the `All users with the following roles` field select `Owner`
7. Click `Save`
**Remediate from Azure CLI**
Use the below command to set `Send email also to subscription owners` to `On`.
```
az account get-access-token --query "{subscription:subscription,accessToken:accessToken}" --out tsv | xargs -L1 bash -c 'curl -X PUT -H "Authorization: Bearer $1" -H "Content-Type: application/json" https://management.azure.com/subscriptions/$0/providers/Microsoft.Security/securityContacts/default1?api-version=2017-08-01-preview -d@"input.json"'
```
Where `input.json` contains the data below, replacing `validEmailAddress` with a single email address or multiple comma-separated email addresses:
```
 {
 "id": "/subscriptions/&lt;Your_Subscription_Id&gt;/providers/Microsoft.Security/securityContacts/default1",
 "name": "default1",
 "type": "Microsoft.Security/securityContacts",
 "properties": {
 "email": "&lt;validEmailAddress&gt;",
 "alertNotifications": "On",
 "alertsToAdmins": "On",
 "notificationsByRole": "Owner"
 }
 }
```</t>
  </si>
  <si>
    <t>Ensure All users with the following roles' is set to 'Owner'. Use the following method to accomplish the recommended state:
"**Remediate from Azure Portal**
1. From Azure Home select the Portal Menu
2. Select `Microsoft Defender for Cloud`
3. Under `Management`, select `Environment Settings`
4. Click on the appropriate Management Group, Subscription, or Workspace
5. Click on `Email notifications`
6. In the drop down of the `All users with the following roles` field select `Owner`
7. Click `Save`
**Remediate from Azure CLI**
Use the below command to set `Send email also to subscription owners` to `On`.
```
az account get-access-token --query ""{subscription:subscription,accessToken:accessToken}"" --out tsv | xargs -L1 bash -c 'curl -X PUT -H ""Authorization: Bearer $1"" -H ""Content-Type: application/json"" https://management.azure.com/subscriptions/$0/providers/Microsoft.Security/securityContacts/default1?api-version=2017-08-01-preview -d@""input.json""'
```
Where `input.json` contains the data below, replacing `validEmailAddress` with a single email address or multiple comma-separated email addresses:
```
 {
 ""id"": ""/subscriptions/&lt;Your_Subscription_Id&gt;/providers/Microsoft.Security/securityContacts/default1"",
 ""name"": ""default1"",
 ""type"": ""Microsoft.Security/securityContacts"",
 ""properties"": {
 ""email"": ""&lt;validEmailAddress&gt;"",
 ""alertNotifications"": ""On"",
 ""alertsToAdmins"": ""On"",
 ""notificationsByRole"": ""Owner""
 }
 }
```"</t>
  </si>
  <si>
    <t>AZ-FND-61</t>
  </si>
  <si>
    <t>Foundations: Ensure 'Additional email addresses' is Configured with a Security Contact Email</t>
  </si>
  <si>
    <t>Microsoft Defender for Cloud emails the subscription owners whenever a high-severity alert is triggered for their subscription. You should provide a security contact email address as an additional email address.</t>
  </si>
  <si>
    <t>**Audit from Azure Portal**
1. From Azure Home select the Portal Menu.
2. Select `Microsoft Defender for Cloud`.
3. Under `Management`, select `Environment Settings`.
4. Click on the appropriate Management Group, Subscription, or Workspace.
5. Click on `Email notifications`.
6. Ensure that a valid security contact email address is listed in the `Additional email addresses` field.
**Audit from Azure CLI**
Ensure the output of the below command is not empty and is set with appropriate email ids:
```
az account get-access-token --query "{subscription:subscription,accessToken:accessToken}" --out tsv | xargs -L1 bash -c 'curl -X GET -H "Authorization: Bearer $1" -H "Content-Type: application/json" https://management.azure.com/subscriptions/$0/providers/Microsoft.Security/securityContacts?api-version=2020-01-01-preview' | jq '.|.[] | select(.name=="default")'|jq '.properties.emails'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[4f4f78b8-e367-4b10-a341-d9a4ad5cf1c7](https://portal.azure.com/#view/Microsoft_Azure_Policy/PolicyDetailBlade/definitionId/%2Fproviders%2FMicrosoft.Authorization%2FpolicyDefinitions%2F4f4f78b8-e367-4b10-a341-d9a4ad5cf1c7) **- Name:** 'Subscriptions should have a contact email address for security issues'</t>
  </si>
  <si>
    <t>Additional email addresses' is Configured with a Security Contact Email</t>
  </si>
  <si>
    <t>'Additional email addresses' is not Configured with a Security Contact Email</t>
  </si>
  <si>
    <t>HIR4</t>
  </si>
  <si>
    <t>HIR4: Agency does not provide support resource for assistance in handling and reporting security incidents</t>
  </si>
  <si>
    <t>8.1.13</t>
  </si>
  <si>
    <t>Microsoft Defender for Cloud emails the Subscription Owner to notify them about security alerts. Adding your Security Contact's email address to the 'Additional email addresses' field ensures that your agency's Security Team is included in these alerts. This ensures that the proper people are aware of any potential compromise in order to mitigate the risk in a timely fashion.</t>
  </si>
  <si>
    <t>**Remediate from Azure Portal**
1. From Azure Home select the Portal Menu.
2. Select `Microsoft Defender for Cloud`.
3. Under `Management`, select `Environment Settings`.
4. Click on the appropriate Management Group, Subscription, or Workspace.
5. Click on `Email notifications`.
6. Enter a valid security contact email address (or multiple addresses separated by commas) in the `Additional email addresses` field.
7. Click `Save`.
**Remediate from Azure CLI**
Use the below command to set `Security contact emails` to `On`.
```
az account get-access-token --query "{subscription:subscription,accessToken:accessToken}" --out tsv | xargs -L1 bash -c 'curl -X PUT -H "Authorization: Bearer $1" -H "Content-Type: application/json" https://management.azure.com/subscriptions/$0/providers/Microsoft.Security/securityContacts/default?api-version=2020-01-01-preview -d@"input.json"'
```
Where `input.json` contains the data below, replacing `validEmailAddress` with a single email address or multiple comma-separated email addresses:
```
 {
 "id": "/subscriptions/&lt;Your_Subscription_Id&gt;/providers/Microsoft.Security/securityContacts/default",
 "name": "default",
 "type": "Microsoft.Security/securityContacts",
 "properties": {
 "email": "&lt;validEmailAddress&gt;",
 "alertNotifications": "On",
 "alertsToAdmins": "On"
 }
 }
```</t>
  </si>
  <si>
    <t>Ensure 'Additional email addresses' is Configured with a Security Contact Email. Use the following method to accomplish the recommended state:
"**Remediate from Azure Portal**
1. From Azure Home select the Portal Menu.
2. Select `Microsoft Defender for Cloud`.
3. Under `Management`, select `Environment Settings`.
4. Click on the appropriate Management Group, Subscription, or Workspace.
5. Click on `Email notifications`.
6. Enter a valid security contact email address (or multiple addresses separated by commas) in the `Additional email addresses` field.
7. Click `Save`.
**Remediate from Azure CLI**
Use the below command to set `Security contact emails` to `On`.
```
az account get-access-token --query ""{subscription:subscription,accessToken:accessToken}"" --out tsv | xargs -L1 bash -c 'curl -X PUT -H ""Authorization: Bearer $1"" -H ""Content-Type: application/json"" https://management.azure.com/subscriptions/$0/providers/Microsoft.Security/securityContacts/default?api-version=2020-01-01-preview -d@""input.json""'
```
Where `input.json` contains the data below, replacing `validEmailAddress` with a single email address or multiple comma-separated email addresses:
```
 {
 ""id"": ""/subscriptions/&lt;Your_Subscription_Id&gt;/providers/Microsoft.Security/securityContacts/default"",
 ""name"": ""default"",
 ""type"": ""Microsoft.Security/securityContacts"",
 ""properties"": {
 ""email"": ""&lt;validEmailAddress&gt;"",
 ""alertNotifications"": ""On"",
 ""alertsToAdmins"": ""On""
 }
 }
```"</t>
  </si>
  <si>
    <t>AZ-FND-62</t>
  </si>
  <si>
    <t>Foundations: Ensure that 'Notify about alerts with the following severity (or higher)' is enabled</t>
  </si>
  <si>
    <t>Enables emailing security alerts to the subscription owner or other designated security contact.</t>
  </si>
  <si>
    <t>**Audit from Azure Portal**
1. From Azure Home select the Portal Menu.
2. Select `Microsoft Defender for Cloud`.
3. Under `Management`, select `Environment settings`.
4. Click on the appropriate Subscription.
5. Click on `Email notifications`.
6. Under `Notification types`, ensure that the box next to `Notify about alerts with the following severity (or higher)` is checked, and an appropriate severity level is selected.
7. Repeat steps 1-6 for each Subscription.
**Audit from Azure CLI**
Including a Subscription ID at the `$0` in `/subscriptions/$0/providers`, ensure the below command returns `"state": "On"`, and that `"minimalSeverity"` is set to an appropriate severity level:
```
az account get-access-token --query "{subscription:subscription,accessToken:accessToken}" --out tsv | xargs -L1 bash -c 'curl -X GET -H "Authorization: Bearer $1" -H "Content-Type: application/json" https://management.azure.com/subscriptions/$0/providers/Microsoft.Security/securityContacts?api-version=2020-01-01-preview' | jq '.|.[] | select(.name=="default")'|jq '.properties.alertNotifications'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[6e2593d9-add6-4083-9c9b-4b7d2188c899](https://portal.azure.com/#view/Microsoft_Azure_Policy/PolicyDetailBlade/definitionId/%2Fproviders%2FMicrosoft.Authorization%2FpolicyDefinitions%2F6e2593d9-add6-4083-9c9b-4b7d2188c899) **- Name:** 'Email notification for high severity alerts should be enabled'
- **Policy ID:** [0b15565f-aa9e-48ba-8619-45960f2c314d](https://portal.azure.com/#view/Microsoft_Azure_Policy/PolicyDetailBlade/definitionId/%2Fproviders%2FMicrosoft.Authorization%2FpolicyDefinitions%2F0b15565f-aa9e-48ba-8619-45960f2c314d) **- Name:** 'Email notification to subscription owner for high severity alerts should be enabled'</t>
  </si>
  <si>
    <t>Notify about alerts with the following severity (or higher)' is enabled</t>
  </si>
  <si>
    <t>'Notify about alerts with the following severity (or higher)' is not enabled</t>
  </si>
  <si>
    <t>8.1.14</t>
  </si>
  <si>
    <t>Enabling security alert emails ensures that security alert emails are sent by Microsoft. This ensures that the right people are aware of any potential security issues and can mitigate the risk.</t>
  </si>
  <si>
    <t>**Remediate from Azure Portal**
1. From Azure Home select the Portal Menu.
2. Select `Microsoft Defender for Cloud`.
3. Under `Management`, select `Environment settings`.
4. Click on the appropriate Subscription.
5. Click on `Email notifications`.
6. Under `Notification types`, check box next to `Notify about alerts with the following severity (or higher)` and select an appropriate severity level from the drop-down menu.
7. Click `Save`.
8. Repeat steps 1-7 for each Subscription requiring remediation.
**Remediate from Azure CLI**
Use the below command to enable `Send email notification for high severity alerts`:
```
az account get-access-token --query "{subscription:subscription,accessToken:accessToken}" --out tsv | xargs -L1 bash -c 'curl -X PUT -H "Authorization: Bearer $1" -H "Content-Type: application/json" https://management.azure.com/subscriptions/&lt;$0&gt;/providers/Microsoft.Security/securityContacts/default1?api-version=2017-08-01-preview -d@"input.json"'
```
Where `input.json` contains the data below, replacing `validEmailAddress` with a single email address or multiple comma-separated email addresses:
```
{
 "id": "/subscriptions/&lt;subscriptionId&gt;/providers/Microsoft.Security/securityContacts/default",
 "name": "default",
 "type": "Microsoft.Security/securityContacts",
 "properties": {
 "email": "&lt;validEmailAddress&gt;",
 "alertNotifications": "On",
 "alertsToAdmins": "On"
 }
}
```</t>
  </si>
  <si>
    <t>Ensure 'Notify about alerts with the following severity (or higher)' is enabled. Use the following method to accomplish the recommended state:
"**Remediate from Azure Portal**
1. From Azure Home select the Portal Menu.
2. Select `Microsoft Defender for Cloud`.
3. Under `Management`, select `Environment settings`.
4. Click on the appropriate Subscription.
5. Click on `Email notifications`.
6. Under `Notification types`, check box next to `Notify about alerts with the following severity (or higher)` and select an appropriate severity level from the drop-down menu.
7. Click `Save`.
8. Repeat steps 1-7 for each Subscription requiring remediation.
**Remediate from Azure CLI**
Use the below command to enable `Send email notification for high severity alerts`:
```
az account get-access-token --query ""{subscription:subscription,accessToken:accessToken}"" --out tsv | xargs -L1 bash -c 'curl -X PUT -H ""Authorization: Bearer $1"" -H ""Content-Type: application/json"" https://management.azure.com/subscriptions/&lt;$0&gt;/providers/Microsoft.Security/securityContacts/default1?api-version=2017-08-01-preview -d@""input.json""'
```
Where `input.json` contains the data below, replacing `validEmailAddress` with a single email address or multiple comma-separated email addresses:
```
{
 ""id"": ""/subscriptions/&lt;subscriptionId&gt;/providers/Microsoft.Security/securityContacts/default"",
 ""name"": ""default"",
 ""type"": ""Microsoft.Security/securityContacts"",
 ""properties"": {
 ""email"": ""&lt;validEmailAddress&gt;"",
 ""alertNotifications"": ""On"",
 ""alertsToAdmins"": ""On""
 }
}
```"</t>
  </si>
  <si>
    <t>AZ-FND-63</t>
  </si>
  <si>
    <t>Foundations: Ensure that 'Notify about attack paths with the following risk level (or higher)' is enabled</t>
  </si>
  <si>
    <t>Enables emailing attack paths to the subscription owner or other designated security contact.</t>
  </si>
  <si>
    <t>**Audit from Azure Portal**
1. From Azure Home select the Portal Menu.
2. Select `Microsoft Defender for Cloud`.
3. Under `Management`, select `Environment settings`.
4. Click on the appropriate Subscription.
5. Click on `Email notifications`.
6. Under Notification types, ensure that the box next to `Notify about attack paths with the following risk level (or higher)` is checked, and an appropriate risk level is selected.
7. Repeat steps 1-6 for each Subscription.
**Audit from Azure CLI**
Including a Subscription ID at the `$0` in `/subscriptions/$0/providers`, ensure the below command returns `"sourceType": "AttackPath"`, and that `"minimalRiskLevel"` is set to an appropriate risk level:
```
az account get-access-token --query "{subscription:subscription,accessToken:accessToken}" --out tsv | xargs -L1 bash -c 'curl -X GET -H "Authorization: Bearer $1" -H "Content-Type: application/json" https://management.azure.com/subscriptions/$0/providers/Microsoft.Security/securityContacts?api-version=2023-12-01-preview' | jq '.|.[]'
```</t>
  </si>
  <si>
    <t>Notify about attack paths with the following risk level (or higher)' is enabled</t>
  </si>
  <si>
    <t>'Notify about attack paths with the following risk level (or higher)' is not enabled</t>
  </si>
  <si>
    <t>8.1.15</t>
  </si>
  <si>
    <t>Enabling attack path emails ensures that attack path emails are sent by Microsoft. This ensures that the right people are aware of any potential security issues and can mitigate the risk.</t>
  </si>
  <si>
    <t>**Remediate from Azure Portal**
1. From Azure Home select the Portal Menu.
2. Select `Microsoft Defender for Cloud`.
3. Under `Management`, select `Environment settings`.
4. Click on the appropriate Subscription.
5. Click on `Email notifications`.
6. Under Notification types, check the box next to `Notify about attack paths with the following risk level (or higher)`, and select an appropriate risk level from the drop-down menu.
7. Repeat steps 1-6 for each Subscription.</t>
  </si>
  <si>
    <t>Ensure 'Notify about attack paths with the following risk level (or higher)' is enabled. Use the following method to accomplish the recommended state:
"**Remediate from Azure Portal**
1. From Azure Home select the Portal Menu.
2. Select `Microsoft Defender for Cloud`.
3. Under `Management`, select `Environment settings`.
4. Click on the appropriate Subscription.
5. Click on `Email notifications`.
6. Under Notification types, check the box next to `Notify about attack paths with the following risk level (or higher)`, and select an appropriate risk level from the drop-down menu.
7. Repeat steps 1-6 for each Subscription."</t>
  </si>
  <si>
    <t>AZ-FND-64</t>
  </si>
  <si>
    <t>SC-12</t>
  </si>
  <si>
    <t>Cryptographic Key Establishment and Management</t>
  </si>
  <si>
    <t>Key Vault: Ensure that the Expiration Date is set for all Keys in RBAC Key Vaults</t>
  </si>
  <si>
    <t>Ensure that all Keys in Role Based Access Control (RBAC) Azure Key Vaults have an expiration date set.</t>
  </si>
  <si>
    <t>**Audit from Azure Portal**
1. Go to `Key vaults`.
2. For each Key vault, click on `Keys`.
3. In the main pane, ensure that an appropriate `Expiration date` is set for any keys that are `Enabled`.
**Audit from Azure CLI**
Get a list of all the key vaults in your Azure environment by running the following command:
```
az keyvault list
```
Then for each key vault listed ensure that the output of the below command contains Key ID (kid), enabled status as `true` and Expiration date (expires) is not empty or null:
```
az keyvault key list --vault-name &lt;VaultName&gt; --query '[*].{"kid":kid,"enabled":attributes.enabled,"expires":attributes.expires}'
```
**Audit from PowerShell**
Retrieve a list of Azure Key vaults:
```
Get-AzKeyVault
```
For each Key vault run the following command to determine which vaults are configured to use RBAC.
```
Get-AzKeyVault -VaultName &lt;VaultName&gt;
```
For each Key vault with the `EnableRbacAuthorizatoin` setting set to `True`, run the following command.
```
Get-AzKeyVaultKey -VaultName &lt;VaultName&gt;
```
Make sure the `Expires` setting is configured with a value as appropriate wherever the `Enabled` setting is set to `True`.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[152b15f7-8e1f-4c1f-ab71-8c010ba5dbc0](https://portal.azure.com/#view/Microsoft_Azure_Policy/PolicyDetailBlade/definitionId/%2Fproviders%2FMicrosoft.Authorization%2FpolicyDefinitions%2F152b15f7-8e1f-4c1f-ab71-8c010ba5dbc0) **- Name:** 'Key Vault keys should have an expiration date'</t>
  </si>
  <si>
    <t>The Expiration Date is set for all Keys in RBAC Key Vaults</t>
  </si>
  <si>
    <t>The Expiration Date is not set for all Keys in RBAC Key Vaults</t>
  </si>
  <si>
    <t>HSC29</t>
  </si>
  <si>
    <t xml:space="preserve">HSC29: Cryptographic key pairs are not properly managed </t>
  </si>
  <si>
    <t>8.3</t>
  </si>
  <si>
    <t>8.3.1</t>
  </si>
  <si>
    <t>Azure Key Vault enables users to store and use cryptographic keys within the Microsoft Azure environment. The `exp` (expiration date) attribute identifies the expiration date on or after which the key MUST NOT be used for encryption of new data, wrapping of new keys, and signing. By default, keys never expire. It is thus recommended that keys be rotated in the key vault and set an explicit expiration date for all keys to help enforce the key rotation. This ensures that the keys cannot be used beyond their assigned lifetimes.</t>
  </si>
  <si>
    <t>**Remediate from Azure Portal**
1. Go to `Key vaults`.
2. For each Key vault, click on `Keys`.
3. In the main pane, ensure that an appropriate `Expiration date` is set for any keys that are `Enabled`.
**Remediate from Azure CLI**
Update the `Expiration date` for the key using the below command:
```
az keyvault key set-attributes --name &lt;keyName&gt; --vault-name &lt;vaultName&gt; --expires Y-m-d'T'H:M:S'Z'
```
**Note:**
To view the expiration date on all keys in a Key Vault using Microsoft API, the "List" Key permission is required.
To update the expiration date for the keys:
1. Go to the Key vault, click on Access Control (IAM).
2. Click on Add role assignment and assign the role of Key Vault Crypto Officer to the appropriate user.
**Remediate from PowerShell**
```
Set-AzKeyVaultKeyAttribute -VaultName &lt;VaultName&gt; -Name &lt;KeyName&gt; -Expires &lt;DateTime&gt;
```</t>
  </si>
  <si>
    <t>Ensure The Expiration Date is set for all Keys in RBAC Key Vaults. Use the following method to accomplish the recommended state:
"**Remediate from Azure Portal**
1. Go to `Key vaults`.
2. For each Key vault, click on `Keys`.
3. In the main pane, ensure that an appropriate `Expiration date` is set for any keys that are `Enabled`.
**Remediate from Azure CLI**
Update the `Expiration date` for the key using the below command:
```
az keyvault key set-attributes --name &lt;keyName&gt; --vault-name &lt;vaultName&gt; --expires Y-m-d'T'H:M:S'Z'
```
**Note:**
To view the expiration date on all keys in a Key Vault using Microsoft API, the ""List"" Key permission is required.
To update the expiration date for the keys:
1. Go to the Key vault, click on Access Control (IAM).
2. Click on Add role assignment and assign the role of Key Vault Crypto Officer to the appropriate user.
**Remediate from PowerShell**
```
Set-AzKeyVaultKeyAttribute -VaultName &lt;VaultName&gt; -Name &lt;KeyName&gt; -Expires &lt;DateTime&gt;
```"</t>
  </si>
  <si>
    <t>To close this finding, please provide evidence showing 'The Expiration Date is set for all Keys in RBAC Key Vaults' with the agency's CAP.</t>
  </si>
  <si>
    <t>AZ-FND-65</t>
  </si>
  <si>
    <t>Key Vault: Ensure that the Expiration Date is set for all Keys in Non-RBAC Key Vaults.</t>
  </si>
  <si>
    <t>Ensure that all Keys in Non Role Based Access Control (RBAC) Azure Key Vaults have an expiration date set.</t>
  </si>
  <si>
    <t>**Audit from Azure Portal**
1. Go to `Key vaults`.
2. For each Key vault, click on `Keys`.
3. In the main pane, ensure that the status of the key is `Enabled`.
4. For each enabled key, ensure that an appropriate `Expiration date` is set.
**Audit from Azure CLI**
Get a list of all the key vaults in your Azure environment by running the following command:
```
az keyvault list
```
For each key vault, ensure that the output of the below command contains Key ID (kid), enabled status as `true` and Expiration date (expires) is not empty or null:
```
az keyvault key list --vault-name &lt;KEYVAULTNAME&gt; --query '[*].{"kid":kid,"enabled":attributes.enabled,"expires":attributes.expires}' 
```
**Audit from PowerShell**
Retrieve a list of Azure Key vaults:
```
Get-AzKeyVault
```
For each Key vault, run the following command to determine which vaults are configured to not use RBAC:
```
Get-AzKeyVault -VaultName &lt;Vault Name&gt;
```
For each Key vault with the `EnableRbacAuthorizatoin` setting set to `False` or empty, run the following command.
```
Get-AzKeyVaultKey -VaultName &lt;Vault Name&gt;
```
Make sure the `Expires` setting is configured with a value as appropriate wherever the `Enabled` setting is set to `True`.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[152b15f7-8e1f-4c1f-ab71-8c010ba5dbc0](https://portal.azure.com/#view/Microsoft_Azure_Policy/PolicyDetailBlade/definitionId/%2Fproviders%2FMicrosoft.Authorization%2FpolicyDefinitions%2F152b15f7-8e1f-4c1f-ab71-8c010ba5dbc0) **- Name:** 'Key Vault keys should have an expiration date'</t>
  </si>
  <si>
    <t>The Expiration Date is set for all Keys in Non-RBAC Key Vaults</t>
  </si>
  <si>
    <t>The Expiration Date is not set for all Keys in Non-RBAC Key Vaults</t>
  </si>
  <si>
    <t>8.3.2</t>
  </si>
  <si>
    <t>Azure Key Vault enables users to store and use cryptographic keys within the Microsoft Azure environment. The `exp` (expiration date) attribute identifies the expiration date on or after which the key MUST NOT be used for a cryptographic operation. By default, keys never expire. It is thus recommended that keys be rotated in the key vault and set an explicit expiration date for all keys. This ensures that the keys cannot be used beyond their assigned lifetimes.</t>
  </si>
  <si>
    <t>**Remediate from Azure Portal**
1. Go to `Key vaults`.
2. For each Key vault, click on `Keys`.
3. In the main pane, ensure that the status of the key is `Enabled`.
4. For each enabled key, ensure that an appropriate `Expiration date` is set.
**Remediate from Azure CLI**
Update the `Expiration date` for the key using the below command:
```
az keyvault key set-attributes --name &lt;keyName&gt; --vault-name &lt;vaultName&gt; --expires Y-m-d'T'H:M:S'Z'
```
**Note:**
To view the expiration date on all keys in a Key Vault using Microsoft API, the "List" Key permission is required.
To update the expiration date for the keys:
1. Go to Key vault, click on `Access policies`.
2. Click on `Create` and add an access policy with the `Update` permission (in the Key Permissions - Key Management Operations section).
**Remediate from PowerShell**
```
Set-AzKeyVaultKeyAttribute -VaultName &lt;Vault Name&gt; -Name &lt;Key Name&gt; -Expires &lt;DateTime&gt;
```</t>
  </si>
  <si>
    <t>Ensure The Expiration Date is set for all Keys in Non-RBAC Key Vaults.. Use the following method to accomplish the recommended state:
"**Remediate from Azure Portal**
1. Go to `Key vaults`.
2. For each Key vault, click on `Keys`.
3. In the main pane, ensure that the status of the key is `Enabled`.
4. For each enabled key, ensure that an appropriate `Expiration date` is set.
**Remediate from Azure CLI**
Update the `Expiration date` for the key using the below command:
```
az keyvault key set-attributes --name &lt;keyName&gt; --vault-name &lt;vaultName&gt; --expires Y-m-d'T'H:M:S'Z'
```
**Note:**
To view the expiration date on all keys in a Key Vault using Microsoft API, the ""List"" Key permission is required.
To update the expiration date for the keys:
1. Go to Key vault, click on `Access policies`.
2. Click on `Create` and add an access policy with the `Update` permission (in the Key Permissions - Key Management Operations section).
**Remediate from PowerShell**
```
Set-AzKeyVaultKeyAttribute -VaultName &lt;Vault Name&gt; -Name &lt;Key Name&gt; -Expires &lt;DateTime&gt;
```"</t>
  </si>
  <si>
    <t>To close this finding, please provide evidence showing 'The Expiration Date is set for all Keys in Non-RBAC Key Vaults.' with the agency's CAP.</t>
  </si>
  <si>
    <t>AZ-FND-66</t>
  </si>
  <si>
    <t>Key Vault: Ensure that the Expiration Date is set for all Secrets in RBAC Key Vaults</t>
  </si>
  <si>
    <t>Ensure that all Secrets in Role Based Access Control (RBAC) Azure Key Vaults have an expiration date set.</t>
  </si>
  <si>
    <t>**Audit from Azure Portal**
1. Go to `Key vaults`.
2. For each Key vault, click on `Secrets`.
3. In the main pane, ensure that the status of the secret is `Enabled`.
4. For each enabled secret, ensure that an appropriate `Expiration date` is set.
**Audit from Azure CLI**
Ensure that the output of the below command contains ID (id), enabled status as `true` and Expiration date (expires) is not empty or null:
```
az keyvault secret list --vault-name &lt;KEYVAULTNAME&gt; --query '[*].{"kid":kid,"enabled":attributes.enabled,"expires":attributes.expires}'
```
**Audit from PowerShell**
Retrieve a list of Key vaults:
```
Get-AzKeyVault
```
For each Key vault, run the following command to determine which vaults are configured to use RBAC:
```
Get-AzKeyVault -VaultName &lt;Vault Name&gt;
```
For each Key vault with the `EnableRbacAuthorization` setting set to `True`, run the following command:
```
Get-AzKeyVaultSecret -VaultName &lt;Vault Name&gt;
```
Make sure the `Expires` setting is configured with a value as appropriate wherever the `Enabled` setting is set to `True`.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[98728c90-32c7-4049-8429-847dc0f4fe37](https://portal.azure.com/#view/Microsoft_Azure_Policy/PolicyDetailBlade/definitionId/%2Fproviders%2FMicrosoft.Authorization%2FpolicyDefinitions%2F98728c90-32c7-4049-8429-847dc0f4fe37) **- Name:** 'Key Vault secrets should have an expiration date'</t>
  </si>
  <si>
    <t>The Expiration Date is set for all Secrets in RBAC Key Vaults</t>
  </si>
  <si>
    <t>The Expiration Date is not set for all Secrets in RBAC Key Vaults</t>
  </si>
  <si>
    <t>8.3.3</t>
  </si>
  <si>
    <t>The Azure Key Vault enables users to store and keep secrets within the Microsoft Azure environment. Secrets in the Azure Key Vault are octet sequences with a maximum size of 25k bytes each. The `exp` (expiration date) attribute identifies the expiration date on or after which the secret MUST NOT be used. By default, secrets never expire. It is thus recommended to rotate secrets in the key vault and set an explicit expiration date for all secrets. This ensures that the secrets cannot be used beyond their assigned lifetimes.</t>
  </si>
  <si>
    <t>**Remediate from Azure Portal**
1. Go to `Key vaults`.
2. For each Key vault, click on `Secrets`.
3. In the main pane, ensure that the status of the secret is `Enabled`.
4. For each enabled secret, ensure that an appropriate `Expiration date` is set.
**Remediate from Azure CLI**
Update the Expiration date for the secret using the below command:
```
az keyvault secret set-attributes --name &lt;secret_name&gt; --vault-name &lt;vault_name&gt; --expires Y-m-d'T'H:M:S'Z'
```
Note:
To view the expiration date on all secrets in a Key Vault using Microsoft API, the `List Secret` permission is required.
To update the expiration date for the secrets:
1. Go to the Key vault, click on `Access Control (IAM)`.
2. Click on `Add role assignment` and assign the role of `Key Vault Secrets Officer` to the appropriate user.
**Remediate from PowerShell**
```
Set-AzKeyVaultSecretAttribute -VaultName &lt;vault_name&gt; -Name &lt;secret_name&gt; -Expires &lt;date_time&gt;
```</t>
  </si>
  <si>
    <t>Ensure The Expiration Date is set for all Secrets in RBAC Key Vaults. Use the following method to accomplish the recommended state:
"**Remediate from Azure Portal**
1. Go to `Key vaults`.
2. For each Key vault, click on `Secrets`.
3. In the main pane, ensure that the status of the secret is `Enabled`.
4. For each enabled secret, ensure that an appropriate `Expiration date` is set.
**Remediate from Azure CLI**
Update the Expiration date for the secret using the below command:
```
az keyvault secret set-attributes --name &lt;secret_name&gt; --vault-name &lt;vault_name&gt; --expires Y-m-d'T'H:M:S'Z'
```
Note:
To view the expiration date on all secrets in a Key Vault using Microsoft API, the `List Secret` permission is required.
To update the expiration date for the secrets:
1. Go to the Key vault, click on `Access Control (IAM)`.
2. Click on `Add role assignment` and assign the role of `Key Vault Secrets Officer` to the appropriate user.
**Remediate from PowerShell**
```
Set-AzKeyVaultSecretAttribute -VaultName &lt;vault_name&gt; -Name &lt;secret_name&gt; -Expires &lt;date_time&gt;
```"</t>
  </si>
  <si>
    <t>To close this finding, please provide evidence showing 'The Expiration Date is set for all Secrets in RBAC Key Vaults' with the agency's CAP.</t>
  </si>
  <si>
    <t>AZ-FND-67</t>
  </si>
  <si>
    <t>Key Vault: Ensure that the Expiration Date is set for all Secrets in Non-RBAC Key Vaults</t>
  </si>
  <si>
    <t>Ensure that all Secrets in Non Role Based Access Control (RBAC) Azure Key Vaults have an expiration date set.</t>
  </si>
  <si>
    <t>**Audit from Azure Portal**
1. Go to `Key vaults`.
2. For each Key vault, click on `Secrets`.
3. In the main pane, ensure that the status of the secret is `Enabled`.
4. Set an appropriate `Expiration date` on all secrets.
**Audit from Azure CLI**
Get a list of all the key vaults in your Azure environment by running the following command:
```
az keyvault list
```
For each key vault, ensure that the output of the below command contains ID (id), enabled status as `true` and Expiration date (expires) is not empty or null:
```
az keyvault secret list --vault-name &lt;KEYVALUTNAME&gt; --query '[*].{"kid":kid,"enabled":attributes.enabled,"expires":attributes.expires}'
```
**Audit from PowerShell**
Retrieve a list of Key vaults:
```
Get-AzKeyVault
```
For each Key vault run the following command to determine which vaults are configured to use RBAC:
```
Get-AzKeyVault -VaultName &lt;Vault Name&gt;
```
For each Key Vault with the `EnableRbacAuthorization` setting set to `False` or empty, run the following command.
```
Get-AzKeyVaultSecret -VaultName &lt;Vault Name&gt;
```
Make sure the `Expires` setting is configured with a value as appropriate wherever the `Enabled` setting is set to `True`.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[98728c90-32c7-4049-8429-847dc0f4fe37](https://portal.azure.com/#view/Microsoft_Azure_Policy/PolicyDetailBlade/definitionId/%2Fproviders%2FMicrosoft.Authorization%2FpolicyDefinitions%2F98728c90-32c7-4049-8429-847dc0f4fe37) **- Name:** 'Key Vault secrets should have an expiration date'</t>
  </si>
  <si>
    <t>The Expiration Date is set for all Secrets in Non-RBAC Key Vaults</t>
  </si>
  <si>
    <t>The Expiration Date is not set for all Secrets in Non-RBAC Key Vaults</t>
  </si>
  <si>
    <t>8.3.4</t>
  </si>
  <si>
    <t>**Remediate from Azure Portal**
1. Go to `Key vaults`.
2. For each Key vault, click on `Secrets`.
3. In the main pane, ensure that the status of the secret is `Enabled`.
4. Set an appropriate `Expiration date` on all secrets.
**Remediate from Azure CLI**
Update the `Expiration date` for the secret using the below command:
```
az keyvault secret set-attributes --name &lt;secret_name&gt; --vault-name &lt;vault_name&gt; --expires Y-m-d'T'H:M:S'Z'
```
Note:
To view the expiration date on all secrets in a Key Vault using Microsoft API, the `List` Secret permission is required.
To update the expiration date for the secrets:
1. Go to Key vault, click on `Access policies`.
2. Click on `Create` and add an access policy with the `Update` permission (in the Secret Permissions - Secret Management Operations section).
**Remediate from PowerShell**
For each Key vault with the `EnableRbacAuthorization` setting set to `False` or empty, run the following command.
```
Set-AzKeyVaultSecret -VaultName &lt;vault_name&gt; -Name &lt;secret_name&gt; -Expires &lt;date_time&gt;
```</t>
  </si>
  <si>
    <t>Ensure The Expiration Date is set for all Secrets in Non-RBAC Key Vaults. Use the following method to accomplish the recommended state:
"**Remediate from Azure Portal**
1. Go to `Key vaults`.
2. For each Key vault, click on `Secrets`.
3. In the main pane, ensure that the status of the secret is `Enabled`.
4. Set an appropriate `Expiration date` on all secrets.
**Remediate from Azure CLI**
Update the `Expiration date` for the secret using the below command:
```
az keyvault secret set-attributes --name &lt;secret_name&gt; --vault-name &lt;vault_name&gt; --expires Y-m-d'T'H:M:S'Z'
```
Note:
To view the expiration date on all secrets in a Key Vault using Microsoft API, the `List` Secret permission is required.
To update the expiration date for the secrets:
1. Go to Key vault, click on `Access policies`.
2. Click on `Create` and add an access policy with the `Update` permission (in the Secret Permissions - Secret Management Operations section).
**Remediate from PowerShell**
For each Key vault with the `EnableRbacAuthorization` setting set to `False` or empty, run the following command.
```
Set-AzKeyVaultSecret -VaultName &lt;vault_name&gt; -Name &lt;secret_name&gt; -Expires &lt;date_time&gt;
```"</t>
  </si>
  <si>
    <t>To close this finding, please provide evidence showing 'The Expiration Date is set for all Secrets in Non-RBAC Key Vaults' with the agency's CAP.</t>
  </si>
  <si>
    <t>AZ-FND-68</t>
  </si>
  <si>
    <t>SC-28</t>
  </si>
  <si>
    <t>Protection of Information at Rest</t>
  </si>
  <si>
    <t>Foundations: Ensure 'Purge protection' is set to 'Enabled'</t>
  </si>
  <si>
    <t>Key vaults contain object keys, secrets, and certificates. Deletion of a key vault can cause immediate data loss or loss of security functions (authentication, validation, verification, non-repudiation, etc.) supported by the key vault objects.
It is recommended the key vault be made recoverable by enabling the "purge protection" function. This is to prevent the loss of encrypted data, including storage accounts, SQL databases, and/or dependent services provided by key vault objects (keys, secrets, certificates, etc.).
**NOTE:** In February 2025, Microsoft enabled soft delete protection on all key vaults. Users can no longer opt out of or turn off soft delete.
**WARNING:** A current limitation is that role assignments disappear when a key vault is deleted. All role assignments will need to be recreated after recovery.</t>
  </si>
  <si>
    <t>**Audit from Azure Portal**
1. Go to `Key Vaults`.
2. Click the name of a key vault.
3. Under `Settings`, click `Properties`.
4. Next to `Purge protection`, ensure that `Enable purge protection (enforce a mandatory retention period for deleted vaults and vault objects)` is selected.
5. Repeat steps 1-4 for each key vault.
**Audit from Azure CLI**
Run the following command to list key vaults:
```
az resource list --query "[?type=='Microsoft.KeyVault/vaults']"
```
For each key vault, run the following command to get the purge protection setting:
```
az resource show --resource-group &lt;resource-group&gt; --name &lt;key-vault&gt; --resource-type "Microsoft.KeyVault/vaults" --query properties.enablePurgeProtection
```
Ensure that `true` is returned.
**Audit from PowerShell**
Run the following command to list key vaults:
```
Get-AzKeyVault
```
For each key vault, run the following command to get the key vault details:
```
Get-AzKeyVault -ResourceGroupName &lt;resource-group&gt; -VaultName &lt;key-vault&gt;
```
Ensure `Purge Protection Enabled?` is set to `True`.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[0b60c0b2-2dc2-4e1c-b5c9-abbed971de53](https://portal.azure.com/#view/Microsoft_Azure_Policy/PolicyDetailBlade/definitionId/%2Fproviders%2FMicrosoft.Authorization%2FpolicyDefinitions%2F0b60c0b2-2dc2-4e1c-b5c9-abbed971de53) **- Name:** 'Key vaults should have deletion protection enabled'</t>
  </si>
  <si>
    <t>Purge protection' is set to 'Enabled'</t>
  </si>
  <si>
    <t>'Purge protection' is not set to 'Enabled'</t>
  </si>
  <si>
    <t>HCP5</t>
  </si>
  <si>
    <t xml:space="preserve">HCP5: Backup data is not adequately protected </t>
  </si>
  <si>
    <t>8.3.5</t>
  </si>
  <si>
    <t>Users may accidentally run delete/purge commands on a key vault, or an attacker or malicious user may do so deliberately in order to cause disruption. Deleting or purging a key vault leads to immediate data loss, as keys encrypting data and secrets/certificates allowing access/services will become inaccessible. 
Enabling purge protection ensures that even if a key vault is deleted, the key vault and its objects remain recoverable during the configurable retention period. If no action is taken, the key vault and its objects will be purged once the retention period elapses.</t>
  </si>
  <si>
    <t>**Note:** Once enabled, purge protection cannot be disabled.
**Remediate from Azure Portal**
1. Go to `Key Vaults`.
2. Click the name of a key vault.
3. Under `Settings`, click `Properties`.
4. Select the radio button next to `Enable purge protection (enforce a mandatory retention period for deleted vaults and vault objects)`. 
5. Click `Save`.
6. Repeat steps 1-5 for each key vault requiring remediation.
**Remediate from Azure CLI**
For each key vault requiring remediation, run the following command to enable purge protection:
```
az resource update --resource-group &lt;resource-group&gt; --name &lt;key-vault&gt; --resource-type "Microsoft.KeyVault/vaults" --set properties.enablePurgeProtection=true
```
**Remediate from PowerShell**
For each key vault requiring remediation, run the following command to enable purge protection:
```
Update-AzKeyVault -ResourceGroupName &lt;resource-group&gt; -VaultName &lt;key-vault&gt; -EnablePurgeProtection
```</t>
  </si>
  <si>
    <t>Ensure 'Purge protection' is set to 'Enabled'. Use the following method to accomplish the recommended state:
"**Note:** Once enabled, purge protection cannot be disabled.
**Remediate from Azure Portal**
1. Go to `Key Vaults`.
2. Click the name of a key vault.
3. Under `Settings`, click `Properties`.
4. Select the radio button next to `Enable purge protection (enforce a mandatory retention period for deleted vaults and vault objects)`. 
5. Click `Save`.
6. Repeat steps 1-5 for each key vault requiring remediation.
**Remediate from Azure CLI**
For each key vault requiring remediation, run the following command to enable purge protection:
```
az resource update --resource-group &lt;resource-group&gt; --name &lt;key-vault&gt; --resource-type ""Microsoft.KeyVault/vaults"" --set properties.enablePurgeProtection=true
```
**Remediate from PowerShell**
For each key vault requiring remediation, run the following command to enable purge protection:
```
Update-AzKeyVault -ResourceGroupName &lt;resource-group&gt; -VaultName &lt;key-vault&gt; -EnablePurgeProtection
```"</t>
  </si>
  <si>
    <t>To close this finding, please provide evidence showing 'Purge protection' is set to 'Enabled'' with the agency's CAP.</t>
  </si>
  <si>
    <t>AZ-FND-69</t>
  </si>
  <si>
    <t>Networking: Ensure Public Network Access is Disabled</t>
  </si>
  <si>
    <t>Disable public network access to prevent exposure to the internet and reduce the risk of unauthorized access. Use private endpoints to securely manage access within trusted networks.
When a private endpoint is configured on a key vault, connections from Azure resources within the same subnet will use its private IP address. However, network traffic from the public internet can still connect to the key vault's public endpoint (mykeyvault.vault.azure.net) using its public IP address unless public network access is disabled.
Disabling public network access removes the vault's public endpoint from Azure public DNS, reducing its exposure to the public internet. With a private endpoint configured, network traffic will use the vault's private endpoint IP address for all requests (mykeyvault.vault.privatelink.azure.net).</t>
  </si>
  <si>
    <t>**Audit from Azure Portal**
1. Go to `Key vaults`.
2. Click the name of a key vault.
3. Under `Settings`, click `Networking`.
4. Under `Firewalls and virtual networks`, ensure that `Allow access from:` is set to `Disable public access`.
5. Repeat steps 1-4 for each key vault.
**Audit from Azure CLI**
Run the following command to list key vaults:
```
az keyvault list
```
For each key vault, run the following command to get the public network access setting:
```
az keyvault show --resource-group &lt;resource-group&gt; --name &lt;key-vault&gt; --query properties.publicNetworkAccess
```
Ensure that "Disabled" is returned.
**Audit from PowerShell**
Run the following command to list key vaults:
```
Get-AzKeyVault
```
Run the following command to get the key vault in a resource group with a given name:
```
$vault = Get-AzKeyVault -ResourceGroupName &lt;resource-group&gt; -Name &lt;key-vault&gt;
```
Run the following command to get the public network access setting for the key vault:
```
$vault.PublicNetworkAccess
```
Ensure that `Disabled` is returned.
Repeat for each key vault.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[405c5871-3e91-4644-8a63-58e19d68ff5b](https://portal.azure.com/#view/Microsoft_Azure_Policy/PolicyDetailBlade/definitionId/%2Fproviders%2FMicrosoft.Authorization%2FpolicyDefinitions%2F405c5871-3e91-4644-8a63-58e19d68ff5b) **- Name:** 'Azure Key Vault should disable public network access'</t>
  </si>
  <si>
    <t>Public Network Access is Disabled</t>
  </si>
  <si>
    <t>Public Network Access is not Disabled</t>
  </si>
  <si>
    <t>HCM45</t>
  </si>
  <si>
    <t>HCM45: System configuration provides additional attack surface</t>
  </si>
  <si>
    <t>8.3.7</t>
  </si>
  <si>
    <t>Disabling public network access improves security by ensuring that a service is not exposed on the public internet.
Removing a point of interconnection from the internet edge to your key vault can strengthen the network security boundary of your system and reduce the risk of exposing the control plane or vault objects to untrusted clients.
Although Azure resources are never truly isolated from the public internet, disabling the public endpoint removes a line of sight from the public internet and increases the effort required for an attack.</t>
  </si>
  <si>
    <t>**Remediate from Azure Portal**
1. Go to `Key vaults`.
2. Click the name of a key vault.
3. Under `Settings`, click `Networking`.
4. Under `Firewalls and virtual networks`, next to `Allow access from:`, click the radio button next to `Disable public access`.
5. Click `Apply`.
6. Repeat steps 1-5 for each key vault requiring remediation.
**Remediate from Azure CLI**
For each key vault requiring remediation, run the following command to disable public network access:
```
az keyvault update --resource-group &lt;resource-group&gt; --name &lt;key-vault&gt; --public-network-access Disabled
```
**Remediate from PowerShell**
For each key vault requiring remediation, run the following command to disable public network access:
```
Update-AzKeyVault -ResourceGroupName &lt;resource-group&gt; -VaultName &lt;vault-name&gt; -PublicNetworkAccess "Disabled"
```</t>
  </si>
  <si>
    <t>Ensure Public Network Access is Disabled. Use the following method to accomplish the recommended state:
"**Remediate from Azure Portal**
1. Go to `Key vaults`.
2. Click the name of a key vault.
3. Under `Settings`, click `Networking`.
4. Under `Firewalls and virtual networks`, next to `Allow access from:`, click the radio button next to `Disable public access`.
5. Click `Apply`.
6. Repeat steps 1-5 for each key vault requiring remediation.
**Remediate from Azure CLI**
For each key vault requiring remediation, run the following command to disable public network access:
```
az keyvault update --resource-group &lt;resource-group&gt; --name &lt;key-vault&gt; --public-network-access Disabled
```
**Remediate from PowerShell**
For each key vault requiring remediation, run the following command to disable public network access:
```
Update-AzKeyVault -ResourceGroupName &lt;resource-group&gt; -VaultName &lt;vault-name&gt; -PublicNetworkAccess ""Disabled""
```"</t>
  </si>
  <si>
    <t>To close this finding, please provide evidence showing 'Public Network Access is Disabled' with the agency's CAP.</t>
  </si>
  <si>
    <t>AZ-FND-70</t>
  </si>
  <si>
    <t>Foundations: Ensure certificate 'Validity Period (in months)' is less than or equal to '12'</t>
  </si>
  <si>
    <t>Restrict the validity period of certificates stored in Azure Key Vault to 12 months or less.</t>
  </si>
  <si>
    <t>**Audit from Azure Portal**
1. Go to `Key vaults`.
2. Click the name of a key vault.
3. Under `Objects`, click `Certificates`.
4. Click the name of a certificate.
5. Click `Issuance Policy`.
6. Ensure that `Validity Period (in months)` is set to 12 or less.
7. Repeat steps 1-6 for each key vault and certificate.
**Audit from Azure CLI**
Run the following command to list key vaults:
```
az keyvault list
```
For each key vault, run the following command to list certificates:
```
az keyvault certificate list --vault-name &lt;key-vault-name&gt;
```
For each certificate, run the following command to get the certificate policy's `validityInMonths` setting:
```
az keyvault certificate show --id &lt;certificate-id&gt; --query policy.x509CertificateProperties.validityInMonths
```
Ensure that 12 or less is returned.
**Audit from PowerShell**
Run the following command to list key vaults:
```
Get-AzKeyVault
```
Run the following command to get the key vault with a given name:
```
$vault = Get-AzKeyVault -Name &lt;key-vault-name&gt;
```
Run the following command to list certificates in the key vault:
```
Get-AzKeyVaultCertificate -VaultName $vault.VaultName
```
Run the following command to get the policy of a certificate with a given name:
```
$certificate = Get-AzKeyVaultCertificatePolicy -VaultName $vault.VaultName -Name &lt;certificate-name&gt;
```
Run the following command to get the certificate policy's `ValidityInMonths` setting:
```
$certificate.ValidityInMonths 
```
Ensure that 12 or less is returned.
Repeat for each key vault and certificate.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[0a075868-4c26-42ef-914c-5bc007359560](https://portal.azure.com/#view/Microsoft_Azure_Policy/PolicyDetailBlade/definitionId/%2Fproviders%2FMicrosoft.Authorization%2FpolicyDefinitions%2F0a075868-4c26-42ef-914c-5bc007359560) **- Name:** 'Certificates should have the specified maximum validity period'</t>
  </si>
  <si>
    <t>Certificate 'Validity Period (in months)' is less than or equal to '12'</t>
  </si>
  <si>
    <t>Certificate 'Validity Period (in months)' is not less than or equal to '12'</t>
  </si>
  <si>
    <t>HSC12</t>
  </si>
  <si>
    <t>8.3.11</t>
  </si>
  <si>
    <t>Limiting certificate validity reduces the risk of misuse if compromised and helps ensure timely renewal, improving security and reliability.</t>
  </si>
  <si>
    <t>**Remediate from Azure Portal**
1. Go to `Key vaults`.
2. Click the name of a key vault.
3. Under `Objects`, click `Certificates`.
4. Click the name of a certificate.
5. Click `Issuance Policy`.
6. Set `Validity Period (in months)` to an integer between 1 and 12, inclusive.
7. Click `Save`.
8. Repeat steps 1-7 for each key vault and certificate requiring remediation.
**Remediate from PowerShell**
For each certificate requiring remediation, run the following command to set `ValidityInMonths` to an integer between 1 and 12, inclusive:
```
Set-AzKeyVaultCertificatePolicy -VaultName $vault.VaultName -Name &lt;certificate-name&gt; -ValidityInMonths &lt;validity-in-months&gt;
```</t>
  </si>
  <si>
    <t>Ensure Certificate 'Validity Period (in months)' is less than or equal to '12'. Use the following method to accomplish the recommended state:
"**Remediate from Azure Portal**
1. Go to `Key vaults`.
2. Click the name of a key vault.
3. Under `Objects`, click `Certificates`.
4. Click the name of a certificate.
5. Click `Issuance Policy`.
6. Set `Validity Period (in months)` to an integer between 1 and 12, inclusive.
7. Click `Save`.
8. Repeat steps 1-7 for each key vault and certificate requiring remediation.
**Remediate from PowerShell**
For each certificate requiring remediation, run the following command to set `ValidityInMonths` to an integer between 1 and 12, inclusive:
```
Set-AzKeyVaultCertificatePolicy -VaultName $vault.VaultName -Name &lt;certificate-name&gt; -ValidityInMonths &lt;validity-in-months&gt;
```"</t>
  </si>
  <si>
    <t>AZ-FND-71</t>
  </si>
  <si>
    <t>CP-9</t>
  </si>
  <si>
    <t>System Backup</t>
  </si>
  <si>
    <t>Foundations: Ensure soft delete for Azure File Shares is Enabled</t>
  </si>
  <si>
    <t>Azure Files offers soft delete for file shares, allowing you to easily recover your data when it is mistakenly deleted by an application or another storage account user.</t>
  </si>
  <si>
    <t>**Audit from Azure Portal**
1. Go to `Storage Accounts`.
2. For each storage account with file shares, under `Data storage`, click on `File shares`.
3. Under `File share settings`, ensure the value for `Soft delete` shows a number of days between 1 and 365, inclusive.
**Audit from Azure CLI**
Run the following command to list storage accounts:
```
az storage account list
```
Run the following command to determine if a storage account has file shares:
```
az storage share list --account-name &lt;storage-account&gt;
```
For each storage account with file shares, run the following command: 
```
az storage account file-service-properties show --resource-group &lt;resource-group&gt; --account-name &lt;storage-account&gt;
```
Ensure that under `shareDeleteRetentionPolicy`, `enabled` is set to `true`, and `days` is set to an appropriate value between 1 and 365, inclusive.
**Audit from PowerShell**
Run the following command to list storage accounts: 
```
Get-AzStorageAccount -ResourceGroupName &lt;resource-group&gt;
```
With a storage account context set, run the following command to determine if a storage account has file shares:
```
Get-AzStorageShare
```
For each storage account with file shares, run the following command: 
```
Get-AzStorageFileServiceProperty -ResourceGroupName &lt;resource-group&gt; -AccountName &lt;storage-account&gt;
```
Ensure that `ShareDeleteRetentionPolicy.Enabled` is set to `True` and `ShareDeleteRetentionPolicy.Days` is set to an appropriate value between 1 and 365, inclusive.</t>
  </si>
  <si>
    <t>Soft delete for Azure File Shares is Enabled</t>
  </si>
  <si>
    <t>Soft delete for Azure File Shares is not Enabled</t>
  </si>
  <si>
    <t>N/A if Azure Files is not in use</t>
  </si>
  <si>
    <t>9.1</t>
  </si>
  <si>
    <t>9.1.1</t>
  </si>
  <si>
    <t>Important data could be accidentally deleted or removed by a malicious actor. With soft delete enabled, the data is retained for the defined retention period before permanent deletion, allowing for recovery of the data.</t>
  </si>
  <si>
    <t>**Remediate from Azure Portal**
1. Go to `Storage Accounts`.
2. For each storage account with file shares, under `Data storage`, click `File shares`.
3. Under `File share settings`, click the value next to `Soft delete`.
4. Under `Soft delete for all file shares`, click the toggle to set it to `Enabled`.
5. Under `Retention policies`, set an appropriate number of days to retain soft deleted data between 1 and 365, inclusive.
6. Click `Save`.
**Remediate from Azure CLI**
For each storage account requiring remediation, run the following command to enable soft delete for file shares and set an appropriate number of days for deleted data to be retained, between 1 and 365, inclusive:
```
az storage account file-service-properties update --account-name &lt;storage-account&gt; --enable-delete-retention true --delete-retention-days &lt;retention-days&gt;
```
**Remediate from PowerShell**
For each storage account requiring remediation, run the following command to enable soft delete for file shares and set an appropriate number of days for deleted data to be retained, between 1 and 365, inclusive:
```
Update-AzStorageFileServiceProperty -ResourceGroupName &lt;resource-group&gt; -AccountName &lt;storage-account&gt; -EnableShareDeleteRetentionPolicy $true -ShareRetentionDays &lt;retention-days&gt; 
```</t>
  </si>
  <si>
    <t>Ensure Soft delete for Azure File Shares is Enabled. Use the following method to accomplish the recommended state:
"**Remediate from Azure Portal**
1. Go to `Storage Accounts`.
2. For each storage account with file shares, under `Data storage`, click `File shares`.
3. Under `File share settings`, click the value next to `Soft delete`.
4. Under `Soft delete for all file shares`, click the toggle to set it to `Enabled`.
5. Under `Retention policies`, set an appropriate number of days to retain soft deleted data between 1 and 365, inclusive.
6. Click `Save`.
**Remediate from Azure CLI**
For each storage account requiring remediation, run the following command to enable soft delete for file shares and set an appropriate number of days for deleted data to be retained, between 1 and 365, inclusive:
```
az storage account file-service-properties update --account-name &lt;storage-account&gt; --enable-delete-retention true --delete-retention-days &lt;retention-days&gt;
```
**Remediate from PowerShell**
For each storage account requiring remediation, run the following command to enable soft delete for file shares and set an appropriate number of days for deleted data to be retained, between 1 and 365, inclusive:
```
Update-AzStorageFileServiceProperty -ResourceGroupName &lt;resource-group&gt; -AccountName &lt;storage-account&gt; -EnableShareDeleteRetentionPolicy $true -ShareRetentionDays &lt;retention-days&gt; 
```"</t>
  </si>
  <si>
    <t>To close this finding, please provide evidence showing 'Soft delete for Azure File Shares is Enabled' with the agency's CAP.</t>
  </si>
  <si>
    <t>AZ-FND-72</t>
  </si>
  <si>
    <t>Foundations: Ensure 'SMB protocol version' is set to 'SMB 3.1.1' or higher for SMB file shares</t>
  </si>
  <si>
    <t>Ensure that SMB file shares are configured to use the latest supported SMB protocol version. Keeping the SMB protocol updated helps mitigate risks associated with older SMB versions, which may contain vulnerabilities and lack essential security controls.</t>
  </si>
  <si>
    <t>**Audit from Azure Portal**
1. Go to `Storage accounts`.
2. Click the name of a storage account.
3. Under `Data storage`, click `File shares`.
4. Under `File share settings`, click the link next to `Security`.
5. Under `SMB protocol versions`, ensure that `SMB3.1.1` is the only checked protocol version.
6. Repeat steps 1-5 for each storage account.
**Audit from Azure CLI**
Run the following command to list storage accounts:
```
az storage account list
```
For each storage account, run the following command:
```
az storage account file-service-properties show --resource-group &lt;resource-group&gt; --account-name &lt;storage-account&gt;
```
Ensure that under `protocolSettings` &gt; `smb`, `versions` is set to `SMB3.1.1;` only.
**Audit from PowerShell**
Run the following command to list storage accounts:
```
Get-AzStorageAccount
```
Run the following command to get the file service properties for a storage account in a resource group with a given name:
```
$storageaccountfileservice = Get-AzStorageFileServiceProperty -ResourceGroupName &lt;resource-group&gt; -AccountName &lt;storage-account&gt;
```
Run the following command to get the SMB protocol version setting:
```
$storageaccountfileservice.ProtocolSettings.Smb.Versions
```
Ensure that the command returns `SMB3.1.1` only.
Repeat for each storage account.</t>
  </si>
  <si>
    <t>SMB protocol version' is set to 'SMB 3.1.1' or higher for SMB file shares</t>
  </si>
  <si>
    <t>'SMB protocol version' is not set to 'SMB 3.1.1' or higher for SMB file shares</t>
  </si>
  <si>
    <t>HSC15</t>
  </si>
  <si>
    <t>HSC15: Encryption capabilities do not meet FIPS 140-2 requirements</t>
  </si>
  <si>
    <t>9.1.2</t>
  </si>
  <si>
    <t>Using the latest supported SMB protocol version enhances the security of SMB file shares by preventing the exploitation of known vulnerabilities in outdated SMB versions.</t>
  </si>
  <si>
    <t>**Remediate from Azure Portal**
1. Go to `Storage accounts`.
2. Click the name of a storage account.
3. Under `Data storage`, click `File shares`.
4. Under `File share settings`, click the link next to `Security`.
5. If `Profile` is set to `Maximum compatibility`, click the drop-down menu and select `Maximum security` or `Custom`.
6. If selecting `Custom`, under `SMB protocol versions`, uncheck the boxes next to `SMB 2.1` and `SMB 3.0`.
7. Click `Save`.
8. Repeat steps 1-7 for each storage account requiring remediation.
**Remediate from Azure CLI**
For each storage account requiring remediation, run the following command to set the SMB protocol version:
```
az storage account file-service-properties update --resource-group &lt;resource-group&gt; --account-name &lt;storage-account&gt; --versions SMB3.1.1
```
**Remediate from PowerShell**
For each storage account requiring remediation, run the following command to set the SMB protocol version:
```
Update-AzStorageFileServiceProperty -ResourceGroupName &lt;resource-group&gt; -StorageAccountName &lt;storage-account&gt; -SmbProtocolVersion SMB3.1.1
```</t>
  </si>
  <si>
    <t>Ensure 'SMB protocol version' is set to 'SMB 3.1.1' or higher for SMB file shares. Use the following method to accomplish the recommended state:
"**Remediate from Azure Portal**
1. Go to `Storage accounts`.
2. Click the name of a storage account.
3. Under `Data storage`, click `File shares`.
4. Under `File share settings`, click the link next to `Security`.
5. If `Profile` is set to `Maximum compatibility`, click the drop-down menu and select `Maximum security` or `Custom`.
6. If selecting `Custom`, under `SMB protocol versions`, uncheck the boxes next to `SMB 2.1` and `SMB 3.0`.
7. Click `Save`.
8. Repeat steps 1-7 for each storage account requiring remediation.
**Remediate from Azure CLI**
For each storage account requiring remediation, run the following command to set the SMB protocol version:
```
az storage account file-service-properties update --resource-group &lt;resource-group&gt; --account-name &lt;storage-account&gt; --versions SMB3.1.1
```
**Remediate from PowerShell**
For each storage account requiring remediation, run the following command to set the SMB protocol version:
```
Update-AzStorageFileServiceProperty -ResourceGroupName &lt;resource-group&gt; -StorageAccountName &lt;storage-account&gt; -SmbProtocolVersion SMB3.1.1
```"</t>
  </si>
  <si>
    <t>To close this finding, please provide evidence showing 'SMB protocol version' is set to 'SMB 3.1.1' or higher for SMB file shares' with the agency's CAP.</t>
  </si>
  <si>
    <t>AZ-FND-73</t>
  </si>
  <si>
    <t>SC-13</t>
  </si>
  <si>
    <t>Cryptographic Protection</t>
  </si>
  <si>
    <t>Foundations: Ensure 'SMB channel encryption' is set to 'AES-256-GCM' or higher for SMB file shares</t>
  </si>
  <si>
    <t>Implement SMB channel encryption with AES-256-GCM for SMB file shares to ensure data confidentiality and integrity in transit. This method offers strong protection against eavesdropping and man-in-the-middle attacks, safeguarding sensitive information.</t>
  </si>
  <si>
    <t>**Audit from Azure Portal**
1. Go to `Storage accounts`.
2. Click the name of a storage account.
3. Under `Data storage`, click `File shares`.
4. Under `File share settings`, click the link next to `Security`.
5. Under `SMB channel encryption`, ensure that `AES-256-GCM`, or higher, is the only checked SMB channel encryption setting.
6. Repeat steps 1-5 for each storage account.
**Audit from Azure CLI**
Run the following command to list storage accounts:
```
az storage account list
```
For each storage account, run the following command:
```
az storage account file-service-properties show --resource-group &lt;resource-group&gt; --account-name &lt;storage-account&gt;
```
Ensure that under `protocolSettings` &gt; `smb`, `channelEncryption` is set to `AES-256-GCM;`, or higher, only.
**Audit from PowerShell**
Run the following command to list storage accounts:
```
Get-AzStorageAccount
```
Run the following command to get the file service properties for a storage account in a resource group with a given name:
```
$storageaccountfileservice = Get-AzStorageFileServiceProperty -ResourceGroupName &lt;resource-group&gt; -AccountName &lt;storage-account&gt;
```
Run the following command to get the SMB channel encryption setting:
```
$storageaccountfileservice.ProtocolSettings.Smb.ChannelEncryption
```
Ensure that the command returns `AES-256-GCM`, or higher, only.
Repeat for each storage account.</t>
  </si>
  <si>
    <t>SMB channel encryption' is set to 'AES-256-GCM' or higher for SMB file shares</t>
  </si>
  <si>
    <t>'SMB channel encryption' is not set to 'AES-256-GCM' or higher for SMB file shares</t>
  </si>
  <si>
    <t>9.1.3</t>
  </si>
  <si>
    <t>AES-256-GCM encryption enhances the security of data transmitted over SMB channels by safeguarding it from unauthorized interception and tampering.</t>
  </si>
  <si>
    <t>**Remediate from Azure Portal**
1. Go to `Storage accounts`.
2. Click the name of a storage account.
3. Under `Data storage`, click `File shares`.
4. Under `File share settings`, click the link next to `Security`.
5. If `Profile` is set to `Maximum compatibility`, click the drop-down menu and select `Maximum security` or `Custom`.
6. If selecting `Custom`, under `SMB channel encryption`, uncheck the boxes next to `AES-128-CCM` and `AES-128-GCM`.
7. Click `Save`.
8. Repeat steps 1-7 for each storage account requiring remediation.
**Remediate from Azure CLI**
For each storage account requiring remediation, run the following command to set the SMB channel encryption:
```
az storage account file-service-properties update --resource-group &lt;resource-group&gt; --account-name &lt;storage-account&gt; --channel-encryption AES-256-GCM
```
**Remediate from PowerShell**
For each storage account requiring remediation, run the following command to set the SMB channel encryption:
```
Update-AzStorageFileServiceProperty -ResourceGroupName &lt;resource-group&gt; -StorageAccountName &lt;storage-account&gt; -SmbChannelEncryption AES-256-GCM
```</t>
  </si>
  <si>
    <t>Ensure 'SMB channel encryption' is set to 'AES-256-GCM' or higher for SMB file shares. Use the following method to accomplish the recommended state:
"**Remediate from Azure Portal**
1. Go to `Storage accounts`.
2. Click the name of a storage account.
3. Under `Data storage`, click `File shares`.
4. Under `File share settings`, click the link next to `Security`.
5. If `Profile` is set to `Maximum compatibility`, click the drop-down menu and select `Maximum security` or `Custom`.
6. If selecting `Custom`, under `SMB channel encryption`, uncheck the boxes next to `AES-128-CCM` and `AES-128-GCM`.
7. Click `Save`.
8. Repeat steps 1-7 for each storage account requiring remediation.
**Remediate from Azure CLI**
For each storage account requiring remediation, run the following command to set the SMB channel encryption:
```
az storage account file-service-properties update --resource-group &lt;resource-group&gt; --account-name &lt;storage-account&gt; --channel-encryption AES-256-GCM
```
**Remediate from PowerShell**
For each storage account requiring remediation, run the following command to set the SMB channel encryption:
```
Update-AzStorageFileServiceProperty -ResourceGroupName &lt;resource-group&gt; -StorageAccountName &lt;storage-account&gt; -SmbChannelEncryption AES-256-GCM
```"</t>
  </si>
  <si>
    <t>To close this finding, please provide evidence showing 'SMB channel encryption' is set to 'AES-256-GCM' or higher for SMB file shares' with the agency's CAP.</t>
  </si>
  <si>
    <t>AZ-FND-74</t>
  </si>
  <si>
    <t>Storage: Ensure that soft delete for blobs on Azure Blob Storage storage accounts is Enabled</t>
  </si>
  <si>
    <t>Blobs in Azure storage accounts may contain sensitive or personal data, such as ePHI or financial information. Data that is erroneously modified or deleted by an application or a user can lead to data loss or unavailability.
It is recommended that soft delete be enabled on Azure storage accounts with blob storage to allow for the preservation and recovery of data when blobs or blob snapshots are deleted.</t>
  </si>
  <si>
    <t>**Audit from Azure Portal**
1. Go to `Storage Accounts`.
2. For each Storage Account with blob storage, under `Data management`, go to `Data protection`.
3. Ensure that `Enable soft delete for blobs` is checked.
4. Ensure that the retention period is a sufficient length for your agency.
**Audit from Azure CLI**
Run the following command to list storage accounts:
```
az storage account list
```
Run the following command to determine if a storage account has containers:
```
az storage container list --account-name &lt;storage-account&gt; 
```
For each storage account with containers, ensure that the output of the below command contains `"enabled": true` and `days` is not `null`:
```
az storage blob service-properties delete-policy show --account-name &lt;storage-account&gt;
```</t>
  </si>
  <si>
    <t>Soft delete for blobs on Azure Blob Storage storage accounts is Enabled</t>
  </si>
  <si>
    <t>Soft delete for blobs on Azure Blob Storage storage accounts is not Enabled</t>
  </si>
  <si>
    <t>N/A if Azure Blob Storage is not in use</t>
  </si>
  <si>
    <t>9.2</t>
  </si>
  <si>
    <t>9.2.1</t>
  </si>
  <si>
    <t>Blobs can be deleted incorrectly. An attacker or malicious user may do this deliberately in order to cause disruption. Deleting an Azure storage blob results in immediate data loss. Enabling this configuration for Azure storage accounts ensures that even if blobs are deleted from the storage account, the blobs are recoverable for a specific period of time, which is defined in the "Retention policies," ranging from 7 to 365 days.</t>
  </si>
  <si>
    <t>**Remediate from Azure Portal**
1. Go to `Storage Accounts`.
2. For each Storage Account with blob storage, under `Data management`, go to `Data protection`.
3. Check the box next to `Enable soft delete for blobs`.
4. Set the retention period to a sufficient length for your agency.
5. Click `Save`.
**Remediate from Azure CLI**
For each storage account requiring remediation, run the following command to enable soft delete for blobs:
```
az storage blob service-properties delete-policy update --days-retained &lt;retention-days&gt; --account-name &lt;storage-account&gt; --enable true
```</t>
  </si>
  <si>
    <t>Ensure Soft delete for blobs on Azure Blob Storage storage accounts is Enabled. Use the following method to accomplish the recommended state:
"**Remediate from Azure Portal**
1. Go to `Storage Accounts`.
2. For each Storage Account with blob storage, under `Data management`, go to `Data protection`.
3. Check the box next to `Enable soft delete for blobs`.
4. Set the retention period to a sufficient length for your agency.
5. Click `Save`.
**Remediate from Azure CLI**
For each storage account requiring remediation, run the following command to enable soft delete for blobs:
```
az storage blob service-properties delete-policy update --days-retained &lt;retention-days&gt; --account-name &lt;storage-account&gt; --enable true
```"</t>
  </si>
  <si>
    <t>To close this finding, please provide evidence showing 'Soft delete for blobs on Azure Blob Storage storage accounts is Enabled' with the agency's CAP.</t>
  </si>
  <si>
    <t>AZ-FND-75</t>
  </si>
  <si>
    <t>Container: Ensure that soft delete for containers on Azure Blob Storage storage accounts is Enabled</t>
  </si>
  <si>
    <t>Containers in Azure storage accounts may contain sensitive or personal data, such as ePHI or financial information. Data that is erroneously modified or deleted by an application or a user can lead to data loss or unavailability.
It is recommended that soft delete for containers be enabled on Azure storage accounts with blob storage to allow for the preservation and recovery of data when containers are deleted.</t>
  </si>
  <si>
    <t>**Audit from Azure Portal**
1. Go to `Storage accounts`.
2. For each Storage Account with blob storage, under `Data management`, go to `Data protection`.
3. Ensure that `Enable soft delete for containers` is checked.
4. Ensure that the retention period is a sufficient length for your agency.
**Audit from Azure CLI**
Run the following command to list storage accounts:
```
az storage account list
```
Run the following command to determine if a storage account has containers:
```
az storage container list --account-name &lt;storage-account&gt;
```
For each storage account with containers, run the following command to get the retention settings:
```
az storage account blob-service-properties show --resource-group &lt;resource-group&gt; --account-name &lt;storage-account&gt; --query containerDeleteRetentionPolicy
```
Ensure that `enabled` is set to `true` and `days` is not `null`.</t>
  </si>
  <si>
    <t>Soft delete for containers on Azure Blob Storage storage accounts is Enabled</t>
  </si>
  <si>
    <t>Soft delete for containers on Azure Blob Storage storage accounts is not Enabled</t>
  </si>
  <si>
    <t>9.2.2</t>
  </si>
  <si>
    <t>Containers can be deleted incorrectly. An attacker or malicious user may do this deliberately in order to cause disruption. Deleting a container results in immediate data loss. Enabling this configuration for Azure storage accounts ensures that even if containers are deleted from the storage account, the containers are recoverable for a specific period of time, which is defined in the "Retention policies," ranging from 7 to 365 days.</t>
  </si>
  <si>
    <t>**Remediate from Azure Portal**
1. Go to `Storage accounts`.
2. For each Storage Account with blob storage, under `Data management`, go to `Data protection`.
3. Check the box next to `Enable soft delete for containers`.
4. Set the retention period to a sufficient length for your agency.
5. Click `Save`.
**Remediate from Azure CLI**
Run the following command to update container retention:
```
az storage account blob-service-properties update --resource-group &lt;resource-group&gt; --account-name &lt;storage-account&gt; --enable-container-delete-retention true --container-delete-retention-days &lt;retention-days&gt; 
```</t>
  </si>
  <si>
    <t>Ensure Soft delete for containers on Azure Blob Storage storage accounts is Enabled. Use the following method to accomplish the recommended state:
"**Remediate from Azure Portal**
1. Go to `Storage accounts`.
2. For each Storage Account with blob storage, under `Data management`, go to `Data protection`.
3. Check the box next to `Enable soft delete for containers`.
4. Set the retention period to a sufficient length for your agency.
5. Click `Save`.
**Remediate from Azure CLI**
Run the following command to update container retention:
```
az storage account blob-service-properties update --resource-group &lt;resource-group&gt; --account-name &lt;storage-account&gt; --enable-container-delete-retention true --container-delete-retention-days &lt;retention-days&gt; 
```"</t>
  </si>
  <si>
    <t>To close this finding, please provide evidence showing 'Soft delete for containers on Azure Blob Storage storage accounts is Enabled' with the agency's CAP.</t>
  </si>
  <si>
    <t>AZ-FND-76</t>
  </si>
  <si>
    <t>Foundations: Ensure that 'Secure transfer required' is set to 'Enabled'</t>
  </si>
  <si>
    <t>Enable data encryption in transit.</t>
  </si>
  <si>
    <t>**Audit from Azure Portal**
1. Go to `Storage Accounts`.
2. For each storage account, under `Settings`, click `Configuration`.
3. Ensure that `Secure transfer required` is set to `Enabled`.
**Audit from Azure CLI**
Use the below command to ensure the `Secure transfer required` is enabled for all the `Storage Accounts` by ensuring the output contains `true` for each of the `Storage Accounts`.
```
az storage account list --query "[*].[name,enableHttpsTrafficOnly]"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[404c3081-a854-4457-ae30-26a93ef643f9](https://portal.azure.com/#view/Microsoft_Azure_Policy/PolicyDetailBlade/definitionId/%2Fproviders%2FMicrosoft.Authorization%2FpolicyDefinitions%2F404c3081-a854-4457-ae30-26a93ef643f9) **- Name:** 'Secure transfer to storage accounts should be enabled'</t>
  </si>
  <si>
    <t>Secure transfer required' is set to 'Enabled'</t>
  </si>
  <si>
    <t>'Secure transfer required' is not set to 'Enabled'</t>
  </si>
  <si>
    <t>HSC1</t>
  </si>
  <si>
    <t>HSC1: FTI is not encrypted in transit</t>
  </si>
  <si>
    <t>9.3</t>
  </si>
  <si>
    <t>9.3.4</t>
  </si>
  <si>
    <t>The secure transfer option enhances the security of a storage account by only allowing requests to the storage account by a secure connection. For example, when calling REST APIs to access storage accounts, the connection must use HTTPS. Any requests using HTTP will be rejected when 'secure transfer required' is enabled. When using the Azure files service, connection without encryption will fail, including scenarios using SMB 2.1, SMB 3.0 without encryption, and some flavors of the Linux SMB client. Because Azure storage doesn’t support HTTPS for custom domain names, this option is not applied when using a custom domain name.</t>
  </si>
  <si>
    <t>**Remediate from Azure Portal**
1. Go to `Storage Accounts`.
2. For each storage account, under `Settings`, click `Configuration`.
3. Set `Secure transfer required` to `Enabled`.
4. Click `Save`.
**Remediate from Azure CLI**
Use the below command to enable `Secure transfer required` for a `Storage Account`
```
az storage account update --name &lt;storageAccountName&gt; --resource-group &lt;resourceGroupName&gt; --https-only true
```</t>
  </si>
  <si>
    <t>Ensure 'Secure transfer required' is set to 'Enabled'. Use the following method to accomplish the recommended state:
"**Remediate from Azure Portal**
1. Go to `Storage Accounts`.
2. For each storage account, under `Settings`, click `Configuration`.
3. Set `Secure transfer required` to `Enabled`.
4. Click `Save`.
**Remediate from Azure CLI**
Use the below command to enable `Secure transfer required` for a `Storage Account`
```
az storage account update --name &lt;storageAccountName&gt; --resource-group &lt;resourceGroupName&gt; --https-only true
```"</t>
  </si>
  <si>
    <t>To close this finding, please provide evidence showing 'Secure transfer required' is set to 'Enabled'' with the agency's CAP.</t>
  </si>
  <si>
    <t>AZ-FND-77</t>
  </si>
  <si>
    <t>Storage: Ensure the 'Minimum TLS version' for storage accounts is set to 'Version 1.2'</t>
  </si>
  <si>
    <t>In some cases, Azure Storage sets the minimum TLS version to be version 1.0 by default. TLS 1.0 is a legacy version and has known vulnerabilities. This minimum TLS version can be configured to be later protocols such as TLS 1.2.</t>
  </si>
  <si>
    <t>**Audit from Azure Portal**
1. Go to `Storage Accounts`.
2. For each storage account, under `Settings`, click `Configuration`.
3. Ensure that the `Minimum TLS version` is set to `Version 1.2`.
**Audit from Azure CLI**
Get a list of all storage accounts and their resource groups
```
az storage account list | jq '.[] | {name, resourceGroup}'
```
Then query the minimumTLSVersion field
```
az storage account show \
 --name &lt;storage-account&gt; \
 --resource-group &lt;resource-group&gt; \
 --query minimumTlsVersion \
 --output tsv
```
**Audit from PowerShell**
To get the minimum TLS version, run the following command:
```
(Get-AzStorageAccount -Name &lt;STORAGEACCOUNTNAME&gt; -ResourceGroupName &lt;RESOURCEGROUPNAME&gt;).MinimumTlsVersion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[fe83a0eb-a853-422d-aac2-1bffd182c5d0](https://portal.azure.com/#view/Microsoft_Azure_Policy/PolicyDetailBlade/definitionId/%2Fproviders%2FMicrosoft.Authorization%2FpolicyDefinitions%2Ffe83a0eb-a853-422d-aac2-1bffd182c5d0) **- Name:** 'Storage accounts should have the specified minimum TLS version'</t>
  </si>
  <si>
    <t>The 'Minimum TLS version' for storage accounts is set to 'Version 1.2'</t>
  </si>
  <si>
    <t>The 'Minimum TLS version' for storage accounts is not set to 'Version 1.2'</t>
  </si>
  <si>
    <t>9.3.6</t>
  </si>
  <si>
    <t>TLS 1.0 has known vulnerabilities and has been replaced by later versions of the TLS protocol. Continued use of this legacy protocol affects the security of data in transit.</t>
  </si>
  <si>
    <t>**Remediate from Azure Portal**
1. Go to `Storage Accounts`.
2. For each storage account, under `Settings`, click `Configuration`.
3. Set the `Minimum TLS version` to `Version 1.2`.
4. Click `Save`.
**Remediate from Azure CLI**
```
az storage account update \
 --name &lt;storage-account&gt; \
 --resource-group &lt;resource-group&gt; \
 --min-tls-version TLS1_2
```
**Remediate from PowerShell**
To set the minimum TLS version, run the following command:
```
Set-AzStorageAccount -AccountName &lt;STORAGEACCOUNTNAME&gt; `
 -ResourceGroupName &lt;RESOURCEGROUPNAME&gt; `
 -MinimumTlsVersion TLS1_2
```</t>
  </si>
  <si>
    <t>Ensure The 'Minimum TLS version' for storage accounts is set to 'Version 1.2'. Use the following method to accomplish the recommended state:
"**Remediate from Azure Portal**
1. Go to `Storage Accounts`.
2. For each storage account, under `Settings`, click `Configuration`.
3. Set the `Minimum TLS version` to `Version 1.2`.
4. Click `Save`.
**Remediate from Azure CLI**
```
az storage account update \
 --name &lt;storage-account&gt; \
 --resource-group &lt;resource-group&gt; \
 --min-tls-version TLS1_2
```
**Remediate from PowerShell**
To set the minimum TLS version, run the following command:
```
Set-AzStorageAccount -AccountName &lt;STORAGEACCOUNTNAME&gt; `
 -ResourceGroupName &lt;RESOURCEGROUPNAME&gt; `
 -MinimumTlsVersion TLS1_2
```"</t>
  </si>
  <si>
    <t>To close this finding, please provide evidence showing 'The 'Minimum TLS version' for storage accounts is set to 'Version 1.2'' with the agency's CAP.</t>
  </si>
  <si>
    <t>AZ-FND-78</t>
  </si>
  <si>
    <t>Foundations: Ensure 'Cross Tenant Replication' is not enabled</t>
  </si>
  <si>
    <t>Cross Tenant Replication in Azure allows data to be replicated across multiple Azure tenants. While this feature can be beneficial for data sharing and availability, it also poses a significant security risk if not properly managed. Unauthorized data access, data leakage, and compliance violations are potential risks. Disabling Cross Tenant Replication ensures that data is not inadvertently replicated across different tenant boundaries without explicit authorization.</t>
  </si>
  <si>
    <t>**Audit from Azure Portal**
1. Go to `Storage Accounts`.
2. For each storage account, under `Data management`, click `Object replication`.
3. Click `Advanced settings`.
4. Ensure `Allow cross-tenant replication` is not checked.
**Audit from Azure CLI**
```
az storage account list --query "[*].[name,allowCrossTenantReplication]"
```
The value of `false` should be returned for each storage account listed.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[92a89a79-6c52-4a7e-a03f-61306fc49312](https://portal.azure.com/#view/Microsoft_Azure_Policy/PolicyDetailBlade/definitionId/%2Fproviders%2FMicrosoft.Authorization%2FpolicyDefinitions%2F92a89a79-6c52-4a7e-a03f-61306fc49312) **- Name:** 'Storage accounts should prevent cross tenant object replication'</t>
  </si>
  <si>
    <t>Cross Tenant Replication' is not enabled</t>
  </si>
  <si>
    <t>'Cross Tenant Replication' is not not enabled</t>
  </si>
  <si>
    <t>9.3.7</t>
  </si>
  <si>
    <t>Disabling Cross Tenant Replication minimizes the risk of unauthorized data access and ensures that data governance policies are strictly adhered to. This control is especially critical for agencys with stringent data security and privacy requirements, as it prevents the accidental sharing of sensitive information.</t>
  </si>
  <si>
    <t>**Remediate from Azure Portal**
1. Go to `Storage Accounts`.
2. For each storage account, under `Data management`, click `Object replication`.
3. Click `Advanced settings`.
4. Uncheck `Allow cross-tenant replication`.
5. Click `OK`.
**Remediate from Azure CLI**
Replace the information within &lt;&gt; with appropriate values:
```
az storage account update --name &lt;storageAccountName&gt; --resource-group &lt;resourceGroupName&gt; --allow-cross-tenant-replication false
```</t>
  </si>
  <si>
    <t>Ensure 'Cross Tenant Replication' is not enabled. Use the following method to accomplish the recommended state:
"**Remediate from Azure Portal**
1. Go to `Storage Accounts`.
2. For each storage account, under `Data management`, click `Object replication`.
3. Click `Advanced settings`.
4. Uncheck `Allow cross-tenant replication`.
5. Click `OK`.
**Remediate from Azure CLI**
Replace the information within &lt;&gt; with appropriate values:
```
az storage account update --name &lt;storageAccountName&gt; --resource-group &lt;resourceGroupName&gt; --allow-cross-tenant-replication false
```"</t>
  </si>
  <si>
    <t>To close this finding, please provide evidence showing 'Cross Tenant Replication' is not enabled' with the agency's CAP.</t>
  </si>
  <si>
    <t>AZ-FND-79</t>
  </si>
  <si>
    <t>Storage: Ensure that 'Allow Blob Anonymous Access' is set to 'Disabled'</t>
  </si>
  <si>
    <t>The Azure Storage setting ‘Allow Blob Anonymous Access’ (aka "allowBlobPublicAccess") controls whether anonymous access is allowed for blob data in a storage account. When this property is set to True, it enables public read access to blob data, which can be convenient for sharing data but may carry security risks. When set to False, it disallows public access to blob data, providing a more secure storage environment.</t>
  </si>
  <si>
    <t>**Audit from Azure Portal**
1. Go to `Storage Accounts`.
2. For each storage account, under `Settings`, click `Configuration`.
3. Ensure `Allow Blob Anonymous Access` is set to `Disabled`.
**Audit from Azure CLI**
For every storage account in scope:
```
az storage account show --name "&lt;yourStorageAccountName&gt;" --query allowBlobPublicAccess
```
Ensure that every storage account in scope returns `false` for the "allowBlobPublicAccess" setting.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[4fa4b6c0-31ca-4c0d-b10d-24b96f62a751](https://portal.azure.com/#view/Microsoft_Azure_Policy/PolicyDetailBlade/definitionId/%2Fproviders%2FMicrosoft.Authorization%2FpolicyDefinitions%2F4fa4b6c0-31ca-4c0d-b10d-24b96f62a751) **- Name:** 'Storage account public access should be disallowed'</t>
  </si>
  <si>
    <t>Allow Blob Anonymous Access' is set to 'Disabled'</t>
  </si>
  <si>
    <t>'Allow Blob Anonymous Access' is not set to 'Disabled'</t>
  </si>
  <si>
    <t>HAC29</t>
  </si>
  <si>
    <t>HAC29: Access to system functionality without identification and authentication</t>
  </si>
  <si>
    <t>9.3.8</t>
  </si>
  <si>
    <t>If "Allow Blob Anonymous Access" is enabled, blobs can be accessed by adding the blob name to the URL to see the contents. An attacker can enumerate a blob using methods, such as brute force, and access them.
Exfiltration of data by brute force enumeration of items from a storage account may occur if this setting is set to 'Enabled'.</t>
  </si>
  <si>
    <t>**Remediate from Azure Portal**
1. Go to `Storage Accounts`.
2. For each storage account, under `Settings`, click `Configuration`.
3. Set `Allow Blob Anonymous Access` to `Disabled`.
4. Click `Save`.
**Remediate from Powershell**
For every storage account in scope, run the following:
```
$storageAccount = Get-AzStorageAccount -ResourceGroupName "&lt;yourResourceGroup&gt;" -Name "&lt;yourStorageAccountName&gt;"
$storageAccount.AllowBlobPublicAccess = $false
Set-AzStorageAccount -InputObject $storageAccount
```</t>
  </si>
  <si>
    <t>Ensure Allow Blob Anonymous Access' is set to 'Disabled'. Use the following method to accomplish the recommended state:
"**Remediate from Azure Portal**
1. Go to `Storage Accounts`.
2. For each storage account, under `Settings`, click `Configuration`.
3. Set `Allow Blob Anonymous Access` to `Disabled`.
4. Click `Save`.
**Remediate from Powershell**
For every storage account in scope, run the following:
```
$storageAccount = Get-AzStorageAccount -ResourceGroupName ""&lt;yourResourceGroup&gt;"" -Name ""&lt;yourStorageAccountName&gt;""
$storageAccount.AllowBlobPublicAccess = $false
Set-AzStorageAccount -InputObject $storageAccount
```"</t>
  </si>
  <si>
    <t>To close this finding, please provide evidence showing 'Allow Blob Anonymous Access' is set to 'Disabled'' with the agency's CAP.</t>
  </si>
  <si>
    <t>AZ-FND-80</t>
  </si>
  <si>
    <t>Storage: Ensure Azure Resource Manager Delete locks are applied to Azure Storage Accounts</t>
  </si>
  <si>
    <t>Azure Resource Manager _CannotDelete (Delete)_ locks can prevent users from accidentally or maliciously deleting a storage account. This feature ensures that while the Storage account can still be modified or used, deletion of the Storage account resource requires removal of the lock by a user with appropriate permissions.
This feature is a protective control for the availability of data. By ensuring that a storage account or its parent resource group cannot be deleted without first removing the lock, the risk of data loss is reduced.
While an automated assessment procedure exists for this recommendation, the assessment status remains manual. Determining storage accounts that require CannotDelete locks depends on the context and requirements of each agency and environment.</t>
  </si>
  <si>
    <t>**Audit from Azure Portal**
1. Navigate to the storage account in the Azure portal.
2. For each storage account, under `Settings`, click `Locks`.
3. Ensure that a `Delete` lock exists on the storage account.
**Audit from Azure CLI**
```
az lock list --resource-group &lt;resource-group&gt; \
 --resource-name &lt;storage-account&gt; \
 --resource-type "Microsoft.Storage/storageAccounts"
```
**Audit from PowerShell**
```
Get-AzResourceLock -ResourceGroupName &lt;RESOURCEGROUPNAME&gt; `
 -ResourceName &lt;STORAGEACCOUNTNAME&gt; `
 -ResourceType "Microsoft.Storage/storageAccounts"
```
**Audit from Azure Policy**
There is currently no built-in Microsoft policy to audit resource locks on storage accounts.
Custom and community policy definitions can check for the existence of a “Microsoft.Authorization/locks” resource with an AuditIfNotExists effect.</t>
  </si>
  <si>
    <t>Azure Resource Manager Delete locks are applied to Azure Storage Accounts</t>
  </si>
  <si>
    <t>Azure Resource Manager Delete locks are not applied to Azure Storage Accounts</t>
  </si>
  <si>
    <t>9.3.9</t>
  </si>
  <si>
    <t>Applying a _Delete_ lock on storage accounts protects the availability of data by preventing the accidental or unauthorized deletion of the entire storage account. It is a fundamental protective control that can prevent data loss</t>
  </si>
  <si>
    <t>**Remediate from Azure Portal**
1. Navigate to the storage account in the Azure portal.
2. Under the `Settings` section, select `Locks`.
3. Select `Add`.
4. Provide a Name, and choose `Delete` for the type of lock. 
5. Add a note about the lock if desired.
**Remediate from Azure CLI**
Replace the information within &lt;&gt; with appropriate values:
```
az lock create --name &lt;lock&gt; \
 --resource-group &lt;resource-group&gt; \
 --resource &lt;storage-account&gt; \
 --lock-type CanNotDelete \
 --resource-type Microsoft.Storage/storageAccounts
```
**Remediate from PowerShell**
Replace the information within &lt;&gt; with appropriate values:
```
New-AzResourceLock -LockLevel CanNotDelete `
 -LockName &lt;lock&gt; `
 -ResourceName &lt;storage-account&gt; `
 -ResourceType Microsoft.Storage/storageAccounts `
 -ResourceGroupName &lt;resource-group&gt;
```</t>
  </si>
  <si>
    <t>Ensure Azure Resource Manager Delete locks are applied to Azure Storage Accounts. Use the following method to accomplish the recommended state:
"**Remediate from Azure Portal**
1. Navigate to the storage account in the Azure portal.
2. Under the `Settings` section, select `Locks`.
3. Select `Add`.
4. Provide a Name, and choose `Delete` for the type of lock. 
5. Add a note about the lock if desired.
**Remediate from Azure CLI**
Replace the information within &lt;&gt; with appropriate values:
```
az lock create --name &lt;lock&gt; \
 --resource-group &lt;resource-group&gt; \
 --resource &lt;storage-account&gt; \
 --lock-type CanNotDelete \
 --resource-type Microsoft.Storage/storageAccounts
```
**Remediate from PowerShell**
Replace the information within &lt;&gt; with appropriate values:
```
New-AzResourceLock -LockLevel CanNotDelete `
 -LockName &lt;lock&gt; `
 -ResourceName &lt;storage-account&gt; `
 -ResourceType Microsoft.Storage/storageAccounts `
 -ResourceGroupName &lt;resource-group&gt;
```"</t>
  </si>
  <si>
    <t>To close this finding, please provide evidence showing 'Azure Resource Manager Delete locks are applied to Azure Storage Accounts' with the agency's CAP.</t>
  </si>
  <si>
    <t>AZ-FND-81</t>
  </si>
  <si>
    <t>Storage: Ensure that 'Enable key rotation reminders' is enabled for each Storage Account</t>
  </si>
  <si>
    <t>Access Keys authenticate application access requests to data contained in Storage Accounts. A periodic rotation of these keys is recommended to ensure that potentially compromised keys cannot result in a long-term exploitable credential. The "Rotation Reminder" is an automatic reminder feature for a manual procedure.</t>
  </si>
  <si>
    <t>**Audit from Azure Portal**
1. Go to `Storage Accounts`
2. For each Storage Account, under `Security + networking`, go to `Access keys`
3. If the button `Edit rotation reminder` is displayed, the Storage Account is compliant. Click `Edit rotation reminder` and review the `Remind me every` field for a desirable periodic setting that fits your security program's needs. If the button `Set rotation reminder` is displayed, the Storage Account is not compliant.
**Audit from Powershell**
```
$rgName = &lt;resource group name for the storage&gt;
$accountName = &lt;storage account name&gt;
$account = Get-AzStorageAccount -ResourceGroupName $rgName -Name $accountName
Write-Output $accountName -&gt;
Write-Output "Expiration Reminder set to: $($account.KeyPolicy.KeyExpirationPeriodInDays) Days"
Write-Output "Key1 Last Rotated: $($account.KeyCreationTime.Key1.ToShortDateString())"
Write-Output "Key2 Last Rotated: $($account.KeyCreationTime.Key2.ToShortDateString())"
```
Key rotation is recommended if the creation date for any key is empty. 
If the reminder is set, the period in days will be returned. The recommended period is 90 days.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[044985bb-afe1-42cd-8a36-9d5d42424537](https://portal.azure.com/#view/Microsoft_Azure_Policy/PolicyDetailBlade/definitionId/%2Fproviders%2FMicrosoft.Authorization%2FpolicyDefinitions%2F044985bb-afe1-42cd-8a36-9d5d42424537) **- Name:** 'Storage account keys should not be expired'</t>
  </si>
  <si>
    <t>Enable key rotation reminders' is enabled for each Storage Account</t>
  </si>
  <si>
    <t>'Enable key rotation reminders' is not enabled for each Storage Account</t>
  </si>
  <si>
    <t>9.3.1</t>
  </si>
  <si>
    <t>9.3.1.1</t>
  </si>
  <si>
    <t>Reminders such as those generated by this recommendation will help maintain a regular and healthy cadence for activities which improve the overall efficacy of a security program. 
Cryptographic key rotation periods will vary depending on your agency's security requirements and the type of data which is being stored in the Storage Account. For example, PCI DSS mandates that cryptographic keys be replaced or rotated 'regularly,' and advises that keys for static data stores be rotated every 'few months.'
For the purposes of this recommendation, 90 days will be prescribed for the reminder. Review and adjustment of the 90 day period is recommended, and may even be necessary. Your agency's security requirements should dictate the appropriate setting.</t>
  </si>
  <si>
    <t>**Remediate from Azure Portal**
1. Go to `Storage Accounts`
2. For each Storage Account that is not compliant, under `Security + networking`, go to `Access keys`
3. Click `Set rotation reminder`
4. Check `Enable key rotation reminders`
5. In the `Send reminders` field select `Custom`, then set the `Remind me every` field to `90` and the period drop down to `Days`
6. Click `Save`
**Remediate from Powershell**
```
$rgName = &lt;resource group name for the storage&gt;
$accountName = &lt;storage account name&gt;
$account = Get-AzStorageAccount -ResourceGroupName $rgName -Name $accountName
if ($account.KeyCreationTime.Key1 -eq $null -or $account.KeyCreationTime.Key2 -eq $null){
 Write-output ("You must regenerate both keys at least once before setting expiration policy")
} else {
 $account = Set-AzStorageAccount -ResourceGroupName $rgName -Name $accountName -KeyExpirationPeriodInDay 90
}
$account.KeyPolicy.KeyExpirationPeriodInDays
```</t>
  </si>
  <si>
    <t>Ensure 'Enable key rotation reminders' is enabled for each Storage Account. Use the following method to accomplish the recommended state:
"**Remediate from Azure Portal**
1. Go to `Storage Accounts`
2. For each Storage Account that is not compliant, under `Security + networking`, go to `Access keys`
3. Click `Set rotation reminder`
4. Check `Enable key rotation reminders`
5. In the `Send reminders` field select `Custom`, then set the `Remind me every` field to `90` and the period drop down to `Days`
6. Click `Save`
**Remediate from Powershell**
```
$rgName = &lt;resource group name for the storage&gt;
$accountName = &lt;storage account name&gt;
$account = Get-AzStorageAccount -ResourceGroupName $rgName -Name $accountName
if ($account.KeyCreationTime.Key1 -eq $null -or $account.KeyCreationTime.Key2 -eq $null){
 Write-output (""You must regenerate both keys at least once before setting expiration policy"")
} else {
 $account = Set-AzStorageAccount -ResourceGroupName $rgName -Name $accountName -KeyExpirationPeriodInDay 90
}
$account.KeyPolicy.KeyExpirationPeriodInDays
```"</t>
  </si>
  <si>
    <t>To close this finding, please provide evidence showing 'Enable key rotation reminders' is enabled for each Storage Account' with the agency's CAP.</t>
  </si>
  <si>
    <t>AZ-FND-82</t>
  </si>
  <si>
    <t>Storage: Ensure that Storage Account access keys are periodically regenerated</t>
  </si>
  <si>
    <t>For increased security, regenerate storage account access keys periodically.</t>
  </si>
  <si>
    <t>**Audit from Azure Portal**
1. Go to `Storage Accounts`.
2. For each Storage Account, under `Security + networking`, go to `Access keys`.
3. Review the date and days in the `Last rotated` field for **each** key.
If the `Last rotated` field indicates a number or days greater than 90 [or greater than your agency's period of validity], the key should be rotated.
**Audit from Azure CLI**
1. Get a list of storage accounts
```
az storage account list --subscription &lt;subscription-id&gt;
```
Make a note of `id`, `name` and `resourceGroup`. 
2. For every storage account make sure that key is regenerated in the past 90 days.
```
az monitor activity-log list --namespace Microsoft.Storage --offset 90d --query "[?contains(authorization.action, 'regenerateKey')]" --resource-id &lt;resource id&gt;
``` 
The output should contain
```
"authorization"/"scope": &lt;your_storage_account&gt; AND "authorization"/"action": "Microsoft.Storage/storageAccounts/regeneratekey/action" AND "status"/"localizedValue": "Succeeded" "status"/"Value": "Succeeded"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[044985bb-afe1-42cd-8a36-9d5d42424537](https://portal.azure.com/#view/Microsoft_Azure_Policy/PolicyDetailBlade/definitionId/%2Fproviders%2FMicrosoft.Authorization%2FpolicyDefinitions%2F044985bb-afe1-42cd-8a36-9d5d42424537) **- Name:** 'Storage account keys should not be expired'</t>
  </si>
  <si>
    <t>Storage Account access keys are periodically regenerated</t>
  </si>
  <si>
    <t>Storage Account access keys are not periodically regenerated</t>
  </si>
  <si>
    <t>9.3.1.2</t>
  </si>
  <si>
    <t>When a storage account is created, Azure generates two 512-bit storage access keys which are used for authentication when the storage account is accessed. Rotating these keys periodically ensures that any inadvertent access or exposure does not result from the compromise of these keys.
Cryptographic key rotation periods will vary depending on your agency's security requirements and the type of data which is being stored in the Storage Account. For example, PCI DSS mandates that cryptographic keys be replaced or rotated 'regularly,' and advises that keys for static data stores be rotated every 'few months.'
For the purposes of this recommendation, 90 days will be prescribed for the reminder. Review and adjustment of the 90 day period is recommended, and may even be necessary. Your agency's security requirements should dictate the appropriate setting.</t>
  </si>
  <si>
    <t>**Remediate from Azure Portal**
1. Go to `Storage Accounts`.
2. For each Storage Account with outdated keys, under `Security + networking`, go to `Access keys`.
3. Click `Rotate key` next to the outdated key, then click `Yes` to the prompt confirming that you want to regenerate the access key.
After Azure regenerates the Access Key, you can confirm that `Access keys` reflects a `Last rotated` date of `(0 days ago)`.</t>
  </si>
  <si>
    <t>Ensure Storage Account access keys are periodically regenerated. Use the following method to accomplish the recommended state:
"**Remediate from Azure Portal**
1. Go to `Storage Accounts`.
2. For each Storage Account with outdated keys, under `Security + networking`, go to `Access keys`.
3. Click `Rotate key` next to the outdated key, then click `Yes` to the prompt confirming that you want to regenerate the access key.
After Azure regenerates the Access Key, you can confirm that `Access keys` reflects a `Last rotated` date of `(0 days ago)`."</t>
  </si>
  <si>
    <t>To close this finding, please provide evidence showing 'Storage Account access keys are periodically regenerated' with the agency's CAP.</t>
  </si>
  <si>
    <t>AZ-FND-83</t>
  </si>
  <si>
    <t>Storage: Ensure 'Allow storage account key access' for Azure Storage Accounts is 'Disabled'</t>
  </si>
  <si>
    <t>Every secure request to an Azure Storage account must be authorized. By default, requests can be authorized with either Microsoft Entra credentials or by using the account access key for Shared Key authorization.</t>
  </si>
  <si>
    <t>**Audit from Azure Portal**
1. Go to `Storage accounts`.
2. Click on a storage account.
3. Under `Settings`, click `Configuration`.
4. Under `Allow storage account key access`, ensure that the radio button next to `Disabled` is selected.
5. Repeat steps 1-4 for each storage account.
**Audit from Azure CLI**
Run the following command to list storage accounts:
```
az storage account list
```
For each storage account, run the following command:
```
az storage account show --resource-group &lt;resource-group&gt; --name &lt;storage-account&gt;
```
Ensure that `allowSharedKeyAccess` is set to `false`.
**Audit from PowerShell**
Run the following command to list storage accounts:
```
Get-AzStorageAccount
```
Run the following command to get the storage account in a resource group with a given name:
```
$storageAccount = Get-AzStorageAccount -ResourceGroupName &lt;resource-group&gt; -Name &lt;storage-account&gt;
```
Run the following command to get the shared key access setting for the storage account:
```
$storageAccount.allowSharedKeyAccess
```
Ensure that the command returns `False`.
Repeat for each storage account.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[8c6a50c6-9ffd-4ae7-986f-5fa6111f9a54](https://portal.azure.com/#view/Microsoft_Azure_Policy/PolicyDetailBlade/definitionId/%2Fproviders%2FMicrosoft.Authorization%2FpolicyDefinitions%2F8c6a50c6-9ffd-4ae7-986f-5fa6111f9a54) **- Name:** 'Storage accounts should prevent shared key access'</t>
  </si>
  <si>
    <t>Allow storage account key access' for Azure Storage Accounts is 'Disabled'</t>
  </si>
  <si>
    <t>'Allow storage account key access' for Azure Storage Accounts is not 'Disabled'</t>
  </si>
  <si>
    <t>9.3.1.3</t>
  </si>
  <si>
    <t>Microsoft Entra ID provides superior security and ease of use compared to Shared Key and is recommended by Microsoft. To require clients to use Microsoft Entra ID for authorizing requests, you can disallow requests to the storage account that are authorized with Shared Key.</t>
  </si>
  <si>
    <t>**Remediate from Azure Portal**
1. Go to `Storage accounts`.
2. Click on a storage account.
3. Under `Settings`, click `Configuration`.
4. Under `Allow storage account key access`, click the radio button next to `Disabled`.
5. Click `Save`.
6. Repeat steps 1-5 for each storage account requiring remediation.
**Remediate from Azure CLI**
For each storage account requiring remediation, run the following command to disallow shared key authorization:
```
az storage account update --resource-group &lt;resource-group&gt; --name &lt;storage-account&gt; --allow-shared-key-access false
```
**Remediate from PowerShell**
For each storage account requiring remediation, run the following command to disallow shared key authorization:
```
Set-AzStorageAccount -ResourceGroupName &lt;resource-group&gt; -Name &lt;storage-account&gt; -AllowSharedKeyAccess $false
```</t>
  </si>
  <si>
    <t>Ensure 'Allow storage account key access' for Azure Storage Accounts is 'Disabled'. Use the following method to accomplish the recommended state:
"**Remediate from Azure Portal**
1. Go to `Storage accounts`.
2. Click on a storage account.
3. Under `Settings`, click `Configuration`.
4. Under `Allow storage account key access`, click the radio button next to `Disabled`.
5. Click `Save`.
6. Repeat steps 1-5 for each storage account requiring remediation.
**Remediate from Azure CLI**
For each storage account requiring remediation, run the following command to disallow shared key authorization:
```
az storage account update --resource-group &lt;resource-group&gt; --name &lt;storage-account&gt; --allow-shared-key-access false
```
**Remediate from PowerShell**
For each storage account requiring remediation, run the following command to disallow shared key authorization:
```
Set-AzStorageAccount -ResourceGroupName &lt;resource-group&gt; -Name &lt;storage-account&gt; -AllowSharedKeyAccess $false
```"</t>
  </si>
  <si>
    <t>To close this finding, please provide evidence showing 'Allow storage account key access' for Azure Storage Accounts is 'Disabled'' with the agency's CAP.</t>
  </si>
  <si>
    <t>AZ-FND-84</t>
  </si>
  <si>
    <t>Storage: Ensure that 'Public Network Access' is 'Disabled' for storage accounts</t>
  </si>
  <si>
    <t>Disable public network access to prevent exposure to the internet and reduce the risk of unauthorized access. Use private endpoints to securely manage access within trusted networks.
Disallowing public network access for a storage account overrides the public access settings for individual containers in that storage account.</t>
  </si>
  <si>
    <t>**Audit from Azure Portal**
1. Go to `Storage Accounts`.
2. For each storage account, under the `Security + networking` section, click `Networking`.
3. Ensure the `Public network access` setting is set to `Disabled`.
**Audit from Azure CLI**
Ensure `publicNetworkAccess` is `Disabled` 
```
az storage account show --name &lt;storage-account&gt; --resource-group &lt;resource-group&gt; --query "{publicNetworkAccess:publicNetworkAccess}"
```
**Audit from PowerShell**
For each Storage Account, ensure `PublicNetworkAccess` is `Disabled`
```
Get-AzStorageAccount -Name &lt;storage account name&gt; -ResourceGroupName &lt;resource group name&gt; |select PublicNetworkAccess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[b2982f36-99f2-4db5-8eff-283140c09693](https://portal.azure.com/#view/Microsoft_Azure_Policy/PolicyDetailBlade/definitionId/%2Fproviders%2FMicrosoft.Authorization%2FpolicyDefinitions%2Fb2982f36-99f2-4db5-8eff-283140c09693) **- Name:** 'Storage accounts should disable public network access'</t>
  </si>
  <si>
    <t>Public Network Access' is 'Disabled' for storage accounts</t>
  </si>
  <si>
    <t>'Public Network Access' is not 'Disabled' for storage accounts</t>
  </si>
  <si>
    <t>9.3.2</t>
  </si>
  <si>
    <t>9.3.2.2</t>
  </si>
  <si>
    <t>Disabling public network access improves security by ensuring that a storage account is not exposed on the public internet.
The default network configuration for a storage account permits a user with appropriate permissions to configure public network access to containers and blobs in a storage account. Keep in mind that public access to a container is always turned off by default and must be explicitly configured to permit anonymous requests. It grants read-only access to these resources without sharing the account key, and without requiring a shared access signature.
It is recommended not to provide public network access to storage accounts until, and unless, it is strongly desired. A shared access signature token or Azure AD RBAC should be used for providing controlled and timed access to blob containers.</t>
  </si>
  <si>
    <t>**Remediate from Azure Portal**
First, follow Microsoft documentation and create shared access signature tokens for your blob containers. Then, 
1. Go to `Storage Accounts`.
2. For each storage account, under the `Security + networking` section, click `Networking`.
3. Set `Public network access` to `Disabled`.
4. Click `Save`.
**Remediate from Azure CLI**
Set 'Public Network Access' to `Disabled` on the storage account 
```
az storage account update --name &lt;storage-account&gt; --resource-group &lt;resource-group&gt; --public-network-access Disabled
```
**Remediate from PowerShell**
For each Storage Account, run the following to set the `PublicNetworkAccess` setting to `Disabled`
```
Set-AzStorageAccount -ResourceGroupName &lt;resource group name&gt; -Name &lt;storage account name&gt; -PublicNetworkAccess Disabled
```</t>
  </si>
  <si>
    <t>Ensure 'Public Network Access' is 'Disabled' for storage accounts. Use the following method to accomplish the recommended state:
"**Remediate from Azure Portal**
First, follow Microsoft documentation and create shared access signature tokens for your blob containers. Then, 
1. Go to `Storage Accounts`.
2. For each storage account, under the `Security + networking` section, click `Networking`.
3. Set `Public network access` to `Disabled`.
4. Click `Save`.
**Remediate from Azure CLI**
Set 'Public Network Access' to `Disabled` on the storage account 
```
az storage account update --name &lt;storage-account&gt; --resource-group &lt;resource-group&gt; --public-network-access Disabled
```
**Remediate from PowerShell**
For each Storage Account, run the following to set the `PublicNetworkAccess` setting to `Disabled`
```
Set-AzStorageAccount -ResourceGroupName &lt;resource group name&gt; -Name &lt;storage account name&gt; -PublicNetworkAccess Disabled
```"</t>
  </si>
  <si>
    <t>To close this finding, please provide evidence showing 'Public Network Access' is 'Disabled' for storage accounts' with the agency's CAP.</t>
  </si>
  <si>
    <t>AZ-FND-85</t>
  </si>
  <si>
    <t>Storage: Ensure default network access rule for storage accounts is set to deny</t>
  </si>
  <si>
    <t>Restricting default network access helps to provide a new layer of security, since storage accounts accept connections from clients on any network. To limit access to selected networks, the default action must be changed.</t>
  </si>
  <si>
    <t>**Audit from Azure Portal**
1. Go to Storage Accounts.
2. For each storage account, under `Security + networking`, click `Networking`.
3. Click the `Firewalls and virtual networks` heading.
4. Ensure that `Public network access` is not set to `Enabled from all networks`.
**Audit from Azure CLI**
Ensure `defaultAction` is not set to ` Allow`.
```
 az storage account list --query '[*].networkRuleSet'
```
**Audit from PowerShell**
```
Connect-AzAccount
Set-AzContext -Subscription &lt;subscription ID&gt;
Get-AzStorageAccountNetworkRuleset -ResourceGroupName &lt;resource group&gt; -Name &lt;storage account name&gt; |Select-Object DefaultAction
```
PowerShell Result - Non-Compliant
```
DefaultAction : Allow
```
PowerShell Result - Compliant
```
DefaultAction : Deny
```
**Audit from Azure Policy**
If referencing a digital copy of this Benchmark, clicking a Policy ID will open a link to the associated Policy definition in Azure.
If referencing a printed copy, you can search Policy IDs from this URL: https://portal.azure.com/#view/Microsoft_Azure_Policy/PolicyMenuBlade/~/Definitions
- **Policy ID:** [34c877ad-507e-4c82-993e-3452a6e0ad3c](https://portal.azure.com/#view/Microsoft_Azure_Policy/PolicyDetailBlade/definitionId/%2Fproviders%2FMicrosoft.Authorization%2FpolicyDefinitions%2F34c877ad-507e-4c82-993e-3452a6e0ad3c) **- Name:** 'Storage accounts should restrict network access'
- **Policy ID:** [2a1a9cdf-e04d-429a-8416-3bfb72a1b26f](https://portal.azure.com/#view/Microsoft_Azure_Policy/PolicyDetailBlade/definitionId/%2Fproviders%2FMicrosoft.Authorization%2FpolicyDefinitions%2F2a1a9cdf-e04d-429a-8416-3bfb72a1b26f) **- Name:** 'Storage accounts should restrict network access using virtual network rules'</t>
  </si>
  <si>
    <t>Default network access rule for storage accounts is set to deny</t>
  </si>
  <si>
    <t>Default network access rule for storage accounts is not set to deny</t>
  </si>
  <si>
    <t xml:space="preserve">**NOTE:** This recommendation is only applicable if Public Network Access has not been disabled due to necessity or exception. </t>
  </si>
  <si>
    <t>9.3.2.3</t>
  </si>
  <si>
    <t>**NOTE:** This recommendation is only applicable if Public Network Access has not been disabled due to necessity or exception. 
Storage accounts should be configured to deny access to traffic from all networks (including internet traffic). Access can be granted to traffic from specific Azure Virtual networks, allowing a secure network boundary for specific applications to be built. Access can also be granted to public internet IP address ranges to enable connections from specific internet or on-premises clients. When network rules are configured, only applications from allowed networks can access a storage account. When calling from an allowed network, applications continue to require proper authorization (a valid access key or SAS token) to access the storage account.</t>
  </si>
  <si>
    <t>**Remediate from Azure Portal**
1. Go to `Storage Accounts`.
2. For each storage account, under `Security + networking`, click `Networking`.
3. Click the `Firewalls and virtual networks` heading.
4. Set `Public network access` to `Enabled from selected virtual networks and IP addresses`.
5. Add rules to allow traffic from specific networks and IP addresses.
6. Click `Save`.
**Remediate from Azure CLI**
Use the below command to update `default-action` to `Deny`.
```
 az storage account update --name &lt;StorageAccountName&gt; --resource-group &lt;resourceGroupName&gt; --default-action Deny
```</t>
  </si>
  <si>
    <t>Ensure Default network access rule for storage accounts is set to deny. Use the following method to accomplish the recommended state:
"**Remediate from Azure Portal**
1. Go to `Storage Accounts`.
2. For each storage account, under `Security + networking`, click `Networking`.
3. Click the `Firewalls and virtual networks` heading.
4. Set `Public network access` to `Enabled from selected virtual networks and IP addresses`.
5. Add rules to allow traffic from specific networks and IP addresses.
6. Click `Save`.
**Remediate from Azure CLI**
Use the below command to update `default-action` to `Deny`.
```
 az storage account update --name &lt;StorageAccountName&gt; --resource-group &lt;resourceGroupName&gt; --default-action Deny
```"</t>
  </si>
  <si>
    <t>To close this finding, please provide evidence showing 'Default network access rule for storage accounts is set to deny' with the agency's CAP.</t>
  </si>
  <si>
    <t>AZ-FND-86</t>
  </si>
  <si>
    <t>Identity: Ensure that 'Default to Microsoft Entra authorization in the Azure portal' is set to 'Enabled'</t>
  </si>
  <si>
    <t>When this property is enabled, the Azure portal authorizes requests to blobs, files, queues, and tables with Microsoft Entra ID by default.</t>
  </si>
  <si>
    <t>**Audit from Azure Portal**
1. Go to `Storage accounts`.
2. Click the name of a storage account.
3. Under `Settings`, click `Configuration`.
4. Ensure that `Default to Microsoft Entra authorization in the Azure portal` is set to `Enabled`.
5. Repeat steps 1-4 for each storage account.
**Audit from Azure CLI**
Run the following command to get the `name` and `defaultToOAuthAuthentication` setting for each storage account:
```
az storage account list --query [*].[name,defaultToOAuthAuthentication]
```
Ensure that `true` is returned for each storage account.</t>
  </si>
  <si>
    <t>Default to Microsoft Entra authorization in the Azure portal' is set to 'Enabled'</t>
  </si>
  <si>
    <t>'Default to Microsoft Entra authorization in the Azure portal' is not set to 'Enabled'</t>
  </si>
  <si>
    <t>HIA1</t>
  </si>
  <si>
    <t>HAI1: Adequate device identification and authentication is not employed</t>
  </si>
  <si>
    <t>9.3.3</t>
  </si>
  <si>
    <t>9.3.3.1</t>
  </si>
  <si>
    <t>Microsoft Entra ID provides superior security and ease of use over Shared Key.</t>
  </si>
  <si>
    <t>**Remediate from Azure Portal**
1. Go to `Storage accounts`.
2. Click the name of a storage account.
3. Under `Settings`, click `Configuration`.
4. Under `Default to Microsoft Entra authorization in the Azure portal`, click the radio button next to `Enabled`.
5. Click `Save`.
6. Repeat steps 1-5 for each storage account requiring remediation.
**Remediate from Azure CLI**
For each storage account requiring remediation, run the following command to enable `defaultToOAuthAuthentication`:
```
az storage account update --resource-group &lt;resource-group&gt; --name &lt;storage-account&gt; --set defaultToOAuthAuthentication=true
```</t>
  </si>
  <si>
    <t>Ensure 'Default to Microsoft Entra authorization in the Azure portal' is set to 'Enabled'. Use the following method to accomplish the recommended state:
"**Remediate from Azure Portal**
1. Go to `Storage accounts`.
2. Click the name of a storage account.
3. Under `Settings`, click `Configuration`.
4. Under `Default to Microsoft Entra authorization in the Azure portal`, click the radio button next to `Enabled`.
5. Click `Save`.
6. Repeat steps 1-5 for each storage account requiring remediation.
**Remediate from Azure CLI**
For each storage account requiring remediation, run the following command to enable `defaultToOAuthAuthentication`:
```
az storage account update --resource-group &lt;resource-group&gt; --name &lt;storage-account&gt; --set defaultToOAuthAuthentication=true
```"</t>
  </si>
  <si>
    <t>To close this finding, please provide evidence showing 'Default to Microsoft Entra authorization in the Azure portal' is set to 'Enabled'' with the agency's CAP.</t>
  </si>
  <si>
    <t>Info</t>
  </si>
  <si>
    <t>Criticality Ratings</t>
  </si>
  <si>
    <t>Critical</t>
  </si>
  <si>
    <t>Change Log</t>
  </si>
  <si>
    <t>Version</t>
  </si>
  <si>
    <t>Date</t>
  </si>
  <si>
    <t>Description of Changes</t>
  </si>
  <si>
    <t>Author</t>
  </si>
  <si>
    <t>First Release
Created new separate Azure Cloud Services tabs based on the latest CIS Benchmarks:
CIS Microsoft Azure Foundations Benchmark_v5.0.0</t>
  </si>
  <si>
    <t>Internal Revenue Service </t>
  </si>
  <si>
    <t xml:space="preserve">Date </t>
  </si>
  <si>
    <t>Added New Test Case Based on Latest Azure CIS Benchmarks</t>
  </si>
  <si>
    <t>Issue Code</t>
  </si>
  <si>
    <t>HAC1</t>
  </si>
  <si>
    <t>Contractors with unauthorized access to FTI</t>
  </si>
  <si>
    <t>HAC2</t>
  </si>
  <si>
    <t>User sessions do not lock after the Publication 1075 required timeframe</t>
  </si>
  <si>
    <t>HAC3</t>
  </si>
  <si>
    <t>Agency processes FTI at a contractor-run consolidated data center</t>
  </si>
  <si>
    <t>HAC4</t>
  </si>
  <si>
    <t>FTI is not labeled and is commingled with non-FTI</t>
  </si>
  <si>
    <t>HAC5</t>
  </si>
  <si>
    <t>FTI is commingled with non-FTI data in the data warehouse</t>
  </si>
  <si>
    <t>HAC6</t>
  </si>
  <si>
    <t>Cannot determine who has access to FTI</t>
  </si>
  <si>
    <t>HAC7</t>
  </si>
  <si>
    <t>Account management procedures are not in place</t>
  </si>
  <si>
    <t>Accounts are not reviewed periodically for proper privileges</t>
  </si>
  <si>
    <t>Accounts have not been created using user roles</t>
  </si>
  <si>
    <t>HAC10</t>
  </si>
  <si>
    <t>Accounts do not expire after the correct period of inactivity</t>
  </si>
  <si>
    <t>HAC100</t>
  </si>
  <si>
    <t>Other</t>
  </si>
  <si>
    <t>User access was not established with concept of least privilege</t>
  </si>
  <si>
    <t>HAC12</t>
  </si>
  <si>
    <t>Separation of duties is not in place</t>
  </si>
  <si>
    <t>HAC13</t>
  </si>
  <si>
    <t>Operating system configuration files have incorrect permissions</t>
  </si>
  <si>
    <t>HAC14</t>
  </si>
  <si>
    <t>Warning banner is insufficient</t>
  </si>
  <si>
    <t>HAC15</t>
  </si>
  <si>
    <t>User accounts not locked out after 3 unsuccessful login attempts</t>
  </si>
  <si>
    <t>HAC16</t>
  </si>
  <si>
    <t xml:space="preserve">Network device allows telnet connections </t>
  </si>
  <si>
    <t>Account lockouts do not require administrator action</t>
  </si>
  <si>
    <t>HAC18</t>
  </si>
  <si>
    <t>Network device has modems installed</t>
  </si>
  <si>
    <t>HAC19</t>
  </si>
  <si>
    <t>Out of Band Management is not utilized in all instances</t>
  </si>
  <si>
    <t>HAC20</t>
  </si>
  <si>
    <t>Agency duplicates usernames</t>
  </si>
  <si>
    <t>Agency shares administrative account inappropriately</t>
  </si>
  <si>
    <t>HAC22</t>
  </si>
  <si>
    <t>Administrators do not use su or sudo command to access root privileges</t>
  </si>
  <si>
    <t>HAC23</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</si>
  <si>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</si>
  <si>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</si>
  <si>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</si>
  <si>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</si>
  <si>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</si>
  <si>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</si>
  <si>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</si>
  <si>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HAC27</t>
  </si>
  <si>
    <t>Default accounts have not been disabled or renamed</t>
  </si>
  <si>
    <t>HAC28</t>
  </si>
  <si>
    <t>Database trace files are not properly protected</t>
  </si>
  <si>
    <t>Access to system functionality without identification and authentication</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</si>
  <si>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</si>
  <si>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</si>
  <si>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</si>
  <si>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</si>
  <si>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</si>
  <si>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</si>
  <si>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</si>
  <si>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</si>
  <si>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</si>
  <si>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</si>
  <si>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</si>
  <si>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</si>
  <si>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</si>
  <si>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</si>
  <si>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</si>
  <si>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</si>
  <si>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HAC38</t>
  </si>
  <si>
    <t>Warning banner does not exist</t>
  </si>
  <si>
    <t>HAC39</t>
  </si>
  <si>
    <t>Access to wireless network exceeds acceptable range</t>
  </si>
  <si>
    <t>HAC40</t>
  </si>
  <si>
    <t>The system does not effectively utilize whitelists or ACLs</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</si>
  <si>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</si>
  <si>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</si>
  <si>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</si>
  <si>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</si>
  <si>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</si>
  <si>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</si>
  <si>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</si>
  <si>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</si>
  <si>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</si>
  <si>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</si>
  <si>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</si>
  <si>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HAC47</t>
  </si>
  <si>
    <t xml:space="preserve">Files containing authentication information are not adequately protected </t>
  </si>
  <si>
    <t>HAC48</t>
  </si>
  <si>
    <t>Usernames are not archived and may be re-issued to different users</t>
  </si>
  <si>
    <t>HAC49</t>
  </si>
  <si>
    <t>Use of emergency userIDs is not properly controlled</t>
  </si>
  <si>
    <t>HAC50</t>
  </si>
  <si>
    <t xml:space="preserve">Print spoolers do not adequately restrict jobs </t>
  </si>
  <si>
    <t>HAC51</t>
  </si>
  <si>
    <t xml:space="preserve">Unauthorized access to FTI </t>
  </si>
  <si>
    <t>HAC52</t>
  </si>
  <si>
    <t>Wireless usage policies are not sufficient</t>
  </si>
  <si>
    <t>HAC53</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</si>
  <si>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</si>
  <si>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</si>
  <si>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</si>
  <si>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</si>
  <si>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</si>
  <si>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</si>
  <si>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</si>
  <si>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</si>
  <si>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</si>
  <si>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</si>
  <si>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</si>
  <si>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The guest account has improper access to data and/or resources</t>
  </si>
  <si>
    <t>HAC60</t>
  </si>
  <si>
    <t xml:space="preserve">Agency does not centrally manage access to third party environments </t>
  </si>
  <si>
    <t>HAC61</t>
  </si>
  <si>
    <t>User rights and permissions are not adequately configured</t>
  </si>
  <si>
    <t>HAC62</t>
  </si>
  <si>
    <t>Host-based firewall is not configured according to industry standard best practice</t>
  </si>
  <si>
    <t>Security profiles have not been established</t>
  </si>
  <si>
    <t>Multi-factor authentication is not required for internal privileged and non-privileged access</t>
  </si>
  <si>
    <t>HAC65</t>
  </si>
  <si>
    <t>Multi-factor authentication is not required for internal privileged access</t>
  </si>
  <si>
    <t>HAC66</t>
  </si>
  <si>
    <t>Multi-factor authentication is not required for internal non-privileged access</t>
  </si>
  <si>
    <t>HAT1</t>
  </si>
  <si>
    <t>Agency does not train employees with FTI access</t>
  </si>
  <si>
    <t>HAT100</t>
  </si>
  <si>
    <t>HAT2</t>
  </si>
  <si>
    <t>Agency does not train contractors with FTI access</t>
  </si>
  <si>
    <t>HAT3</t>
  </si>
  <si>
    <t>Agency does not maintain training records</t>
  </si>
  <si>
    <t>HAT4</t>
  </si>
  <si>
    <t>Agency does not provide security-specific training</t>
  </si>
  <si>
    <t>Adequate device identification and authentication is not employed</t>
  </si>
  <si>
    <t>Standardized naming convention is not enforced</t>
  </si>
  <si>
    <t>HIA3</t>
  </si>
  <si>
    <t>Authentication server is not used for end user authentication</t>
  </si>
  <si>
    <t>HIA4</t>
  </si>
  <si>
    <t>Authentication server is not used for device administration</t>
  </si>
  <si>
    <t>System does not properly control authentication process</t>
  </si>
  <si>
    <t>HIA6</t>
  </si>
  <si>
    <t>Identity proofing as not been implemented</t>
  </si>
  <si>
    <t>HIA7</t>
  </si>
  <si>
    <t>Identity proofing has not been properly implemented</t>
  </si>
  <si>
    <t>HAU1</t>
  </si>
  <si>
    <t>No auditing is being performed at the agency</t>
  </si>
  <si>
    <t>No auditing is being performed on the system</t>
  </si>
  <si>
    <t>HAU3</t>
  </si>
  <si>
    <t>Audit logs are not being reviewed</t>
  </si>
  <si>
    <t>HAU4</t>
  </si>
  <si>
    <t>System does not audit failed attempts to gain access</t>
  </si>
  <si>
    <t>HAU5</t>
  </si>
  <si>
    <t>Auditing is not performed on all data tables containing FTI</t>
  </si>
  <si>
    <t>HAU6</t>
  </si>
  <si>
    <t>System does not audit changes to access control settings</t>
  </si>
  <si>
    <t>HAU7</t>
  </si>
  <si>
    <t>Audit records are not retained per Pub 1075</t>
  </si>
  <si>
    <t>HAU8</t>
  </si>
  <si>
    <t>Logs are not maintained on a centralized log server</t>
  </si>
  <si>
    <t>HAU9</t>
  </si>
  <si>
    <t>No log reduction system exists</t>
  </si>
  <si>
    <t>HAU10</t>
  </si>
  <si>
    <t>Audit logs are not properly protected</t>
  </si>
  <si>
    <t>HAU100</t>
  </si>
  <si>
    <t>HAU11</t>
  </si>
  <si>
    <t>NTP is not properly implemented</t>
  </si>
  <si>
    <t>HAU12</t>
  </si>
  <si>
    <t>Audit records are not timestamped</t>
  </si>
  <si>
    <t>HAU13</t>
  </si>
  <si>
    <t>Audit records are not archived during VM rollback</t>
  </si>
  <si>
    <t>HAU14</t>
  </si>
  <si>
    <t>Remote access is not logged</t>
  </si>
  <si>
    <t>HAU15</t>
  </si>
  <si>
    <t>Verbose logging is not being performed on perimeter devices</t>
  </si>
  <si>
    <t>HAU16</t>
  </si>
  <si>
    <t>A centralized automated audit log analysis solution is not implemented</t>
  </si>
  <si>
    <t>Audit logs do not capture sufficient auditable events</t>
  </si>
  <si>
    <t>HAU18</t>
  </si>
  <si>
    <t>Audit logs are reviewed, but not per Pub 1075 requirements</t>
  </si>
  <si>
    <t>HAU19</t>
  </si>
  <si>
    <t>Audit log anomalies or findings are not reported and tracked</t>
  </si>
  <si>
    <t>HAU20</t>
  </si>
  <si>
    <t>Audit log data not sent from a consistently identified source</t>
  </si>
  <si>
    <t>HAU21</t>
  </si>
  <si>
    <t xml:space="preserve">System does not audit all attempts to gain access </t>
  </si>
  <si>
    <t>HAU22</t>
  </si>
  <si>
    <t>Content of audit records is not sufficient</t>
  </si>
  <si>
    <t>HAU23</t>
  </si>
  <si>
    <t>Audit storage capacity threshold has not been defined</t>
  </si>
  <si>
    <t>HAU24</t>
  </si>
  <si>
    <t>Administrators are not notified when audit storage threshold is reached</t>
  </si>
  <si>
    <t>HAU25</t>
  </si>
  <si>
    <t>Audit processing failures are not properly reported and responded to</t>
  </si>
  <si>
    <t>HAU26</t>
  </si>
  <si>
    <t xml:space="preserve">System/service provider is not held accountable to protect and share audit records with the agency </t>
  </si>
  <si>
    <t>HAU27</t>
  </si>
  <si>
    <t>Audit trail does not include access to FTI in pre-production</t>
  </si>
  <si>
    <t>HCA1</t>
  </si>
  <si>
    <t>Systems are not formally certified by management to process FTI</t>
  </si>
  <si>
    <t>HCA100</t>
  </si>
  <si>
    <t>HCA2</t>
  </si>
  <si>
    <t>Undocumented system interconnections exist</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</si>
  <si>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</si>
  <si>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</si>
  <si>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</si>
  <si>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</si>
  <si>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</si>
  <si>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</si>
  <si>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</si>
  <si>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</si>
  <si>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</si>
  <si>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</si>
  <si>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</si>
  <si>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</si>
  <si>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</si>
  <si>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</si>
  <si>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HCA10</t>
  </si>
  <si>
    <t>Assessment results are not shared with designated agency officials</t>
  </si>
  <si>
    <t>HCA11</t>
  </si>
  <si>
    <t>Interconnection Security Agreements are not sufficient</t>
  </si>
  <si>
    <t>HCA12</t>
  </si>
  <si>
    <t>POA&amp;Ms are not reviewed in accordance with Pub 1075</t>
  </si>
  <si>
    <t>HCA13</t>
  </si>
  <si>
    <t xml:space="preserve">System authorizations are not updated in accordance with Pub 1075 </t>
  </si>
  <si>
    <t>HCA14</t>
  </si>
  <si>
    <t>A continuous monitoring program has not been established</t>
  </si>
  <si>
    <t>HCA15</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</si>
  <si>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</si>
  <si>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</si>
  <si>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</si>
  <si>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</si>
  <si>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</si>
  <si>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</si>
  <si>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</si>
  <si>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</si>
  <si>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</si>
  <si>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HCA20</t>
  </si>
  <si>
    <t>Scope of penetration testing assessment is not sufficient</t>
  </si>
  <si>
    <t>Information system baseline is insufficient</t>
  </si>
  <si>
    <t>HCM10</t>
  </si>
  <si>
    <t>System has unneeded functionality installed</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</si>
  <si>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</si>
  <si>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</si>
  <si>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</si>
  <si>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</si>
  <si>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</si>
  <si>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</si>
  <si>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</si>
  <si>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</si>
  <si>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</si>
  <si>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</si>
  <si>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</si>
  <si>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</si>
  <si>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</si>
  <si>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</si>
  <si>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</si>
  <si>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</si>
  <si>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</si>
  <si>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</si>
  <si>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</si>
  <si>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</si>
  <si>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</si>
  <si>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</si>
  <si>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</si>
  <si>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</si>
  <si>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</si>
  <si>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HCM22</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</si>
  <si>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</si>
  <si>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</si>
  <si>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</si>
  <si>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</si>
  <si>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</si>
  <si>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</si>
  <si>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</si>
  <si>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</si>
  <si>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</si>
  <si>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</si>
  <si>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</si>
  <si>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HCM28</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</si>
  <si>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</si>
  <si>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</si>
  <si>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</si>
  <si>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</si>
  <si>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</si>
  <si>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</si>
  <si>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</si>
  <si>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</si>
  <si>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</si>
  <si>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HCM32</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</si>
  <si>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</si>
  <si>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</si>
  <si>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</si>
  <si>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</si>
  <si>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</si>
  <si>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HCM35</t>
  </si>
  <si>
    <t>Services are not configured to use the default/standard ports</t>
  </si>
  <si>
    <t>HCM36</t>
  </si>
  <si>
    <t xml:space="preserve">The required benchmark has not been applied </t>
  </si>
  <si>
    <t>HCM37</t>
  </si>
  <si>
    <t xml:space="preserve">Configuration settings and benchmarks have not been defined </t>
  </si>
  <si>
    <t>HCM38</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</si>
  <si>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</si>
  <si>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</si>
  <si>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</si>
  <si>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</si>
  <si>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</si>
  <si>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</si>
  <si>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</si>
  <si>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</si>
  <si>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</si>
  <si>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</si>
  <si>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</si>
  <si>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</si>
  <si>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</si>
  <si>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</si>
  <si>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</si>
  <si>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System configuration provides additional attack surface</t>
  </si>
  <si>
    <t>HCM46</t>
  </si>
  <si>
    <t>Agency does not centrally manage mobile device configuration</t>
  </si>
  <si>
    <t>HCM47</t>
  </si>
  <si>
    <t>System error messages display system configuration information</t>
  </si>
  <si>
    <t>HCM48</t>
  </si>
  <si>
    <t>Low-risk operating system settings are not configured securely</t>
  </si>
  <si>
    <t>HCM49</t>
  </si>
  <si>
    <t>A tool is not used to block unauthorized software</t>
  </si>
  <si>
    <t>HCM5</t>
  </si>
  <si>
    <t>Web portal with FTI does not have three-tier architecture</t>
  </si>
  <si>
    <t>Agency does not control routine operational changes to systems via an approval process</t>
  </si>
  <si>
    <t>HCM7</t>
  </si>
  <si>
    <t>Configuration management procedures do not exist</t>
  </si>
  <si>
    <t>HCM8</t>
  </si>
  <si>
    <t>The ability to make changes is not properly limited</t>
  </si>
  <si>
    <t>HCM9</t>
  </si>
  <si>
    <t>Systems are not deployed using the concept of least privilege</t>
  </si>
  <si>
    <t>HCP1</t>
  </si>
  <si>
    <t>No contingency plan exists for FTI data</t>
  </si>
  <si>
    <t>HCP100</t>
  </si>
  <si>
    <t>HCP2</t>
  </si>
  <si>
    <t>Contingency plans are not tested annually</t>
  </si>
  <si>
    <t>HCP3</t>
  </si>
  <si>
    <t>Contingency plan does not exist for consolidated data center</t>
  </si>
  <si>
    <t>HCP4</t>
  </si>
  <si>
    <t>FTI is not encrypted in transit to the DR site</t>
  </si>
  <si>
    <t>Backup data is not adequately protected</t>
  </si>
  <si>
    <t>HCP6</t>
  </si>
  <si>
    <t>Contingency plan is not updated annually</t>
  </si>
  <si>
    <t>HCP7</t>
  </si>
  <si>
    <t>Contingency plan is not sufficient</t>
  </si>
  <si>
    <t>HCP8</t>
  </si>
  <si>
    <t>Contingency training is not conducted</t>
  </si>
  <si>
    <t>HCP9</t>
  </si>
  <si>
    <t xml:space="preserve">Contingency training is not sufficient </t>
  </si>
  <si>
    <t>HCP10</t>
  </si>
  <si>
    <t>Backup data is located on production systems</t>
  </si>
  <si>
    <t>HIR1</t>
  </si>
  <si>
    <t>Incident response program does not exist</t>
  </si>
  <si>
    <t>HIR100</t>
  </si>
  <si>
    <t>HIR2</t>
  </si>
  <si>
    <t>Incident response plan is not sufficient</t>
  </si>
  <si>
    <t>HIR3</t>
  </si>
  <si>
    <t>Agency does not perform incident response exercises in accordance with Pub 1075</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</si>
  <si>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</si>
  <si>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</si>
  <si>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</si>
  <si>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</si>
  <si>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</si>
  <si>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</si>
  <si>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</si>
  <si>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</si>
  <si>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HMA3</t>
  </si>
  <si>
    <t>Maintenance tools are not approved / controlled</t>
  </si>
  <si>
    <t>HMA4</t>
  </si>
  <si>
    <t>Maintenance records are not sufficient</t>
  </si>
  <si>
    <t>HMA5</t>
  </si>
  <si>
    <t>Non local maintenance is not implemented securely</t>
  </si>
  <si>
    <t>HMT1</t>
  </si>
  <si>
    <t>Risk Assessment controls are not implemented properly</t>
  </si>
  <si>
    <t>HMT2</t>
  </si>
  <si>
    <t>Planning controls are not implemented properly</t>
  </si>
  <si>
    <t>HMT3</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</si>
  <si>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</si>
  <si>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</si>
  <si>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</si>
  <si>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</si>
  <si>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</si>
  <si>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</si>
  <si>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</si>
  <si>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</si>
  <si>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</si>
  <si>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</si>
  <si>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</si>
  <si>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</si>
  <si>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</si>
  <si>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HMT10</t>
  </si>
  <si>
    <t>Incident response controls are not implemented properly</t>
  </si>
  <si>
    <t>HMT100</t>
  </si>
  <si>
    <t>HMT11</t>
  </si>
  <si>
    <t>Awareness and training controls are not implemented properly</t>
  </si>
  <si>
    <t>HMT12</t>
  </si>
  <si>
    <t>Identification and authentication controls are not implemented properly</t>
  </si>
  <si>
    <t>HMT13</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</si>
  <si>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</si>
  <si>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</si>
  <si>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</si>
  <si>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</si>
  <si>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</si>
  <si>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</si>
  <si>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</si>
  <si>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</si>
  <si>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</si>
  <si>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</si>
  <si>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</si>
  <si>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</si>
  <si>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</si>
  <si>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HPW1</t>
  </si>
  <si>
    <t>No password is required to access an FTI system</t>
  </si>
  <si>
    <t>HPW2</t>
  </si>
  <si>
    <t>Password does not expire timely</t>
  </si>
  <si>
    <t>HPW3</t>
  </si>
  <si>
    <t>Minimum password length is too short</t>
  </si>
  <si>
    <t>HPW4</t>
  </si>
  <si>
    <t>Minimum password age does not exist</t>
  </si>
  <si>
    <t>HPW5</t>
  </si>
  <si>
    <t>Passwords are generated and distributed automatically</t>
  </si>
  <si>
    <t>HPW6</t>
  </si>
  <si>
    <t>Password history is insufficient</t>
  </si>
  <si>
    <t>Password change notification is not sufficient</t>
  </si>
  <si>
    <t>HPW8</t>
  </si>
  <si>
    <t>Passwords are displayed on screen when entered</t>
  </si>
  <si>
    <t>HPW9</t>
  </si>
  <si>
    <t>Password management processes are not documented</t>
  </si>
  <si>
    <t>HPW10</t>
  </si>
  <si>
    <t>Passwords are allowed to be stored</t>
  </si>
  <si>
    <t>HPW100</t>
  </si>
  <si>
    <t>HPW11</t>
  </si>
  <si>
    <t>Password transmission does not use strong cryptography</t>
  </si>
  <si>
    <t>Passwords do not meet complexity requirements</t>
  </si>
  <si>
    <t>HPW13</t>
  </si>
  <si>
    <t>Enabled secret passwords are not implemented correctly</t>
  </si>
  <si>
    <t>HPW14</t>
  </si>
  <si>
    <t>Authenticator feedback is labeled inappropriately</t>
  </si>
  <si>
    <t>HPW15</t>
  </si>
  <si>
    <t>Passwords are shared inappropriately</t>
  </si>
  <si>
    <t>HPW16</t>
  </si>
  <si>
    <t>Swipe-based passwords are allowed on mobile devices</t>
  </si>
  <si>
    <t>HPW17</t>
  </si>
  <si>
    <t>Default passwords have not been changed</t>
  </si>
  <si>
    <t>HPW18</t>
  </si>
  <si>
    <t xml:space="preserve">No password is required to remotely access an FTI system </t>
  </si>
  <si>
    <t>HPW19</t>
  </si>
  <si>
    <t>More than one Publication 1075 password requirement is not met</t>
  </si>
  <si>
    <t>HPW20</t>
  </si>
  <si>
    <t>User is not required to change password upon first use</t>
  </si>
  <si>
    <t>HPW21</t>
  </si>
  <si>
    <t>Passwords are allowed to be stored unencrypted in config files</t>
  </si>
  <si>
    <t>HPW22</t>
  </si>
  <si>
    <t>Administrators cannot override minimum password age for users, when required</t>
  </si>
  <si>
    <t>HPW23</t>
  </si>
  <si>
    <t>Passwords cannot be changed by users</t>
  </si>
  <si>
    <t>HRA1</t>
  </si>
  <si>
    <t>Risk assessments are not performed</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</si>
  <si>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</si>
  <si>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</si>
  <si>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</si>
  <si>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</si>
  <si>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</si>
  <si>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</si>
  <si>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</si>
  <si>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HRA5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</si>
  <si>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</si>
  <si>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</si>
  <si>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</si>
  <si>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</si>
  <si>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</si>
  <si>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</si>
  <si>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</si>
  <si>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</si>
  <si>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</si>
  <si>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</si>
  <si>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</si>
  <si>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</si>
  <si>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</si>
  <si>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</si>
  <si>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</si>
  <si>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</si>
  <si>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An FTI system is directly routable to the internet via unencrypted protocols</t>
  </si>
  <si>
    <t>HRM13</t>
  </si>
  <si>
    <t xml:space="preserve">The agency does not blacklist known malicious IPs </t>
  </si>
  <si>
    <t>HRM14</t>
  </si>
  <si>
    <t>The agency does not update blacklists of known malicious IPs</t>
  </si>
  <si>
    <t xml:space="preserve">Multi-factor authentication is not enforced for local device management </t>
  </si>
  <si>
    <t>HRM16</t>
  </si>
  <si>
    <t>VPN access points have not been limited</t>
  </si>
  <si>
    <t>HRM17</t>
  </si>
  <si>
    <t>SSH is not implemented correctly for device management</t>
  </si>
  <si>
    <t>HRM18</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</si>
  <si>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</si>
  <si>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</si>
  <si>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</si>
  <si>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</si>
  <si>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</si>
  <si>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</si>
  <si>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</si>
  <si>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HRM3</t>
  </si>
  <si>
    <t>FTI access from personal devices</t>
  </si>
  <si>
    <t>HRM4</t>
  </si>
  <si>
    <t>FTI access from offshore</t>
  </si>
  <si>
    <t>HRM5</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</si>
  <si>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</si>
  <si>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</si>
  <si>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</si>
  <si>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</si>
  <si>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</si>
  <si>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</si>
  <si>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</si>
  <si>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</si>
  <si>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</si>
  <si>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HSA1</t>
  </si>
  <si>
    <t>Live FTI data is used in test environments without approval</t>
  </si>
  <si>
    <t>HSA100</t>
  </si>
  <si>
    <t>HSA2</t>
  </si>
  <si>
    <t>Usage restrictions to open source software are not in place</t>
  </si>
  <si>
    <t>HSA3</t>
  </si>
  <si>
    <t>No agreement exists with 3rd party provider to host FTI</t>
  </si>
  <si>
    <t>Software installation rights are not limited to the technical staff</t>
  </si>
  <si>
    <t>HSA5</t>
  </si>
  <si>
    <t>Configuration changes are not controlled during all phases of the SDLC</t>
  </si>
  <si>
    <t>HSA6</t>
  </si>
  <si>
    <t>Security test and evaluations are not performed during system development</t>
  </si>
  <si>
    <t>HSA7</t>
  </si>
  <si>
    <t>The external facing system is no longer supported by the vendor</t>
  </si>
  <si>
    <t>HSA8</t>
  </si>
  <si>
    <t>The internally hosted operating system's major release is no longer supported by the vendor</t>
  </si>
  <si>
    <t>HSA9</t>
  </si>
  <si>
    <t>The internally hosted operating system's minor release is no longer supported by the vendor</t>
  </si>
  <si>
    <t>HSA10</t>
  </si>
  <si>
    <t>The internally hosted software's major release is no longer supported by the vendor</t>
  </si>
  <si>
    <t>HSA11</t>
  </si>
  <si>
    <t>The internally hosted software's minor release is no longer supported by the vendor</t>
  </si>
  <si>
    <t>HSA12</t>
  </si>
  <si>
    <t>Internal networking devices are no longer supported by the vendor</t>
  </si>
  <si>
    <t>HSA13</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</si>
  <si>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</si>
  <si>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</si>
  <si>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</si>
  <si>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</si>
  <si>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</si>
  <si>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</si>
  <si>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</si>
  <si>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HSA17</t>
  </si>
  <si>
    <t>Security is not a consideration in system design or upgrade</t>
  </si>
  <si>
    <t>HSA18</t>
  </si>
  <si>
    <t>Cloud vendor is not FedRAMP certified</t>
  </si>
  <si>
    <t>FTI is not encrypted in transit</t>
  </si>
  <si>
    <t>HSC2</t>
  </si>
  <si>
    <t>FTI is emailed outside of the agency</t>
  </si>
  <si>
    <t>HSC3</t>
  </si>
  <si>
    <t>FTI is emailed incorrectly inside the agency</t>
  </si>
  <si>
    <t>HSC4</t>
  </si>
  <si>
    <t>VOIP system not implemented correctly</t>
  </si>
  <si>
    <t>HSC5</t>
  </si>
  <si>
    <t>No DMZ exists for the network</t>
  </si>
  <si>
    <t>HSC6</t>
  </si>
  <si>
    <t>Not all connections to FTI systems are monitored</t>
  </si>
  <si>
    <t>HSC7</t>
  </si>
  <si>
    <t>NAT is not implemented for internal IP addresses</t>
  </si>
  <si>
    <t>Network architecture is flat</t>
  </si>
  <si>
    <t>HSC9</t>
  </si>
  <si>
    <t>Database listener is not properly configured</t>
  </si>
  <si>
    <t>HSC10</t>
  </si>
  <si>
    <t>FTI is not properly deleted / destroyed</t>
  </si>
  <si>
    <t>HSC100</t>
  </si>
  <si>
    <t>HSC11</t>
  </si>
  <si>
    <t>No backup plan exists to remove failed data loads in the data warehouse</t>
  </si>
  <si>
    <t>Original FTI extracts are not protected after ETL process</t>
  </si>
  <si>
    <t>HSC13</t>
  </si>
  <si>
    <t>FTI is transmitted incorrectly using an MFD</t>
  </si>
  <si>
    <t>HSC14</t>
  </si>
  <si>
    <t>VM to VM communication exists using VMCI</t>
  </si>
  <si>
    <t>Encryption capabilities do not meet FIPS 140-2 requirements</t>
  </si>
  <si>
    <t>HSC16</t>
  </si>
  <si>
    <t>System does not meet common criteria requirements</t>
  </si>
  <si>
    <t>HSC17</t>
  </si>
  <si>
    <t>Denial of Service protection settings are not configured</t>
  </si>
  <si>
    <t>HSC18</t>
  </si>
  <si>
    <t>System communication authenticity is not guaranteed</t>
  </si>
  <si>
    <t>Network perimeter devices do not properly restrict traffic</t>
  </si>
  <si>
    <t>HSC20</t>
  </si>
  <si>
    <t>Publicly available systems contain FTI</t>
  </si>
  <si>
    <t>HSC21</t>
  </si>
  <si>
    <t>Number of logon sessions are not managed appropriately</t>
  </si>
  <si>
    <t>HSC22</t>
  </si>
  <si>
    <t>VPN termination point is not sufficient</t>
  </si>
  <si>
    <t>HSC23</t>
  </si>
  <si>
    <t>Site survey has not been performed</t>
  </si>
  <si>
    <t>HSC24</t>
  </si>
  <si>
    <t>Digital Signatures or PKI certificates are expired or revoked</t>
  </si>
  <si>
    <t>HSC25</t>
  </si>
  <si>
    <t>Network sessions do not timeout per Publication 1075 requirements</t>
  </si>
  <si>
    <t>HSC26</t>
  </si>
  <si>
    <t>Email policy is not sufficient</t>
  </si>
  <si>
    <t>HSC27</t>
  </si>
  <si>
    <t>Traffic inspection is not sufficient</t>
  </si>
  <si>
    <t>The network is not properly segmented</t>
  </si>
  <si>
    <t xml:space="preserve">Cryptographic key pairs are not properly managed </t>
  </si>
  <si>
    <t>HSC30</t>
  </si>
  <si>
    <t>VLAN configurations do not utilize networking best practices</t>
  </si>
  <si>
    <t>HSC31</t>
  </si>
  <si>
    <t>Collaborative computing devices are not deployed securely</t>
  </si>
  <si>
    <t>HSC32</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</si>
  <si>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</si>
  <si>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</si>
  <si>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</si>
  <si>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</si>
  <si>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</si>
  <si>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</si>
  <si>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</si>
  <si>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</si>
  <si>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</si>
  <si>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</si>
  <si>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</si>
  <si>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</si>
  <si>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</si>
  <si>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</si>
  <si>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HSC40</t>
  </si>
  <si>
    <t>Unencrypted management sessions over the internal network</t>
  </si>
  <si>
    <t>HSC41</t>
  </si>
  <si>
    <t>Data at rest is not encrypted using the latest FIPS approved encryption</t>
  </si>
  <si>
    <t>HSC42</t>
  </si>
  <si>
    <t>Encryption capabilities do not meet the latest FIPS 140 requirements</t>
  </si>
  <si>
    <t>HSC43</t>
  </si>
  <si>
    <t>The version of TLS is not using the latest NIST 800-52 approved protocols</t>
  </si>
  <si>
    <t>HSC44</t>
  </si>
  <si>
    <t>DNSSEC has not been implemented</t>
  </si>
  <si>
    <t>HSC45</t>
  </si>
  <si>
    <t>DNSSEC has not been configured securely</t>
  </si>
  <si>
    <t>HSI1</t>
  </si>
  <si>
    <t>System configured to load or run removable media automatically</t>
  </si>
  <si>
    <t>HSI2</t>
  </si>
  <si>
    <t>System patch level is insufficient</t>
  </si>
  <si>
    <t>HSI3</t>
  </si>
  <si>
    <t>System is not monitored for threats</t>
  </si>
  <si>
    <t>HSI4</t>
  </si>
  <si>
    <t>No intrusion detection system exists</t>
  </si>
  <si>
    <t>HSI5</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</si>
  <si>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</si>
  <si>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</si>
  <si>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</si>
  <si>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</si>
  <si>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</si>
  <si>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</si>
  <si>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</si>
  <si>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</si>
  <si>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</si>
  <si>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HSI10</t>
  </si>
  <si>
    <t>Hash sums of ISO images are not maintained in the virtual environment</t>
  </si>
  <si>
    <t>HSI100</t>
  </si>
  <si>
    <t>HSI11</t>
  </si>
  <si>
    <t>Antivirus is not configured to automatically scan removable media</t>
  </si>
  <si>
    <t>HSI12</t>
  </si>
  <si>
    <t>No antivirus is configured on the system</t>
  </si>
  <si>
    <t>HSI13</t>
  </si>
  <si>
    <t>Antivirus does not exist on an internet-facing endpoint</t>
  </si>
  <si>
    <t>The system's automatic update feature is not configured appropriately</t>
  </si>
  <si>
    <t>HSI15</t>
  </si>
  <si>
    <t>Alerts are not acknowledged and/or logged</t>
  </si>
  <si>
    <t>HSI16</t>
  </si>
  <si>
    <t>Agency network not properly protected from spam email</t>
  </si>
  <si>
    <t>HSI17</t>
  </si>
  <si>
    <t>Antivirus is not configured appropriately</t>
  </si>
  <si>
    <t>HSI18</t>
  </si>
  <si>
    <t>VM rollbacks are conducted while connected to the network</t>
  </si>
  <si>
    <t>HSI19</t>
  </si>
  <si>
    <t>Data inputs are not being validated</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</si>
  <si>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</si>
  <si>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</si>
  <si>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</si>
  <si>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</si>
  <si>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</si>
  <si>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</si>
  <si>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</si>
  <si>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</si>
  <si>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</si>
  <si>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</si>
  <si>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HSI25</t>
  </si>
  <si>
    <t>Agency does not monitor for unauthorized hosts on the network</t>
  </si>
  <si>
    <t>HSI26</t>
  </si>
  <si>
    <t>No host intrusion detection/prevention system exists</t>
  </si>
  <si>
    <t>HSI27</t>
  </si>
  <si>
    <t xml:space="preserve">Critical security patches have not been applied </t>
  </si>
  <si>
    <t>HSI28</t>
  </si>
  <si>
    <t>Security alerts are not disseminated to agency personnel</t>
  </si>
  <si>
    <t>HSI29</t>
  </si>
  <si>
    <t>Data inputs are from external sources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</si>
  <si>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</si>
  <si>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</si>
  <si>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</si>
  <si>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</si>
  <si>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</si>
  <si>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</si>
  <si>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HSI33</t>
  </si>
  <si>
    <t>Memory protection mechanisms are not sufficient</t>
  </si>
  <si>
    <t>HSI34</t>
  </si>
  <si>
    <t>A file integrity checking mechanism does not exist</t>
  </si>
  <si>
    <t>HSI35</t>
  </si>
  <si>
    <t>Failover is not properly configured</t>
  </si>
  <si>
    <t>HSI36</t>
  </si>
  <si>
    <t>Malware analysis is not being performed</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</si>
  <si>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</si>
  <si>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</si>
  <si>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</si>
  <si>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</si>
  <si>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</si>
  <si>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</si>
  <si>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</si>
  <si>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</si>
  <si>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</si>
  <si>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HTW5</t>
  </si>
  <si>
    <t xml:space="preserve">Axway does not run on a dedicated platform </t>
  </si>
  <si>
    <t>HTW6</t>
  </si>
  <si>
    <t>The data transfer agreement is not in place</t>
  </si>
  <si>
    <t>HMP1</t>
  </si>
  <si>
    <t>Media sanitization is not sufficient</t>
  </si>
  <si>
    <t>HPE1</t>
  </si>
  <si>
    <t>Printer does not lock and prevent access to the hard drive</t>
  </si>
  <si>
    <t>HPM1</t>
  </si>
  <si>
    <t xml:space="preserve">A senior information officer does not exist </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</si>
  <si>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</si>
  <si>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</si>
  <si>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</si>
  <si>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</si>
  <si>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</si>
  <si>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</si>
  <si>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</si>
  <si>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</si>
  <si>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</si>
  <si>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</si>
  <si>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</si>
  <si>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</si>
  <si>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</si>
  <si>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</si>
  <si>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</si>
  <si>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</si>
  <si>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</si>
  <si>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</si>
  <si>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</si>
  <si>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</si>
  <si>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</si>
  <si>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</si>
  <si>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</si>
  <si>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</si>
  <si>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</si>
  <si>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</si>
  <si>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</si>
  <si>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</si>
  <si>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</si>
  <si>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</si>
  <si>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</si>
  <si>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</si>
  <si>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</si>
  <si>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</si>
  <si>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</si>
  <si>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</si>
  <si>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</si>
  <si>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</si>
  <si>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</si>
  <si>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</si>
  <si>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</si>
  <si>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</si>
  <si>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</si>
  <si>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</si>
  <si>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</si>
  <si>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</si>
  <si>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</si>
  <si>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</si>
  <si>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</si>
  <si>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</si>
  <si>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</si>
  <si>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</si>
  <si>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</si>
  <si>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</si>
  <si>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</si>
  <si>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</si>
  <si>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</si>
  <si>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</si>
  <si>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</si>
  <si>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</si>
  <si>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</si>
  <si>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</si>
  <si>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</si>
  <si>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</si>
  <si>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</si>
  <si>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</si>
  <si>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</si>
  <si>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</si>
  <si>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</si>
  <si>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</si>
  <si>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</si>
  <si>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</si>
  <si>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</si>
  <si>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</si>
  <si>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</si>
  <si>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</si>
  <si>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</si>
  <si>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</si>
  <si>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</si>
  <si>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</si>
  <si>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</si>
  <si>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</si>
  <si>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</si>
  <si>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</si>
  <si>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</si>
  <si>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</si>
  <si>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</si>
  <si>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</si>
  <si>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</si>
  <si>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</si>
  <si>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HTC15</t>
  </si>
  <si>
    <t>The i5OS Mainframe is not configured securely</t>
  </si>
  <si>
    <t>HTC16</t>
  </si>
  <si>
    <t>The VPN concentrator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</si>
  <si>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</si>
  <si>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</si>
  <si>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</si>
  <si>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</si>
  <si>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</si>
  <si>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</si>
  <si>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</si>
  <si>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</si>
  <si>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</si>
  <si>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</si>
  <si>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</si>
  <si>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</si>
  <si>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</si>
  <si>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</si>
  <si>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</si>
  <si>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</si>
  <si>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</si>
  <si>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</si>
  <si>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</si>
  <si>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</si>
  <si>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</si>
  <si>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</si>
  <si>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</si>
  <si>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</si>
  <si>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</si>
  <si>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</si>
  <si>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</si>
  <si>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</si>
  <si>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</si>
  <si>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</si>
  <si>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</si>
  <si>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</si>
  <si>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</si>
  <si>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</si>
  <si>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</si>
  <si>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</si>
  <si>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</si>
  <si>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</si>
  <si>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</si>
  <si>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</si>
  <si>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</si>
  <si>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</si>
  <si>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</si>
  <si>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</si>
  <si>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</si>
  <si>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</si>
  <si>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</si>
  <si>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</si>
  <si>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</si>
  <si>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</si>
  <si>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</si>
  <si>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</si>
  <si>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</si>
  <si>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</si>
  <si>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</si>
  <si>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</si>
  <si>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</si>
  <si>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</si>
  <si>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</si>
  <si>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</si>
  <si>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</si>
  <si>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</si>
  <si>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</si>
  <si>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</si>
  <si>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</si>
  <si>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</si>
  <si>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</si>
  <si>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</si>
  <si>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</si>
  <si>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</si>
  <si>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</si>
  <si>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</si>
  <si>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</si>
  <si>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</si>
  <si>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</si>
  <si>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</si>
  <si>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</si>
  <si>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</si>
  <si>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</si>
  <si>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</si>
  <si>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</si>
  <si>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</si>
  <si>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</si>
  <si>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</si>
  <si>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</si>
  <si>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</si>
  <si>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</si>
  <si>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</si>
  <si>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</si>
  <si>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</si>
  <si>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</si>
  <si>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</si>
  <si>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</si>
  <si>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</si>
  <si>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</si>
  <si>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</si>
  <si>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</si>
  <si>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</si>
  <si>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</si>
  <si>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</si>
  <si>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</si>
  <si>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</si>
  <si>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</si>
  <si>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</si>
  <si>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</si>
  <si>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</si>
  <si>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</si>
  <si>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</si>
  <si>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</si>
  <si>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</si>
  <si>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</si>
  <si>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</si>
  <si>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</si>
  <si>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</si>
  <si>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</si>
  <si>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</si>
  <si>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</si>
  <si>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</si>
  <si>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</si>
  <si>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</si>
  <si>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</si>
  <si>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</si>
  <si>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</si>
  <si>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</si>
  <si>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</si>
  <si>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</si>
  <si>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</si>
  <si>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</si>
  <si>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</si>
  <si>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</si>
  <si>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</si>
  <si>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</si>
  <si>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</si>
  <si>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</si>
  <si>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</si>
  <si>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</si>
  <si>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</si>
  <si>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</si>
  <si>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</si>
  <si>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</si>
  <si>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</si>
  <si>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</si>
  <si>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</si>
  <si>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</si>
  <si>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</si>
  <si>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</si>
  <si>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</si>
  <si>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</si>
  <si>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</si>
  <si>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</si>
  <si>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</si>
  <si>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</si>
  <si>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</si>
  <si>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</si>
  <si>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HTC6</t>
  </si>
  <si>
    <t>The Red Hat Linux server is not configured securely</t>
  </si>
  <si>
    <t>HTC7</t>
  </si>
  <si>
    <t>The CentOS server is not configured securely</t>
  </si>
  <si>
    <t>HTC8</t>
  </si>
  <si>
    <t>The Cisco networking device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</si>
  <si>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</si>
  <si>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</si>
  <si>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</si>
  <si>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</si>
  <si>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</si>
  <si>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</si>
  <si>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</si>
  <si>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</si>
  <si>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</si>
  <si>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</si>
  <si>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</si>
  <si>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</si>
  <si>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</si>
  <si>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</si>
  <si>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</si>
  <si>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</si>
  <si>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</si>
  <si>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</si>
  <si>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</si>
  <si>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</si>
  <si>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</si>
  <si>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</si>
  <si>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</si>
  <si>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</si>
  <si>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</si>
  <si>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</si>
  <si>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</si>
  <si>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</si>
  <si>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</si>
  <si>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</si>
  <si>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</si>
  <si>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</si>
  <si>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</si>
  <si>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</si>
  <si>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</si>
  <si>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</si>
  <si>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</si>
  <si>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</si>
  <si>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</si>
  <si>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</si>
  <si>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</si>
  <si>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</si>
  <si>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</si>
  <si>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</si>
  <si>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</si>
  <si>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</si>
  <si>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</si>
  <si>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</si>
  <si>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</si>
  <si>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</si>
  <si>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</si>
  <si>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</si>
  <si>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</si>
  <si>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</si>
  <si>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</si>
  <si>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</si>
  <si>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</si>
  <si>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</si>
  <si>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</si>
  <si>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</si>
  <si>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HTC160</t>
  </si>
  <si>
    <t>The Debian 11 operating system is not configured securely</t>
  </si>
  <si>
    <t>HAC67</t>
  </si>
  <si>
    <t>Lock screen does not obscure or block potentially sensitive data</t>
  </si>
  <si>
    <t>HAC68</t>
  </si>
  <si>
    <t>Peer to peer or client to client access/filesharing is enabled</t>
  </si>
  <si>
    <t>HAC69</t>
  </si>
  <si>
    <t>Sensitive data about the FTI environment is shared</t>
  </si>
  <si>
    <t>HCA21</t>
  </si>
  <si>
    <t>Privacy assessments are not conducted for FTI Systems</t>
  </si>
  <si>
    <t>HCA22</t>
  </si>
  <si>
    <t>The agency has not developed a risk management strategy</t>
  </si>
  <si>
    <t>HCA23</t>
  </si>
  <si>
    <t>Risk management program leadership role is not established</t>
  </si>
  <si>
    <t>HCM50</t>
  </si>
  <si>
    <t>Unauthorized hardware is not blocked</t>
  </si>
  <si>
    <t>HCM51</t>
  </si>
  <si>
    <t>Location of FTI is not identified and documented</t>
  </si>
  <si>
    <t>HCP11</t>
  </si>
  <si>
    <t>System Recovery and Reconstitution process is not defined</t>
  </si>
  <si>
    <t>HPM2</t>
  </si>
  <si>
    <t>Key security or privacy program management leadership roles are not established.</t>
  </si>
  <si>
    <t>HPM3</t>
  </si>
  <si>
    <t>HRA10</t>
  </si>
  <si>
    <t>Web Application is not scanned for Web Application Vulnerabilities</t>
  </si>
  <si>
    <t>HSI37</t>
  </si>
  <si>
    <t>The agency does not require use of digitally signed software components</t>
  </si>
  <si>
    <t>HSR1</t>
  </si>
  <si>
    <t>Supply Chain Risk Management documentation is insufficient</t>
  </si>
  <si>
    <t>HSR100</t>
  </si>
  <si>
    <t>HSR2</t>
  </si>
  <si>
    <t>System/Application components are not inspected for potential supply chain issues</t>
  </si>
  <si>
    <t>HSR3</t>
  </si>
  <si>
    <t>SBOM is not produced for the system/application</t>
  </si>
  <si>
    <t>HTC161</t>
  </si>
  <si>
    <t>The Windows 2025 Server has not been configured securely</t>
  </si>
  <si>
    <t>HTC162</t>
  </si>
  <si>
    <t>The SQL Server 2025 Server has not been configured securely</t>
  </si>
  <si>
    <t>HTC163</t>
  </si>
  <si>
    <t>The RHEL 10.0 Server is not configured securely</t>
  </si>
  <si>
    <t>HTC164</t>
  </si>
  <si>
    <t>The Debian 12 operating system is not configured securely</t>
  </si>
  <si>
    <t>HTC165</t>
  </si>
  <si>
    <t>The Apple iOS 18 device is not configured securely</t>
  </si>
  <si>
    <t>HTC166</t>
  </si>
  <si>
    <t>The OEL 10 Server is not configured securely</t>
  </si>
  <si>
    <t>HPW2: Password does not expire timely</t>
  </si>
  <si>
    <t>HIA8</t>
  </si>
  <si>
    <t>Foundations: Ensure that the weakest authenticators are not used.</t>
  </si>
  <si>
    <t>Ensures that the weakest forms of authentication are not used.</t>
  </si>
  <si>
    <t>Weak forms of authentication are used.</t>
  </si>
  <si>
    <t>HIA5: System does not properly control authentication process</t>
  </si>
  <si>
    <t>HAC15: User accounts not locked out after 3 unsuccessful login attempts</t>
  </si>
  <si>
    <t>Weak authentication methods are used</t>
  </si>
  <si>
    <t>Weak forms of authentication, even for multifactor authentication, minimize the benefits gained from utilizing multiple factors. FTI systems shall utilize authenticators that meet requirements for authenticator assurance level 2 (AAL2) in NIST SP 800-63B-4.</t>
  </si>
  <si>
    <t>HIA8: Weak authentication methods are used</t>
  </si>
  <si>
    <t>Foundations: Ensure that 'Number of methods required to reset' is set to 'None'</t>
  </si>
  <si>
    <t>Ensures that MFA cannot be bypassed via the Password reset feature.</t>
  </si>
  <si>
    <t>'Number of methods required to reset' is set to 'None'</t>
  </si>
  <si>
    <t>Number of methods required to reset passwords' is not set to 'None'</t>
  </si>
  <si>
    <t>**Audit from Azure Portal**
1. From Azure Home select the Portal Menu
2. Select `Microsoft Entra ID`
3. Under `Manage`, select `Users`
4. Under `Manage`, select `Password reset`
5. Select `Authentication methods`
6. Ensure that `Number of methods required to reset` is set to `None`
The setting may also be set to '2,' however it shall force MFA (at AAL2) which must include: Something the user knows, something the user has. The following factors do not meet AAL2 requirements: Email (or Email OTP), Security Questions, Mobile app notification, Voice call</t>
  </si>
  <si>
    <t>A Self-service Password Reset (SSPR) through Azure could be used as a way to bypass stong MFA. Many forms of identification utilized for the SSPR tool do not meet IAL2 or AAL2 as required by Publication 1075.</t>
  </si>
  <si>
    <t>**Remediate from Azure Portal**
1. From Azure Home select the Portal Menu
2. Select `Microsoft Entra ID`
3. Under `Manage`, select `Users`
4. Under `Manage`, select `Password reset`
5. Select `Authentication methods`
6. Set the `Number of methods required to reset` to `None`
7. Click `Save`</t>
  </si>
  <si>
    <t>Ensure 'Number of methods required to reset' is set to '2'. Use the following method to accomplish the recommended state:
"**Remediate from Azure Portal**
1. From Azure Home select the Portal Menu
2. Select `Microsoft Entra ID`
3. Under `Manage`, select `Users`
4. Under `Manage`, select `Password reset`
5. Select `Authentication methods`
6. Set the `Number of methods required to reset` to `None`
7. Click `Save`"</t>
  </si>
  <si>
    <t>To close this finding, pelase provide evidence showing that the `Number of methods required to reset` is set to `None`under `Entra ID` `Password reset` with the agency's CAP.</t>
  </si>
  <si>
    <t>To close this finding please provide evidence showing the 'Email (or Email OTP)', 'Security Questions', 'Voice call', and 'Mobile app notification' authentication methods are not enabled or selected, to include for Password resets, with the agency's CAP.</t>
  </si>
  <si>
    <t>Note: This is more restrictive than the CIS Benchmark</t>
  </si>
  <si>
    <t>1. From Azure Home select the Portal Menu
2. Select `Microsoft Entra ID`
3. Under `Manage`, select `Authentication methods`
4. Ensure the following are not Enabled: Email (or Email OTP), Security Questions, Voice call, Mobile app notification (Mobile app code is acceptable)
Then confirm they're not selected for Password Resets:
1. From Azure Home select the Portal Menu
2. Select `Microsoft Entra ID`
3. Under `Manage`, select `Users`
4. Under `Manage`, select `Password reset` (if `None` is selected, this requirement is met)
5. Select `Authentication methods`
6. Ensure that the following are not selected/enabled: Email (or Email OTP), Security Questions, Mobile app notification, Voice call</t>
  </si>
  <si>
    <t>The following authenticators are not enabled:
Email (or Email OTP)
Security Questions
Mobile app notification
Voice call</t>
  </si>
  <si>
    <t>**Remediate from Azure Portal**
1. From Azure Home select the Portal Menu
2. Select `Microsoft Entra ID`
3. Under `Manage`, select `Authentication methods`
4. Disable the following: Email (or Email OTP), Security Questions, Voice call, Mobile app notification (Mobile app code is acceptable)
5. Click 'Save'
Then unselect them for Password Resets:
1. From Azure Home select the Portal Menu
2. Select `Microsoft Entra ID`
3. Under `Manage`, select `Users`
4. Under `Manage`, select `Password reset` (if `None` is selected, this requirement is met)
5. Select `Authentication methods`
6. Unselect/disabled the following: Email (or Email OTP), Security Questions, Mobile app notification, Voice call
7. Select 'Save'</t>
  </si>
  <si>
    <r>
      <t>Ensure the  following authentication methods are not selected or enabled: mail (or Email OTP), Security Questions, Voice call, and Mobile app notification
**Remediate from Azure Portal**
1. From Azure Home select the Portal Menu
2. Select `Microsoft Entra ID`
3. Under `Manage`, select `Authentication methods`
4. Disable the following: Email (or Email OTP), Security Questions, Mobile app, Voice Call notification
5. Click 'Save'
Then unselect them for Password Resets:
1. From Azure Home select the Portal Menu
2. Select `Microsoft Entra ID`
3. Under `Manage`, select `Users`
4. Under `Manage`, select `Password reset` (if `None`</t>
    </r>
    <r>
      <rPr>
        <b/>
        <sz val="10"/>
        <rFont val="Arial"/>
        <family val="2"/>
      </rPr>
      <t xml:space="preserve"> is selected, this requirement is met)</t>
    </r>
    <r>
      <rPr>
        <sz val="10"/>
        <rFont val="Arial"/>
        <family val="2"/>
      </rPr>
      <t xml:space="preserve">
5. Select `Authentication methods`
6. Unselect/disabled the following: Email (or Email OTP), Security Questions, Mobile app notification, Voice call
7. Select 'Save'</t>
    </r>
  </si>
  <si>
    <t>AZ-FND-87</t>
  </si>
  <si>
    <r>
      <rPr>
        <sz val="10"/>
        <color rgb="FF000000"/>
        <rFont val="Arial"/>
        <family val="2"/>
      </rPr>
      <t xml:space="preserve">This SCSEM is used by the IRS Office of Safeguards to evaluate compliance with  IRS Publication 1075 for agencies that have implemented a cloud computing  environment that receives, stores, processes or transmits Federal Tax  Information (FTI).
</t>
    </r>
    <r>
      <rPr>
        <b/>
        <sz val="10"/>
        <color rgb="FF000000"/>
        <rFont val="Arial"/>
        <family val="2"/>
      </rPr>
      <t xml:space="preserve">SECURITY RESPONSIBILITY
</t>
    </r>
    <r>
      <rPr>
        <sz val="10"/>
        <color rgb="FF000000"/>
        <rFont val="Arial"/>
        <family val="2"/>
      </rPr>
      <t xml:space="preserve">The service and deployment model used in a cloud computing environment will  determine the responsibility for security controls implementation between the agency and the cloud provider for the protection of FTI. The delineation of security control responsibility is heavily dependent on the service and deployment models of the solution the agency is adopting. For example, if the  solution is a SaaS e-mail solution, the agency may be responsible for a small  subset of security control responsibilities. If the agency is deploying their  own applications to a PaaS or IaaS solution, they will have greater  responsibility for securing the application layer, and potentially the platform  and middleware.
NOTE: When executing this SCSEM, the applicable test cases will be determined based on the service and deployment model of the agency's cloud environment.
Agencies should use this SCSEM to prepare for an upcoming Safeguards review.  It is also an effective tool for agency use as part of internal periodic security assessments or internal inspections to ensure continued compliance.
</t>
    </r>
    <r>
      <rPr>
        <b/>
        <sz val="10"/>
        <color rgb="FFFF0000"/>
        <rFont val="Arial"/>
        <family val="2"/>
      </rPr>
      <t xml:space="preserve">PREREQUISITE: COMPLETE THE GENERAL CLOUD SCSEM FIRST
</t>
    </r>
    <r>
      <rPr>
        <sz val="10"/>
        <color rgb="FF000000"/>
        <rFont val="Arial"/>
        <family val="2"/>
      </rPr>
      <t xml:space="preserve">Before using this SCSEM, complete the Safeguards General Cloud SCSEM. That file contains IRS Publication 1075 cloud computing requirements (e.g., CLD-01 through CLD-40) that apply to all cloud service providers regardless of vendor. Those test cases must be evaluated first to establish baseline compliance. </t>
    </r>
    <r>
      <rPr>
        <b/>
        <sz val="10"/>
        <color rgb="FFFF0000"/>
        <rFont val="Arial"/>
        <family val="2"/>
      </rPr>
      <t>If there are Azure-specific checks in the generic cloud SCSEM they should not be executed</t>
    </r>
    <r>
      <rPr>
        <sz val="10"/>
        <color rgb="FF000000"/>
        <rFont val="Arial"/>
        <family val="2"/>
      </rPr>
      <t xml:space="preserve">. Once complete, proceed with the Azure-specific steps below.
</t>
    </r>
    <r>
      <rPr>
        <b/>
        <sz val="10"/>
        <color rgb="FF000000"/>
        <rFont val="Arial"/>
        <family val="2"/>
      </rPr>
      <t xml:space="preserve">This SCSEM follows CIS Benchmark guidance for securing Microsoft Azure cloud environments:
STEP 1: START WITH FOUNDATIONS
</t>
    </r>
    <r>
      <rPr>
        <sz val="10"/>
        <color rgb="FF000000"/>
        <rFont val="Arial"/>
        <family val="2"/>
      </rPr>
      <t xml:space="preserve">Begin by completing the "Azure Foundation Services" tab FIRST
This tab covers foundational, testable, architecture-agnostic settings including:
Microsoft Entra ID (Identity and Access Management)
Microsoft Defender for Cloud
Azure Monitor, Azure Activity Log, and Diagnostic Settings
Azure Key Vault
Azure Storage Accounts
Azure Networking (NSGs, Azure Firewall, VNets)
</t>
    </r>
    <r>
      <rPr>
        <b/>
        <sz val="10"/>
        <color rgb="FF000000"/>
        <rFont val="Arial"/>
        <family val="2"/>
      </rPr>
      <t xml:space="preserve">
STEP 2: USE SERVICE CATEGORY TABS FOR DEFENSE-IN-DEPTH - THESE SCSEM CHECKS WILL BE PUBLISHED IN THE FUTURE, HOWEVER AGENCIES ARE STRONGLY ENCOURAGED TO USE THE CORRESPONDING CIS BENCHMARKS FOR SYSTEM HARDENING.
</t>
    </r>
    <r>
      <rPr>
        <sz val="10"/>
        <color rgb="FF000000"/>
        <rFont val="Arial"/>
        <family val="2"/>
      </rPr>
      <t xml:space="preserve">After completing Foundations, proceed to applicable service-specific tabs:
Azure Compute Services (Virtual Machines, Azure Functions, App Service, etc.)
Azure Database Services (Azure SQL, Cosmos DB, Azure Database for PostgreSQL/MySQL, etc.)
Azure End User Compute Services (Azure Virtual Desktop, Windows 365, etc.)
Azure Storage Services (Blob Storage, Azure Files, Managed Disks)
Apply the recommendations for services IN USE in your environment
Mark test cases as "N/A" for services you do not use
</t>
    </r>
    <r>
      <rPr>
        <b/>
        <sz val="10"/>
        <color rgb="FF000000"/>
        <rFont val="Arial"/>
        <family val="2"/>
      </rPr>
      <t xml:space="preserve">
SCOPING GUIDANCE
</t>
    </r>
    <r>
      <rPr>
        <sz val="10"/>
        <color rgb="FF000000"/>
        <rFont val="Arial"/>
        <family val="2"/>
      </rPr>
      <t xml:space="preserve">  • Evaluate each tab against your actual deployed services
  • For each service category tab, identify which Azure services you actually use
  • For unused services, mark all related test cases as "N/A" (Not Applicable)
  • Calculate compliance as: Passed Tests / Applicable Tests (excluding N/A)
</t>
    </r>
    <r>
      <rPr>
        <b/>
        <sz val="10"/>
        <color rgb="FF000000"/>
        <rFont val="Arial"/>
        <family val="2"/>
      </rPr>
      <t xml:space="preserve">
</t>
    </r>
    <r>
      <rPr>
        <sz val="10"/>
        <color rgb="FF000000"/>
        <rFont val="Arial"/>
        <family val="2"/>
      </rPr>
      <t>This SCSEM was created based on the following resources:
  • IRS Publication 1075, Tax Information Security Guidelines (Rev. 11-2021)
  • NIST SP 800-53 Rev. 5, Security and Privacy Controls
  • Federal Risk and Authorization Management Program (FedRAMP)
  • NIST SP 800-125, Guide to Security for Full Virtualization Technologies
  • NIST SP 800-145, The NIST Definition of Cloud Computing
  • NIST SP 800-146, Cloud Computing Synopsis and Recommendations
  • NIST SP 800-144, Guidelines on Security and Privacy in Public Cloud
  • Cloud Security Alliance, Security Guidance v3.0
  • Latest CIS Benchmark (reference Change Log Tab for version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</si>
</sst>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lt;=9999999]###\-####;\(###\)\ ###\-####"/>
    <numFmt numFmtId="166" formatCode="0.0"/>
  </numFmts>
  <fonts count="30" x14ac:knownFonts="1">
    <font>
      <sz val="11"/>
      <color indexed="8"/>
      <name val="Calibri"/>
    </font>
    <font>
      <sz val="11"/>
      <color theme="1"/>
      <name val="Calibri"/>
      <family val="2"/>
      <scheme val="minor"/>
    </font>
    <font>
      <sz val="11"/>
      <color theme="1"/>
      <name val="Calibri"/>
      <family val="2"/>
      <scheme val="minor"/>
    </font>
    <font>
      <sz val="11"/>
      <color indexed="8"/>
      <name val="Calibri"/>
      <family val="2"/>
    </font>
    <font>
      <b/>
      <sz val="12"/>
      <name val="Arial"/>
      <family val="2"/>
    </font>
    <font>
      <sz val="10"/>
      <name val="Arial"/>
      <family val="2"/>
    </font>
    <font>
      <sz val="12"/>
      <name val="Arial"/>
      <family val="2"/>
    </font>
    <font>
      <sz val="10"/>
      <color indexed="8"/>
      <name val="Arial"/>
      <family val="2"/>
    </font>
    <font>
      <b/>
      <sz val="10"/>
      <name val="Arial"/>
      <family val="2"/>
    </font>
    <font>
      <i/>
      <sz val="10"/>
      <name val="Arial"/>
      <family val="2"/>
    </font>
    <font>
      <i/>
      <sz val="9"/>
      <name val="Arial"/>
      <family val="2"/>
    </font>
    <font>
      <b/>
      <i/>
      <sz val="10"/>
      <name val="Arial"/>
      <family val="2"/>
    </font>
    <font>
      <sz val="11"/>
      <color indexed="8"/>
      <name val="Arial"/>
      <family val="2"/>
    </font>
    <font>
      <sz val="10"/>
      <name val="Arial"/>
      <family val="2"/>
    </font>
    <font>
      <u/>
      <sz val="10"/>
      <color theme="10"/>
      <name val="Arial"/>
      <family val="2"/>
    </font>
    <font>
      <sz val="11"/>
      <color theme="1"/>
      <name val="Calibri"/>
      <family val="2"/>
      <scheme val="minor"/>
    </font>
    <font>
      <sz val="10"/>
      <color theme="1"/>
      <name val="Arial"/>
      <family val="2"/>
    </font>
    <font>
      <b/>
      <sz val="10"/>
      <color theme="1"/>
      <name val="Arial"/>
      <family val="2"/>
    </font>
    <font>
      <sz val="10"/>
      <color theme="0"/>
      <name val="Arial"/>
      <family val="2"/>
    </font>
    <font>
      <b/>
      <sz val="10"/>
      <color rgb="FFFF0000"/>
      <name val="Arial"/>
      <family val="2"/>
    </font>
    <font>
      <sz val="10"/>
      <color theme="1" tint="4.9989318521683403E-2"/>
      <name val="Arial"/>
      <family val="2"/>
    </font>
    <font>
      <sz val="10"/>
      <color indexed="8"/>
      <name val="Calibri"/>
      <family val="2"/>
    </font>
    <font>
      <sz val="8"/>
      <name val="Calibri"/>
      <family val="2"/>
    </font>
    <font>
      <sz val="12"/>
      <color rgb="FF000000"/>
      <name val="Calibri"/>
      <family val="2"/>
    </font>
    <font>
      <sz val="10"/>
      <color rgb="FFFF0000"/>
      <name val="Arial"/>
      <family val="2"/>
    </font>
    <font>
      <sz val="10"/>
      <color rgb="FFAC0000"/>
      <name val="Arial"/>
      <family val="2"/>
    </font>
    <font>
      <sz val="10"/>
      <color rgb="FF000000"/>
      <name val="Arial"/>
      <family val="2"/>
    </font>
    <font>
      <b/>
      <sz val="10"/>
      <color theme="0"/>
      <name val="Arial"/>
      <family val="2"/>
    </font>
    <font>
      <b/>
      <sz val="10"/>
      <color rgb="FF000000"/>
      <name val="Arial"/>
      <family val="2"/>
    </font>
    <font>
      <b/>
      <sz val="11"/>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rgb="FFAFD7FF"/>
        <bgColor indexed="64"/>
      </patternFill>
    </fill>
    <fill>
      <patternFill patternType="solid">
        <fgColor rgb="FFB2B2B2"/>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indexed="8"/>
      </patternFill>
    </fill>
    <fill>
      <patternFill patternType="solid">
        <fgColor rgb="FFFFFFFF"/>
        <bgColor rgb="FF000000"/>
      </patternFill>
    </fill>
    <fill>
      <patternFill patternType="solid">
        <fgColor theme="4"/>
        <bgColor theme="4"/>
      </patternFill>
    </fill>
    <fill>
      <patternFill patternType="solid">
        <fgColor theme="2" tint="-9.9978637043366805E-2"/>
        <bgColor indexed="64"/>
      </patternFill>
    </fill>
  </fills>
  <borders count="47">
    <border>
      <left/>
      <right/>
      <top/>
      <bottom/>
      <diagonal/>
    </border>
    <border>
      <left style="thin">
        <color indexed="63"/>
      </left>
      <right/>
      <top/>
      <bottom/>
      <diagonal/>
    </border>
    <border>
      <left/>
      <right style="thin">
        <color indexed="64"/>
      </right>
      <top/>
      <bottom/>
      <diagonal/>
    </border>
    <border>
      <left style="thin">
        <color indexed="63"/>
      </left>
      <right/>
      <top/>
      <bottom style="thin">
        <color indexed="63"/>
      </bottom>
      <diagonal/>
    </border>
    <border>
      <left/>
      <right/>
      <top/>
      <bottom style="thin">
        <color indexed="63"/>
      </bottom>
      <diagonal/>
    </border>
    <border>
      <left/>
      <right style="thin">
        <color indexed="64"/>
      </right>
      <top/>
      <bottom style="thin">
        <color indexed="63"/>
      </bottom>
      <diagonal/>
    </border>
    <border>
      <left/>
      <right style="thin">
        <color indexed="63"/>
      </right>
      <top/>
      <bottom style="thin">
        <color indexed="63"/>
      </bottom>
      <diagonal/>
    </border>
    <border>
      <left/>
      <right style="thin">
        <color indexed="63"/>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3"/>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right style="thin">
        <color indexed="64"/>
      </right>
      <top style="thin">
        <color indexed="64"/>
      </top>
      <bottom style="thin">
        <color indexed="63"/>
      </bottom>
      <diagonal/>
    </border>
    <border>
      <left style="thin">
        <color indexed="64"/>
      </left>
      <right style="thin">
        <color indexed="64"/>
      </right>
      <top/>
      <bottom/>
      <diagonal/>
    </border>
    <border>
      <left/>
      <right style="thin">
        <color indexed="64"/>
      </right>
      <top style="thin">
        <color indexed="63"/>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4"/>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4"/>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4"/>
      </right>
      <top style="thin">
        <color indexed="63"/>
      </top>
      <bottom style="thin">
        <color indexed="64"/>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style="thin">
        <color indexed="64"/>
      </right>
      <top style="thin">
        <color indexed="64"/>
      </top>
      <bottom/>
      <diagonal/>
    </border>
    <border>
      <left style="thin">
        <color rgb="FF333333"/>
      </left>
      <right/>
      <top style="thin">
        <color indexed="63"/>
      </top>
      <bottom/>
      <diagonal/>
    </border>
    <border>
      <left style="thin">
        <color auto="1"/>
      </left>
      <right style="thin">
        <color auto="1"/>
      </right>
      <top style="thin">
        <color auto="1"/>
      </top>
      <bottom style="thin">
        <color auto="1"/>
      </bottom>
      <diagonal/>
    </border>
  </borders>
  <cellStyleXfs count="18">
    <xf numFmtId="0" fontId="0" fillId="0" borderId="0" applyFill="0" applyProtection="0"/>
    <xf numFmtId="0" fontId="14" fillId="0" borderId="0" applyNumberFormat="0" applyFill="0" applyBorder="0" applyAlignment="0" applyProtection="0"/>
    <xf numFmtId="0" fontId="5" fillId="0" borderId="0"/>
    <xf numFmtId="0" fontId="5" fillId="0" borderId="0"/>
    <xf numFmtId="0" fontId="15" fillId="0" borderId="0"/>
    <xf numFmtId="0" fontId="5" fillId="0" borderId="0"/>
    <xf numFmtId="0" fontId="3" fillId="0" borderId="0" applyFill="0" applyProtection="0"/>
    <xf numFmtId="0" fontId="5" fillId="0" borderId="0"/>
    <xf numFmtId="0" fontId="5" fillId="0" borderId="0"/>
    <xf numFmtId="0" fontId="3" fillId="0" borderId="0" applyFill="0" applyProtection="0"/>
    <xf numFmtId="0" fontId="3" fillId="0" borderId="0" applyFill="0" applyProtection="0"/>
    <xf numFmtId="0" fontId="13" fillId="0" borderId="0"/>
    <xf numFmtId="0" fontId="5" fillId="0" borderId="0"/>
    <xf numFmtId="0" fontId="2" fillId="0" borderId="0"/>
    <xf numFmtId="0" fontId="3" fillId="0" borderId="0" applyFill="0" applyProtection="0"/>
    <xf numFmtId="0" fontId="5" fillId="0" borderId="0"/>
    <xf numFmtId="0" fontId="1" fillId="0" borderId="0"/>
    <xf numFmtId="0" fontId="5" fillId="0" borderId="0"/>
  </cellStyleXfs>
  <cellXfs count="252">
    <xf numFmtId="0" fontId="0" fillId="0" borderId="0" xfId="0" applyFill="1" applyProtection="1"/>
    <xf numFmtId="0" fontId="0" fillId="0" borderId="0" xfId="0" applyProtection="1"/>
    <xf numFmtId="0" fontId="4" fillId="2" borderId="1" xfId="0" applyFont="1" applyFill="1" applyBorder="1" applyProtection="1"/>
    <xf numFmtId="0" fontId="6" fillId="2" borderId="0" xfId="0" applyFont="1" applyFill="1" applyProtection="1"/>
    <xf numFmtId="0" fontId="6" fillId="2" borderId="2" xfId="0" applyFont="1" applyFill="1" applyBorder="1" applyProtection="1"/>
    <xf numFmtId="0" fontId="16" fillId="2" borderId="1" xfId="0" applyFont="1" applyFill="1" applyBorder="1" applyProtection="1"/>
    <xf numFmtId="0" fontId="5" fillId="2" borderId="0" xfId="0" applyFont="1" applyFill="1" applyProtection="1"/>
    <xf numFmtId="0" fontId="5" fillId="2" borderId="2" xfId="0" applyFont="1" applyFill="1" applyBorder="1" applyProtection="1"/>
    <xf numFmtId="0" fontId="0" fillId="2" borderId="3" xfId="0" applyFill="1" applyBorder="1" applyProtection="1"/>
    <xf numFmtId="0" fontId="5" fillId="2" borderId="4" xfId="0" applyFont="1" applyFill="1" applyBorder="1" applyProtection="1"/>
    <xf numFmtId="0" fontId="5" fillId="2" borderId="5" xfId="0" applyFont="1" applyFill="1" applyBorder="1" applyProtection="1"/>
    <xf numFmtId="0" fontId="5" fillId="3" borderId="1" xfId="0" applyFont="1" applyFill="1" applyBorder="1" applyAlignment="1" applyProtection="1">
      <alignment vertical="top"/>
    </xf>
    <xf numFmtId="0" fontId="0" fillId="3" borderId="0" xfId="0" applyFill="1" applyAlignment="1" applyProtection="1">
      <alignment vertical="top"/>
    </xf>
    <xf numFmtId="0" fontId="0" fillId="3" borderId="2" xfId="0" applyFill="1" applyBorder="1" applyAlignment="1" applyProtection="1">
      <alignment vertical="top"/>
    </xf>
    <xf numFmtId="0" fontId="0" fillId="3" borderId="3" xfId="0" applyFill="1" applyBorder="1" applyAlignment="1" applyProtection="1">
      <alignment vertical="top"/>
    </xf>
    <xf numFmtId="0" fontId="0" fillId="3" borderId="4" xfId="0" applyFill="1" applyBorder="1" applyAlignment="1" applyProtection="1">
      <alignment vertical="top"/>
    </xf>
    <xf numFmtId="0" fontId="0" fillId="3" borderId="5" xfId="0" applyFill="1" applyBorder="1" applyAlignment="1" applyProtection="1">
      <alignment vertical="top"/>
    </xf>
    <xf numFmtId="0" fontId="7" fillId="0" borderId="8" xfId="0" applyFont="1" applyFill="1" applyBorder="1" applyAlignment="1" applyProtection="1">
      <alignment horizontal="left" vertical="top" wrapText="1"/>
    </xf>
    <xf numFmtId="0" fontId="7" fillId="0" borderId="8" xfId="0" applyFont="1" applyFill="1" applyBorder="1" applyAlignment="1" applyProtection="1">
      <alignment vertical="top" wrapText="1"/>
    </xf>
    <xf numFmtId="0" fontId="7" fillId="0" borderId="8" xfId="0" applyFont="1" applyFill="1" applyBorder="1" applyAlignment="1" applyProtection="1">
      <alignment vertical="top"/>
    </xf>
    <xf numFmtId="0" fontId="0" fillId="8" borderId="0" xfId="0" applyFill="1" applyProtection="1"/>
    <xf numFmtId="0" fontId="5" fillId="0" borderId="8" xfId="0" applyFont="1" applyFill="1" applyBorder="1" applyAlignment="1" applyProtection="1">
      <alignment horizontal="left" vertical="top" wrapText="1"/>
    </xf>
    <xf numFmtId="0" fontId="0" fillId="8" borderId="0" xfId="0" applyFill="1"/>
    <xf numFmtId="0" fontId="5" fillId="8" borderId="0" xfId="0" applyFont="1" applyFill="1" applyAlignment="1">
      <alignment vertical="top"/>
    </xf>
    <xf numFmtId="0" fontId="0" fillId="8" borderId="9" xfId="0" applyFill="1" applyBorder="1"/>
    <xf numFmtId="0" fontId="9" fillId="8" borderId="9" xfId="0" applyFont="1" applyFill="1" applyBorder="1" applyAlignment="1">
      <alignment vertical="top"/>
    </xf>
    <xf numFmtId="0" fontId="9" fillId="8" borderId="0" xfId="0" applyFont="1" applyFill="1" applyAlignment="1">
      <alignment vertical="top"/>
    </xf>
    <xf numFmtId="0" fontId="9" fillId="8" borderId="0" xfId="0" applyFont="1" applyFill="1" applyAlignment="1">
      <alignment vertical="top" wrapText="1"/>
    </xf>
    <xf numFmtId="0" fontId="0" fillId="8" borderId="10" xfId="0" applyFill="1" applyBorder="1"/>
    <xf numFmtId="0" fontId="0" fillId="8" borderId="11" xfId="0" applyFill="1" applyBorder="1"/>
    <xf numFmtId="0" fontId="8" fillId="8" borderId="9" xfId="0" applyFont="1" applyFill="1" applyBorder="1"/>
    <xf numFmtId="0" fontId="9" fillId="5" borderId="10" xfId="0" applyFont="1" applyFill="1" applyBorder="1"/>
    <xf numFmtId="0" fontId="8" fillId="5" borderId="11" xfId="0" applyFont="1" applyFill="1" applyBorder="1"/>
    <xf numFmtId="0" fontId="8" fillId="5" borderId="12" xfId="0" applyFont="1" applyFill="1" applyBorder="1"/>
    <xf numFmtId="0" fontId="0" fillId="9" borderId="11" xfId="0" applyFill="1" applyBorder="1"/>
    <xf numFmtId="0" fontId="0" fillId="9" borderId="12" xfId="0" applyFill="1" applyBorder="1"/>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8" fillId="8" borderId="0" xfId="0" applyFont="1" applyFill="1"/>
    <xf numFmtId="0" fontId="10" fillId="5" borderId="18" xfId="0" applyFont="1" applyFill="1" applyBorder="1" applyAlignment="1">
      <alignment horizontal="center" vertical="center"/>
    </xf>
    <xf numFmtId="0" fontId="10" fillId="8" borderId="0" xfId="0" applyFont="1" applyFill="1" applyAlignment="1">
      <alignment horizontal="center" vertical="center"/>
    </xf>
    <xf numFmtId="0" fontId="9" fillId="8" borderId="11" xfId="0" applyFont="1" applyFill="1" applyBorder="1" applyAlignment="1">
      <alignment vertical="top" wrapText="1"/>
    </xf>
    <xf numFmtId="0" fontId="8" fillId="4" borderId="16" xfId="0" applyFont="1" applyFill="1" applyBorder="1"/>
    <xf numFmtId="0" fontId="8" fillId="4" borderId="17" xfId="0" applyFont="1" applyFill="1" applyBorder="1"/>
    <xf numFmtId="0" fontId="0" fillId="0" borderId="0" xfId="0" applyProtection="1">
      <protection locked="0"/>
    </xf>
    <xf numFmtId="0" fontId="5" fillId="0" borderId="20" xfId="0" applyFont="1" applyBorder="1" applyAlignment="1" applyProtection="1">
      <alignment horizontal="left" vertical="top" wrapText="1"/>
      <protection locked="0"/>
    </xf>
    <xf numFmtId="0" fontId="0" fillId="9" borderId="0" xfId="0" applyFill="1" applyProtection="1">
      <protection locked="0"/>
    </xf>
    <xf numFmtId="0" fontId="0" fillId="8" borderId="2" xfId="0" applyFill="1" applyBorder="1" applyProtection="1"/>
    <xf numFmtId="0" fontId="5" fillId="8" borderId="0" xfId="0" applyFont="1" applyFill="1" applyAlignment="1">
      <alignment vertical="center"/>
    </xf>
    <xf numFmtId="0" fontId="5" fillId="8" borderId="16" xfId="0" applyFont="1" applyFill="1" applyBorder="1"/>
    <xf numFmtId="0" fontId="5" fillId="8" borderId="17" xfId="0" applyFont="1" applyFill="1" applyBorder="1"/>
    <xf numFmtId="0" fontId="5" fillId="0" borderId="8" xfId="2" applyBorder="1" applyAlignment="1">
      <alignment horizontal="center" vertical="top"/>
    </xf>
    <xf numFmtId="0" fontId="3" fillId="8" borderId="0" xfId="0" applyFont="1" applyFill="1" applyProtection="1"/>
    <xf numFmtId="0" fontId="8" fillId="4" borderId="19" xfId="0" applyFont="1" applyFill="1" applyBorder="1" applyProtection="1">
      <protection locked="0"/>
    </xf>
    <xf numFmtId="0" fontId="8" fillId="4" borderId="0" xfId="0" applyFont="1" applyFill="1" applyProtection="1">
      <protection locked="0"/>
    </xf>
    <xf numFmtId="166" fontId="5" fillId="0" borderId="8" xfId="2" applyNumberFormat="1" applyBorder="1" applyAlignment="1">
      <alignment horizontal="left" vertical="top" wrapText="1"/>
    </xf>
    <xf numFmtId="14" fontId="5" fillId="0" borderId="8" xfId="2" applyNumberFormat="1" applyBorder="1" applyAlignment="1">
      <alignment horizontal="left" vertical="top" wrapText="1"/>
    </xf>
    <xf numFmtId="49" fontId="5" fillId="0" borderId="8" xfId="2" applyNumberFormat="1" applyBorder="1" applyAlignment="1">
      <alignment horizontal="left" vertical="top" wrapText="1"/>
    </xf>
    <xf numFmtId="0" fontId="5" fillId="0" borderId="8" xfId="0" applyFont="1" applyBorder="1" applyAlignment="1">
      <alignment horizontal="left" vertical="top"/>
    </xf>
    <xf numFmtId="0" fontId="8" fillId="4" borderId="8" xfId="0" applyFont="1" applyFill="1" applyBorder="1" applyAlignment="1">
      <alignment vertical="top"/>
    </xf>
    <xf numFmtId="49" fontId="8" fillId="4" borderId="8" xfId="0" applyNumberFormat="1" applyFont="1" applyFill="1" applyBorder="1" applyAlignment="1">
      <alignment vertical="top"/>
    </xf>
    <xf numFmtId="0" fontId="8" fillId="5" borderId="8" xfId="0" applyFont="1" applyFill="1" applyBorder="1" applyAlignment="1">
      <alignment horizontal="left" vertical="top" wrapText="1"/>
    </xf>
    <xf numFmtId="49" fontId="8" fillId="5" borderId="8" xfId="0" applyNumberFormat="1" applyFont="1" applyFill="1" applyBorder="1" applyAlignment="1">
      <alignment horizontal="left" vertical="top" wrapText="1"/>
    </xf>
    <xf numFmtId="0" fontId="5" fillId="0" borderId="8" xfId="2" applyBorder="1" applyAlignment="1">
      <alignment vertical="top" wrapText="1"/>
    </xf>
    <xf numFmtId="0" fontId="5" fillId="0" borderId="8" xfId="2" applyBorder="1" applyAlignment="1">
      <alignment horizontal="left" vertical="top"/>
    </xf>
    <xf numFmtId="0" fontId="5" fillId="8" borderId="9" xfId="0" applyFont="1" applyFill="1" applyBorder="1" applyAlignment="1">
      <alignment vertical="top"/>
    </xf>
    <xf numFmtId="0" fontId="5" fillId="8" borderId="10" xfId="0" applyFont="1" applyFill="1" applyBorder="1" applyAlignment="1">
      <alignment vertical="top"/>
    </xf>
    <xf numFmtId="0" fontId="5" fillId="8" borderId="11" xfId="0" applyFont="1" applyFill="1" applyBorder="1" applyAlignment="1">
      <alignment vertical="top"/>
    </xf>
    <xf numFmtId="0" fontId="7" fillId="9" borderId="0" xfId="0" applyFont="1" applyFill="1" applyAlignment="1" applyProtection="1">
      <alignment vertical="top"/>
    </xf>
    <xf numFmtId="0" fontId="7" fillId="0" borderId="8" xfId="0" applyFont="1" applyBorder="1" applyAlignment="1" applyProtection="1">
      <alignment vertical="top"/>
      <protection locked="0"/>
    </xf>
    <xf numFmtId="0" fontId="7" fillId="0" borderId="8" xfId="0" applyFont="1" applyBorder="1" applyAlignment="1" applyProtection="1">
      <alignment vertical="top" wrapText="1"/>
      <protection locked="0"/>
    </xf>
    <xf numFmtId="0" fontId="5" fillId="0" borderId="8" xfId="0" applyFont="1" applyBorder="1" applyAlignment="1" applyProtection="1">
      <alignment horizontal="left" vertical="top" wrapText="1"/>
      <protection locked="0"/>
    </xf>
    <xf numFmtId="0" fontId="5" fillId="0" borderId="8" xfId="5" applyBorder="1" applyAlignment="1">
      <alignment horizontal="left" vertical="top" wrapText="1"/>
    </xf>
    <xf numFmtId="0" fontId="7" fillId="0" borderId="0" xfId="0" applyFont="1" applyFill="1" applyProtection="1"/>
    <xf numFmtId="0" fontId="8" fillId="4" borderId="0" xfId="0" applyFont="1" applyFill="1" applyAlignment="1" applyProtection="1">
      <alignment wrapText="1"/>
      <protection locked="0"/>
    </xf>
    <xf numFmtId="0" fontId="0" fillId="0" borderId="0" xfId="0" applyAlignment="1" applyProtection="1">
      <alignment wrapText="1"/>
      <protection locked="0"/>
    </xf>
    <xf numFmtId="0" fontId="5" fillId="0" borderId="8" xfId="0" applyFont="1" applyBorder="1" applyAlignment="1">
      <alignment horizontal="left" vertical="top" wrapText="1"/>
    </xf>
    <xf numFmtId="0" fontId="0" fillId="8" borderId="12" xfId="0" applyFill="1" applyBorder="1"/>
    <xf numFmtId="0" fontId="11" fillId="8" borderId="8" xfId="0" applyFont="1" applyFill="1" applyBorder="1" applyAlignment="1">
      <alignment horizontal="center" vertical="center"/>
    </xf>
    <xf numFmtId="9" fontId="11"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5" fillId="8" borderId="8" xfId="0" applyFont="1" applyFill="1" applyBorder="1" applyAlignment="1">
      <alignment horizontal="center" vertical="center" wrapText="1"/>
    </xf>
    <xf numFmtId="2" fontId="8" fillId="8" borderId="19" xfId="0" applyNumberFormat="1" applyFont="1" applyFill="1" applyBorder="1" applyAlignment="1">
      <alignment horizontal="center" vertical="center"/>
    </xf>
    <xf numFmtId="0" fontId="5" fillId="8" borderId="8" xfId="0" applyFont="1" applyFill="1" applyBorder="1" applyAlignment="1">
      <alignment horizontal="center" vertical="center"/>
    </xf>
    <xf numFmtId="0" fontId="9" fillId="8" borderId="8" xfId="0" applyFont="1" applyFill="1" applyBorder="1" applyAlignment="1">
      <alignment horizontal="center" vertical="center" wrapText="1"/>
    </xf>
    <xf numFmtId="0" fontId="0" fillId="8" borderId="2" xfId="0" applyFill="1" applyBorder="1"/>
    <xf numFmtId="0" fontId="8" fillId="4" borderId="19" xfId="0" applyFont="1" applyFill="1" applyBorder="1"/>
    <xf numFmtId="0" fontId="18" fillId="8" borderId="0" xfId="0" applyFont="1" applyFill="1"/>
    <xf numFmtId="0" fontId="19" fillId="8" borderId="0" xfId="0" applyFont="1" applyFill="1"/>
    <xf numFmtId="0" fontId="8" fillId="9" borderId="11" xfId="0" applyFont="1" applyFill="1" applyBorder="1"/>
    <xf numFmtId="0" fontId="8" fillId="9" borderId="17" xfId="0" applyFont="1" applyFill="1" applyBorder="1"/>
    <xf numFmtId="0" fontId="8" fillId="9" borderId="19" xfId="0" applyFont="1" applyFill="1" applyBorder="1"/>
    <xf numFmtId="0" fontId="8" fillId="9" borderId="21" xfId="0" applyFont="1" applyFill="1" applyBorder="1"/>
    <xf numFmtId="0" fontId="8" fillId="9" borderId="22" xfId="0" applyFont="1" applyFill="1" applyBorder="1"/>
    <xf numFmtId="0" fontId="8" fillId="9" borderId="23" xfId="0" applyFont="1" applyFill="1" applyBorder="1"/>
    <xf numFmtId="0" fontId="8" fillId="9" borderId="10" xfId="0" applyFont="1" applyFill="1" applyBorder="1"/>
    <xf numFmtId="0" fontId="8" fillId="9" borderId="16" xfId="0" applyFont="1" applyFill="1" applyBorder="1"/>
    <xf numFmtId="49" fontId="0" fillId="8" borderId="0" xfId="0" applyNumberFormat="1" applyFill="1"/>
    <xf numFmtId="0" fontId="7" fillId="0" borderId="8" xfId="0" applyFont="1" applyFill="1" applyBorder="1" applyAlignment="1" applyProtection="1">
      <alignment vertical="top" wrapText="1"/>
      <protection locked="0"/>
    </xf>
    <xf numFmtId="0" fontId="0" fillId="0" borderId="0" xfId="0" applyFill="1" applyAlignment="1" applyProtection="1">
      <alignment horizontal="left" vertical="top"/>
    </xf>
    <xf numFmtId="0" fontId="0" fillId="0" borderId="0" xfId="0" applyFill="1" applyAlignment="1" applyProtection="1">
      <alignment horizontal="left" vertical="top" wrapText="1"/>
    </xf>
    <xf numFmtId="0" fontId="8" fillId="7" borderId="8" xfId="0" applyFont="1" applyFill="1" applyBorder="1" applyAlignment="1" applyProtection="1">
      <alignment horizontal="left" vertical="top" wrapText="1"/>
    </xf>
    <xf numFmtId="0" fontId="5" fillId="0" borderId="20" xfId="0" applyFont="1" applyFill="1" applyBorder="1" applyAlignment="1" applyProtection="1">
      <alignment horizontal="left" vertical="top" wrapText="1"/>
      <protection locked="0"/>
    </xf>
    <xf numFmtId="0" fontId="7" fillId="0" borderId="8" xfId="0" applyFont="1" applyFill="1" applyBorder="1" applyAlignment="1" applyProtection="1">
      <alignment vertical="top"/>
      <protection locked="0"/>
    </xf>
    <xf numFmtId="0" fontId="12" fillId="0" borderId="0" xfId="0" applyFont="1" applyFill="1" applyAlignment="1" applyProtection="1">
      <alignment horizontal="left" vertical="top" wrapText="1"/>
    </xf>
    <xf numFmtId="0" fontId="20" fillId="0" borderId="8" xfId="0" applyFont="1" applyFill="1" applyBorder="1" applyAlignment="1" applyProtection="1">
      <alignment horizontal="left" vertical="top" wrapText="1"/>
    </xf>
    <xf numFmtId="10" fontId="5" fillId="0" borderId="8" xfId="0" applyNumberFormat="1" applyFont="1" applyFill="1" applyBorder="1" applyAlignment="1" applyProtection="1">
      <alignment horizontal="left" vertical="top" wrapText="1"/>
    </xf>
    <xf numFmtId="0" fontId="5" fillId="0" borderId="8" xfId="10" applyFont="1" applyFill="1" applyBorder="1" applyAlignment="1" applyProtection="1">
      <alignment horizontal="left" vertical="top" wrapText="1"/>
    </xf>
    <xf numFmtId="10" fontId="5" fillId="0" borderId="8" xfId="10" applyNumberFormat="1"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0" fontId="7" fillId="9" borderId="0" xfId="0" applyFont="1" applyFill="1" applyProtection="1"/>
    <xf numFmtId="0" fontId="8" fillId="7" borderId="8" xfId="12" applyFont="1" applyFill="1" applyBorder="1" applyAlignment="1">
      <alignment horizontal="left" vertical="top" wrapText="1"/>
    </xf>
    <xf numFmtId="0" fontId="3" fillId="0" borderId="0" xfId="0" applyFont="1" applyFill="1" applyAlignment="1" applyProtection="1">
      <alignment horizontal="left" vertical="top" wrapText="1"/>
    </xf>
    <xf numFmtId="10" fontId="7" fillId="0" borderId="0" xfId="0" applyNumberFormat="1" applyFont="1" applyFill="1" applyAlignment="1" applyProtection="1">
      <alignment wrapText="1"/>
    </xf>
    <xf numFmtId="0" fontId="21" fillId="9" borderId="0" xfId="0" applyFont="1" applyFill="1" applyProtection="1">
      <protection locked="0"/>
    </xf>
    <xf numFmtId="0" fontId="7" fillId="0" borderId="8" xfId="0" applyFont="1" applyFill="1" applyBorder="1" applyAlignment="1" applyProtection="1">
      <alignment horizontal="left" vertical="top" wrapText="1"/>
      <protection locked="0"/>
    </xf>
    <xf numFmtId="0" fontId="7" fillId="0" borderId="8" xfId="10" applyFont="1" applyFill="1" applyBorder="1" applyAlignment="1" applyProtection="1">
      <alignment horizontal="left" vertical="top" wrapText="1"/>
    </xf>
    <xf numFmtId="0" fontId="5" fillId="0" borderId="0" xfId="15"/>
    <xf numFmtId="0" fontId="5" fillId="2" borderId="25" xfId="0" applyFont="1" applyFill="1" applyBorder="1" applyProtection="1"/>
    <xf numFmtId="0" fontId="8" fillId="3" borderId="25" xfId="0" applyFont="1" applyFill="1" applyBorder="1" applyAlignment="1" applyProtection="1">
      <alignment vertical="center"/>
    </xf>
    <xf numFmtId="0" fontId="5" fillId="0" borderId="0" xfId="2"/>
    <xf numFmtId="0" fontId="8" fillId="6" borderId="12" xfId="2" applyFont="1" applyFill="1" applyBorder="1" applyAlignment="1">
      <alignment vertical="top"/>
    </xf>
    <xf numFmtId="0" fontId="8" fillId="6" borderId="11" xfId="2" applyFont="1" applyFill="1" applyBorder="1" applyAlignment="1">
      <alignment vertical="top"/>
    </xf>
    <xf numFmtId="0" fontId="8" fillId="6" borderId="10" xfId="2" applyFont="1" applyFill="1" applyBorder="1" applyAlignment="1">
      <alignment vertical="top"/>
    </xf>
    <xf numFmtId="0" fontId="8" fillId="6" borderId="2" xfId="2" applyFont="1" applyFill="1" applyBorder="1" applyAlignment="1">
      <alignment vertical="top"/>
    </xf>
    <xf numFmtId="0" fontId="8" fillId="6" borderId="0" xfId="2" applyFont="1" applyFill="1" applyAlignment="1">
      <alignment vertical="top"/>
    </xf>
    <xf numFmtId="0" fontId="8" fillId="6" borderId="9" xfId="2" applyFont="1" applyFill="1" applyBorder="1" applyAlignment="1">
      <alignment vertical="top"/>
    </xf>
    <xf numFmtId="0" fontId="5" fillId="0" borderId="6" xfId="2" applyBorder="1" applyAlignment="1">
      <alignment vertical="top"/>
    </xf>
    <xf numFmtId="0" fontId="5" fillId="0" borderId="4" xfId="2" applyBorder="1" applyAlignment="1">
      <alignment vertical="top"/>
    </xf>
    <xf numFmtId="0" fontId="5" fillId="0" borderId="3" xfId="2" applyBorder="1" applyAlignment="1">
      <alignment vertical="top"/>
    </xf>
    <xf numFmtId="0" fontId="8" fillId="6" borderId="6" xfId="2" applyFont="1" applyFill="1" applyBorder="1" applyAlignment="1">
      <alignment vertical="top"/>
    </xf>
    <xf numFmtId="0" fontId="8" fillId="6" borderId="4" xfId="2" applyFont="1" applyFill="1" applyBorder="1" applyAlignment="1">
      <alignment vertical="top"/>
    </xf>
    <xf numFmtId="0" fontId="8" fillId="6" borderId="3" xfId="2" applyFont="1" applyFill="1" applyBorder="1" applyAlignment="1">
      <alignment vertical="top"/>
    </xf>
    <xf numFmtId="0" fontId="5" fillId="0" borderId="7" xfId="2" applyBorder="1" applyAlignment="1">
      <alignment vertical="top"/>
    </xf>
    <xf numFmtId="0" fontId="5" fillId="0" borderId="0" xfId="2" applyAlignment="1">
      <alignment vertical="top"/>
    </xf>
    <xf numFmtId="0" fontId="5" fillId="0" borderId="1" xfId="2" applyBorder="1" applyAlignment="1">
      <alignment vertical="top"/>
    </xf>
    <xf numFmtId="0" fontId="8" fillId="6" borderId="7" xfId="2" applyFont="1" applyFill="1" applyBorder="1" applyAlignment="1">
      <alignment vertical="top"/>
    </xf>
    <xf numFmtId="0" fontId="8" fillId="6" borderId="1" xfId="2" applyFont="1" applyFill="1" applyBorder="1" applyAlignment="1">
      <alignment vertical="top"/>
    </xf>
    <xf numFmtId="0" fontId="25" fillId="0" borderId="0" xfId="2" applyFont="1"/>
    <xf numFmtId="0" fontId="25" fillId="0" borderId="6" xfId="2" applyFont="1" applyBorder="1" applyAlignment="1">
      <alignment vertical="top"/>
    </xf>
    <xf numFmtId="0" fontId="24" fillId="0" borderId="6" xfId="2" applyFont="1" applyBorder="1" applyAlignment="1">
      <alignment vertical="top"/>
    </xf>
    <xf numFmtId="0" fontId="24" fillId="0" borderId="4" xfId="2" applyFont="1" applyBorder="1" applyAlignment="1">
      <alignment vertical="top"/>
    </xf>
    <xf numFmtId="0" fontId="24" fillId="0" borderId="3" xfId="2" applyFont="1" applyBorder="1" applyAlignment="1">
      <alignment vertical="top"/>
    </xf>
    <xf numFmtId="0" fontId="8" fillId="4" borderId="26" xfId="0" applyFont="1" applyFill="1" applyBorder="1" applyAlignment="1" applyProtection="1">
      <alignment vertical="center"/>
    </xf>
    <xf numFmtId="0" fontId="8" fillId="4" borderId="27" xfId="0" applyFont="1" applyFill="1" applyBorder="1" applyAlignment="1" applyProtection="1">
      <alignment vertical="center"/>
    </xf>
    <xf numFmtId="0" fontId="8" fillId="4" borderId="28" xfId="0" applyFont="1" applyFill="1" applyBorder="1" applyAlignment="1" applyProtection="1">
      <alignment vertical="center"/>
    </xf>
    <xf numFmtId="0" fontId="8" fillId="0" borderId="26" xfId="0" applyFont="1" applyBorder="1" applyAlignment="1" applyProtection="1">
      <alignment vertical="center"/>
    </xf>
    <xf numFmtId="0" fontId="8" fillId="0" borderId="29" xfId="0" applyFont="1" applyBorder="1" applyAlignment="1" applyProtection="1">
      <alignment vertical="center"/>
    </xf>
    <xf numFmtId="0" fontId="5" fillId="0" borderId="30" xfId="0" applyFont="1" applyBorder="1" applyAlignment="1" applyProtection="1">
      <alignment horizontal="left" vertical="top" wrapText="1"/>
      <protection locked="0"/>
    </xf>
    <xf numFmtId="0" fontId="8" fillId="8" borderId="26" xfId="0" applyFont="1" applyFill="1" applyBorder="1" applyAlignment="1" applyProtection="1">
      <alignment vertical="center"/>
    </xf>
    <xf numFmtId="0" fontId="8" fillId="8" borderId="29" xfId="0" applyFont="1" applyFill="1" applyBorder="1" applyAlignment="1" applyProtection="1">
      <alignment vertical="center"/>
    </xf>
    <xf numFmtId="14" fontId="5" fillId="0" borderId="30" xfId="0" quotePrefix="1" applyNumberFormat="1" applyFont="1" applyBorder="1" applyAlignment="1" applyProtection="1">
      <alignment horizontal="left" vertical="top" wrapText="1"/>
      <protection locked="0"/>
    </xf>
    <xf numFmtId="164" fontId="5" fillId="0" borderId="30" xfId="0" applyNumberFormat="1" applyFont="1" applyBorder="1" applyAlignment="1" applyProtection="1">
      <alignment horizontal="left" vertical="top" wrapText="1"/>
      <protection locked="0"/>
    </xf>
    <xf numFmtId="0" fontId="8" fillId="0" borderId="26" xfId="0" applyFont="1" applyBorder="1" applyAlignment="1" applyProtection="1">
      <alignment horizontal="left" vertical="center"/>
    </xf>
    <xf numFmtId="0" fontId="0" fillId="5" borderId="26" xfId="0" applyFill="1" applyBorder="1" applyAlignment="1" applyProtection="1">
      <alignment vertical="center"/>
    </xf>
    <xf numFmtId="0" fontId="0" fillId="5" borderId="27" xfId="0" applyFill="1" applyBorder="1" applyAlignment="1" applyProtection="1">
      <alignment vertical="center"/>
    </xf>
    <xf numFmtId="0" fontId="0" fillId="5" borderId="28" xfId="0" applyFill="1" applyBorder="1" applyAlignment="1" applyProtection="1">
      <alignment vertical="center"/>
    </xf>
    <xf numFmtId="0" fontId="16" fillId="8" borderId="28" xfId="0" applyFont="1" applyFill="1" applyBorder="1" applyAlignment="1" applyProtection="1">
      <alignment vertical="center" wrapText="1"/>
    </xf>
    <xf numFmtId="0" fontId="16" fillId="0" borderId="28" xfId="0" applyFont="1" applyBorder="1" applyAlignment="1" applyProtection="1">
      <alignment horizontal="left" vertical="top" wrapText="1"/>
      <protection locked="0"/>
    </xf>
    <xf numFmtId="165" fontId="16" fillId="8" borderId="28" xfId="0" applyNumberFormat="1" applyFont="1" applyFill="1" applyBorder="1" applyAlignment="1" applyProtection="1">
      <alignment vertical="center" wrapText="1"/>
    </xf>
    <xf numFmtId="165" fontId="16" fillId="0" borderId="28" xfId="0" applyNumberFormat="1" applyFont="1" applyBorder="1" applyAlignment="1" applyProtection="1">
      <alignment horizontal="left" vertical="top" wrapText="1"/>
      <protection locked="0"/>
    </xf>
    <xf numFmtId="0" fontId="8" fillId="8" borderId="31" xfId="0" applyFont="1" applyFill="1" applyBorder="1" applyAlignment="1">
      <alignment vertical="center"/>
    </xf>
    <xf numFmtId="0" fontId="8" fillId="8" borderId="32" xfId="0" applyFont="1" applyFill="1" applyBorder="1" applyAlignment="1">
      <alignment vertical="center"/>
    </xf>
    <xf numFmtId="0" fontId="0" fillId="8" borderId="33" xfId="0" applyFill="1" applyBorder="1"/>
    <xf numFmtId="0" fontId="8" fillId="5" borderId="31" xfId="0" applyFont="1" applyFill="1" applyBorder="1"/>
    <xf numFmtId="0" fontId="8" fillId="5" borderId="32" xfId="0" applyFont="1" applyFill="1" applyBorder="1"/>
    <xf numFmtId="0" fontId="8" fillId="5" borderId="33" xfId="0" applyFont="1" applyFill="1" applyBorder="1"/>
    <xf numFmtId="0" fontId="5" fillId="5" borderId="34" xfId="0" applyFont="1" applyFill="1" applyBorder="1" applyAlignment="1">
      <alignment vertical="center"/>
    </xf>
    <xf numFmtId="0" fontId="0" fillId="5" borderId="29" xfId="0" applyFill="1" applyBorder="1" applyAlignment="1">
      <alignment vertical="center"/>
    </xf>
    <xf numFmtId="0" fontId="10" fillId="5" borderId="35" xfId="0" applyFont="1" applyFill="1" applyBorder="1" applyAlignment="1">
      <alignment horizontal="center" vertical="center"/>
    </xf>
    <xf numFmtId="0" fontId="10" fillId="5" borderId="30" xfId="0" applyFont="1" applyFill="1" applyBorder="1" applyAlignment="1">
      <alignment horizontal="center" vertical="center"/>
    </xf>
    <xf numFmtId="0" fontId="8" fillId="8" borderId="36" xfId="0" applyFont="1" applyFill="1" applyBorder="1" applyAlignment="1">
      <alignment vertical="center"/>
    </xf>
    <xf numFmtId="0" fontId="8" fillId="8" borderId="37" xfId="0" applyFont="1" applyFill="1" applyBorder="1" applyAlignment="1">
      <alignment vertical="center"/>
    </xf>
    <xf numFmtId="0" fontId="5" fillId="8" borderId="38" xfId="0" applyFont="1" applyFill="1" applyBorder="1" applyAlignment="1">
      <alignment horizontal="center" vertical="center"/>
    </xf>
    <xf numFmtId="0" fontId="5" fillId="8" borderId="39" xfId="0" applyFont="1" applyFill="1" applyBorder="1" applyAlignment="1">
      <alignment horizontal="center" vertical="center"/>
    </xf>
    <xf numFmtId="0" fontId="8" fillId="4" borderId="27" xfId="2" applyFont="1" applyFill="1" applyBorder="1"/>
    <xf numFmtId="0" fontId="8" fillId="4" borderId="29" xfId="2" applyFont="1" applyFill="1" applyBorder="1"/>
    <xf numFmtId="0" fontId="8" fillId="5" borderId="26" xfId="2" applyFont="1" applyFill="1" applyBorder="1" applyAlignment="1">
      <alignment horizontal="left" vertical="center" indent="1"/>
    </xf>
    <xf numFmtId="0" fontId="8" fillId="5" borderId="27" xfId="2" applyFont="1" applyFill="1" applyBorder="1" applyAlignment="1">
      <alignment vertical="center"/>
    </xf>
    <xf numFmtId="0" fontId="8" fillId="5" borderId="29" xfId="2" applyFont="1" applyFill="1" applyBorder="1" applyAlignment="1">
      <alignment vertical="center"/>
    </xf>
    <xf numFmtId="0" fontId="25" fillId="0" borderId="42" xfId="2" applyFont="1" applyBorder="1" applyAlignment="1">
      <alignment vertical="top"/>
    </xf>
    <xf numFmtId="0" fontId="8" fillId="5" borderId="26" xfId="2" applyFont="1" applyFill="1" applyBorder="1" applyAlignment="1">
      <alignment vertical="center"/>
    </xf>
    <xf numFmtId="0" fontId="8" fillId="6" borderId="40" xfId="2" applyFont="1" applyFill="1" applyBorder="1" applyAlignment="1">
      <alignment vertical="top"/>
    </xf>
    <xf numFmtId="0" fontId="8" fillId="6" borderId="41" xfId="2" applyFont="1" applyFill="1" applyBorder="1" applyAlignment="1">
      <alignment vertical="top"/>
    </xf>
    <xf numFmtId="0" fontId="8" fillId="6" borderId="42" xfId="2" applyFont="1" applyFill="1" applyBorder="1" applyAlignment="1">
      <alignment vertical="top"/>
    </xf>
    <xf numFmtId="0" fontId="5" fillId="0" borderId="40" xfId="2" applyBorder="1" applyAlignment="1">
      <alignment vertical="top"/>
    </xf>
    <xf numFmtId="0" fontId="5" fillId="0" borderId="41" xfId="2" applyBorder="1" applyAlignment="1">
      <alignment vertical="top"/>
    </xf>
    <xf numFmtId="0" fontId="5" fillId="0" borderId="42" xfId="2" applyBorder="1" applyAlignment="1">
      <alignment vertical="top"/>
    </xf>
    <xf numFmtId="0" fontId="8" fillId="6" borderId="26" xfId="2" applyFont="1" applyFill="1" applyBorder="1" applyAlignment="1">
      <alignment vertical="top"/>
    </xf>
    <xf numFmtId="0" fontId="8" fillId="6" borderId="27" xfId="2" applyFont="1" applyFill="1" applyBorder="1" applyAlignment="1">
      <alignment vertical="top"/>
    </xf>
    <xf numFmtId="0" fontId="8" fillId="6" borderId="29" xfId="2" applyFont="1" applyFill="1" applyBorder="1" applyAlignment="1">
      <alignment vertical="top"/>
    </xf>
    <xf numFmtId="0" fontId="5" fillId="0" borderId="26" xfId="2" applyBorder="1" applyAlignment="1">
      <alignment vertical="top"/>
    </xf>
    <xf numFmtId="0" fontId="5" fillId="0" borderId="27" xfId="2" applyBorder="1" applyAlignment="1">
      <alignment vertical="top"/>
    </xf>
    <xf numFmtId="0" fontId="5" fillId="0" borderId="29" xfId="2" applyBorder="1" applyAlignment="1">
      <alignment vertical="top"/>
    </xf>
    <xf numFmtId="0" fontId="17" fillId="6" borderId="31" xfId="2" applyFont="1" applyFill="1" applyBorder="1" applyAlignment="1">
      <alignment vertical="top"/>
    </xf>
    <xf numFmtId="0" fontId="8" fillId="6" borderId="32" xfId="2" applyFont="1" applyFill="1" applyBorder="1" applyAlignment="1">
      <alignment vertical="top"/>
    </xf>
    <xf numFmtId="0" fontId="8" fillId="6" borderId="33" xfId="2" applyFont="1" applyFill="1" applyBorder="1" applyAlignment="1">
      <alignment vertical="top"/>
    </xf>
    <xf numFmtId="0" fontId="8" fillId="4" borderId="26" xfId="0" applyFont="1" applyFill="1" applyBorder="1" applyProtection="1"/>
    <xf numFmtId="0" fontId="8" fillId="4" borderId="27" xfId="0" applyFont="1" applyFill="1" applyBorder="1" applyProtection="1"/>
    <xf numFmtId="0" fontId="8" fillId="7" borderId="43" xfId="0" applyFont="1" applyFill="1" applyBorder="1" applyAlignment="1" applyProtection="1">
      <alignment vertical="top" wrapText="1"/>
    </xf>
    <xf numFmtId="0" fontId="8" fillId="9" borderId="43" xfId="0" applyFont="1" applyFill="1" applyBorder="1" applyAlignment="1" applyProtection="1">
      <alignment horizontal="left" vertical="top" wrapText="1"/>
    </xf>
    <xf numFmtId="0" fontId="5" fillId="0" borderId="35" xfId="0" applyFont="1" applyFill="1" applyBorder="1" applyAlignment="1" applyProtection="1">
      <alignment vertical="top" wrapText="1"/>
      <protection locked="0"/>
    </xf>
    <xf numFmtId="0" fontId="7" fillId="0" borderId="44" xfId="0" applyFont="1" applyFill="1" applyBorder="1" applyAlignment="1" applyProtection="1">
      <alignment vertical="top" wrapText="1"/>
    </xf>
    <xf numFmtId="0" fontId="8" fillId="4" borderId="26" xfId="15" applyFont="1" applyFill="1" applyBorder="1"/>
    <xf numFmtId="0" fontId="8" fillId="4" borderId="27" xfId="15" applyFont="1" applyFill="1" applyBorder="1"/>
    <xf numFmtId="0" fontId="8" fillId="5" borderId="35" xfId="15" applyFont="1" applyFill="1" applyBorder="1" applyAlignment="1">
      <alignment horizontal="left" vertical="center" wrapText="1"/>
    </xf>
    <xf numFmtId="166" fontId="5" fillId="0" borderId="35" xfId="15" applyNumberFormat="1" applyBorder="1" applyAlignment="1">
      <alignment horizontal="left" vertical="top"/>
    </xf>
    <xf numFmtId="14" fontId="5" fillId="0" borderId="35" xfId="15" applyNumberFormat="1" applyBorder="1" applyAlignment="1">
      <alignment horizontal="left" vertical="top"/>
    </xf>
    <xf numFmtId="0" fontId="20" fillId="0" borderId="8" xfId="0" quotePrefix="1" applyFont="1" applyFill="1" applyBorder="1" applyAlignment="1" applyProtection="1">
      <alignment horizontal="left" vertical="top" wrapText="1"/>
    </xf>
    <xf numFmtId="0" fontId="5" fillId="2" borderId="41" xfId="0" applyFont="1" applyFill="1" applyBorder="1" applyProtection="1"/>
    <xf numFmtId="0" fontId="8" fillId="3" borderId="40" xfId="0" applyFont="1" applyFill="1" applyBorder="1" applyAlignment="1" applyProtection="1">
      <alignment vertical="center"/>
    </xf>
    <xf numFmtId="0" fontId="8" fillId="3" borderId="41" xfId="0" applyFont="1" applyFill="1" applyBorder="1" applyAlignment="1" applyProtection="1">
      <alignment vertical="center"/>
    </xf>
    <xf numFmtId="0" fontId="5" fillId="0" borderId="8" xfId="10" quotePrefix="1" applyFont="1" applyFill="1" applyBorder="1" applyAlignment="1" applyProtection="1">
      <alignment horizontal="left" vertical="top" wrapText="1"/>
    </xf>
    <xf numFmtId="0" fontId="5" fillId="0" borderId="8" xfId="0" applyFont="1" applyFill="1" applyBorder="1" applyAlignment="1" applyProtection="1">
      <alignment horizontal="left" vertical="top" wrapText="1"/>
      <protection locked="0"/>
    </xf>
    <xf numFmtId="49" fontId="8" fillId="4" borderId="27" xfId="0" applyNumberFormat="1" applyFont="1" applyFill="1" applyBorder="1" applyProtection="1"/>
    <xf numFmtId="49" fontId="5" fillId="0" borderId="8" xfId="0" applyNumberFormat="1" applyFont="1" applyFill="1" applyBorder="1" applyAlignment="1" applyProtection="1">
      <alignment horizontal="left" vertical="top" wrapText="1"/>
    </xf>
    <xf numFmtId="49" fontId="5" fillId="0" borderId="8" xfId="0" applyNumberFormat="1" applyFont="1" applyBorder="1" applyAlignment="1">
      <alignment horizontal="left" vertical="top" wrapText="1"/>
    </xf>
    <xf numFmtId="49" fontId="5" fillId="0" borderId="8" xfId="0" quotePrefix="1" applyNumberFormat="1" applyFont="1" applyBorder="1" applyAlignment="1">
      <alignment horizontal="left" vertical="top" wrapText="1"/>
    </xf>
    <xf numFmtId="49" fontId="20" fillId="0" borderId="8" xfId="0" quotePrefix="1" applyNumberFormat="1" applyFont="1" applyFill="1" applyBorder="1" applyAlignment="1" applyProtection="1">
      <alignment horizontal="left" vertical="top" wrapText="1"/>
    </xf>
    <xf numFmtId="49" fontId="5" fillId="0" borderId="8" xfId="0" quotePrefix="1" applyNumberFormat="1" applyFont="1" applyFill="1" applyBorder="1" applyAlignment="1" applyProtection="1">
      <alignment horizontal="left" vertical="top" wrapText="1"/>
    </xf>
    <xf numFmtId="49" fontId="5" fillId="0" borderId="8" xfId="10" applyNumberFormat="1" applyFont="1" applyFill="1" applyBorder="1" applyAlignment="1" applyProtection="1">
      <alignment horizontal="left" vertical="top" wrapText="1"/>
    </xf>
    <xf numFmtId="49" fontId="0" fillId="9" borderId="0" xfId="0" applyNumberFormat="1" applyFill="1" applyProtection="1">
      <protection locked="0"/>
    </xf>
    <xf numFmtId="49" fontId="7" fillId="0" borderId="0" xfId="0" applyNumberFormat="1" applyFont="1" applyProtection="1"/>
    <xf numFmtId="49" fontId="7" fillId="0" borderId="0" xfId="0" applyNumberFormat="1" applyFont="1" applyFill="1" applyProtection="1"/>
    <xf numFmtId="0" fontId="26" fillId="0" borderId="8" xfId="0" applyFont="1" applyFill="1" applyBorder="1" applyAlignment="1" applyProtection="1">
      <alignment vertical="top" wrapText="1"/>
    </xf>
    <xf numFmtId="0" fontId="7" fillId="10" borderId="8" xfId="15" applyFont="1" applyFill="1" applyBorder="1" applyAlignment="1">
      <alignment horizontal="left" vertical="top" wrapText="1"/>
    </xf>
    <xf numFmtId="0" fontId="5" fillId="8" borderId="0" xfId="0" applyFont="1" applyFill="1"/>
    <xf numFmtId="2" fontId="8" fillId="8" borderId="0" xfId="0" applyNumberFormat="1" applyFont="1" applyFill="1" applyAlignment="1">
      <alignment horizontal="center" vertical="center"/>
    </xf>
    <xf numFmtId="0" fontId="9" fillId="8" borderId="0" xfId="0" applyFont="1" applyFill="1" applyAlignment="1">
      <alignment horizontal="center" vertical="center"/>
    </xf>
    <xf numFmtId="0" fontId="27" fillId="12" borderId="45" xfId="0" applyFont="1" applyFill="1" applyBorder="1" applyAlignment="1">
      <alignment horizontal="center" vertical="center" wrapText="1"/>
    </xf>
    <xf numFmtId="0" fontId="4" fillId="4" borderId="26" xfId="2" applyFont="1" applyFill="1" applyBorder="1"/>
    <xf numFmtId="0" fontId="29" fillId="13" borderId="46" xfId="17" applyFont="1" applyFill="1" applyBorder="1" applyAlignment="1">
      <alignment wrapText="1"/>
    </xf>
    <xf numFmtId="14" fontId="5" fillId="0" borderId="0" xfId="17" applyNumberFormat="1" applyAlignment="1">
      <alignment horizontal="left"/>
    </xf>
    <xf numFmtId="0" fontId="5" fillId="0" borderId="0" xfId="17"/>
    <xf numFmtId="0" fontId="23" fillId="11" borderId="18" xfId="17" applyFont="1" applyFill="1" applyBorder="1" applyAlignment="1">
      <alignment wrapText="1"/>
    </xf>
    <xf numFmtId="0" fontId="23" fillId="11" borderId="12" xfId="17" applyFont="1" applyFill="1" applyBorder="1" applyAlignment="1">
      <alignment wrapText="1"/>
    </xf>
    <xf numFmtId="0" fontId="5" fillId="0" borderId="40" xfId="2" applyBorder="1" applyAlignment="1">
      <alignment horizontal="left" vertical="top" wrapText="1"/>
    </xf>
    <xf numFmtId="0" fontId="5" fillId="0" borderId="41" xfId="2" applyBorder="1" applyAlignment="1">
      <alignment horizontal="left" vertical="top" wrapText="1"/>
    </xf>
    <xf numFmtId="0" fontId="5" fillId="0" borderId="42" xfId="2" applyBorder="1" applyAlignment="1">
      <alignment horizontal="left" vertical="top" wrapText="1"/>
    </xf>
    <xf numFmtId="0" fontId="5" fillId="0" borderId="1" xfId="2" applyBorder="1" applyAlignment="1">
      <alignment horizontal="left" vertical="top" wrapText="1"/>
    </xf>
    <xf numFmtId="0" fontId="5" fillId="0" borderId="0" xfId="2" applyAlignment="1">
      <alignment horizontal="left" vertical="top" wrapText="1"/>
    </xf>
    <xf numFmtId="0" fontId="5" fillId="0" borderId="7" xfId="2" applyBorder="1" applyAlignment="1">
      <alignment horizontal="left" vertical="top" wrapText="1"/>
    </xf>
    <xf numFmtId="0" fontId="5" fillId="0" borderId="31" xfId="2" applyBorder="1" applyAlignment="1">
      <alignment horizontal="left" vertical="top" wrapText="1"/>
    </xf>
    <xf numFmtId="0" fontId="5" fillId="0" borderId="32" xfId="2" applyBorder="1" applyAlignment="1">
      <alignment horizontal="left" vertical="top" wrapText="1"/>
    </xf>
    <xf numFmtId="0" fontId="5" fillId="0" borderId="33" xfId="2" applyBorder="1" applyAlignment="1">
      <alignment horizontal="left" vertical="top" wrapText="1"/>
    </xf>
    <xf numFmtId="0" fontId="5" fillId="0" borderId="9" xfId="2" applyBorder="1" applyAlignment="1">
      <alignment horizontal="left" vertical="top" wrapText="1"/>
    </xf>
    <xf numFmtId="0" fontId="5" fillId="0" borderId="2" xfId="2" applyBorder="1" applyAlignment="1">
      <alignment horizontal="left" vertical="top" wrapText="1"/>
    </xf>
    <xf numFmtId="0" fontId="5" fillId="0" borderId="10" xfId="2" applyBorder="1" applyAlignment="1">
      <alignment horizontal="left" vertical="top" wrapText="1"/>
    </xf>
    <xf numFmtId="0" fontId="5" fillId="0" borderId="11" xfId="2" applyBorder="1" applyAlignment="1">
      <alignment horizontal="left" vertical="top" wrapText="1"/>
    </xf>
    <xf numFmtId="0" fontId="5" fillId="0" borderId="12" xfId="2" applyBorder="1" applyAlignment="1">
      <alignment horizontal="left" vertical="top" wrapText="1"/>
    </xf>
    <xf numFmtId="0" fontId="9" fillId="8" borderId="24" xfId="0" applyFont="1" applyFill="1" applyBorder="1" applyAlignment="1">
      <alignment horizontal="left" vertical="top" wrapText="1"/>
    </xf>
  </cellXfs>
  <cellStyles count="18">
    <cellStyle name="Hyperlink 2" xfId="1" xr:uid="{00000000-0005-0000-0000-000000000000}"/>
    <cellStyle name="Normal" xfId="0" builtinId="0"/>
    <cellStyle name="Normal 2" xfId="2" xr:uid="{00000000-0005-0000-0000-000002000000}"/>
    <cellStyle name="Normal 2 2" xfId="3" xr:uid="{00000000-0005-0000-0000-000003000000}"/>
    <cellStyle name="Normal 2 3" xfId="14" xr:uid="{B2EC43C2-02DE-4BC0-9298-2CD008228C48}"/>
    <cellStyle name="Normal 2 4" xfId="17" xr:uid="{3A7E3AC3-87B2-49A6-B581-D243A1E22D64}"/>
    <cellStyle name="Normal 257" xfId="4" xr:uid="{00000000-0005-0000-0000-000004000000}"/>
    <cellStyle name="Normal 257 2" xfId="16" xr:uid="{611193BD-B3FB-484E-80D9-5202EAF444C3}"/>
    <cellStyle name="Normal 3" xfId="5" xr:uid="{00000000-0005-0000-0000-000005000000}"/>
    <cellStyle name="Normal 3 2" xfId="6" xr:uid="{00000000-0005-0000-0000-000006000000}"/>
    <cellStyle name="Normal 4" xfId="7" xr:uid="{00000000-0005-0000-0000-000007000000}"/>
    <cellStyle name="Normal 4 2" xfId="8" xr:uid="{00000000-0005-0000-0000-000008000000}"/>
    <cellStyle name="Normal 4 3" xfId="9" xr:uid="{00000000-0005-0000-0000-000009000000}"/>
    <cellStyle name="Normal 5" xfId="10" xr:uid="{00000000-0005-0000-0000-00000A000000}"/>
    <cellStyle name="Normal 6" xfId="11" xr:uid="{00000000-0005-0000-0000-00000B000000}"/>
    <cellStyle name="Normal 6 2" xfId="12" xr:uid="{00000000-0005-0000-0000-00000C000000}"/>
    <cellStyle name="Normal 6 3" xfId="15" xr:uid="{3A9AF25E-1F95-4364-A5C0-B37C5305673D}"/>
    <cellStyle name="Normal 7" xfId="13" xr:uid="{0A324C61-B4FA-494A-B5F9-BAE780C99005}"/>
  </cellStyles>
  <dxfs count="22">
    <dxf>
      <font>
        <color rgb="FF9C5700"/>
      </font>
      <fill>
        <patternFill>
          <bgColor rgb="FFFFEB9C"/>
        </patternFill>
      </fill>
    </dxf>
    <dxf>
      <fill>
        <patternFill>
          <bgColor rgb="FFDCE6F1"/>
        </patternFill>
      </fill>
    </dxf>
    <dxf>
      <fill>
        <patternFill>
          <bgColor rgb="FFDCE6F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auto="1"/>
      </font>
      <fill>
        <patternFill>
          <bgColor rgb="FFFFFF99"/>
        </patternFill>
      </fill>
    </dxf>
    <dxf>
      <font>
        <color auto="1"/>
      </font>
      <fill>
        <patternFill>
          <bgColor rgb="FFFF0000"/>
        </patternFill>
      </fill>
    </dxf>
    <dxf>
      <font>
        <color theme="0"/>
      </font>
      <fill>
        <patternFill>
          <bgColor rgb="FF008000"/>
        </patternFill>
      </fill>
    </dxf>
    <dxf>
      <fill>
        <patternFill>
          <bgColor rgb="FFFF0000"/>
        </patternFill>
      </fill>
    </dxf>
    <dxf>
      <font>
        <color theme="0"/>
      </font>
      <fill>
        <patternFill>
          <fgColor rgb="FF008000"/>
          <bgColor rgb="FF008000"/>
        </patternFill>
      </fill>
    </dxf>
    <dxf>
      <fill>
        <patternFill>
          <bgColor rgb="FFDCE6F1"/>
        </patternFill>
      </fill>
    </dxf>
    <dxf>
      <font>
        <color rgb="FF9C5700"/>
      </font>
      <fill>
        <patternFill>
          <bgColor rgb="FFFFEB9C"/>
        </patternFill>
      </fill>
    </dxf>
    <dxf>
      <font>
        <condense val="0"/>
        <extend val="0"/>
        <color indexed="10"/>
      </font>
      <fill>
        <patternFill>
          <bgColor indexed="43"/>
        </patternFill>
      </fill>
    </dxf>
    <dxf>
      <fill>
        <patternFill>
          <bgColor rgb="FFFFFF00"/>
        </patternFill>
      </fill>
    </dxf>
    <dxf>
      <font>
        <color theme="0"/>
      </font>
    </dxf>
    <dxf>
      <font>
        <color theme="0"/>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1E5FE"/>
      <rgbColor rgb="00A4BED4"/>
      <rgbColor rgb="00E3E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color rgb="FF00B050"/>
      <color rgb="FF4F81BE"/>
      <color rgb="FFDCE6F1"/>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1452</xdr:colOff>
      <xdr:row>0</xdr:row>
      <xdr:rowOff>203200</xdr:rowOff>
    </xdr:from>
    <xdr:to>
      <xdr:col>3</xdr:col>
      <xdr:colOff>1452</xdr:colOff>
      <xdr:row>7</xdr:row>
      <xdr:rowOff>38473</xdr:rowOff>
    </xdr:to>
    <xdr:pic>
      <xdr:nvPicPr>
        <xdr:cNvPr id="2" name="Picture 1" descr="The official logo of the IRS" title="IRS Logo">
          <a:extLst>
            <a:ext uri="{FF2B5EF4-FFF2-40B4-BE49-F238E27FC236}">
              <a16:creationId xmlns:a16="http://schemas.microsoft.com/office/drawing/2014/main" id="{143DDCAE-1FED-4055-9EB4-61912BCC62C3}"/>
            </a:ext>
          </a:extLst>
        </xdr:cNvPr>
        <xdr:cNvPicPr>
          <a:picLocks noChangeAspect="1"/>
        </xdr:cNvPicPr>
      </xdr:nvPicPr>
      <xdr:blipFill>
        <a:blip xmlns:r="http://schemas.openxmlformats.org/officeDocument/2006/relationships" r:embed="rId1"/>
        <a:srcRect/>
        <a:stretch>
          <a:fillRect/>
        </a:stretch>
      </xdr:blipFill>
      <xdr:spPr bwMode="auto">
        <a:xfrm>
          <a:off x="7077075" y="76200"/>
          <a:ext cx="1190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999"/>
  <sheetViews>
    <sheetView zoomScale="70" zoomScaleNormal="70" workbookViewId="0"/>
  </sheetViews>
  <sheetFormatPr defaultColWidth="0" defaultRowHeight="12.75" customHeight="1" zeroHeight="1" x14ac:dyDescent="0.35"/>
  <cols>
    <col min="1" max="1" width="9.26953125" style="20" customWidth="1"/>
    <col min="2" max="2" width="10" style="20" customWidth="1"/>
    <col min="3" max="3" width="113" style="20" customWidth="1"/>
    <col min="4" max="702" width="9.1796875" style="20" customWidth="1"/>
    <col min="703" max="16384" width="0" style="20" hidden="1"/>
  </cols>
  <sheetData>
    <row r="1" spans="1:3" ht="14.5" x14ac:dyDescent="0.35">
      <c r="A1" s="210" t="s">
        <v>0</v>
      </c>
      <c r="B1" s="210"/>
      <c r="C1" s="119"/>
    </row>
    <row r="2" spans="1:3" ht="15.5" x14ac:dyDescent="0.35">
      <c r="A2" s="2" t="s">
        <v>1</v>
      </c>
      <c r="B2" s="3"/>
      <c r="C2" s="4"/>
    </row>
    <row r="3" spans="1:3" ht="14.5" x14ac:dyDescent="0.35">
      <c r="A3" s="5"/>
      <c r="B3" s="6"/>
      <c r="C3" s="7"/>
    </row>
    <row r="4" spans="1:3" ht="14.5" x14ac:dyDescent="0.35">
      <c r="A4" s="5" t="s">
        <v>2</v>
      </c>
      <c r="B4" s="6"/>
      <c r="C4" s="7"/>
    </row>
    <row r="5" spans="1:3" ht="14.5" x14ac:dyDescent="0.35">
      <c r="A5" s="5" t="s">
        <v>3</v>
      </c>
      <c r="B5" s="6"/>
      <c r="C5" s="7"/>
    </row>
    <row r="6" spans="1:3" ht="14.5" x14ac:dyDescent="0.35">
      <c r="A6" s="5" t="s">
        <v>4</v>
      </c>
      <c r="B6" s="6"/>
      <c r="C6" s="7"/>
    </row>
    <row r="7" spans="1:3" ht="14.5" x14ac:dyDescent="0.35">
      <c r="A7" s="8"/>
      <c r="B7" s="9"/>
      <c r="C7" s="10"/>
    </row>
    <row r="8" spans="1:3" ht="18" customHeight="1" x14ac:dyDescent="0.35">
      <c r="A8" s="211" t="s">
        <v>5</v>
      </c>
      <c r="B8" s="212"/>
      <c r="C8" s="120"/>
    </row>
    <row r="9" spans="1:3" ht="12.75" customHeight="1" x14ac:dyDescent="0.35">
      <c r="A9" s="11" t="s">
        <v>6</v>
      </c>
      <c r="B9" s="12"/>
      <c r="C9" s="13"/>
    </row>
    <row r="10" spans="1:3" ht="14.5" x14ac:dyDescent="0.35">
      <c r="A10" s="11" t="s">
        <v>7</v>
      </c>
      <c r="B10" s="12"/>
      <c r="C10" s="13"/>
    </row>
    <row r="11" spans="1:3" ht="14.5" x14ac:dyDescent="0.35">
      <c r="A11" s="11" t="s">
        <v>8</v>
      </c>
      <c r="B11" s="12"/>
      <c r="C11" s="13"/>
    </row>
    <row r="12" spans="1:3" ht="14.5" x14ac:dyDescent="0.35">
      <c r="A12" s="11" t="s">
        <v>9</v>
      </c>
      <c r="B12" s="12"/>
      <c r="C12" s="13"/>
    </row>
    <row r="13" spans="1:3" ht="14.5" x14ac:dyDescent="0.35">
      <c r="A13" s="11" t="s">
        <v>10</v>
      </c>
      <c r="B13" s="12"/>
      <c r="C13" s="13"/>
    </row>
    <row r="14" spans="1:3" ht="4.5" customHeight="1" x14ac:dyDescent="0.35">
      <c r="A14" s="14"/>
      <c r="B14" s="15"/>
      <c r="C14" s="16"/>
    </row>
    <row r="15" spans="1:3" ht="14.5" x14ac:dyDescent="0.35">
      <c r="C15" s="48"/>
    </row>
    <row r="16" spans="1:3" ht="14.5" x14ac:dyDescent="0.35">
      <c r="A16" s="144" t="s">
        <v>11</v>
      </c>
      <c r="B16" s="145"/>
      <c r="C16" s="146"/>
    </row>
    <row r="17" spans="1:3" ht="14.5" x14ac:dyDescent="0.35">
      <c r="A17" s="147" t="s">
        <v>12</v>
      </c>
      <c r="B17" s="148"/>
      <c r="C17" s="149"/>
    </row>
    <row r="18" spans="1:3" ht="14.5" x14ac:dyDescent="0.35">
      <c r="A18" s="147" t="s">
        <v>13</v>
      </c>
      <c r="B18" s="148"/>
      <c r="C18" s="149"/>
    </row>
    <row r="19" spans="1:3" ht="14.5" x14ac:dyDescent="0.35">
      <c r="A19" s="147" t="s">
        <v>14</v>
      </c>
      <c r="B19" s="148"/>
      <c r="C19" s="149"/>
    </row>
    <row r="20" spans="1:3" ht="14.5" x14ac:dyDescent="0.35">
      <c r="A20" s="150" t="s">
        <v>15</v>
      </c>
      <c r="B20" s="151"/>
      <c r="C20" s="152"/>
    </row>
    <row r="21" spans="1:3" ht="14.5" x14ac:dyDescent="0.35">
      <c r="A21" s="147" t="s">
        <v>16</v>
      </c>
      <c r="B21" s="148"/>
      <c r="C21" s="153"/>
    </row>
    <row r="22" spans="1:3" ht="14.5" x14ac:dyDescent="0.35">
      <c r="A22" s="147" t="s">
        <v>17</v>
      </c>
      <c r="B22" s="148"/>
      <c r="C22" s="149"/>
    </row>
    <row r="23" spans="1:3" ht="14.5" x14ac:dyDescent="0.35">
      <c r="A23" s="147" t="s">
        <v>18</v>
      </c>
      <c r="B23" s="148"/>
      <c r="C23" s="149"/>
    </row>
    <row r="24" spans="1:3" ht="14.5" x14ac:dyDescent="0.35">
      <c r="A24" s="147" t="s">
        <v>19</v>
      </c>
      <c r="B24" s="148"/>
      <c r="C24" s="149"/>
    </row>
    <row r="25" spans="1:3" ht="14.5" x14ac:dyDescent="0.35">
      <c r="A25" s="147" t="s">
        <v>20</v>
      </c>
      <c r="B25" s="148"/>
      <c r="C25" s="149"/>
    </row>
    <row r="26" spans="1:3" ht="14.5" x14ac:dyDescent="0.35">
      <c r="A26" s="154" t="s">
        <v>21</v>
      </c>
      <c r="B26" s="151"/>
      <c r="C26" s="149"/>
    </row>
    <row r="27" spans="1:3" ht="14.5" x14ac:dyDescent="0.35">
      <c r="A27" s="154" t="s">
        <v>22</v>
      </c>
      <c r="B27" s="151"/>
      <c r="C27" s="149"/>
    </row>
    <row r="28" spans="1:3" ht="14.5" x14ac:dyDescent="0.35">
      <c r="C28" s="48"/>
    </row>
    <row r="29" spans="1:3" ht="14.5" x14ac:dyDescent="0.35">
      <c r="A29" s="144" t="s">
        <v>23</v>
      </c>
      <c r="B29" s="145"/>
      <c r="C29" s="146"/>
    </row>
    <row r="30" spans="1:3" ht="14.5" x14ac:dyDescent="0.35">
      <c r="A30" s="155"/>
      <c r="B30" s="156"/>
      <c r="C30" s="157"/>
    </row>
    <row r="31" spans="1:3" ht="14.5" x14ac:dyDescent="0.35">
      <c r="A31" s="150" t="s">
        <v>24</v>
      </c>
      <c r="B31" s="158"/>
      <c r="C31" s="159"/>
    </row>
    <row r="32" spans="1:3" ht="14.5" x14ac:dyDescent="0.35">
      <c r="A32" s="150" t="s">
        <v>25</v>
      </c>
      <c r="B32" s="158"/>
      <c r="C32" s="159"/>
    </row>
    <row r="33" spans="1:3" ht="12.75" customHeight="1" x14ac:dyDescent="0.35">
      <c r="A33" s="150" t="s">
        <v>26</v>
      </c>
      <c r="B33" s="158"/>
      <c r="C33" s="159"/>
    </row>
    <row r="34" spans="1:3" ht="12.75" customHeight="1" x14ac:dyDescent="0.35">
      <c r="A34" s="150" t="s">
        <v>27</v>
      </c>
      <c r="B34" s="160"/>
      <c r="C34" s="161"/>
    </row>
    <row r="35" spans="1:3" ht="14.5" x14ac:dyDescent="0.35">
      <c r="A35" s="150" t="s">
        <v>28</v>
      </c>
      <c r="B35" s="158"/>
      <c r="C35" s="159"/>
    </row>
    <row r="36" spans="1:3" ht="14.5" x14ac:dyDescent="0.35">
      <c r="A36" s="155"/>
      <c r="B36" s="156"/>
      <c r="C36" s="157"/>
    </row>
    <row r="37" spans="1:3" ht="14.5" x14ac:dyDescent="0.35">
      <c r="A37" s="150" t="s">
        <v>24</v>
      </c>
      <c r="B37" s="158"/>
      <c r="C37" s="159"/>
    </row>
    <row r="38" spans="1:3" ht="14.5" x14ac:dyDescent="0.35">
      <c r="A38" s="150" t="s">
        <v>25</v>
      </c>
      <c r="B38" s="158"/>
      <c r="C38" s="159"/>
    </row>
    <row r="39" spans="1:3" ht="14.5" x14ac:dyDescent="0.35">
      <c r="A39" s="150" t="s">
        <v>26</v>
      </c>
      <c r="B39" s="158"/>
      <c r="C39" s="159"/>
    </row>
    <row r="40" spans="1:3" ht="14.5" x14ac:dyDescent="0.35">
      <c r="A40" s="150" t="s">
        <v>27</v>
      </c>
      <c r="B40" s="160"/>
      <c r="C40" s="161"/>
    </row>
    <row r="41" spans="1:3" ht="14.5" x14ac:dyDescent="0.35">
      <c r="A41" s="150" t="s">
        <v>28</v>
      </c>
      <c r="B41" s="158"/>
      <c r="C41" s="159"/>
    </row>
    <row r="42" spans="1:3" ht="14.5" x14ac:dyDescent="0.35"/>
    <row r="43" spans="1:3" ht="14.5" x14ac:dyDescent="0.35">
      <c r="A43" s="49" t="s">
        <v>29</v>
      </c>
    </row>
    <row r="44" spans="1:3" ht="14.5" x14ac:dyDescent="0.35">
      <c r="A44" s="49" t="s">
        <v>30</v>
      </c>
    </row>
    <row r="45" spans="1:3" ht="14.5" x14ac:dyDescent="0.35">
      <c r="A45" s="49" t="s">
        <v>31</v>
      </c>
    </row>
    <row r="46" spans="1:3" ht="14.5" x14ac:dyDescent="0.35"/>
    <row r="47" spans="1:3" ht="12.75" customHeight="1" x14ac:dyDescent="0.35">
      <c r="A47" s="53" t="s">
        <v>32</v>
      </c>
    </row>
    <row r="48" spans="1:3" ht="12.75" customHeight="1" x14ac:dyDescent="0.35">
      <c r="A48" s="53" t="s">
        <v>33</v>
      </c>
    </row>
    <row r="49" spans="1:1" ht="12.75" customHeight="1" x14ac:dyDescent="0.35">
      <c r="A49" s="53" t="s">
        <v>34</v>
      </c>
    </row>
    <row r="50" spans="1:1" ht="12.75" customHeight="1" x14ac:dyDescent="0.35"/>
    <row r="51" spans="1:1" ht="12.75" customHeight="1" x14ac:dyDescent="0.35"/>
    <row r="52" spans="1:1" ht="12.75" customHeight="1" x14ac:dyDescent="0.35"/>
    <row r="53" spans="1:1" ht="12.75" customHeight="1" x14ac:dyDescent="0.35"/>
    <row r="54" spans="1:1" ht="12.75" customHeight="1" x14ac:dyDescent="0.35"/>
    <row r="55" spans="1:1" ht="12.75" customHeight="1" x14ac:dyDescent="0.35"/>
    <row r="56" spans="1:1" ht="12.75" customHeight="1" x14ac:dyDescent="0.35"/>
    <row r="57" spans="1:1" ht="12.75" customHeight="1" x14ac:dyDescent="0.35"/>
    <row r="58" spans="1:1" ht="12.75" customHeight="1" x14ac:dyDescent="0.35"/>
    <row r="59" spans="1:1" ht="12.75" customHeight="1" x14ac:dyDescent="0.35"/>
    <row r="60" spans="1:1" ht="12.75" customHeight="1" x14ac:dyDescent="0.35"/>
    <row r="61" spans="1:1" ht="12.75" customHeight="1" x14ac:dyDescent="0.35"/>
    <row r="62" spans="1:1" ht="12.75" customHeight="1" x14ac:dyDescent="0.35"/>
    <row r="63" spans="1:1" ht="12.75" customHeight="1" x14ac:dyDescent="0.35"/>
    <row r="64" spans="1:1"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row r="252" ht="12.75" customHeight="1" x14ac:dyDescent="0.35"/>
    <row r="253" ht="12.75" customHeight="1" x14ac:dyDescent="0.35"/>
    <row r="254" ht="12.75" customHeight="1" x14ac:dyDescent="0.35"/>
    <row r="255" ht="12.75" customHeight="1" x14ac:dyDescent="0.35"/>
    <row r="256" ht="12.75" customHeight="1" x14ac:dyDescent="0.35"/>
    <row r="257" ht="12.75" customHeight="1" x14ac:dyDescent="0.35"/>
    <row r="258" ht="12.75" customHeight="1" x14ac:dyDescent="0.35"/>
    <row r="259" ht="12.75" customHeight="1" x14ac:dyDescent="0.35"/>
    <row r="260" ht="12.75" customHeight="1" x14ac:dyDescent="0.35"/>
    <row r="261" ht="12.75" customHeight="1" x14ac:dyDescent="0.35"/>
    <row r="262" ht="12.75" customHeight="1" x14ac:dyDescent="0.35"/>
    <row r="263" ht="12.75" customHeight="1" x14ac:dyDescent="0.35"/>
    <row r="264" ht="12.75" customHeight="1" x14ac:dyDescent="0.35"/>
    <row r="265" ht="12.75" customHeight="1" x14ac:dyDescent="0.35"/>
    <row r="266" ht="12.75" customHeight="1" x14ac:dyDescent="0.35"/>
    <row r="267" ht="12.75" customHeight="1" x14ac:dyDescent="0.35"/>
    <row r="268" ht="12.75" customHeight="1" x14ac:dyDescent="0.35"/>
    <row r="269" ht="12.75" customHeight="1" x14ac:dyDescent="0.35"/>
    <row r="270" ht="12.75" customHeight="1" x14ac:dyDescent="0.35"/>
    <row r="271" ht="12.75" customHeight="1" x14ac:dyDescent="0.35"/>
    <row r="272" ht="12.75" customHeight="1" x14ac:dyDescent="0.35"/>
    <row r="273" ht="12.75" customHeight="1" x14ac:dyDescent="0.35"/>
    <row r="274" ht="12.75" customHeight="1" x14ac:dyDescent="0.35"/>
    <row r="275" ht="12.75" customHeight="1" x14ac:dyDescent="0.35"/>
    <row r="276" ht="12.75" customHeight="1" x14ac:dyDescent="0.35"/>
    <row r="277" ht="12.75" customHeight="1" x14ac:dyDescent="0.35"/>
    <row r="278" ht="12.75" customHeight="1" x14ac:dyDescent="0.35"/>
    <row r="279" ht="12.75" customHeight="1" x14ac:dyDescent="0.35"/>
    <row r="280" ht="12.75" customHeight="1" x14ac:dyDescent="0.35"/>
    <row r="281" ht="12.75" customHeight="1" x14ac:dyDescent="0.35"/>
    <row r="282" ht="12.75" customHeight="1" x14ac:dyDescent="0.35"/>
    <row r="283" ht="12.75" customHeight="1" x14ac:dyDescent="0.35"/>
    <row r="284" ht="12.75" customHeight="1" x14ac:dyDescent="0.35"/>
    <row r="285" ht="12.75" customHeight="1" x14ac:dyDescent="0.35"/>
    <row r="286" ht="12.75" customHeight="1" x14ac:dyDescent="0.35"/>
    <row r="287" ht="12.75" customHeight="1" x14ac:dyDescent="0.35"/>
    <row r="288" ht="12.75" customHeight="1" x14ac:dyDescent="0.35"/>
    <row r="289" ht="12.75" customHeight="1" x14ac:dyDescent="0.35"/>
    <row r="290" ht="12.75" customHeight="1" x14ac:dyDescent="0.35"/>
    <row r="291" ht="12.75" customHeight="1" x14ac:dyDescent="0.35"/>
    <row r="292" ht="12.75" customHeight="1" x14ac:dyDescent="0.35"/>
    <row r="293" ht="12.75" customHeight="1" x14ac:dyDescent="0.35"/>
    <row r="294" ht="12.75" customHeight="1" x14ac:dyDescent="0.35"/>
    <row r="295" ht="12.75" customHeight="1" x14ac:dyDescent="0.35"/>
    <row r="296" ht="12.75" customHeight="1" x14ac:dyDescent="0.35"/>
    <row r="297" ht="12.75" customHeight="1" x14ac:dyDescent="0.35"/>
    <row r="298" ht="12.75" customHeight="1" x14ac:dyDescent="0.35"/>
    <row r="299" ht="12.75" customHeight="1" x14ac:dyDescent="0.35"/>
    <row r="300" ht="12.75" customHeight="1" x14ac:dyDescent="0.35"/>
    <row r="301" ht="12.75" customHeight="1" x14ac:dyDescent="0.35"/>
    <row r="302" ht="12.75" customHeight="1" x14ac:dyDescent="0.35"/>
    <row r="303" ht="12.75" customHeight="1" x14ac:dyDescent="0.35"/>
    <row r="304" ht="12.75" customHeight="1" x14ac:dyDescent="0.35"/>
    <row r="305" ht="12.75" customHeight="1" x14ac:dyDescent="0.35"/>
    <row r="306" ht="12.75" customHeight="1" x14ac:dyDescent="0.35"/>
    <row r="307" ht="12.75" customHeight="1" x14ac:dyDescent="0.35"/>
    <row r="308" ht="12.75" customHeight="1" x14ac:dyDescent="0.35"/>
    <row r="309" ht="12.75" customHeight="1" x14ac:dyDescent="0.35"/>
    <row r="310" ht="12.75" customHeight="1" x14ac:dyDescent="0.35"/>
    <row r="311" ht="12.75" customHeight="1" x14ac:dyDescent="0.35"/>
    <row r="312" ht="12.75" customHeight="1" x14ac:dyDescent="0.35"/>
    <row r="313" ht="12.75" customHeight="1" x14ac:dyDescent="0.35"/>
    <row r="314" ht="12.75" customHeight="1" x14ac:dyDescent="0.35"/>
    <row r="315" ht="12.75" customHeight="1" x14ac:dyDescent="0.35"/>
    <row r="316" ht="12.75" customHeight="1" x14ac:dyDescent="0.35"/>
    <row r="317" ht="12.75" customHeight="1" x14ac:dyDescent="0.35"/>
    <row r="318" ht="12.75" customHeight="1" x14ac:dyDescent="0.35"/>
    <row r="319" ht="12.75" customHeight="1" x14ac:dyDescent="0.35"/>
    <row r="320" ht="12.75" customHeight="1" x14ac:dyDescent="0.35"/>
    <row r="321" ht="12.75" customHeight="1" x14ac:dyDescent="0.35"/>
    <row r="322" ht="12.75" customHeight="1" x14ac:dyDescent="0.35"/>
    <row r="323" ht="12.75" customHeight="1" x14ac:dyDescent="0.35"/>
    <row r="324" ht="12.75" customHeight="1" x14ac:dyDescent="0.35"/>
    <row r="325" ht="12.75" customHeight="1" x14ac:dyDescent="0.35"/>
    <row r="326" ht="12.75" customHeight="1" x14ac:dyDescent="0.35"/>
    <row r="327" ht="12.75" customHeight="1" x14ac:dyDescent="0.35"/>
    <row r="328" ht="12.75" customHeight="1" x14ac:dyDescent="0.35"/>
    <row r="329" ht="12.75" customHeight="1" x14ac:dyDescent="0.35"/>
    <row r="330" ht="12.75" customHeight="1" x14ac:dyDescent="0.35"/>
    <row r="331" ht="12.75" customHeight="1" x14ac:dyDescent="0.35"/>
    <row r="332" ht="12.75" customHeight="1" x14ac:dyDescent="0.35"/>
    <row r="333" ht="12.75" customHeight="1" x14ac:dyDescent="0.35"/>
    <row r="334" ht="12.75" customHeight="1" x14ac:dyDescent="0.35"/>
    <row r="335" ht="12.75" customHeight="1" x14ac:dyDescent="0.35"/>
    <row r="336" ht="12.75" customHeight="1" x14ac:dyDescent="0.35"/>
    <row r="337" ht="12.75" customHeight="1" x14ac:dyDescent="0.35"/>
    <row r="338" ht="12.75" customHeight="1" x14ac:dyDescent="0.35"/>
    <row r="339" ht="12.75" customHeight="1" x14ac:dyDescent="0.35"/>
    <row r="340" ht="12.75" customHeight="1" x14ac:dyDescent="0.35"/>
    <row r="341" ht="12.75" customHeight="1" x14ac:dyDescent="0.35"/>
    <row r="342" ht="12.75" customHeight="1" x14ac:dyDescent="0.35"/>
    <row r="343" ht="12.75" customHeight="1" x14ac:dyDescent="0.35"/>
    <row r="344" ht="12.75" customHeight="1" x14ac:dyDescent="0.35"/>
    <row r="345" ht="12.75" customHeight="1" x14ac:dyDescent="0.35"/>
    <row r="346" ht="12.75" customHeight="1" x14ac:dyDescent="0.35"/>
    <row r="347" ht="12.75" customHeight="1" x14ac:dyDescent="0.35"/>
    <row r="348" ht="12.75" customHeight="1" x14ac:dyDescent="0.35"/>
    <row r="349" ht="12.75" customHeight="1" x14ac:dyDescent="0.35"/>
    <row r="350" ht="12.75" customHeight="1" x14ac:dyDescent="0.35"/>
    <row r="351" ht="12.75" customHeight="1" x14ac:dyDescent="0.35"/>
    <row r="352" ht="12.75" customHeight="1" x14ac:dyDescent="0.35"/>
    <row r="353" ht="12.75" customHeight="1" x14ac:dyDescent="0.35"/>
    <row r="354" ht="12.75" customHeight="1" x14ac:dyDescent="0.35"/>
    <row r="355" ht="12.75" customHeight="1" x14ac:dyDescent="0.35"/>
    <row r="356" ht="12.75" customHeight="1" x14ac:dyDescent="0.35"/>
    <row r="357" ht="12.75" customHeight="1" x14ac:dyDescent="0.35"/>
    <row r="358" ht="12.75" customHeight="1" x14ac:dyDescent="0.35"/>
    <row r="359" ht="12.75" customHeight="1" x14ac:dyDescent="0.35"/>
    <row r="360" ht="12.75" customHeight="1" x14ac:dyDescent="0.35"/>
    <row r="361" ht="12.75" customHeight="1" x14ac:dyDescent="0.35"/>
    <row r="362" ht="12.75" customHeight="1" x14ac:dyDescent="0.35"/>
    <row r="363" ht="12.75" customHeight="1" x14ac:dyDescent="0.35"/>
    <row r="364" ht="12.75" customHeight="1" x14ac:dyDescent="0.35"/>
    <row r="365" ht="12.75" customHeight="1" x14ac:dyDescent="0.35"/>
    <row r="366" ht="12.75" customHeight="1" x14ac:dyDescent="0.35"/>
    <row r="367" ht="12.75" customHeight="1" x14ac:dyDescent="0.35"/>
    <row r="368" ht="12.75" customHeight="1" x14ac:dyDescent="0.35"/>
    <row r="369" ht="12.75" customHeight="1" x14ac:dyDescent="0.35"/>
    <row r="370" ht="12.75" customHeight="1" x14ac:dyDescent="0.35"/>
    <row r="371" ht="12.75" customHeight="1" x14ac:dyDescent="0.35"/>
    <row r="372" ht="12.75" customHeight="1" x14ac:dyDescent="0.35"/>
    <row r="373" ht="12.75" customHeight="1" x14ac:dyDescent="0.35"/>
    <row r="374" ht="12.75" customHeight="1" x14ac:dyDescent="0.35"/>
    <row r="375" ht="12.75" customHeight="1" x14ac:dyDescent="0.35"/>
    <row r="376" ht="12.75" customHeight="1" x14ac:dyDescent="0.35"/>
    <row r="377" ht="12.75" customHeight="1" x14ac:dyDescent="0.35"/>
    <row r="378" ht="12.75" customHeight="1" x14ac:dyDescent="0.35"/>
    <row r="379" ht="12.75" customHeight="1" x14ac:dyDescent="0.35"/>
    <row r="380" ht="12.75" customHeight="1" x14ac:dyDescent="0.35"/>
    <row r="381" ht="12.75" customHeight="1" x14ac:dyDescent="0.35"/>
    <row r="382" ht="12.75" customHeight="1" x14ac:dyDescent="0.35"/>
    <row r="383" ht="12.75" customHeight="1" x14ac:dyDescent="0.35"/>
    <row r="384" ht="12.75" customHeight="1" x14ac:dyDescent="0.35"/>
    <row r="385" ht="12.75" customHeight="1" x14ac:dyDescent="0.35"/>
    <row r="386" ht="12.75" customHeight="1" x14ac:dyDescent="0.35"/>
    <row r="387" ht="12.75" customHeight="1" x14ac:dyDescent="0.35"/>
    <row r="388" ht="12.75" customHeight="1" x14ac:dyDescent="0.35"/>
    <row r="389" ht="12.75" customHeight="1" x14ac:dyDescent="0.35"/>
    <row r="390" ht="12.75" customHeight="1" x14ac:dyDescent="0.35"/>
    <row r="391" ht="12.75" customHeight="1" x14ac:dyDescent="0.35"/>
    <row r="392" ht="12.75" customHeight="1" x14ac:dyDescent="0.35"/>
    <row r="393" ht="12.75" customHeight="1" x14ac:dyDescent="0.35"/>
    <row r="394" ht="12.75" customHeight="1" x14ac:dyDescent="0.35"/>
    <row r="395" ht="12.75" customHeight="1" x14ac:dyDescent="0.35"/>
    <row r="396" ht="12.75" customHeight="1" x14ac:dyDescent="0.35"/>
    <row r="397" ht="12.75" customHeight="1" x14ac:dyDescent="0.35"/>
    <row r="398" ht="12.75" customHeight="1" x14ac:dyDescent="0.35"/>
    <row r="399" ht="12.75" customHeight="1" x14ac:dyDescent="0.35"/>
    <row r="400" ht="12.75" customHeight="1" x14ac:dyDescent="0.35"/>
    <row r="401" ht="12.75" customHeight="1" x14ac:dyDescent="0.35"/>
    <row r="402" ht="12.75" customHeight="1" x14ac:dyDescent="0.35"/>
    <row r="403" ht="12.75" customHeight="1" x14ac:dyDescent="0.35"/>
    <row r="404" ht="12.75" customHeight="1" x14ac:dyDescent="0.35"/>
    <row r="405" ht="12.75" customHeight="1" x14ac:dyDescent="0.35"/>
    <row r="406" ht="12.75" customHeight="1" x14ac:dyDescent="0.35"/>
    <row r="407" ht="12.75" customHeight="1" x14ac:dyDescent="0.35"/>
    <row r="408" ht="12.75" customHeight="1" x14ac:dyDescent="0.35"/>
    <row r="409" ht="12.75" customHeight="1" x14ac:dyDescent="0.35"/>
    <row r="410" ht="12.75" customHeight="1" x14ac:dyDescent="0.35"/>
    <row r="411" ht="12.75" customHeight="1" x14ac:dyDescent="0.35"/>
    <row r="412" ht="12.75" customHeight="1" x14ac:dyDescent="0.35"/>
    <row r="413" ht="12.75" customHeight="1" x14ac:dyDescent="0.35"/>
    <row r="414" ht="12.75" customHeight="1" x14ac:dyDescent="0.35"/>
    <row r="415" ht="12.75" customHeight="1" x14ac:dyDescent="0.35"/>
    <row r="416" ht="12.75" customHeight="1" x14ac:dyDescent="0.35"/>
    <row r="417" ht="12.75" customHeight="1" x14ac:dyDescent="0.35"/>
    <row r="418" ht="12.75" customHeight="1" x14ac:dyDescent="0.35"/>
    <row r="419" ht="12.75" customHeight="1" x14ac:dyDescent="0.35"/>
    <row r="420" ht="12.75" customHeight="1" x14ac:dyDescent="0.35"/>
    <row r="421" ht="12.75" customHeight="1" x14ac:dyDescent="0.35"/>
    <row r="422" ht="12.75" customHeight="1" x14ac:dyDescent="0.35"/>
    <row r="423" ht="12.75" customHeight="1" x14ac:dyDescent="0.35"/>
    <row r="424" ht="12.75" customHeight="1" x14ac:dyDescent="0.35"/>
    <row r="425" ht="12.75" customHeight="1" x14ac:dyDescent="0.35"/>
    <row r="426" ht="12.75" customHeight="1" x14ac:dyDescent="0.35"/>
    <row r="427" ht="12.75" customHeight="1" x14ac:dyDescent="0.35"/>
    <row r="428" ht="12.75" customHeight="1" x14ac:dyDescent="0.35"/>
    <row r="429" ht="12.75" customHeight="1" x14ac:dyDescent="0.35"/>
    <row r="430" ht="12.75" customHeight="1" x14ac:dyDescent="0.35"/>
    <row r="431" ht="12.75" customHeight="1" x14ac:dyDescent="0.35"/>
    <row r="432" ht="12.75" customHeight="1" x14ac:dyDescent="0.35"/>
    <row r="433" ht="12.75" customHeight="1" x14ac:dyDescent="0.35"/>
    <row r="434" ht="12.75" customHeight="1" x14ac:dyDescent="0.35"/>
    <row r="435" ht="12.75" customHeight="1" x14ac:dyDescent="0.35"/>
    <row r="436" ht="12.75" customHeight="1" x14ac:dyDescent="0.35"/>
    <row r="437" ht="12.75" customHeight="1" x14ac:dyDescent="0.35"/>
    <row r="438" ht="12.75" customHeight="1" x14ac:dyDescent="0.35"/>
    <row r="439" ht="12.75" customHeight="1" x14ac:dyDescent="0.35"/>
    <row r="440" ht="12.75" customHeight="1" x14ac:dyDescent="0.35"/>
    <row r="441" ht="12.75" customHeight="1" x14ac:dyDescent="0.35"/>
    <row r="442" ht="12.75" customHeight="1" x14ac:dyDescent="0.35"/>
    <row r="443" ht="12.75" customHeight="1" x14ac:dyDescent="0.35"/>
    <row r="444" ht="12.75" customHeight="1" x14ac:dyDescent="0.35"/>
    <row r="445" ht="12.75" customHeight="1" x14ac:dyDescent="0.35"/>
    <row r="446" ht="12.75" customHeight="1" x14ac:dyDescent="0.35"/>
    <row r="447" ht="12.75" customHeight="1" x14ac:dyDescent="0.35"/>
    <row r="448" ht="12.75" customHeight="1" x14ac:dyDescent="0.35"/>
    <row r="449" ht="12.75" customHeight="1" x14ac:dyDescent="0.35"/>
    <row r="450" ht="12.75" customHeight="1" x14ac:dyDescent="0.35"/>
    <row r="451" ht="12.75" customHeight="1" x14ac:dyDescent="0.35"/>
    <row r="452" ht="12.75" customHeight="1" x14ac:dyDescent="0.35"/>
    <row r="453" ht="12.75" customHeight="1" x14ac:dyDescent="0.35"/>
    <row r="454" ht="12.75" customHeight="1" x14ac:dyDescent="0.35"/>
    <row r="455" ht="12.75" customHeight="1" x14ac:dyDescent="0.35"/>
    <row r="456" ht="12.75" customHeight="1" x14ac:dyDescent="0.35"/>
    <row r="457" ht="12.75" customHeight="1" x14ac:dyDescent="0.35"/>
    <row r="458" ht="12.75" customHeight="1" x14ac:dyDescent="0.35"/>
    <row r="459" ht="12.75" customHeight="1" x14ac:dyDescent="0.35"/>
    <row r="460" ht="12.75" customHeight="1" x14ac:dyDescent="0.35"/>
    <row r="461" ht="12.75" customHeight="1" x14ac:dyDescent="0.35"/>
    <row r="462" ht="12.75" customHeight="1" x14ac:dyDescent="0.35"/>
    <row r="463" ht="12.75" customHeight="1" x14ac:dyDescent="0.35"/>
    <row r="464" ht="12.75" customHeight="1" x14ac:dyDescent="0.35"/>
    <row r="465" ht="12.75" customHeight="1" x14ac:dyDescent="0.35"/>
    <row r="466" ht="12.75" customHeight="1" x14ac:dyDescent="0.35"/>
    <row r="467" ht="12.75" customHeight="1" x14ac:dyDescent="0.35"/>
    <row r="468" ht="12.75" customHeight="1" x14ac:dyDescent="0.35"/>
    <row r="469" ht="12.75" customHeight="1" x14ac:dyDescent="0.35"/>
    <row r="470" ht="12.75" customHeight="1" x14ac:dyDescent="0.35"/>
    <row r="471" ht="12.75" customHeight="1" x14ac:dyDescent="0.35"/>
    <row r="472" ht="12.75" customHeight="1" x14ac:dyDescent="0.35"/>
    <row r="473" ht="12.75" customHeight="1" x14ac:dyDescent="0.35"/>
    <row r="474" ht="12.75" customHeight="1" x14ac:dyDescent="0.35"/>
    <row r="475" ht="12.75" customHeight="1" x14ac:dyDescent="0.35"/>
    <row r="476" ht="12.75" customHeight="1" x14ac:dyDescent="0.35"/>
    <row r="477" ht="12.75" customHeight="1" x14ac:dyDescent="0.35"/>
    <row r="478" ht="12.75" customHeight="1" x14ac:dyDescent="0.35"/>
    <row r="479" ht="12.75" customHeight="1" x14ac:dyDescent="0.35"/>
    <row r="480" ht="12.75" customHeight="1" x14ac:dyDescent="0.35"/>
    <row r="481" ht="12.75" customHeight="1" x14ac:dyDescent="0.35"/>
    <row r="482" ht="12.75" customHeight="1" x14ac:dyDescent="0.35"/>
    <row r="483" ht="12.75" customHeight="1" x14ac:dyDescent="0.35"/>
    <row r="484" ht="12.75" customHeight="1" x14ac:dyDescent="0.35"/>
    <row r="485" ht="12.75" customHeight="1" x14ac:dyDescent="0.35"/>
    <row r="486" ht="12.75" customHeight="1" x14ac:dyDescent="0.35"/>
    <row r="487" ht="12.75" customHeight="1" x14ac:dyDescent="0.35"/>
    <row r="488" ht="12.75" customHeight="1" x14ac:dyDescent="0.35"/>
    <row r="489" ht="12.75" customHeight="1" x14ac:dyDescent="0.35"/>
    <row r="490" ht="12.75" customHeight="1" x14ac:dyDescent="0.35"/>
    <row r="491" ht="12.75" customHeight="1" x14ac:dyDescent="0.35"/>
    <row r="492" ht="12.75" customHeight="1" x14ac:dyDescent="0.35"/>
    <row r="493" ht="12.75" customHeight="1" x14ac:dyDescent="0.35"/>
    <row r="494" ht="12.75" customHeight="1" x14ac:dyDescent="0.35"/>
    <row r="495" ht="12.75" customHeight="1" x14ac:dyDescent="0.35"/>
    <row r="496" ht="12.75" customHeight="1" x14ac:dyDescent="0.35"/>
    <row r="497" ht="12.75" customHeight="1" x14ac:dyDescent="0.35"/>
    <row r="498" ht="12.75" customHeight="1" x14ac:dyDescent="0.35"/>
    <row r="499" ht="12.75" customHeight="1" x14ac:dyDescent="0.35"/>
    <row r="500" ht="12.75" customHeight="1" x14ac:dyDescent="0.35"/>
    <row r="501" ht="12.75" customHeight="1" x14ac:dyDescent="0.35"/>
    <row r="502" ht="12.75" customHeight="1" x14ac:dyDescent="0.35"/>
    <row r="503" ht="12.75" customHeight="1" x14ac:dyDescent="0.35"/>
    <row r="504" ht="12.75" customHeight="1" x14ac:dyDescent="0.35"/>
    <row r="505" ht="12.75" customHeight="1" x14ac:dyDescent="0.35"/>
    <row r="506" ht="12.75" customHeight="1" x14ac:dyDescent="0.35"/>
    <row r="507" ht="12.75" customHeight="1" x14ac:dyDescent="0.35"/>
    <row r="508" ht="12.75" customHeight="1" x14ac:dyDescent="0.35"/>
    <row r="509" ht="12.75" customHeight="1" x14ac:dyDescent="0.35"/>
    <row r="510" ht="12.75" customHeight="1" x14ac:dyDescent="0.35"/>
    <row r="511" ht="12.75" customHeight="1" x14ac:dyDescent="0.35"/>
    <row r="512" ht="12.75" customHeight="1" x14ac:dyDescent="0.35"/>
    <row r="513" ht="12.75" customHeight="1" x14ac:dyDescent="0.35"/>
    <row r="514" ht="12.75" customHeight="1" x14ac:dyDescent="0.35"/>
    <row r="515" ht="12.75" customHeight="1" x14ac:dyDescent="0.35"/>
    <row r="516" ht="12.75" customHeight="1" x14ac:dyDescent="0.35"/>
    <row r="517" ht="12.75" customHeight="1" x14ac:dyDescent="0.35"/>
    <row r="518" ht="12.75" customHeight="1" x14ac:dyDescent="0.35"/>
    <row r="519" ht="12.75" customHeight="1" x14ac:dyDescent="0.35"/>
    <row r="520" ht="12.75" customHeight="1" x14ac:dyDescent="0.35"/>
    <row r="521" ht="12.75" customHeight="1" x14ac:dyDescent="0.35"/>
    <row r="522" ht="12.75" customHeight="1" x14ac:dyDescent="0.35"/>
    <row r="523" ht="12.75" customHeight="1" x14ac:dyDescent="0.35"/>
    <row r="524" ht="12.75" customHeight="1" x14ac:dyDescent="0.35"/>
    <row r="525" ht="12.75" customHeight="1" x14ac:dyDescent="0.35"/>
    <row r="526" ht="12.75" customHeight="1" x14ac:dyDescent="0.35"/>
    <row r="527" ht="12.75" customHeight="1" x14ac:dyDescent="0.35"/>
    <row r="528" ht="12.75" customHeight="1" x14ac:dyDescent="0.35"/>
    <row r="529" ht="12.75" customHeight="1" x14ac:dyDescent="0.35"/>
    <row r="530" ht="12.75" customHeight="1" x14ac:dyDescent="0.35"/>
    <row r="531" ht="12.75" customHeight="1" x14ac:dyDescent="0.35"/>
    <row r="532" ht="12.75" customHeight="1" x14ac:dyDescent="0.35"/>
    <row r="533" ht="12.75" customHeight="1" x14ac:dyDescent="0.35"/>
    <row r="534" ht="12.75" customHeight="1" x14ac:dyDescent="0.35"/>
    <row r="535" ht="12.75" customHeight="1" x14ac:dyDescent="0.35"/>
    <row r="536" ht="12.75" customHeight="1" x14ac:dyDescent="0.35"/>
    <row r="537" ht="12.75" customHeight="1" x14ac:dyDescent="0.35"/>
    <row r="538" ht="12.75" customHeight="1" x14ac:dyDescent="0.35"/>
    <row r="539" ht="12.75" customHeight="1" x14ac:dyDescent="0.35"/>
    <row r="540" ht="12.75" customHeight="1" x14ac:dyDescent="0.35"/>
    <row r="541" ht="12.75" customHeight="1" x14ac:dyDescent="0.35"/>
    <row r="542" ht="12.75" customHeight="1" x14ac:dyDescent="0.35"/>
    <row r="543" ht="12.75" customHeight="1" x14ac:dyDescent="0.35"/>
    <row r="544" ht="12.75" customHeight="1" x14ac:dyDescent="0.35"/>
    <row r="545" ht="12.75" customHeight="1" x14ac:dyDescent="0.35"/>
    <row r="546" ht="12.75" customHeight="1" x14ac:dyDescent="0.35"/>
    <row r="547" ht="12.75" customHeight="1" x14ac:dyDescent="0.35"/>
    <row r="548" ht="12.75" customHeight="1" x14ac:dyDescent="0.35"/>
    <row r="549" ht="12.75" customHeight="1" x14ac:dyDescent="0.35"/>
    <row r="550" ht="12.75" customHeight="1" x14ac:dyDescent="0.35"/>
    <row r="551" ht="12.75" customHeight="1" x14ac:dyDescent="0.35"/>
    <row r="552" ht="12.75" customHeight="1" x14ac:dyDescent="0.35"/>
    <row r="553" ht="12.75" customHeight="1" x14ac:dyDescent="0.35"/>
    <row r="554" ht="12.75" customHeight="1" x14ac:dyDescent="0.35"/>
    <row r="555" ht="12.75" customHeight="1" x14ac:dyDescent="0.35"/>
    <row r="556" ht="12.75" customHeight="1" x14ac:dyDescent="0.35"/>
    <row r="557" ht="12.75" customHeight="1" x14ac:dyDescent="0.35"/>
    <row r="558" ht="12.75" customHeight="1" x14ac:dyDescent="0.35"/>
    <row r="559" ht="12.75" customHeight="1" x14ac:dyDescent="0.35"/>
    <row r="560" ht="12.75" customHeight="1" x14ac:dyDescent="0.35"/>
    <row r="561" ht="12.75" customHeight="1" x14ac:dyDescent="0.35"/>
    <row r="562" ht="12.75" customHeight="1" x14ac:dyDescent="0.35"/>
    <row r="563" ht="12.75" customHeight="1" x14ac:dyDescent="0.35"/>
    <row r="564" ht="12.75" customHeight="1" x14ac:dyDescent="0.35"/>
    <row r="565" ht="12.75" customHeight="1" x14ac:dyDescent="0.35"/>
    <row r="566" ht="12.75" customHeight="1" x14ac:dyDescent="0.35"/>
    <row r="567" ht="12.75" customHeight="1" x14ac:dyDescent="0.35"/>
    <row r="568" ht="12.75" customHeight="1" x14ac:dyDescent="0.35"/>
    <row r="569" ht="12.75" customHeight="1" x14ac:dyDescent="0.35"/>
    <row r="570" ht="12.75" customHeight="1" x14ac:dyDescent="0.35"/>
    <row r="571" ht="12.75" customHeight="1" x14ac:dyDescent="0.35"/>
    <row r="572" ht="12.75" customHeight="1" x14ac:dyDescent="0.35"/>
    <row r="573" ht="12.75" customHeight="1" x14ac:dyDescent="0.35"/>
    <row r="574" ht="12.75" customHeight="1" x14ac:dyDescent="0.35"/>
    <row r="575" ht="12.75" customHeight="1" x14ac:dyDescent="0.35"/>
    <row r="576" ht="12.75" customHeight="1" x14ac:dyDescent="0.35"/>
    <row r="577" ht="12.75" customHeight="1" x14ac:dyDescent="0.35"/>
    <row r="578" ht="12.75" customHeight="1" x14ac:dyDescent="0.35"/>
    <row r="579" ht="12.75" customHeight="1" x14ac:dyDescent="0.35"/>
    <row r="580" ht="12.75" customHeight="1" x14ac:dyDescent="0.35"/>
    <row r="581" ht="12.75" customHeight="1" x14ac:dyDescent="0.35"/>
    <row r="582" ht="12.75" customHeight="1" x14ac:dyDescent="0.35"/>
    <row r="583" ht="12.75" customHeight="1" x14ac:dyDescent="0.35"/>
    <row r="584" ht="12.75" customHeight="1" x14ac:dyDescent="0.35"/>
    <row r="585" ht="12.75" customHeight="1" x14ac:dyDescent="0.35"/>
    <row r="586" ht="12.75" customHeight="1" x14ac:dyDescent="0.35"/>
    <row r="587" ht="12.75" customHeight="1" x14ac:dyDescent="0.35"/>
    <row r="588" ht="12.75" customHeight="1" x14ac:dyDescent="0.35"/>
    <row r="589" ht="12.75" customHeight="1" x14ac:dyDescent="0.35"/>
    <row r="590" ht="12.75" customHeight="1" x14ac:dyDescent="0.35"/>
    <row r="591" ht="12.75" customHeight="1" x14ac:dyDescent="0.35"/>
    <row r="592" ht="12.75" customHeight="1" x14ac:dyDescent="0.35"/>
    <row r="593" ht="12.75" customHeight="1" x14ac:dyDescent="0.35"/>
    <row r="594" ht="12.75" customHeight="1" x14ac:dyDescent="0.35"/>
    <row r="595" ht="12.75" customHeight="1" x14ac:dyDescent="0.35"/>
    <row r="596" ht="12.75" customHeight="1" x14ac:dyDescent="0.35"/>
    <row r="597" ht="12.75" customHeight="1" x14ac:dyDescent="0.35"/>
    <row r="598" ht="12.75" customHeight="1" x14ac:dyDescent="0.35"/>
    <row r="599" ht="12.75" customHeight="1" x14ac:dyDescent="0.35"/>
    <row r="600" ht="12.75" customHeight="1" x14ac:dyDescent="0.35"/>
    <row r="601" ht="12.75" customHeight="1" x14ac:dyDescent="0.35"/>
    <row r="602" ht="12.75" customHeight="1" x14ac:dyDescent="0.35"/>
    <row r="603" ht="12.75" customHeight="1" x14ac:dyDescent="0.35"/>
    <row r="604" ht="12.75" customHeight="1" x14ac:dyDescent="0.35"/>
    <row r="605" ht="12.75" customHeight="1" x14ac:dyDescent="0.35"/>
    <row r="606" ht="12.75" customHeight="1" x14ac:dyDescent="0.35"/>
    <row r="607" ht="12.75" customHeight="1" x14ac:dyDescent="0.35"/>
    <row r="608" ht="12.75" customHeight="1" x14ac:dyDescent="0.35"/>
    <row r="609" ht="12.75" customHeight="1" x14ac:dyDescent="0.35"/>
    <row r="610" ht="12.75" customHeight="1" x14ac:dyDescent="0.35"/>
    <row r="611" ht="12.75" customHeight="1" x14ac:dyDescent="0.35"/>
    <row r="612" ht="12.75" customHeight="1" x14ac:dyDescent="0.35"/>
    <row r="613" ht="12.75" customHeight="1" x14ac:dyDescent="0.35"/>
    <row r="614" ht="12.75" customHeight="1" x14ac:dyDescent="0.35"/>
    <row r="615" ht="12.75" customHeight="1" x14ac:dyDescent="0.35"/>
    <row r="616" ht="12.75" customHeight="1" x14ac:dyDescent="0.35"/>
    <row r="617" ht="12.75" customHeight="1" x14ac:dyDescent="0.35"/>
    <row r="618" ht="12.75" customHeight="1" x14ac:dyDescent="0.35"/>
    <row r="619" ht="12.75" customHeight="1" x14ac:dyDescent="0.35"/>
    <row r="620" ht="12.75" customHeight="1" x14ac:dyDescent="0.35"/>
    <row r="621" ht="12.75" customHeight="1" x14ac:dyDescent="0.35"/>
    <row r="622" ht="12.75" customHeight="1" x14ac:dyDescent="0.35"/>
    <row r="623" ht="12.75" customHeight="1" x14ac:dyDescent="0.35"/>
    <row r="624" ht="12.75" customHeight="1" x14ac:dyDescent="0.35"/>
    <row r="625" ht="12.75" customHeight="1" x14ac:dyDescent="0.35"/>
    <row r="626" ht="12.75" customHeight="1" x14ac:dyDescent="0.35"/>
    <row r="627" ht="12.75" customHeight="1" x14ac:dyDescent="0.35"/>
    <row r="628" ht="12.75" customHeight="1" x14ac:dyDescent="0.35"/>
    <row r="629" ht="12.75" customHeight="1" x14ac:dyDescent="0.35"/>
    <row r="630" ht="12.75" customHeight="1" x14ac:dyDescent="0.35"/>
    <row r="631" ht="12.75" customHeight="1" x14ac:dyDescent="0.35"/>
    <row r="632" ht="12.75" customHeight="1" x14ac:dyDescent="0.35"/>
    <row r="633" ht="12.75" customHeight="1" x14ac:dyDescent="0.35"/>
    <row r="634" ht="12.75" customHeight="1" x14ac:dyDescent="0.35"/>
    <row r="635" ht="12.75" customHeight="1" x14ac:dyDescent="0.35"/>
    <row r="636" ht="12.75" customHeight="1" x14ac:dyDescent="0.35"/>
    <row r="637" ht="12.75" customHeight="1" x14ac:dyDescent="0.35"/>
    <row r="638" ht="12.75" customHeight="1" x14ac:dyDescent="0.35"/>
    <row r="639" ht="12.75" customHeight="1" x14ac:dyDescent="0.35"/>
    <row r="640" ht="12.75" customHeight="1" x14ac:dyDescent="0.35"/>
    <row r="641" ht="12.75" customHeight="1" x14ac:dyDescent="0.35"/>
    <row r="642" ht="12.75" customHeight="1" x14ac:dyDescent="0.35"/>
    <row r="643" ht="12.75" customHeight="1" x14ac:dyDescent="0.35"/>
    <row r="644" ht="12.75" customHeight="1" x14ac:dyDescent="0.35"/>
    <row r="645" ht="12.75" customHeight="1" x14ac:dyDescent="0.35"/>
    <row r="646" ht="12.75" customHeight="1" x14ac:dyDescent="0.35"/>
    <row r="647" ht="12.75" customHeight="1" x14ac:dyDescent="0.35"/>
    <row r="648" ht="12.75" customHeight="1" x14ac:dyDescent="0.35"/>
    <row r="649" ht="12.75" customHeight="1" x14ac:dyDescent="0.35"/>
    <row r="650" ht="12.75" customHeight="1" x14ac:dyDescent="0.35"/>
    <row r="651" ht="12.75" customHeight="1" x14ac:dyDescent="0.35"/>
    <row r="652" ht="12.75" customHeight="1" x14ac:dyDescent="0.35"/>
    <row r="653" ht="12.75" customHeight="1" x14ac:dyDescent="0.35"/>
    <row r="654" ht="12.75" customHeight="1" x14ac:dyDescent="0.35"/>
    <row r="655" ht="12.75" customHeight="1" x14ac:dyDescent="0.35"/>
    <row r="656" ht="12.75" customHeight="1" x14ac:dyDescent="0.35"/>
    <row r="657" ht="12.75" customHeight="1" x14ac:dyDescent="0.35"/>
    <row r="658" ht="12.75" customHeight="1" x14ac:dyDescent="0.35"/>
    <row r="659" ht="12.75" customHeight="1" x14ac:dyDescent="0.35"/>
    <row r="660" ht="12.75" customHeight="1" x14ac:dyDescent="0.35"/>
    <row r="661" ht="12.75" customHeight="1" x14ac:dyDescent="0.35"/>
    <row r="662" ht="12.75" customHeight="1" x14ac:dyDescent="0.35"/>
    <row r="663" ht="12.75" customHeight="1" x14ac:dyDescent="0.35"/>
    <row r="664" ht="12.75" customHeight="1" x14ac:dyDescent="0.35"/>
    <row r="665" ht="12.75" customHeight="1" x14ac:dyDescent="0.35"/>
    <row r="666" ht="12.75" customHeight="1" x14ac:dyDescent="0.35"/>
    <row r="667" ht="12.75" customHeight="1" x14ac:dyDescent="0.35"/>
    <row r="668" ht="12.75" customHeight="1" x14ac:dyDescent="0.35"/>
    <row r="669" ht="12.75" customHeight="1" x14ac:dyDescent="0.35"/>
    <row r="670" ht="12.75" customHeight="1" x14ac:dyDescent="0.35"/>
    <row r="671" ht="12.75" customHeight="1" x14ac:dyDescent="0.35"/>
    <row r="672" ht="12.75" customHeight="1" x14ac:dyDescent="0.35"/>
    <row r="673" ht="12.75" customHeight="1" x14ac:dyDescent="0.35"/>
    <row r="674" ht="12.75" customHeight="1" x14ac:dyDescent="0.35"/>
    <row r="675" ht="12.75" customHeight="1" x14ac:dyDescent="0.35"/>
    <row r="676" ht="12.75" customHeight="1" x14ac:dyDescent="0.35"/>
    <row r="677" ht="12.75" customHeight="1" x14ac:dyDescent="0.35"/>
    <row r="678" ht="12.75" customHeight="1" x14ac:dyDescent="0.35"/>
    <row r="679" ht="12.75" customHeight="1" x14ac:dyDescent="0.35"/>
    <row r="680" ht="12.75" customHeight="1" x14ac:dyDescent="0.35"/>
    <row r="681" ht="12.75" customHeight="1" x14ac:dyDescent="0.35"/>
    <row r="682" ht="12.75" customHeight="1" x14ac:dyDescent="0.35"/>
    <row r="683" ht="12.75" customHeight="1" x14ac:dyDescent="0.35"/>
    <row r="684" ht="12.75" customHeight="1" x14ac:dyDescent="0.35"/>
    <row r="685" ht="12.75" customHeight="1" x14ac:dyDescent="0.35"/>
    <row r="686" ht="12.75" customHeight="1" x14ac:dyDescent="0.35"/>
    <row r="687" ht="12.75" customHeight="1" x14ac:dyDescent="0.35"/>
    <row r="688" ht="12.75" customHeight="1" x14ac:dyDescent="0.35"/>
    <row r="689" ht="12.75" customHeight="1" x14ac:dyDescent="0.35"/>
    <row r="690" ht="12.75" customHeight="1" x14ac:dyDescent="0.35"/>
    <row r="691" ht="12.75" customHeight="1" x14ac:dyDescent="0.35"/>
    <row r="692" ht="12.75" customHeight="1" x14ac:dyDescent="0.35"/>
    <row r="693" ht="12.75" customHeight="1" x14ac:dyDescent="0.35"/>
    <row r="694" ht="12.75" customHeight="1" x14ac:dyDescent="0.35"/>
    <row r="695" ht="12.75" customHeight="1" x14ac:dyDescent="0.35"/>
    <row r="696" ht="12.75" customHeight="1" x14ac:dyDescent="0.35"/>
    <row r="697" ht="12.75" customHeight="1" x14ac:dyDescent="0.35"/>
    <row r="698" ht="12.75" customHeight="1" x14ac:dyDescent="0.35"/>
    <row r="699" ht="12.75" customHeight="1" x14ac:dyDescent="0.35"/>
    <row r="700" ht="12.75" customHeight="1" x14ac:dyDescent="0.35"/>
    <row r="701" ht="12.75" customHeight="1" x14ac:dyDescent="0.35"/>
    <row r="702" ht="12.75" customHeight="1" x14ac:dyDescent="0.35"/>
    <row r="703" ht="12.75" customHeight="1" x14ac:dyDescent="0.35"/>
    <row r="704" ht="12.75" customHeight="1" x14ac:dyDescent="0.35"/>
    <row r="705" ht="12.75" customHeight="1" x14ac:dyDescent="0.35"/>
    <row r="706" ht="12.75" customHeight="1" x14ac:dyDescent="0.35"/>
    <row r="707" ht="12.75" customHeight="1" x14ac:dyDescent="0.35"/>
    <row r="708" ht="12.75" customHeight="1" x14ac:dyDescent="0.35"/>
    <row r="709" ht="12.75" customHeight="1" x14ac:dyDescent="0.35"/>
    <row r="710" ht="12.75" customHeight="1" x14ac:dyDescent="0.35"/>
    <row r="711" ht="12.75" customHeight="1" x14ac:dyDescent="0.35"/>
    <row r="712" ht="12.75" customHeight="1" x14ac:dyDescent="0.35"/>
    <row r="713" ht="12.75" customHeight="1" x14ac:dyDescent="0.35"/>
    <row r="714" ht="12.75" customHeight="1" x14ac:dyDescent="0.35"/>
    <row r="715" ht="12.75" customHeight="1" x14ac:dyDescent="0.35"/>
    <row r="716" ht="12.75" customHeight="1" x14ac:dyDescent="0.35"/>
    <row r="717" ht="12.75" customHeight="1" x14ac:dyDescent="0.35"/>
    <row r="718" ht="12.75" customHeight="1"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row r="1876" ht="12.75" customHeight="1" x14ac:dyDescent="0.35"/>
    <row r="1877" ht="12.75" customHeight="1" x14ac:dyDescent="0.35"/>
    <row r="1878" ht="12.75" customHeight="1" x14ac:dyDescent="0.35"/>
    <row r="1879" ht="12.75" customHeight="1" x14ac:dyDescent="0.35"/>
    <row r="1880" ht="12.75" customHeight="1" x14ac:dyDescent="0.35"/>
    <row r="1881" ht="12.75" customHeight="1" x14ac:dyDescent="0.35"/>
    <row r="1882" ht="12.75" customHeight="1" x14ac:dyDescent="0.35"/>
    <row r="1883" ht="12.75" customHeight="1" x14ac:dyDescent="0.35"/>
    <row r="1884" ht="12.75" customHeight="1" x14ac:dyDescent="0.35"/>
    <row r="1885" ht="12.75" customHeight="1" x14ac:dyDescent="0.35"/>
    <row r="1886" ht="12.75" customHeight="1" x14ac:dyDescent="0.35"/>
    <row r="1887" ht="12.75" customHeight="1" x14ac:dyDescent="0.35"/>
    <row r="1888" ht="12.75" customHeight="1" x14ac:dyDescent="0.35"/>
    <row r="1889" ht="12.75" customHeight="1" x14ac:dyDescent="0.35"/>
    <row r="1890" ht="12.75" customHeight="1" x14ac:dyDescent="0.35"/>
    <row r="1891" ht="12.75" customHeight="1" x14ac:dyDescent="0.35"/>
    <row r="1892" ht="12.75" customHeight="1" x14ac:dyDescent="0.35"/>
    <row r="1893" ht="12.75" customHeight="1" x14ac:dyDescent="0.35"/>
    <row r="1894" ht="12.75" customHeight="1" x14ac:dyDescent="0.35"/>
    <row r="1895" ht="12.75" customHeight="1" x14ac:dyDescent="0.35"/>
    <row r="1896" ht="12.75" customHeight="1" x14ac:dyDescent="0.35"/>
    <row r="1897" ht="12.75" customHeight="1" x14ac:dyDescent="0.35"/>
    <row r="1898" ht="12.75" customHeight="1" x14ac:dyDescent="0.35"/>
    <row r="1899" ht="12.75" customHeight="1" x14ac:dyDescent="0.35"/>
    <row r="1900" ht="12.75" customHeight="1" x14ac:dyDescent="0.35"/>
    <row r="1901" ht="12.75" customHeight="1" x14ac:dyDescent="0.35"/>
    <row r="1902" ht="12.75" customHeight="1" x14ac:dyDescent="0.35"/>
    <row r="1903" ht="12.75" customHeight="1" x14ac:dyDescent="0.35"/>
    <row r="1904" ht="12.75" customHeight="1" x14ac:dyDescent="0.35"/>
    <row r="1905" ht="12.75" customHeight="1" x14ac:dyDescent="0.35"/>
    <row r="1906" ht="12.75" customHeight="1" x14ac:dyDescent="0.35"/>
    <row r="1907" ht="12.75" customHeight="1" x14ac:dyDescent="0.35"/>
    <row r="1908" ht="12.75" customHeight="1" x14ac:dyDescent="0.35"/>
    <row r="1909" ht="12.75" customHeight="1" x14ac:dyDescent="0.35"/>
    <row r="1910" ht="12.75" customHeight="1" x14ac:dyDescent="0.35"/>
    <row r="1911" ht="12.75" customHeight="1" x14ac:dyDescent="0.35"/>
    <row r="1912" ht="12.75" customHeight="1" x14ac:dyDescent="0.35"/>
    <row r="1913" ht="12.75" customHeight="1" x14ac:dyDescent="0.35"/>
    <row r="1914" ht="12.75" customHeight="1" x14ac:dyDescent="0.35"/>
    <row r="1915" ht="12.75" customHeight="1" x14ac:dyDescent="0.35"/>
    <row r="1916" ht="12.75" customHeight="1" x14ac:dyDescent="0.35"/>
    <row r="1917" ht="12.75" customHeight="1" x14ac:dyDescent="0.35"/>
    <row r="1918" ht="12.75" customHeight="1" x14ac:dyDescent="0.35"/>
    <row r="1919" ht="12.75" customHeight="1" x14ac:dyDescent="0.35"/>
    <row r="1920" ht="12.75" customHeight="1" x14ac:dyDescent="0.35"/>
    <row r="1921" ht="12.75" customHeight="1" x14ac:dyDescent="0.35"/>
    <row r="1922" ht="12.75" customHeight="1" x14ac:dyDescent="0.35"/>
    <row r="1923" ht="12.75" customHeight="1" x14ac:dyDescent="0.35"/>
    <row r="1924" ht="12.75" customHeight="1" x14ac:dyDescent="0.35"/>
    <row r="1925" ht="12.75" customHeight="1" x14ac:dyDescent="0.35"/>
    <row r="1926" ht="12.75" customHeight="1" x14ac:dyDescent="0.35"/>
    <row r="1927" ht="12.75" customHeight="1" x14ac:dyDescent="0.35"/>
    <row r="1928" ht="12.75" customHeight="1" x14ac:dyDescent="0.35"/>
    <row r="1929" ht="12.75" customHeight="1" x14ac:dyDescent="0.35"/>
    <row r="1930" ht="12.75" customHeight="1" x14ac:dyDescent="0.35"/>
    <row r="1931" ht="12.75" customHeight="1" x14ac:dyDescent="0.35"/>
    <row r="1932" ht="12.75" customHeight="1" x14ac:dyDescent="0.35"/>
    <row r="1933" ht="12.75" customHeight="1" x14ac:dyDescent="0.35"/>
    <row r="1934" ht="12.75" customHeight="1" x14ac:dyDescent="0.35"/>
    <row r="1935" ht="12.75" customHeight="1" x14ac:dyDescent="0.35"/>
    <row r="1936" ht="12.75" customHeight="1" x14ac:dyDescent="0.35"/>
    <row r="1937" ht="12.75" customHeight="1" x14ac:dyDescent="0.35"/>
    <row r="1938" ht="12.75" customHeight="1" x14ac:dyDescent="0.35"/>
    <row r="1939" ht="12.75" customHeight="1" x14ac:dyDescent="0.35"/>
    <row r="1940" ht="12.75" customHeight="1" x14ac:dyDescent="0.35"/>
    <row r="1941" ht="12.75" customHeight="1" x14ac:dyDescent="0.35"/>
    <row r="1942" ht="12.75" customHeight="1" x14ac:dyDescent="0.35"/>
    <row r="1943" ht="12.75" customHeight="1" x14ac:dyDescent="0.35"/>
    <row r="1944" ht="12.75" customHeight="1" x14ac:dyDescent="0.35"/>
    <row r="1945" ht="12.75" customHeight="1" x14ac:dyDescent="0.35"/>
    <row r="1946" ht="12.75" customHeight="1" x14ac:dyDescent="0.35"/>
    <row r="1947" ht="12.75" customHeight="1" x14ac:dyDescent="0.35"/>
    <row r="1948" ht="12.75" customHeight="1" x14ac:dyDescent="0.35"/>
    <row r="1949" ht="12.75" customHeight="1" x14ac:dyDescent="0.35"/>
    <row r="1950" ht="12.75" customHeight="1" x14ac:dyDescent="0.35"/>
    <row r="1951" ht="12.75" customHeight="1" x14ac:dyDescent="0.35"/>
    <row r="1952" ht="12.75" customHeight="1" x14ac:dyDescent="0.35"/>
    <row r="1953" ht="12.75" customHeight="1" x14ac:dyDescent="0.35"/>
    <row r="1954" ht="12.75" customHeight="1" x14ac:dyDescent="0.35"/>
    <row r="1955" ht="12.75" customHeight="1" x14ac:dyDescent="0.35"/>
    <row r="1956" ht="12.75" customHeight="1" x14ac:dyDescent="0.35"/>
    <row r="1957" ht="12.75" customHeight="1" x14ac:dyDescent="0.35"/>
    <row r="1958" ht="12.75" customHeight="1" x14ac:dyDescent="0.35"/>
    <row r="1959" ht="12.75" customHeight="1" x14ac:dyDescent="0.35"/>
    <row r="1960" ht="12.75" customHeight="1" x14ac:dyDescent="0.35"/>
    <row r="1961" ht="12.75" customHeight="1" x14ac:dyDescent="0.35"/>
    <row r="1962" ht="12.75" customHeight="1" x14ac:dyDescent="0.35"/>
    <row r="1963" ht="12.75" customHeight="1" x14ac:dyDescent="0.35"/>
    <row r="1964" ht="12.75" customHeight="1" x14ac:dyDescent="0.35"/>
    <row r="1965" ht="12.75" customHeight="1" x14ac:dyDescent="0.35"/>
    <row r="1966" ht="12.75" customHeight="1" x14ac:dyDescent="0.35"/>
    <row r="1967" ht="12.75" customHeight="1" x14ac:dyDescent="0.35"/>
    <row r="1968" ht="12.75" customHeight="1" x14ac:dyDescent="0.35"/>
    <row r="1969" ht="12.75" customHeight="1" x14ac:dyDescent="0.35"/>
    <row r="1970" ht="12.75" customHeight="1" x14ac:dyDescent="0.35"/>
    <row r="1971" ht="12.75" customHeight="1" x14ac:dyDescent="0.35"/>
    <row r="1972" ht="12.75" customHeight="1" x14ac:dyDescent="0.35"/>
    <row r="1973" ht="12.75" customHeight="1" x14ac:dyDescent="0.35"/>
    <row r="1974" ht="12.75" customHeight="1" x14ac:dyDescent="0.35"/>
    <row r="1975" ht="12.75" customHeight="1" x14ac:dyDescent="0.35"/>
    <row r="1976" ht="12.75" customHeight="1" x14ac:dyDescent="0.35"/>
    <row r="1977" ht="12.75" customHeight="1" x14ac:dyDescent="0.35"/>
    <row r="1978" ht="12.75" customHeight="1" x14ac:dyDescent="0.35"/>
    <row r="1979" ht="12.75" customHeight="1" x14ac:dyDescent="0.35"/>
    <row r="1980" ht="12.75" customHeight="1" x14ac:dyDescent="0.35"/>
    <row r="1981" ht="12.75" customHeight="1" x14ac:dyDescent="0.35"/>
    <row r="1982" ht="12.75" customHeight="1" x14ac:dyDescent="0.35"/>
    <row r="1983" ht="12.75" customHeight="1" x14ac:dyDescent="0.35"/>
    <row r="1984" ht="12.75" customHeight="1" x14ac:dyDescent="0.35"/>
    <row r="1985" ht="12.75" customHeight="1" x14ac:dyDescent="0.35"/>
    <row r="1986" ht="12.75" customHeight="1" x14ac:dyDescent="0.35"/>
    <row r="1987" ht="12.75" customHeight="1" x14ac:dyDescent="0.35"/>
    <row r="1988" ht="12.75" customHeight="1" x14ac:dyDescent="0.35"/>
    <row r="1989" ht="12.75" customHeight="1" x14ac:dyDescent="0.35"/>
    <row r="1990" ht="12.75" customHeight="1" x14ac:dyDescent="0.35"/>
    <row r="1991" ht="12.75" customHeight="1" x14ac:dyDescent="0.35"/>
    <row r="1992" ht="12.75" customHeight="1" x14ac:dyDescent="0.35"/>
    <row r="1993" ht="12.75" customHeight="1" x14ac:dyDescent="0.35"/>
    <row r="1994" ht="12.75" customHeight="1" x14ac:dyDescent="0.35"/>
    <row r="1995" ht="12.75" customHeight="1" x14ac:dyDescent="0.35"/>
    <row r="1996" ht="12.75" customHeight="1" x14ac:dyDescent="0.35"/>
    <row r="1997" ht="12.75" customHeight="1" x14ac:dyDescent="0.35"/>
    <row r="1998" ht="12.75" customHeight="1" x14ac:dyDescent="0.35"/>
    <row r="1999" ht="12.75" customHeight="1" x14ac:dyDescent="0.35"/>
    <row r="2000" ht="12.75" customHeight="1" x14ac:dyDescent="0.35"/>
    <row r="2001" ht="12.75" customHeight="1" x14ac:dyDescent="0.35"/>
    <row r="2002" ht="12.75" customHeight="1" x14ac:dyDescent="0.35"/>
    <row r="2003" ht="12.75" customHeight="1" x14ac:dyDescent="0.35"/>
    <row r="2004" ht="12.75" customHeight="1" x14ac:dyDescent="0.35"/>
    <row r="2005" ht="12.75" customHeight="1" x14ac:dyDescent="0.35"/>
    <row r="2006" ht="12.75" customHeight="1" x14ac:dyDescent="0.35"/>
    <row r="2007" ht="12.75" customHeight="1" x14ac:dyDescent="0.35"/>
    <row r="2008" ht="12.75" customHeight="1" x14ac:dyDescent="0.35"/>
    <row r="2009" ht="12.75" customHeight="1" x14ac:dyDescent="0.35"/>
    <row r="2010" ht="12.75" customHeight="1" x14ac:dyDescent="0.35"/>
    <row r="2011" ht="12.75" customHeight="1" x14ac:dyDescent="0.35"/>
    <row r="2012" ht="12.75" customHeight="1" x14ac:dyDescent="0.35"/>
    <row r="2013" ht="12.75" customHeight="1" x14ac:dyDescent="0.35"/>
    <row r="2014" ht="12.75" customHeight="1" x14ac:dyDescent="0.35"/>
    <row r="2015" ht="12.75" customHeight="1" x14ac:dyDescent="0.35"/>
    <row r="2016" ht="12.75" customHeight="1" x14ac:dyDescent="0.35"/>
    <row r="2017" ht="12.75" customHeight="1" x14ac:dyDescent="0.35"/>
    <row r="2018" ht="12.75" customHeight="1" x14ac:dyDescent="0.35"/>
    <row r="2019" ht="12.75" customHeight="1" x14ac:dyDescent="0.35"/>
    <row r="2020" ht="12.75" customHeight="1" x14ac:dyDescent="0.35"/>
    <row r="2021" ht="12.75" customHeight="1" x14ac:dyDescent="0.35"/>
    <row r="2022" ht="12.75" customHeight="1" x14ac:dyDescent="0.35"/>
    <row r="2023" ht="12.75" customHeight="1" x14ac:dyDescent="0.35"/>
    <row r="2024" ht="12.75" customHeight="1" x14ac:dyDescent="0.35"/>
    <row r="2025" ht="12.75" customHeight="1" x14ac:dyDescent="0.35"/>
    <row r="2026" ht="12.75" customHeight="1" x14ac:dyDescent="0.35"/>
    <row r="2027" ht="12.75" customHeight="1" x14ac:dyDescent="0.35"/>
    <row r="2028" ht="12.75" customHeight="1" x14ac:dyDescent="0.35"/>
    <row r="2029" ht="12.75" customHeight="1" x14ac:dyDescent="0.35"/>
    <row r="2030" ht="12.75" customHeight="1" x14ac:dyDescent="0.35"/>
    <row r="2031" ht="12.75" customHeight="1" x14ac:dyDescent="0.35"/>
    <row r="2032" ht="12.75" customHeight="1" x14ac:dyDescent="0.35"/>
    <row r="2033" ht="12.75" customHeight="1" x14ac:dyDescent="0.35"/>
    <row r="2034" ht="12.75" customHeight="1" x14ac:dyDescent="0.35"/>
    <row r="2035" ht="12.75" customHeight="1" x14ac:dyDescent="0.35"/>
    <row r="2036" ht="12.75" customHeight="1" x14ac:dyDescent="0.35"/>
    <row r="2037" ht="12.75" customHeight="1" x14ac:dyDescent="0.35"/>
    <row r="2038" ht="12.75" customHeight="1" x14ac:dyDescent="0.35"/>
    <row r="2039" ht="12.75" customHeight="1" x14ac:dyDescent="0.35"/>
    <row r="2040" ht="12.75" customHeight="1" x14ac:dyDescent="0.35"/>
    <row r="2041" ht="12.75" customHeight="1" x14ac:dyDescent="0.35"/>
    <row r="2042" ht="12.75" customHeight="1" x14ac:dyDescent="0.35"/>
    <row r="2043" ht="12.75" customHeight="1" x14ac:dyDescent="0.35"/>
    <row r="2044" ht="12.75" customHeight="1" x14ac:dyDescent="0.35"/>
    <row r="2045" ht="12.75" customHeight="1" x14ac:dyDescent="0.35"/>
    <row r="2046" ht="12.75" customHeight="1" x14ac:dyDescent="0.35"/>
    <row r="2047" ht="12.75" customHeight="1" x14ac:dyDescent="0.35"/>
    <row r="2048" ht="12.75" customHeight="1" x14ac:dyDescent="0.35"/>
    <row r="2049" ht="12.75" customHeight="1" x14ac:dyDescent="0.35"/>
    <row r="2050" ht="12.75" customHeight="1" x14ac:dyDescent="0.35"/>
    <row r="2051" ht="12.75" customHeight="1" x14ac:dyDescent="0.35"/>
    <row r="2052" ht="12.75" customHeight="1" x14ac:dyDescent="0.35"/>
    <row r="2053" ht="12.75" customHeight="1" x14ac:dyDescent="0.35"/>
    <row r="2054" ht="12.75" customHeight="1" x14ac:dyDescent="0.35"/>
    <row r="2055" ht="12.75" customHeight="1" x14ac:dyDescent="0.35"/>
    <row r="2056" ht="12.75" customHeight="1" x14ac:dyDescent="0.35"/>
    <row r="2057" ht="12.75" customHeight="1" x14ac:dyDescent="0.35"/>
    <row r="2058" ht="12.75" customHeight="1" x14ac:dyDescent="0.35"/>
    <row r="2059" ht="12.75" customHeight="1" x14ac:dyDescent="0.35"/>
    <row r="2060" ht="12.75" customHeight="1" x14ac:dyDescent="0.35"/>
    <row r="2061" ht="12.75" customHeight="1" x14ac:dyDescent="0.35"/>
    <row r="2062" ht="12.75" customHeight="1" x14ac:dyDescent="0.35"/>
    <row r="2063" ht="12.75" customHeight="1" x14ac:dyDescent="0.35"/>
    <row r="2064" ht="12.75" customHeight="1" x14ac:dyDescent="0.35"/>
    <row r="2065" ht="12.75" customHeight="1" x14ac:dyDescent="0.35"/>
    <row r="2066" ht="12.75" customHeight="1" x14ac:dyDescent="0.35"/>
    <row r="2067" ht="12.75" customHeight="1" x14ac:dyDescent="0.35"/>
    <row r="2068" ht="12.75" customHeight="1" x14ac:dyDescent="0.35"/>
    <row r="2069" ht="12.75" customHeight="1" x14ac:dyDescent="0.35"/>
    <row r="2070" ht="12.75" customHeight="1" x14ac:dyDescent="0.35"/>
    <row r="2071" ht="12.75" customHeight="1" x14ac:dyDescent="0.35"/>
    <row r="2072" ht="12.75" customHeight="1" x14ac:dyDescent="0.35"/>
    <row r="2073" ht="12.75" customHeight="1" x14ac:dyDescent="0.35"/>
    <row r="2074" ht="12.75" customHeight="1" x14ac:dyDescent="0.35"/>
    <row r="2075" ht="12.75" customHeight="1" x14ac:dyDescent="0.35"/>
    <row r="2076" ht="12.75" customHeight="1" x14ac:dyDescent="0.35"/>
    <row r="2077" ht="12.75" customHeight="1" x14ac:dyDescent="0.35"/>
    <row r="2078" ht="12.75" customHeight="1" x14ac:dyDescent="0.35"/>
    <row r="2079" ht="12.75" customHeight="1" x14ac:dyDescent="0.35"/>
    <row r="2080" ht="12.75" customHeight="1" x14ac:dyDescent="0.35"/>
    <row r="2081" ht="12.75" customHeight="1" x14ac:dyDescent="0.35"/>
    <row r="2082" ht="12.75" customHeight="1" x14ac:dyDescent="0.35"/>
    <row r="2083" ht="12.75" customHeight="1" x14ac:dyDescent="0.35"/>
    <row r="2084" ht="12.75" customHeight="1" x14ac:dyDescent="0.35"/>
    <row r="2085" ht="12.75" customHeight="1" x14ac:dyDescent="0.35"/>
    <row r="2086" ht="12.75" customHeight="1" x14ac:dyDescent="0.35"/>
    <row r="2087" ht="12.75" customHeight="1" x14ac:dyDescent="0.35"/>
    <row r="2088" ht="12.75" customHeight="1" x14ac:dyDescent="0.35"/>
    <row r="2089" ht="12.75" customHeight="1" x14ac:dyDescent="0.35"/>
    <row r="2090" ht="12.75" customHeight="1" x14ac:dyDescent="0.35"/>
    <row r="2091" ht="12.75" customHeight="1" x14ac:dyDescent="0.35"/>
    <row r="2092" ht="12.75" customHeight="1" x14ac:dyDescent="0.35"/>
    <row r="2093" ht="12.75" customHeight="1" x14ac:dyDescent="0.35"/>
    <row r="2094" ht="12.75" customHeight="1" x14ac:dyDescent="0.35"/>
    <row r="2095" ht="12.75" customHeight="1" x14ac:dyDescent="0.35"/>
    <row r="2096" ht="12.75" customHeight="1" x14ac:dyDescent="0.35"/>
    <row r="2097" ht="12.75" customHeight="1" x14ac:dyDescent="0.35"/>
    <row r="2098" ht="12.75" customHeight="1" x14ac:dyDescent="0.35"/>
    <row r="2099" ht="12.75" customHeight="1" x14ac:dyDescent="0.35"/>
    <row r="2100" ht="12.75" customHeight="1" x14ac:dyDescent="0.35"/>
    <row r="2101" ht="12.75" customHeight="1" x14ac:dyDescent="0.35"/>
    <row r="2102" ht="12.75" customHeight="1" x14ac:dyDescent="0.35"/>
    <row r="2103" ht="12.75" customHeight="1" x14ac:dyDescent="0.35"/>
    <row r="2104" ht="12.75" customHeight="1" x14ac:dyDescent="0.35"/>
    <row r="2105" ht="12.75" customHeight="1" x14ac:dyDescent="0.35"/>
    <row r="2106" ht="12.75" customHeight="1" x14ac:dyDescent="0.35"/>
    <row r="2107" ht="12.75" customHeight="1" x14ac:dyDescent="0.35"/>
    <row r="2108" ht="12.75" customHeight="1" x14ac:dyDescent="0.35"/>
    <row r="2109" ht="12.75" customHeight="1" x14ac:dyDescent="0.35"/>
    <row r="2110" ht="12.75" customHeight="1" x14ac:dyDescent="0.35"/>
    <row r="2111" ht="12.75" customHeight="1" x14ac:dyDescent="0.35"/>
    <row r="2112" ht="12.75" customHeight="1" x14ac:dyDescent="0.35"/>
    <row r="2113" ht="12.75" customHeight="1" x14ac:dyDescent="0.35"/>
    <row r="2114" ht="12.75" customHeight="1" x14ac:dyDescent="0.35"/>
    <row r="2115" ht="12.75" customHeight="1" x14ac:dyDescent="0.35"/>
    <row r="2116" ht="12.75" customHeight="1" x14ac:dyDescent="0.35"/>
    <row r="2117" ht="12.75" customHeight="1" x14ac:dyDescent="0.35"/>
    <row r="2118" ht="12.75" customHeight="1" x14ac:dyDescent="0.35"/>
    <row r="2119" ht="12.75" customHeight="1" x14ac:dyDescent="0.35"/>
    <row r="2120" ht="12.75" customHeight="1" x14ac:dyDescent="0.35"/>
    <row r="2121" ht="12.75" customHeight="1" x14ac:dyDescent="0.35"/>
    <row r="2122" ht="12.75" customHeight="1" x14ac:dyDescent="0.35"/>
    <row r="2123" ht="12.75" customHeight="1" x14ac:dyDescent="0.35"/>
    <row r="2124" ht="12.75" customHeight="1" x14ac:dyDescent="0.35"/>
    <row r="2125" ht="12.75" customHeight="1" x14ac:dyDescent="0.35"/>
    <row r="2126" ht="12.75" customHeight="1" x14ac:dyDescent="0.35"/>
    <row r="2127" ht="12.75" customHeight="1" x14ac:dyDescent="0.35"/>
    <row r="2128" ht="12.75" customHeight="1" x14ac:dyDescent="0.35"/>
    <row r="2129" ht="12.75" customHeight="1" x14ac:dyDescent="0.35"/>
    <row r="2130" ht="12.75" customHeight="1" x14ac:dyDescent="0.35"/>
    <row r="2131" ht="12.75" customHeight="1" x14ac:dyDescent="0.35"/>
    <row r="2132" ht="12.75" customHeight="1" x14ac:dyDescent="0.35"/>
    <row r="2133" ht="12.75" customHeight="1" x14ac:dyDescent="0.35"/>
    <row r="2134" ht="12.75" customHeight="1" x14ac:dyDescent="0.35"/>
    <row r="2135" ht="12.75" customHeight="1" x14ac:dyDescent="0.35"/>
    <row r="2136" ht="12.75" customHeight="1" x14ac:dyDescent="0.35"/>
    <row r="2137" ht="12.75" customHeight="1" x14ac:dyDescent="0.35"/>
    <row r="2138" ht="12.75" customHeight="1" x14ac:dyDescent="0.35"/>
    <row r="2139" ht="12.75" customHeight="1" x14ac:dyDescent="0.35"/>
    <row r="2140" ht="12.75" customHeight="1" x14ac:dyDescent="0.35"/>
    <row r="2141" ht="12.75" customHeight="1" x14ac:dyDescent="0.35"/>
    <row r="2142" ht="12.75" customHeight="1" x14ac:dyDescent="0.35"/>
    <row r="2143" ht="12.75" customHeight="1" x14ac:dyDescent="0.35"/>
    <row r="2144" ht="12.75" customHeight="1" x14ac:dyDescent="0.35"/>
    <row r="2145" ht="12.75" customHeight="1" x14ac:dyDescent="0.35"/>
    <row r="2146" ht="12.75" customHeight="1" x14ac:dyDescent="0.35"/>
    <row r="2147" ht="12.75" customHeight="1" x14ac:dyDescent="0.35"/>
    <row r="2148" ht="12.75" customHeight="1" x14ac:dyDescent="0.35"/>
    <row r="2149" ht="12.75" customHeight="1" x14ac:dyDescent="0.35"/>
    <row r="2150" ht="12.75" customHeight="1" x14ac:dyDescent="0.35"/>
    <row r="2151" ht="12.75" customHeight="1" x14ac:dyDescent="0.35"/>
    <row r="2152" ht="12.75" customHeight="1" x14ac:dyDescent="0.35"/>
    <row r="2153" ht="12.75" customHeight="1" x14ac:dyDescent="0.35"/>
    <row r="2154" ht="12.75" customHeight="1" x14ac:dyDescent="0.35"/>
    <row r="2155" ht="12.75" customHeight="1" x14ac:dyDescent="0.35"/>
    <row r="2156" ht="12.75" customHeight="1" x14ac:dyDescent="0.35"/>
    <row r="2157" ht="12.75" customHeight="1" x14ac:dyDescent="0.35"/>
    <row r="2158" ht="12.75" customHeight="1" x14ac:dyDescent="0.35"/>
    <row r="2159" ht="12.75" customHeight="1" x14ac:dyDescent="0.35"/>
    <row r="2160" ht="12.75" customHeight="1" x14ac:dyDescent="0.35"/>
    <row r="2161" ht="12.75" customHeight="1" x14ac:dyDescent="0.35"/>
    <row r="2162" ht="12.75" customHeight="1" x14ac:dyDescent="0.35"/>
    <row r="2163" ht="12.75" customHeight="1" x14ac:dyDescent="0.35"/>
    <row r="2164" ht="12.75" customHeight="1" x14ac:dyDescent="0.35"/>
    <row r="2165" ht="12.75" customHeight="1" x14ac:dyDescent="0.35"/>
    <row r="2166" ht="12.75" customHeight="1" x14ac:dyDescent="0.35"/>
    <row r="2167" ht="12.75" customHeight="1" x14ac:dyDescent="0.35"/>
    <row r="2168" ht="12.75" customHeight="1" x14ac:dyDescent="0.35"/>
    <row r="2169" ht="12.75" customHeight="1" x14ac:dyDescent="0.35"/>
    <row r="2170" ht="12.75" customHeight="1" x14ac:dyDescent="0.35"/>
    <row r="2171" ht="12.75" customHeight="1" x14ac:dyDescent="0.35"/>
    <row r="2172" ht="12.75" customHeight="1" x14ac:dyDescent="0.35"/>
    <row r="2173" ht="12.75" customHeight="1" x14ac:dyDescent="0.35"/>
    <row r="2174" ht="12.75" customHeight="1" x14ac:dyDescent="0.35"/>
    <row r="2175" ht="12.75" customHeight="1" x14ac:dyDescent="0.35"/>
    <row r="2176" ht="12.75" customHeight="1" x14ac:dyDescent="0.35"/>
    <row r="2177" ht="12.75" customHeight="1" x14ac:dyDescent="0.35"/>
    <row r="2178" ht="12.75" customHeight="1" x14ac:dyDescent="0.35"/>
    <row r="2179" ht="12.75" customHeight="1" x14ac:dyDescent="0.35"/>
    <row r="2180" ht="12.75" customHeight="1" x14ac:dyDescent="0.35"/>
    <row r="2181" ht="12.75" customHeight="1" x14ac:dyDescent="0.35"/>
    <row r="2182" ht="12.75" customHeight="1" x14ac:dyDescent="0.35"/>
    <row r="2183" ht="12.75" customHeight="1" x14ac:dyDescent="0.35"/>
    <row r="2184" ht="12.75" customHeight="1" x14ac:dyDescent="0.35"/>
    <row r="2185" ht="12.75" customHeight="1" x14ac:dyDescent="0.35"/>
    <row r="2186" ht="12.75" customHeight="1" x14ac:dyDescent="0.35"/>
    <row r="2187" ht="12.75" customHeight="1" x14ac:dyDescent="0.35"/>
    <row r="2188" ht="12.75" customHeight="1" x14ac:dyDescent="0.35"/>
    <row r="2189" ht="12.75" customHeight="1" x14ac:dyDescent="0.35"/>
    <row r="2190" ht="12.75" customHeight="1" x14ac:dyDescent="0.35"/>
    <row r="2191" ht="12.75" customHeight="1" x14ac:dyDescent="0.35"/>
    <row r="2192" ht="12.75" customHeight="1" x14ac:dyDescent="0.35"/>
    <row r="2193" ht="12.75" customHeight="1" x14ac:dyDescent="0.35"/>
    <row r="2194" ht="12.75" customHeight="1" x14ac:dyDescent="0.35"/>
    <row r="2195" ht="12.75" customHeight="1" x14ac:dyDescent="0.35"/>
    <row r="2196" ht="12.75" customHeight="1" x14ac:dyDescent="0.35"/>
    <row r="2197" ht="12.75" customHeight="1" x14ac:dyDescent="0.35"/>
    <row r="2198" ht="12.75" customHeight="1" x14ac:dyDescent="0.35"/>
    <row r="2199" ht="12.75" customHeight="1" x14ac:dyDescent="0.35"/>
    <row r="2200" ht="12.75" customHeight="1" x14ac:dyDescent="0.35"/>
    <row r="2201" ht="12.75" customHeight="1" x14ac:dyDescent="0.35"/>
    <row r="2202" ht="12.75" customHeight="1" x14ac:dyDescent="0.35"/>
    <row r="2203" ht="12.75" customHeight="1" x14ac:dyDescent="0.35"/>
    <row r="2204" ht="12.75" customHeight="1" x14ac:dyDescent="0.35"/>
    <row r="2205" ht="12.75" customHeight="1" x14ac:dyDescent="0.35"/>
    <row r="2206" ht="12.75" customHeight="1" x14ac:dyDescent="0.35"/>
    <row r="2207" ht="12.75" customHeight="1" x14ac:dyDescent="0.35"/>
    <row r="2208" ht="12.75" customHeight="1" x14ac:dyDescent="0.35"/>
    <row r="2209" ht="12.75" customHeight="1" x14ac:dyDescent="0.35"/>
    <row r="2210" ht="12.75" customHeight="1" x14ac:dyDescent="0.35"/>
    <row r="2211" ht="12.75" customHeight="1" x14ac:dyDescent="0.35"/>
    <row r="2212" ht="12.75" customHeight="1" x14ac:dyDescent="0.35"/>
    <row r="2213" ht="12.75" customHeight="1" x14ac:dyDescent="0.35"/>
    <row r="2214" ht="12.75" customHeight="1" x14ac:dyDescent="0.35"/>
    <row r="2215" ht="12.75" customHeight="1" x14ac:dyDescent="0.35"/>
    <row r="2216" ht="12.75" customHeight="1" x14ac:dyDescent="0.35"/>
    <row r="2217" ht="12.75" customHeight="1" x14ac:dyDescent="0.35"/>
    <row r="2218" ht="12.75" customHeight="1" x14ac:dyDescent="0.35"/>
    <row r="2219" ht="12.75" customHeight="1" x14ac:dyDescent="0.35"/>
    <row r="2220" ht="12.75" customHeight="1" x14ac:dyDescent="0.35"/>
    <row r="2221" ht="12.75" customHeight="1" x14ac:dyDescent="0.35"/>
    <row r="2222" ht="12.75" customHeight="1" x14ac:dyDescent="0.35"/>
    <row r="2223" ht="12.75" customHeight="1" x14ac:dyDescent="0.35"/>
    <row r="2224" ht="12.75" customHeight="1" x14ac:dyDescent="0.35"/>
    <row r="2225" ht="12.75" customHeight="1" x14ac:dyDescent="0.35"/>
    <row r="2226" ht="12.75" customHeight="1" x14ac:dyDescent="0.35"/>
    <row r="2227" ht="12.75" customHeight="1" x14ac:dyDescent="0.35"/>
    <row r="2228" ht="12.75" customHeight="1" x14ac:dyDescent="0.35"/>
    <row r="2229" ht="12.75" customHeight="1" x14ac:dyDescent="0.35"/>
    <row r="2230" ht="12.75" customHeight="1" x14ac:dyDescent="0.35"/>
    <row r="2231" ht="12.75" customHeight="1" x14ac:dyDescent="0.35"/>
    <row r="2232" ht="12.75" customHeight="1" x14ac:dyDescent="0.35"/>
    <row r="2233" ht="12.75" customHeight="1" x14ac:dyDescent="0.35"/>
    <row r="2234" ht="12.75" customHeight="1" x14ac:dyDescent="0.35"/>
    <row r="2235" ht="12.75" customHeight="1" x14ac:dyDescent="0.35"/>
    <row r="2236" ht="12.75" customHeight="1" x14ac:dyDescent="0.35"/>
    <row r="2237" ht="12.75" customHeight="1" x14ac:dyDescent="0.35"/>
    <row r="2238" ht="12.75" customHeight="1" x14ac:dyDescent="0.35"/>
    <row r="2239" ht="12.75" customHeight="1" x14ac:dyDescent="0.35"/>
    <row r="2240" ht="12.75" customHeight="1" x14ac:dyDescent="0.35"/>
    <row r="2241" ht="12.75" customHeight="1" x14ac:dyDescent="0.35"/>
    <row r="2242" ht="12.75" customHeight="1" x14ac:dyDescent="0.35"/>
    <row r="2243" ht="12.75" customHeight="1" x14ac:dyDescent="0.35"/>
    <row r="2244" ht="12.75" customHeight="1" x14ac:dyDescent="0.35"/>
    <row r="2245" ht="12.75" customHeight="1" x14ac:dyDescent="0.35"/>
    <row r="2246" ht="12.75" customHeight="1" x14ac:dyDescent="0.35"/>
    <row r="2247" ht="12.75" customHeight="1" x14ac:dyDescent="0.35"/>
    <row r="2248" ht="12.75" customHeight="1" x14ac:dyDescent="0.35"/>
    <row r="2249" ht="12.75" customHeight="1" x14ac:dyDescent="0.35"/>
    <row r="2250" ht="12.75" customHeight="1" x14ac:dyDescent="0.35"/>
    <row r="2251" ht="12.75" customHeight="1" x14ac:dyDescent="0.35"/>
    <row r="2252" ht="12.75" customHeight="1" x14ac:dyDescent="0.35"/>
    <row r="2253" ht="12.75" customHeight="1" x14ac:dyDescent="0.35"/>
    <row r="2254" ht="12.75" customHeight="1" x14ac:dyDescent="0.35"/>
    <row r="2255" ht="12.75" customHeight="1" x14ac:dyDescent="0.35"/>
    <row r="2256" ht="12.75" customHeight="1" x14ac:dyDescent="0.35"/>
    <row r="2257" ht="12.75" customHeight="1" x14ac:dyDescent="0.35"/>
    <row r="2258" ht="12.75" customHeight="1" x14ac:dyDescent="0.35"/>
    <row r="2259" ht="12.75" customHeight="1" x14ac:dyDescent="0.35"/>
    <row r="2260" ht="12.75" customHeight="1" x14ac:dyDescent="0.35"/>
    <row r="2261" ht="12.75" customHeight="1" x14ac:dyDescent="0.35"/>
    <row r="2262" ht="12.75" customHeight="1" x14ac:dyDescent="0.35"/>
    <row r="2263" ht="12.75" customHeight="1" x14ac:dyDescent="0.35"/>
    <row r="2264" ht="12.75" customHeight="1" x14ac:dyDescent="0.35"/>
    <row r="2265" ht="12.75" customHeight="1" x14ac:dyDescent="0.35"/>
    <row r="2266" ht="12.75" customHeight="1" x14ac:dyDescent="0.35"/>
    <row r="2267" ht="12.75" customHeight="1" x14ac:dyDescent="0.35"/>
    <row r="2268" ht="12.75" customHeight="1" x14ac:dyDescent="0.35"/>
    <row r="2269" ht="12.75" customHeight="1" x14ac:dyDescent="0.35"/>
    <row r="2270" ht="12.75" customHeight="1" x14ac:dyDescent="0.35"/>
    <row r="2271" ht="12.75" customHeight="1" x14ac:dyDescent="0.35"/>
    <row r="2272" ht="12.75" customHeight="1" x14ac:dyDescent="0.35"/>
    <row r="2273" ht="12.75" customHeight="1" x14ac:dyDescent="0.35"/>
    <row r="2274" ht="12.75" customHeight="1" x14ac:dyDescent="0.35"/>
    <row r="2275" ht="12.75" customHeight="1" x14ac:dyDescent="0.35"/>
    <row r="2276" ht="12.75" customHeight="1" x14ac:dyDescent="0.35"/>
    <row r="2277" ht="12.75" customHeight="1" x14ac:dyDescent="0.35"/>
    <row r="2278" ht="12.75" customHeight="1" x14ac:dyDescent="0.35"/>
    <row r="2279" ht="12.75" customHeight="1" x14ac:dyDescent="0.35"/>
    <row r="2280" ht="12.75" customHeight="1" x14ac:dyDescent="0.35"/>
    <row r="2281" ht="12.75" customHeight="1" x14ac:dyDescent="0.35"/>
    <row r="2282" ht="12.75" customHeight="1" x14ac:dyDescent="0.35"/>
    <row r="2283" ht="12.75" customHeight="1" x14ac:dyDescent="0.35"/>
    <row r="2284" ht="12.75" customHeight="1" x14ac:dyDescent="0.35"/>
    <row r="2285" ht="12.75" customHeight="1" x14ac:dyDescent="0.35"/>
    <row r="2286" ht="12.75" customHeight="1" x14ac:dyDescent="0.35"/>
    <row r="2287" ht="12.75" customHeight="1" x14ac:dyDescent="0.35"/>
    <row r="2288" ht="12.75" customHeight="1" x14ac:dyDescent="0.35"/>
    <row r="2289" ht="12.75" customHeight="1" x14ac:dyDescent="0.35"/>
    <row r="2290" ht="12.75" customHeight="1" x14ac:dyDescent="0.35"/>
    <row r="2291" ht="12.75" customHeight="1" x14ac:dyDescent="0.35"/>
    <row r="2292" ht="12.75" customHeight="1" x14ac:dyDescent="0.35"/>
    <row r="2293" ht="12.75" customHeight="1" x14ac:dyDescent="0.35"/>
    <row r="2294" ht="12.75" customHeight="1" x14ac:dyDescent="0.35"/>
    <row r="2295" ht="12.75" customHeight="1" x14ac:dyDescent="0.35"/>
    <row r="2296" ht="12.75" customHeight="1" x14ac:dyDescent="0.35"/>
    <row r="2297" ht="12.75" customHeight="1" x14ac:dyDescent="0.35"/>
    <row r="2298" ht="12.75" customHeight="1" x14ac:dyDescent="0.35"/>
    <row r="2299" ht="12.75" customHeight="1" x14ac:dyDescent="0.35"/>
    <row r="2300" ht="12.75" customHeight="1" x14ac:dyDescent="0.35"/>
    <row r="2301" ht="12.75" customHeight="1" x14ac:dyDescent="0.35"/>
    <row r="2302" ht="12.75" customHeight="1" x14ac:dyDescent="0.35"/>
    <row r="2303" ht="12.75" customHeight="1" x14ac:dyDescent="0.35"/>
    <row r="2304" ht="12.75" customHeight="1" x14ac:dyDescent="0.35"/>
    <row r="2305" ht="12.75" customHeight="1" x14ac:dyDescent="0.35"/>
    <row r="2306" ht="12.75" customHeight="1" x14ac:dyDescent="0.35"/>
    <row r="2307" ht="12.75" customHeight="1" x14ac:dyDescent="0.35"/>
    <row r="2308" ht="12.75" customHeight="1" x14ac:dyDescent="0.35"/>
    <row r="2309" ht="12.75" customHeight="1" x14ac:dyDescent="0.35"/>
    <row r="2310" ht="12.75" customHeight="1" x14ac:dyDescent="0.35"/>
    <row r="2311" ht="12.75" customHeight="1" x14ac:dyDescent="0.35"/>
    <row r="2312" ht="12.75" customHeight="1" x14ac:dyDescent="0.35"/>
    <row r="2313" ht="12.75" customHeight="1" x14ac:dyDescent="0.35"/>
    <row r="2314" ht="12.75" customHeight="1" x14ac:dyDescent="0.35"/>
    <row r="2315" ht="12.75" customHeight="1" x14ac:dyDescent="0.35"/>
    <row r="2316" ht="12.75" customHeight="1" x14ac:dyDescent="0.35"/>
    <row r="2317" ht="12.75" customHeight="1" x14ac:dyDescent="0.35"/>
    <row r="2318" ht="12.75" customHeight="1" x14ac:dyDescent="0.35"/>
    <row r="2319" ht="12.75" customHeight="1" x14ac:dyDescent="0.35"/>
    <row r="2320" ht="12.75" customHeight="1" x14ac:dyDescent="0.35"/>
    <row r="2321" ht="12.75" customHeight="1" x14ac:dyDescent="0.35"/>
    <row r="2322" ht="12.75" customHeight="1" x14ac:dyDescent="0.35"/>
    <row r="2323" ht="12.75" customHeight="1" x14ac:dyDescent="0.35"/>
    <row r="2324" ht="12.75" customHeight="1" x14ac:dyDescent="0.35"/>
    <row r="2325" ht="12.75" customHeight="1" x14ac:dyDescent="0.35"/>
    <row r="2326" ht="12.75" customHeight="1" x14ac:dyDescent="0.35"/>
    <row r="2327" ht="12.75" customHeight="1" x14ac:dyDescent="0.35"/>
    <row r="2328" ht="12.75" customHeight="1" x14ac:dyDescent="0.35"/>
    <row r="2329" ht="12.75" customHeight="1" x14ac:dyDescent="0.35"/>
    <row r="2330" ht="12.75" customHeight="1" x14ac:dyDescent="0.35"/>
    <row r="2331" ht="12.75" customHeight="1" x14ac:dyDescent="0.35"/>
    <row r="2332" ht="12.75" customHeight="1" x14ac:dyDescent="0.35"/>
    <row r="2333" ht="12.75" customHeight="1" x14ac:dyDescent="0.35"/>
    <row r="2334" ht="12.75" customHeight="1" x14ac:dyDescent="0.35"/>
    <row r="2335" ht="12.75" customHeight="1" x14ac:dyDescent="0.35"/>
    <row r="2336" ht="12.75" customHeight="1" x14ac:dyDescent="0.35"/>
    <row r="2337" ht="12.75" customHeight="1" x14ac:dyDescent="0.35"/>
    <row r="2338" ht="12.75" customHeight="1" x14ac:dyDescent="0.35"/>
    <row r="2339" ht="12.75" customHeight="1" x14ac:dyDescent="0.35"/>
    <row r="2340" ht="12.75" customHeight="1" x14ac:dyDescent="0.35"/>
    <row r="2341" ht="12.75" customHeight="1" x14ac:dyDescent="0.35"/>
    <row r="2342" ht="12.75" customHeight="1" x14ac:dyDescent="0.35"/>
    <row r="2343" ht="12.75" customHeight="1" x14ac:dyDescent="0.35"/>
    <row r="2344" ht="12.75" customHeight="1" x14ac:dyDescent="0.35"/>
    <row r="2345" ht="12.75" customHeight="1" x14ac:dyDescent="0.35"/>
    <row r="2346" ht="12.75" customHeight="1" x14ac:dyDescent="0.35"/>
    <row r="2347" ht="12.75" customHeight="1" x14ac:dyDescent="0.35"/>
    <row r="2348" ht="12.75" customHeight="1" x14ac:dyDescent="0.35"/>
    <row r="2349" ht="12.75" customHeight="1" x14ac:dyDescent="0.35"/>
    <row r="2350" ht="12.75" customHeight="1" x14ac:dyDescent="0.35"/>
    <row r="2351" ht="12.75" customHeight="1" x14ac:dyDescent="0.35"/>
    <row r="2352" ht="12.75" customHeight="1" x14ac:dyDescent="0.35"/>
    <row r="2353" ht="12.75" customHeight="1" x14ac:dyDescent="0.35"/>
    <row r="2354" ht="12.75" customHeight="1" x14ac:dyDescent="0.35"/>
    <row r="2355" ht="12.75" customHeight="1" x14ac:dyDescent="0.35"/>
    <row r="2356" ht="12.75" customHeight="1" x14ac:dyDescent="0.35"/>
    <row r="2357" ht="12.75" customHeight="1" x14ac:dyDescent="0.35"/>
    <row r="2358" ht="12.75" customHeight="1" x14ac:dyDescent="0.35"/>
    <row r="2359" ht="12.75" customHeight="1" x14ac:dyDescent="0.35"/>
    <row r="2360" ht="12.75" customHeight="1" x14ac:dyDescent="0.35"/>
    <row r="2361" ht="12.75" customHeight="1" x14ac:dyDescent="0.35"/>
    <row r="2362" ht="12.75" customHeight="1" x14ac:dyDescent="0.35"/>
    <row r="2363" ht="12.75" customHeight="1" x14ac:dyDescent="0.35"/>
    <row r="2364" ht="12.75" customHeight="1" x14ac:dyDescent="0.35"/>
    <row r="2365" ht="12.75" customHeight="1" x14ac:dyDescent="0.35"/>
    <row r="2366" ht="12.75" customHeight="1" x14ac:dyDescent="0.35"/>
    <row r="2367" ht="12.75" customHeight="1" x14ac:dyDescent="0.35"/>
    <row r="2368" ht="12.75" customHeight="1" x14ac:dyDescent="0.35"/>
    <row r="2369" ht="12.75" customHeight="1" x14ac:dyDescent="0.35"/>
    <row r="2370" ht="12.75" customHeight="1" x14ac:dyDescent="0.35"/>
    <row r="2371" ht="12.75" customHeight="1" x14ac:dyDescent="0.35"/>
    <row r="2372" ht="12.75" customHeight="1" x14ac:dyDescent="0.35"/>
    <row r="2373" ht="12.75" customHeight="1" x14ac:dyDescent="0.35"/>
    <row r="2374" ht="12.75" customHeight="1" x14ac:dyDescent="0.35"/>
    <row r="2375" ht="12.75" customHeight="1" x14ac:dyDescent="0.35"/>
    <row r="2376" ht="12.75" customHeight="1" x14ac:dyDescent="0.35"/>
    <row r="2377" ht="12.75" customHeight="1" x14ac:dyDescent="0.35"/>
    <row r="2378" ht="12.75" customHeight="1" x14ac:dyDescent="0.35"/>
    <row r="2379" ht="12.75" customHeight="1" x14ac:dyDescent="0.35"/>
    <row r="2380" ht="12.75" customHeight="1" x14ac:dyDescent="0.35"/>
    <row r="2381" ht="12.75" customHeight="1" x14ac:dyDescent="0.35"/>
    <row r="2382" ht="12.75" customHeight="1" x14ac:dyDescent="0.35"/>
    <row r="2383" ht="12.75" customHeight="1" x14ac:dyDescent="0.35"/>
    <row r="2384" ht="12.75" customHeight="1" x14ac:dyDescent="0.35"/>
    <row r="2385" ht="12.75" customHeight="1" x14ac:dyDescent="0.35"/>
    <row r="2386" ht="12.75" customHeight="1" x14ac:dyDescent="0.35"/>
    <row r="2387" ht="12.75" customHeight="1" x14ac:dyDescent="0.35"/>
    <row r="2388" ht="12.75" customHeight="1" x14ac:dyDescent="0.35"/>
    <row r="2389" ht="12.75" customHeight="1" x14ac:dyDescent="0.35"/>
    <row r="2390" ht="12.75" customHeight="1" x14ac:dyDescent="0.35"/>
    <row r="2391" ht="12.75" customHeight="1" x14ac:dyDescent="0.35"/>
    <row r="2392" ht="12.75" customHeight="1" x14ac:dyDescent="0.35"/>
    <row r="2393" ht="12.75" customHeight="1" x14ac:dyDescent="0.35"/>
    <row r="2394" ht="12.75" customHeight="1" x14ac:dyDescent="0.35"/>
    <row r="2395" ht="12.75" customHeight="1" x14ac:dyDescent="0.35"/>
    <row r="2396" ht="12.75" customHeight="1" x14ac:dyDescent="0.35"/>
    <row r="2397" ht="12.75" customHeight="1" x14ac:dyDescent="0.35"/>
    <row r="2398" ht="12.75" customHeight="1" x14ac:dyDescent="0.35"/>
    <row r="2399" ht="12.75" customHeight="1" x14ac:dyDescent="0.35"/>
    <row r="2400" ht="12.75" customHeight="1" x14ac:dyDescent="0.35"/>
    <row r="2401" ht="12.75" customHeight="1" x14ac:dyDescent="0.35"/>
    <row r="2402" ht="12.75" customHeight="1" x14ac:dyDescent="0.35"/>
    <row r="2403" ht="12.75" customHeight="1" x14ac:dyDescent="0.35"/>
    <row r="2404" ht="12.75" customHeight="1" x14ac:dyDescent="0.35"/>
    <row r="2405" ht="12.75" customHeight="1" x14ac:dyDescent="0.35"/>
    <row r="2406" ht="12.75" customHeight="1" x14ac:dyDescent="0.35"/>
    <row r="2407" ht="12.75" customHeight="1" x14ac:dyDescent="0.35"/>
    <row r="2408" ht="12.75" customHeight="1" x14ac:dyDescent="0.35"/>
    <row r="2409" ht="12.75" customHeight="1" x14ac:dyDescent="0.35"/>
    <row r="2410" ht="12.75" customHeight="1" x14ac:dyDescent="0.35"/>
    <row r="2411" ht="12.75" customHeight="1" x14ac:dyDescent="0.35"/>
    <row r="2412" ht="12.75" customHeight="1" x14ac:dyDescent="0.35"/>
    <row r="2413" ht="12.75" customHeight="1" x14ac:dyDescent="0.35"/>
    <row r="2414" ht="12.75" customHeight="1" x14ac:dyDescent="0.35"/>
    <row r="2415" ht="12.75" customHeight="1" x14ac:dyDescent="0.35"/>
    <row r="2416" ht="12.75" customHeight="1" x14ac:dyDescent="0.35"/>
    <row r="2417" ht="12.75" customHeight="1" x14ac:dyDescent="0.35"/>
    <row r="2418" ht="12.75" customHeight="1" x14ac:dyDescent="0.35"/>
    <row r="2419" ht="12.75" customHeight="1" x14ac:dyDescent="0.35"/>
    <row r="2420" ht="12.75" customHeight="1" x14ac:dyDescent="0.35"/>
    <row r="2421" ht="12.75" customHeight="1" x14ac:dyDescent="0.35"/>
    <row r="2422" ht="12.75" customHeight="1" x14ac:dyDescent="0.35"/>
    <row r="2423" ht="12.75" customHeight="1" x14ac:dyDescent="0.35"/>
    <row r="2424" ht="12.75" customHeight="1" x14ac:dyDescent="0.35"/>
    <row r="2425" ht="12.75" customHeight="1" x14ac:dyDescent="0.35"/>
    <row r="2426" ht="12.75" customHeight="1" x14ac:dyDescent="0.35"/>
    <row r="2427" ht="12.75" customHeight="1" x14ac:dyDescent="0.35"/>
    <row r="2428" ht="12.75" customHeight="1" x14ac:dyDescent="0.35"/>
    <row r="2429" ht="12.75" customHeight="1" x14ac:dyDescent="0.35"/>
    <row r="2430" ht="12.75" customHeight="1" x14ac:dyDescent="0.35"/>
    <row r="2431" ht="12.75" customHeight="1" x14ac:dyDescent="0.35"/>
    <row r="2432" ht="12.75" customHeight="1" x14ac:dyDescent="0.35"/>
    <row r="2433" ht="12.75" customHeight="1" x14ac:dyDescent="0.35"/>
    <row r="2434" ht="12.75" customHeight="1" x14ac:dyDescent="0.35"/>
    <row r="2435" ht="12.75" customHeight="1" x14ac:dyDescent="0.35"/>
    <row r="2436" ht="12.75" customHeight="1" x14ac:dyDescent="0.35"/>
    <row r="2437" ht="12.75" customHeight="1" x14ac:dyDescent="0.35"/>
    <row r="2438" ht="12.75" customHeight="1" x14ac:dyDescent="0.35"/>
    <row r="2439" ht="12.75" customHeight="1" x14ac:dyDescent="0.35"/>
    <row r="2440" ht="12.75" customHeight="1" x14ac:dyDescent="0.35"/>
    <row r="2441" ht="12.75" customHeight="1" x14ac:dyDescent="0.35"/>
    <row r="2442" ht="12.75" customHeight="1" x14ac:dyDescent="0.35"/>
    <row r="2443" ht="12.75" customHeight="1" x14ac:dyDescent="0.35"/>
    <row r="2444" ht="12.75" customHeight="1" x14ac:dyDescent="0.35"/>
    <row r="2445" ht="12.75" customHeight="1" x14ac:dyDescent="0.35"/>
    <row r="2446" ht="12.75" customHeight="1" x14ac:dyDescent="0.35"/>
    <row r="2447" ht="12.75" customHeight="1" x14ac:dyDescent="0.35"/>
    <row r="2448" ht="12.75" customHeight="1" x14ac:dyDescent="0.35"/>
    <row r="2449" ht="12.75" customHeight="1" x14ac:dyDescent="0.35"/>
    <row r="2450" ht="12.75" customHeight="1" x14ac:dyDescent="0.35"/>
    <row r="2451" ht="12.75" customHeight="1" x14ac:dyDescent="0.35"/>
    <row r="2452" ht="12.75" customHeight="1" x14ac:dyDescent="0.35"/>
    <row r="2453" ht="12.75" customHeight="1" x14ac:dyDescent="0.35"/>
    <row r="2454" ht="12.75" customHeight="1" x14ac:dyDescent="0.35"/>
    <row r="2455" ht="12.75" customHeight="1" x14ac:dyDescent="0.35"/>
    <row r="2456" ht="12.75" customHeight="1" x14ac:dyDescent="0.35"/>
    <row r="2457" ht="12.75" customHeight="1" x14ac:dyDescent="0.35"/>
    <row r="2458" ht="12.75" customHeight="1" x14ac:dyDescent="0.35"/>
    <row r="2459" ht="12.75" customHeight="1" x14ac:dyDescent="0.35"/>
    <row r="2460" ht="12.75" customHeight="1" x14ac:dyDescent="0.35"/>
    <row r="2461" ht="12.75" customHeight="1" x14ac:dyDescent="0.35"/>
    <row r="2462" ht="12.75" customHeight="1" x14ac:dyDescent="0.35"/>
    <row r="2463" ht="12.75" customHeight="1" x14ac:dyDescent="0.35"/>
    <row r="2464" ht="12.75" customHeight="1" x14ac:dyDescent="0.35"/>
    <row r="2465" ht="12.75" customHeight="1" x14ac:dyDescent="0.35"/>
    <row r="2466" ht="12.75" customHeight="1" x14ac:dyDescent="0.35"/>
    <row r="2467" ht="12.75" customHeight="1" x14ac:dyDescent="0.35"/>
    <row r="2468" ht="12.75" customHeight="1" x14ac:dyDescent="0.35"/>
    <row r="2469" ht="12.75" customHeight="1" x14ac:dyDescent="0.35"/>
    <row r="2470" ht="12.75" customHeight="1" x14ac:dyDescent="0.35"/>
    <row r="2471" ht="12.75" customHeight="1" x14ac:dyDescent="0.35"/>
    <row r="2472" ht="12.75" customHeight="1" x14ac:dyDescent="0.35"/>
    <row r="2473" ht="12.75" customHeight="1" x14ac:dyDescent="0.35"/>
    <row r="2474" ht="12.75" customHeight="1" x14ac:dyDescent="0.35"/>
    <row r="2475" ht="12.75" customHeight="1" x14ac:dyDescent="0.35"/>
    <row r="2476" ht="12.75" customHeight="1" x14ac:dyDescent="0.35"/>
    <row r="2477" ht="12.75" customHeight="1" x14ac:dyDescent="0.35"/>
    <row r="2478" ht="12.75" customHeight="1" x14ac:dyDescent="0.35"/>
    <row r="2479" ht="12.75" customHeight="1" x14ac:dyDescent="0.35"/>
    <row r="2480" ht="12.75" customHeight="1" x14ac:dyDescent="0.35"/>
    <row r="2481" ht="12.75" customHeight="1" x14ac:dyDescent="0.35"/>
    <row r="2482" ht="12.75" customHeight="1" x14ac:dyDescent="0.35"/>
    <row r="2483" ht="12.75" customHeight="1" x14ac:dyDescent="0.35"/>
    <row r="2484" ht="12.75" customHeight="1" x14ac:dyDescent="0.35"/>
    <row r="2485" ht="12.75" customHeight="1" x14ac:dyDescent="0.35"/>
    <row r="2486" ht="12.75" customHeight="1" x14ac:dyDescent="0.35"/>
    <row r="2487" ht="12.75" customHeight="1" x14ac:dyDescent="0.35"/>
    <row r="2488" ht="12.75" customHeight="1" x14ac:dyDescent="0.35"/>
    <row r="2489" ht="12.75" customHeight="1" x14ac:dyDescent="0.35"/>
    <row r="2490" ht="12.75" customHeight="1" x14ac:dyDescent="0.35"/>
    <row r="2491" ht="12.75" customHeight="1" x14ac:dyDescent="0.35"/>
    <row r="2492" ht="12.75" customHeight="1" x14ac:dyDescent="0.35"/>
    <row r="2493" ht="12.75" customHeight="1" x14ac:dyDescent="0.35"/>
    <row r="2494" ht="12.75" customHeight="1" x14ac:dyDescent="0.35"/>
    <row r="2495" ht="12.75" customHeight="1" x14ac:dyDescent="0.35"/>
    <row r="2496" ht="12.75" customHeight="1" x14ac:dyDescent="0.35"/>
    <row r="2497" ht="12.75" customHeight="1" x14ac:dyDescent="0.35"/>
    <row r="2498" ht="12.75" customHeight="1" x14ac:dyDescent="0.35"/>
    <row r="2499" ht="12.75" customHeight="1" x14ac:dyDescent="0.35"/>
    <row r="2500" ht="12.75" customHeight="1" x14ac:dyDescent="0.35"/>
    <row r="2501" ht="12.75" customHeight="1" x14ac:dyDescent="0.35"/>
    <row r="2502" ht="12.75" customHeight="1" x14ac:dyDescent="0.35"/>
    <row r="2503" ht="12.75" customHeight="1" x14ac:dyDescent="0.35"/>
    <row r="2504" ht="12.75" customHeight="1" x14ac:dyDescent="0.35"/>
    <row r="2505" ht="12.75" customHeight="1" x14ac:dyDescent="0.35"/>
    <row r="2506" ht="12.75" customHeight="1" x14ac:dyDescent="0.35"/>
    <row r="2507" ht="12.75" customHeight="1" x14ac:dyDescent="0.35"/>
    <row r="2508" ht="12.75" customHeight="1" x14ac:dyDescent="0.35"/>
    <row r="2509" ht="12.75" customHeight="1" x14ac:dyDescent="0.35"/>
    <row r="2510" ht="12.75" customHeight="1" x14ac:dyDescent="0.35"/>
    <row r="2511" ht="12.75" customHeight="1" x14ac:dyDescent="0.35"/>
    <row r="2512" ht="12.75" customHeight="1" x14ac:dyDescent="0.35"/>
    <row r="2513" ht="12.75" customHeight="1" x14ac:dyDescent="0.35"/>
    <row r="2514" ht="12.75" customHeight="1" x14ac:dyDescent="0.35"/>
    <row r="2515" ht="12.75" customHeight="1" x14ac:dyDescent="0.35"/>
    <row r="2516" ht="12.75" customHeight="1" x14ac:dyDescent="0.35"/>
    <row r="2517" ht="12.75" customHeight="1" x14ac:dyDescent="0.35"/>
    <row r="2518" ht="12.75" customHeight="1" x14ac:dyDescent="0.35"/>
    <row r="2519" ht="12.75" customHeight="1" x14ac:dyDescent="0.35"/>
    <row r="2520" ht="12.75" customHeight="1" x14ac:dyDescent="0.35"/>
    <row r="2521" ht="12.75" customHeight="1" x14ac:dyDescent="0.35"/>
    <row r="2522" ht="12.75" customHeight="1" x14ac:dyDescent="0.35"/>
    <row r="2523" ht="12.75" customHeight="1" x14ac:dyDescent="0.35"/>
    <row r="2524" ht="12.75" customHeight="1" x14ac:dyDescent="0.35"/>
    <row r="2525" ht="12.75" customHeight="1" x14ac:dyDescent="0.35"/>
    <row r="2526" ht="12.75" customHeight="1" x14ac:dyDescent="0.35"/>
    <row r="2527" ht="12.75" customHeight="1" x14ac:dyDescent="0.35"/>
    <row r="2528" ht="12.75" customHeight="1" x14ac:dyDescent="0.35"/>
    <row r="2529" ht="12.75" customHeight="1" x14ac:dyDescent="0.35"/>
    <row r="2530" ht="12.75" customHeight="1" x14ac:dyDescent="0.35"/>
    <row r="2531" ht="12.75" customHeight="1" x14ac:dyDescent="0.35"/>
    <row r="2532" ht="12.75" customHeight="1" x14ac:dyDescent="0.35"/>
    <row r="2533" ht="12.75" customHeight="1" x14ac:dyDescent="0.35"/>
    <row r="2534" ht="12.75" customHeight="1" x14ac:dyDescent="0.35"/>
    <row r="2535" ht="12.75" customHeight="1" x14ac:dyDescent="0.35"/>
    <row r="2536" ht="12.75" customHeight="1" x14ac:dyDescent="0.35"/>
    <row r="2537" ht="12.75" customHeight="1" x14ac:dyDescent="0.35"/>
    <row r="2538" ht="12.75" customHeight="1" x14ac:dyDescent="0.35"/>
    <row r="2539" ht="12.75" customHeight="1" x14ac:dyDescent="0.35"/>
    <row r="2540" ht="12.75" customHeight="1" x14ac:dyDescent="0.35"/>
    <row r="2541" ht="12.75" customHeight="1" x14ac:dyDescent="0.35"/>
    <row r="2542" ht="12.75" customHeight="1" x14ac:dyDescent="0.35"/>
    <row r="2543" ht="12.75" customHeight="1" x14ac:dyDescent="0.35"/>
    <row r="2544" ht="12.75" customHeight="1" x14ac:dyDescent="0.35"/>
    <row r="2545" ht="12.75" customHeight="1" x14ac:dyDescent="0.35"/>
    <row r="2546" ht="12.75" customHeight="1" x14ac:dyDescent="0.35"/>
    <row r="2547" ht="12.75" customHeight="1" x14ac:dyDescent="0.35"/>
    <row r="2548" ht="12.75" customHeight="1" x14ac:dyDescent="0.35"/>
    <row r="2549" ht="12.75" customHeight="1" x14ac:dyDescent="0.35"/>
    <row r="2550" ht="12.75" customHeight="1" x14ac:dyDescent="0.35"/>
    <row r="2551" ht="12.75" customHeight="1" x14ac:dyDescent="0.35"/>
    <row r="2552" ht="12.75" customHeight="1" x14ac:dyDescent="0.35"/>
    <row r="2553" ht="12.75" customHeight="1" x14ac:dyDescent="0.35"/>
    <row r="2554" ht="12.75" customHeight="1" x14ac:dyDescent="0.35"/>
    <row r="2555" ht="12.75" customHeight="1" x14ac:dyDescent="0.35"/>
    <row r="2556" ht="12.75" customHeight="1" x14ac:dyDescent="0.35"/>
    <row r="2557" ht="12.75" customHeight="1" x14ac:dyDescent="0.35"/>
    <row r="2558" ht="12.75" customHeight="1" x14ac:dyDescent="0.35"/>
    <row r="2559" ht="12.75" customHeight="1" x14ac:dyDescent="0.35"/>
    <row r="2560" ht="12.75" customHeight="1" x14ac:dyDescent="0.35"/>
    <row r="2561" ht="12.75" customHeight="1" x14ac:dyDescent="0.35"/>
    <row r="2562" ht="12.75" customHeight="1" x14ac:dyDescent="0.35"/>
    <row r="2563" ht="12.75" customHeight="1" x14ac:dyDescent="0.35"/>
    <row r="2564" ht="12.75" customHeight="1" x14ac:dyDescent="0.35"/>
    <row r="2565" ht="12.75" customHeight="1" x14ac:dyDescent="0.35"/>
    <row r="2566" ht="12.75" customHeight="1" x14ac:dyDescent="0.35"/>
    <row r="2567" ht="12.75" customHeight="1" x14ac:dyDescent="0.35"/>
    <row r="2568" ht="12.75" customHeight="1" x14ac:dyDescent="0.35"/>
    <row r="2569" ht="12.75" customHeight="1" x14ac:dyDescent="0.35"/>
    <row r="2570" ht="12.75" customHeight="1" x14ac:dyDescent="0.35"/>
    <row r="2571" ht="12.75" customHeight="1" x14ac:dyDescent="0.35"/>
    <row r="2572" ht="12.75" customHeight="1" x14ac:dyDescent="0.35"/>
    <row r="2573" ht="12.75" customHeight="1" x14ac:dyDescent="0.35"/>
    <row r="2574" ht="12.75" customHeight="1" x14ac:dyDescent="0.35"/>
    <row r="2575" ht="12.75" customHeight="1" x14ac:dyDescent="0.35"/>
    <row r="2576" ht="12.75" customHeight="1" x14ac:dyDescent="0.35"/>
    <row r="2577" ht="12.75" customHeight="1" x14ac:dyDescent="0.35"/>
    <row r="2578" ht="12.75" customHeight="1" x14ac:dyDescent="0.35"/>
    <row r="2579" ht="12.75" customHeight="1" x14ac:dyDescent="0.35"/>
    <row r="2580" ht="12.75" customHeight="1" x14ac:dyDescent="0.35"/>
    <row r="2581" ht="12.75" customHeight="1" x14ac:dyDescent="0.35"/>
    <row r="2582" ht="12.75" customHeight="1" x14ac:dyDescent="0.35"/>
    <row r="2583" ht="12.75" customHeight="1" x14ac:dyDescent="0.35"/>
    <row r="2584" ht="12.75" customHeight="1" x14ac:dyDescent="0.35"/>
    <row r="2585" ht="12.75" customHeight="1" x14ac:dyDescent="0.35"/>
    <row r="2586" ht="12.75" customHeight="1" x14ac:dyDescent="0.35"/>
    <row r="2587" ht="12.75" customHeight="1" x14ac:dyDescent="0.35"/>
    <row r="2588" ht="12.75" customHeight="1" x14ac:dyDescent="0.35"/>
    <row r="2589" ht="12.75" customHeight="1" x14ac:dyDescent="0.35"/>
    <row r="2590" ht="12.75" customHeight="1" x14ac:dyDescent="0.35"/>
    <row r="2591" ht="12.75" customHeight="1" x14ac:dyDescent="0.35"/>
    <row r="2592" ht="12.75" customHeight="1" x14ac:dyDescent="0.35"/>
    <row r="2593" ht="12.75" customHeight="1" x14ac:dyDescent="0.35"/>
    <row r="2594" ht="12.75" customHeight="1" x14ac:dyDescent="0.35"/>
    <row r="2595" ht="12.75" customHeight="1" x14ac:dyDescent="0.35"/>
    <row r="2596" ht="12.75" customHeight="1" x14ac:dyDescent="0.35"/>
    <row r="2597" ht="12.75" customHeight="1" x14ac:dyDescent="0.35"/>
    <row r="2598" ht="12.75" customHeight="1" x14ac:dyDescent="0.35"/>
    <row r="2599" ht="12.75" customHeight="1" x14ac:dyDescent="0.35"/>
    <row r="2600" ht="12.75" customHeight="1" x14ac:dyDescent="0.35"/>
    <row r="2601" ht="12.75" customHeight="1" x14ac:dyDescent="0.35"/>
    <row r="2602" ht="12.75" customHeight="1" x14ac:dyDescent="0.35"/>
    <row r="2603" ht="12.75" customHeight="1" x14ac:dyDescent="0.35"/>
    <row r="2604" ht="12.75" customHeight="1" x14ac:dyDescent="0.35"/>
    <row r="2605" ht="12.75" customHeight="1" x14ac:dyDescent="0.35"/>
    <row r="2606" ht="12.75" customHeight="1" x14ac:dyDescent="0.35"/>
    <row r="2607" ht="12.75" customHeight="1" x14ac:dyDescent="0.35"/>
    <row r="2608" ht="12.75" customHeight="1" x14ac:dyDescent="0.35"/>
    <row r="2609" ht="12.75" customHeight="1" x14ac:dyDescent="0.35"/>
    <row r="2610" ht="12.75" customHeight="1" x14ac:dyDescent="0.35"/>
    <row r="2611" ht="12.75" customHeight="1" x14ac:dyDescent="0.35"/>
    <row r="2612" ht="12.75" customHeight="1" x14ac:dyDescent="0.35"/>
    <row r="2613" ht="12.75" customHeight="1" x14ac:dyDescent="0.35"/>
    <row r="2614" ht="12.75" customHeight="1" x14ac:dyDescent="0.35"/>
    <row r="2615" ht="12.75" customHeight="1" x14ac:dyDescent="0.35"/>
    <row r="2616" ht="12.75" customHeight="1" x14ac:dyDescent="0.35"/>
    <row r="2617" ht="12.75" customHeight="1" x14ac:dyDescent="0.35"/>
    <row r="2618" ht="12.75" customHeight="1" x14ac:dyDescent="0.35"/>
    <row r="2619" ht="12.75" customHeight="1" x14ac:dyDescent="0.35"/>
    <row r="2620" ht="12.75" customHeight="1" x14ac:dyDescent="0.35"/>
    <row r="2621" ht="12.75" customHeight="1" x14ac:dyDescent="0.35"/>
    <row r="2622" ht="12.75" customHeight="1" x14ac:dyDescent="0.35"/>
    <row r="2623" ht="12.75" customHeight="1" x14ac:dyDescent="0.35"/>
    <row r="2624" ht="12.75" customHeight="1" x14ac:dyDescent="0.35"/>
    <row r="2625" ht="12.75" customHeight="1" x14ac:dyDescent="0.35"/>
    <row r="2626" ht="12.75" customHeight="1" x14ac:dyDescent="0.35"/>
    <row r="2627" ht="12.75" customHeight="1" x14ac:dyDescent="0.35"/>
    <row r="2628" ht="12.75" customHeight="1" x14ac:dyDescent="0.35"/>
    <row r="2629" ht="12.75" customHeight="1" x14ac:dyDescent="0.35"/>
    <row r="2630" ht="12.75" customHeight="1" x14ac:dyDescent="0.35"/>
    <row r="2631" ht="12.75" customHeight="1" x14ac:dyDescent="0.35"/>
    <row r="2632" ht="12.75" customHeight="1" x14ac:dyDescent="0.35"/>
    <row r="2633" ht="12.75" customHeight="1" x14ac:dyDescent="0.35"/>
    <row r="2634" ht="12.75" customHeight="1" x14ac:dyDescent="0.35"/>
    <row r="2635" ht="12.75" customHeight="1" x14ac:dyDescent="0.35"/>
    <row r="2636" ht="12.75" customHeight="1" x14ac:dyDescent="0.35"/>
    <row r="2637" ht="12.75" customHeight="1" x14ac:dyDescent="0.35"/>
    <row r="2638" ht="12.75" customHeight="1" x14ac:dyDescent="0.35"/>
    <row r="2639" ht="12.75" customHeight="1" x14ac:dyDescent="0.35"/>
    <row r="2640" ht="12.75" customHeight="1" x14ac:dyDescent="0.35"/>
    <row r="2641" ht="12.75" customHeight="1" x14ac:dyDescent="0.35"/>
    <row r="2642" ht="12.75" customHeight="1" x14ac:dyDescent="0.35"/>
    <row r="2643" ht="12.75" customHeight="1" x14ac:dyDescent="0.35"/>
    <row r="2644" ht="12.75" customHeight="1" x14ac:dyDescent="0.35"/>
    <row r="2645" ht="12.75" customHeight="1" x14ac:dyDescent="0.35"/>
    <row r="2646" ht="12.75" customHeight="1" x14ac:dyDescent="0.35"/>
    <row r="2647" ht="12.75" customHeight="1" x14ac:dyDescent="0.35"/>
    <row r="2648" ht="12.75" customHeight="1" x14ac:dyDescent="0.35"/>
    <row r="2649" ht="12.75" customHeight="1" x14ac:dyDescent="0.35"/>
    <row r="2650" ht="12.75" customHeight="1" x14ac:dyDescent="0.35"/>
    <row r="2651" ht="12.75" customHeight="1" x14ac:dyDescent="0.35"/>
    <row r="2652" ht="12.75" customHeight="1" x14ac:dyDescent="0.35"/>
    <row r="2653" ht="12.75" customHeight="1" x14ac:dyDescent="0.35"/>
    <row r="2654" ht="12.75" customHeight="1" x14ac:dyDescent="0.35"/>
    <row r="2655" ht="12.75" customHeight="1" x14ac:dyDescent="0.35"/>
    <row r="2656" ht="12.75" customHeight="1" x14ac:dyDescent="0.35"/>
    <row r="2657" ht="12.75" customHeight="1" x14ac:dyDescent="0.35"/>
    <row r="2658" ht="12.75" customHeight="1" x14ac:dyDescent="0.35"/>
    <row r="2659" ht="12.75" customHeight="1" x14ac:dyDescent="0.35"/>
    <row r="2660" ht="12.75" customHeight="1" x14ac:dyDescent="0.35"/>
    <row r="2661" ht="12.75" customHeight="1" x14ac:dyDescent="0.35"/>
    <row r="2662" ht="12.75" customHeight="1" x14ac:dyDescent="0.35"/>
    <row r="2663" ht="12.75" customHeight="1" x14ac:dyDescent="0.35"/>
    <row r="2664" ht="12.75" customHeight="1" x14ac:dyDescent="0.35"/>
    <row r="2665" ht="12.75" customHeight="1" x14ac:dyDescent="0.35"/>
    <row r="2666" ht="12.75" customHeight="1" x14ac:dyDescent="0.35"/>
    <row r="2667" ht="12.75" customHeight="1" x14ac:dyDescent="0.35"/>
    <row r="2668" ht="12.75" customHeight="1" x14ac:dyDescent="0.35"/>
    <row r="2669" ht="12.75" customHeight="1" x14ac:dyDescent="0.35"/>
    <row r="2670" ht="12.75" customHeight="1" x14ac:dyDescent="0.35"/>
    <row r="2671" ht="12.75" customHeight="1" x14ac:dyDescent="0.35"/>
    <row r="2672" ht="12.75" customHeight="1" x14ac:dyDescent="0.35"/>
    <row r="2673" ht="12.75" customHeight="1" x14ac:dyDescent="0.35"/>
    <row r="2674" ht="12.75" customHeight="1" x14ac:dyDescent="0.35"/>
    <row r="2675" ht="12.75" customHeight="1" x14ac:dyDescent="0.35"/>
    <row r="2676" ht="12.75" customHeight="1" x14ac:dyDescent="0.35"/>
    <row r="2677" ht="12.75" customHeight="1" x14ac:dyDescent="0.35"/>
    <row r="2678" ht="12.75" customHeight="1" x14ac:dyDescent="0.35"/>
    <row r="2679" ht="12.75" customHeight="1" x14ac:dyDescent="0.35"/>
    <row r="2680" ht="12.75" customHeight="1" x14ac:dyDescent="0.35"/>
    <row r="2681" ht="12.75" customHeight="1" x14ac:dyDescent="0.35"/>
    <row r="2682" ht="12.75" customHeight="1" x14ac:dyDescent="0.35"/>
    <row r="2683" ht="12.75" customHeight="1" x14ac:dyDescent="0.35"/>
    <row r="2684" ht="12.75" customHeight="1" x14ac:dyDescent="0.35"/>
    <row r="2685" ht="12.75" customHeight="1" x14ac:dyDescent="0.35"/>
    <row r="2686" ht="12.75" customHeight="1" x14ac:dyDescent="0.35"/>
    <row r="2687" ht="12.75" customHeight="1" x14ac:dyDescent="0.35"/>
    <row r="2688" ht="12.75" customHeight="1" x14ac:dyDescent="0.35"/>
    <row r="2689" ht="12.75" customHeight="1" x14ac:dyDescent="0.35"/>
    <row r="2690" ht="12.75" customHeight="1" x14ac:dyDescent="0.35"/>
    <row r="2691" ht="12.75" customHeight="1" x14ac:dyDescent="0.35"/>
    <row r="2692" ht="12.75" customHeight="1" x14ac:dyDescent="0.35"/>
    <row r="2693" ht="12.75" customHeight="1" x14ac:dyDescent="0.35"/>
    <row r="2694" ht="12.75" customHeight="1" x14ac:dyDescent="0.35"/>
    <row r="2695" ht="12.75" customHeight="1" x14ac:dyDescent="0.35"/>
    <row r="2696" ht="12.75" customHeight="1" x14ac:dyDescent="0.35"/>
    <row r="2697" ht="12.75" customHeight="1" x14ac:dyDescent="0.35"/>
    <row r="2698" ht="12.75" customHeight="1" x14ac:dyDescent="0.35"/>
    <row r="2699" ht="12.75" customHeight="1" x14ac:dyDescent="0.35"/>
    <row r="2700" ht="12.75" customHeight="1" x14ac:dyDescent="0.35"/>
    <row r="2701" ht="12.75" customHeight="1" x14ac:dyDescent="0.35"/>
    <row r="2702" ht="12.75" customHeight="1" x14ac:dyDescent="0.35"/>
    <row r="2703" ht="12.75" customHeight="1" x14ac:dyDescent="0.35"/>
    <row r="2704" ht="12.75" customHeight="1" x14ac:dyDescent="0.35"/>
    <row r="2705" ht="12.75" customHeight="1" x14ac:dyDescent="0.35"/>
    <row r="2706" ht="12.75" customHeight="1" x14ac:dyDescent="0.35"/>
    <row r="2707" ht="12.75" customHeight="1" x14ac:dyDescent="0.35"/>
    <row r="2708" ht="12.75" customHeight="1" x14ac:dyDescent="0.35"/>
    <row r="2709" ht="12.75" customHeight="1" x14ac:dyDescent="0.35"/>
    <row r="2710" ht="12.75" customHeight="1" x14ac:dyDescent="0.35"/>
    <row r="2711" ht="12.75" customHeight="1" x14ac:dyDescent="0.35"/>
    <row r="2712" ht="12.75" customHeight="1" x14ac:dyDescent="0.35"/>
    <row r="2713" ht="12.75" customHeight="1" x14ac:dyDescent="0.35"/>
    <row r="2714" ht="12.75" customHeight="1" x14ac:dyDescent="0.35"/>
    <row r="2715" ht="12.75" customHeight="1" x14ac:dyDescent="0.35"/>
    <row r="2716" ht="12.75" customHeight="1" x14ac:dyDescent="0.35"/>
    <row r="2717" ht="12.75" customHeight="1" x14ac:dyDescent="0.35"/>
    <row r="2718" ht="12.75" customHeight="1" x14ac:dyDescent="0.35"/>
    <row r="2719" ht="12.75" customHeight="1" x14ac:dyDescent="0.35"/>
    <row r="2720" ht="12.75" customHeight="1" x14ac:dyDescent="0.35"/>
    <row r="2721" ht="12.75" customHeight="1" x14ac:dyDescent="0.35"/>
    <row r="2722" ht="12.75" customHeight="1" x14ac:dyDescent="0.35"/>
    <row r="2723" ht="12.75" customHeight="1" x14ac:dyDescent="0.35"/>
    <row r="2724" ht="12.75" customHeight="1" x14ac:dyDescent="0.35"/>
    <row r="2725" ht="12.75" customHeight="1" x14ac:dyDescent="0.35"/>
    <row r="2726" ht="12.75" customHeight="1" x14ac:dyDescent="0.35"/>
    <row r="2727" ht="12.75" customHeight="1" x14ac:dyDescent="0.35"/>
    <row r="2728" ht="12.75" customHeight="1" x14ac:dyDescent="0.35"/>
    <row r="2729" ht="12.75" customHeight="1" x14ac:dyDescent="0.35"/>
    <row r="2730" ht="12.75" customHeight="1" x14ac:dyDescent="0.35"/>
    <row r="2731" ht="12.75" customHeight="1" x14ac:dyDescent="0.35"/>
    <row r="2732" ht="12.75" customHeight="1" x14ac:dyDescent="0.35"/>
    <row r="2733" ht="12.75" customHeight="1" x14ac:dyDescent="0.35"/>
    <row r="2734" ht="12.75" customHeight="1" x14ac:dyDescent="0.35"/>
    <row r="2735" ht="12.75" customHeight="1" x14ac:dyDescent="0.35"/>
    <row r="2736" ht="12.75" customHeight="1" x14ac:dyDescent="0.35"/>
    <row r="2737" ht="12.75" customHeight="1" x14ac:dyDescent="0.35"/>
    <row r="2738" ht="12.75" customHeight="1" x14ac:dyDescent="0.35"/>
    <row r="2739" ht="12.75" customHeight="1" x14ac:dyDescent="0.35"/>
    <row r="2740" ht="12.75" customHeight="1" x14ac:dyDescent="0.35"/>
    <row r="2741" ht="12.75" customHeight="1" x14ac:dyDescent="0.35"/>
    <row r="2742" ht="12.75" customHeight="1" x14ac:dyDescent="0.35"/>
    <row r="2743" ht="12.75" customHeight="1" x14ac:dyDescent="0.35"/>
    <row r="2744" ht="12.75" customHeight="1" x14ac:dyDescent="0.35"/>
    <row r="2745" ht="12.75" customHeight="1" x14ac:dyDescent="0.35"/>
    <row r="2746" ht="12.75" customHeight="1" x14ac:dyDescent="0.35"/>
    <row r="2747" ht="12.75" customHeight="1" x14ac:dyDescent="0.35"/>
    <row r="2748" ht="12.75" customHeight="1" x14ac:dyDescent="0.35"/>
    <row r="2749" ht="12.75" customHeight="1" x14ac:dyDescent="0.35"/>
    <row r="2750" ht="12.75" customHeight="1" x14ac:dyDescent="0.35"/>
    <row r="2751" ht="12.75" customHeight="1" x14ac:dyDescent="0.35"/>
    <row r="2752" ht="12.75" customHeight="1" x14ac:dyDescent="0.35"/>
    <row r="2753" ht="12.75" customHeight="1" x14ac:dyDescent="0.35"/>
    <row r="2754" ht="12.75" customHeight="1" x14ac:dyDescent="0.35"/>
    <row r="2755" ht="12.75" customHeight="1" x14ac:dyDescent="0.35"/>
    <row r="2756" ht="12.75" customHeight="1" x14ac:dyDescent="0.35"/>
    <row r="2757" ht="12.75" customHeight="1" x14ac:dyDescent="0.35"/>
    <row r="2758" ht="12.75" customHeight="1" x14ac:dyDescent="0.35"/>
    <row r="2759" ht="12.75" customHeight="1" x14ac:dyDescent="0.35"/>
    <row r="2760" ht="12.75" customHeight="1" x14ac:dyDescent="0.35"/>
    <row r="2761" ht="12.75" customHeight="1" x14ac:dyDescent="0.35"/>
    <row r="2762" ht="12.75" customHeight="1" x14ac:dyDescent="0.35"/>
    <row r="2763" ht="12.75" customHeight="1" x14ac:dyDescent="0.35"/>
    <row r="2764" ht="12.75" customHeight="1" x14ac:dyDescent="0.35"/>
    <row r="2765" ht="12.75" customHeight="1" x14ac:dyDescent="0.35"/>
    <row r="2766" ht="12.75" customHeight="1" x14ac:dyDescent="0.35"/>
    <row r="2767" ht="12.75" customHeight="1" x14ac:dyDescent="0.35"/>
    <row r="2768" ht="12.75" customHeight="1" x14ac:dyDescent="0.35"/>
    <row r="2769" ht="12.75" customHeight="1" x14ac:dyDescent="0.35"/>
    <row r="2770" ht="12.75" customHeight="1" x14ac:dyDescent="0.35"/>
    <row r="2771" ht="12.75" customHeight="1" x14ac:dyDescent="0.35"/>
    <row r="2772" ht="12.75" customHeight="1" x14ac:dyDescent="0.35"/>
    <row r="2773" ht="12.75" customHeight="1" x14ac:dyDescent="0.35"/>
    <row r="2774" ht="12.75" customHeight="1" x14ac:dyDescent="0.35"/>
    <row r="2775" ht="12.75" customHeight="1" x14ac:dyDescent="0.35"/>
    <row r="2776" ht="12.75" customHeight="1" x14ac:dyDescent="0.35"/>
    <row r="2777" ht="12.75" customHeight="1" x14ac:dyDescent="0.35"/>
    <row r="2778" ht="12.75" customHeight="1" x14ac:dyDescent="0.35"/>
    <row r="2779" ht="12.75" customHeight="1" x14ac:dyDescent="0.35"/>
    <row r="2780" ht="12.75" customHeight="1" x14ac:dyDescent="0.35"/>
    <row r="2781" ht="12.75" customHeight="1" x14ac:dyDescent="0.35"/>
    <row r="2782" ht="12.75" customHeight="1" x14ac:dyDescent="0.35"/>
    <row r="2783" ht="12.75" customHeight="1" x14ac:dyDescent="0.35"/>
    <row r="2784" ht="12.75" customHeight="1" x14ac:dyDescent="0.35"/>
    <row r="2785" ht="12.75" customHeight="1" x14ac:dyDescent="0.35"/>
    <row r="2786" ht="12.75" customHeight="1" x14ac:dyDescent="0.35"/>
    <row r="2787" ht="12.75" customHeight="1" x14ac:dyDescent="0.35"/>
    <row r="2788" ht="12.75" customHeight="1" x14ac:dyDescent="0.35"/>
    <row r="2789" ht="12.75" customHeight="1" x14ac:dyDescent="0.35"/>
    <row r="2790" ht="12.75" customHeight="1" x14ac:dyDescent="0.35"/>
    <row r="2791" ht="12.75" customHeight="1" x14ac:dyDescent="0.35"/>
    <row r="2792" ht="12.75" customHeight="1" x14ac:dyDescent="0.35"/>
    <row r="2793" ht="12.75" customHeight="1" x14ac:dyDescent="0.35"/>
    <row r="2794" ht="12.75" customHeight="1" x14ac:dyDescent="0.35"/>
    <row r="2795" ht="12.75" customHeight="1" x14ac:dyDescent="0.35"/>
    <row r="2796" ht="12.75" customHeight="1" x14ac:dyDescent="0.35"/>
    <row r="2797" ht="12.75" customHeight="1" x14ac:dyDescent="0.35"/>
    <row r="2798" ht="12.75" customHeight="1" x14ac:dyDescent="0.35"/>
    <row r="2799" ht="12.75" customHeight="1" x14ac:dyDescent="0.35"/>
    <row r="2800" ht="12.75" customHeight="1" x14ac:dyDescent="0.35"/>
    <row r="2801" ht="12.75" customHeight="1" x14ac:dyDescent="0.35"/>
    <row r="2802" ht="12.75" customHeight="1" x14ac:dyDescent="0.35"/>
    <row r="2803" ht="12.75" customHeight="1" x14ac:dyDescent="0.35"/>
    <row r="2804" ht="12.75" customHeight="1" x14ac:dyDescent="0.35"/>
    <row r="2805" ht="12.75" customHeight="1" x14ac:dyDescent="0.35"/>
    <row r="2806" ht="12.75" customHeight="1" x14ac:dyDescent="0.35"/>
    <row r="2807" ht="12.75" customHeight="1" x14ac:dyDescent="0.35"/>
    <row r="2808" ht="12.75" customHeight="1" x14ac:dyDescent="0.35"/>
    <row r="2809" ht="12.75" customHeight="1" x14ac:dyDescent="0.35"/>
    <row r="2810" ht="12.75" customHeight="1" x14ac:dyDescent="0.35"/>
    <row r="2811" ht="12.75" customHeight="1" x14ac:dyDescent="0.35"/>
    <row r="2812" ht="12.75" customHeight="1" x14ac:dyDescent="0.35"/>
    <row r="2813" ht="12.75" customHeight="1" x14ac:dyDescent="0.35"/>
    <row r="2814" ht="12.75" customHeight="1" x14ac:dyDescent="0.35"/>
    <row r="2815" ht="12.75" customHeight="1" x14ac:dyDescent="0.35"/>
    <row r="2816" ht="12.75" customHeight="1" x14ac:dyDescent="0.35"/>
    <row r="2817" ht="12.75" customHeight="1" x14ac:dyDescent="0.35"/>
    <row r="2818" ht="12.75" customHeight="1" x14ac:dyDescent="0.35"/>
    <row r="2819" ht="12.75" customHeight="1" x14ac:dyDescent="0.35"/>
    <row r="2820" ht="12.75" customHeight="1" x14ac:dyDescent="0.35"/>
    <row r="2821" ht="12.75" customHeight="1" x14ac:dyDescent="0.35"/>
    <row r="2822" ht="12.75" customHeight="1" x14ac:dyDescent="0.35"/>
    <row r="2823" ht="12.75" customHeight="1" x14ac:dyDescent="0.35"/>
    <row r="2824" ht="12.75" customHeight="1" x14ac:dyDescent="0.35"/>
    <row r="2825" ht="12.75" customHeight="1" x14ac:dyDescent="0.35"/>
    <row r="2826" ht="12.75" customHeight="1" x14ac:dyDescent="0.35"/>
    <row r="2827" ht="12.75" customHeight="1" x14ac:dyDescent="0.35"/>
    <row r="2828" ht="12.75" customHeight="1" x14ac:dyDescent="0.35"/>
    <row r="2829" ht="12.75" customHeight="1" x14ac:dyDescent="0.35"/>
    <row r="2830" ht="12.75" customHeight="1" x14ac:dyDescent="0.35"/>
    <row r="2831" ht="12.75" customHeight="1" x14ac:dyDescent="0.35"/>
    <row r="2832" ht="12.75" customHeight="1" x14ac:dyDescent="0.35"/>
    <row r="2833" ht="12.75" customHeight="1" x14ac:dyDescent="0.35"/>
    <row r="2834" ht="12.75" customHeight="1" x14ac:dyDescent="0.35"/>
    <row r="2835" ht="12.75" customHeight="1" x14ac:dyDescent="0.35"/>
    <row r="2836" ht="12.75" customHeight="1" x14ac:dyDescent="0.35"/>
    <row r="2837" ht="12.75" customHeight="1" x14ac:dyDescent="0.35"/>
    <row r="2838" ht="12.75" customHeight="1" x14ac:dyDescent="0.35"/>
    <row r="2839" ht="12.75" customHeight="1" x14ac:dyDescent="0.35"/>
    <row r="2840" ht="12.75" customHeight="1" x14ac:dyDescent="0.35"/>
    <row r="2841" ht="12.75" customHeight="1" x14ac:dyDescent="0.35"/>
    <row r="2842" ht="12.75" customHeight="1" x14ac:dyDescent="0.35"/>
    <row r="2843" ht="12.75" customHeight="1" x14ac:dyDescent="0.35"/>
    <row r="2844" ht="12.75" customHeight="1" x14ac:dyDescent="0.35"/>
    <row r="2845" ht="12.75" customHeight="1" x14ac:dyDescent="0.35"/>
    <row r="2846" ht="12.75" customHeight="1" x14ac:dyDescent="0.35"/>
    <row r="2847" ht="12.75" customHeight="1" x14ac:dyDescent="0.35"/>
    <row r="2848" ht="12.75" customHeight="1" x14ac:dyDescent="0.35"/>
    <row r="2849" ht="12.75" customHeight="1" x14ac:dyDescent="0.35"/>
    <row r="2850" ht="12.75" customHeight="1" x14ac:dyDescent="0.35"/>
    <row r="2851" ht="12.75" customHeight="1" x14ac:dyDescent="0.35"/>
    <row r="2852" ht="12.75" customHeight="1" x14ac:dyDescent="0.35"/>
    <row r="2853" ht="12.75" customHeight="1" x14ac:dyDescent="0.35"/>
    <row r="2854" ht="12.75" customHeight="1" x14ac:dyDescent="0.35"/>
    <row r="2855" ht="12.75" customHeight="1" x14ac:dyDescent="0.35"/>
    <row r="2856" ht="12.75" customHeight="1" x14ac:dyDescent="0.35"/>
    <row r="2857" ht="12.75" customHeight="1" x14ac:dyDescent="0.35"/>
    <row r="2858" ht="12.75" customHeight="1" x14ac:dyDescent="0.35"/>
    <row r="2859" ht="12.75" customHeight="1" x14ac:dyDescent="0.35"/>
    <row r="2860" ht="12.75" customHeight="1" x14ac:dyDescent="0.35"/>
    <row r="2861" ht="12.75" customHeight="1" x14ac:dyDescent="0.35"/>
    <row r="2862" ht="12.75" customHeight="1" x14ac:dyDescent="0.35"/>
    <row r="2863" ht="12.75" customHeight="1" x14ac:dyDescent="0.35"/>
    <row r="2864" ht="12.75" customHeight="1" x14ac:dyDescent="0.35"/>
    <row r="2865" ht="12.75" customHeight="1" x14ac:dyDescent="0.35"/>
    <row r="2866" ht="12.75" customHeight="1" x14ac:dyDescent="0.35"/>
    <row r="2867" ht="12.75" customHeight="1" x14ac:dyDescent="0.35"/>
    <row r="2868" ht="12.75" customHeight="1" x14ac:dyDescent="0.35"/>
    <row r="2869" ht="12.75" customHeight="1" x14ac:dyDescent="0.35"/>
    <row r="2870" ht="12.75" customHeight="1" x14ac:dyDescent="0.35"/>
    <row r="2871" ht="12.75" customHeight="1" x14ac:dyDescent="0.35"/>
    <row r="2872" ht="12.75" customHeight="1" x14ac:dyDescent="0.35"/>
    <row r="2873" ht="12.75" customHeight="1" x14ac:dyDescent="0.35"/>
    <row r="2874" ht="12.75" customHeight="1" x14ac:dyDescent="0.35"/>
    <row r="2875" ht="12.75" customHeight="1" x14ac:dyDescent="0.35"/>
    <row r="2876" ht="12.75" customHeight="1" x14ac:dyDescent="0.35"/>
    <row r="2877" ht="12.75" customHeight="1" x14ac:dyDescent="0.35"/>
    <row r="2878" ht="12.75" customHeight="1" x14ac:dyDescent="0.35"/>
    <row r="2879" ht="12.75" customHeight="1" x14ac:dyDescent="0.35"/>
    <row r="2880" ht="12.75" customHeight="1" x14ac:dyDescent="0.35"/>
    <row r="2881" ht="12.75" customHeight="1" x14ac:dyDescent="0.35"/>
    <row r="2882" ht="12.75" customHeight="1" x14ac:dyDescent="0.35"/>
    <row r="2883" ht="12.75" customHeight="1" x14ac:dyDescent="0.35"/>
    <row r="2884" ht="12.75" customHeight="1" x14ac:dyDescent="0.35"/>
    <row r="2885" ht="12.75" customHeight="1" x14ac:dyDescent="0.35"/>
    <row r="2886" ht="12.75" customHeight="1" x14ac:dyDescent="0.35"/>
    <row r="2887" ht="12.75" customHeight="1" x14ac:dyDescent="0.35"/>
    <row r="2888" ht="12.75" customHeight="1" x14ac:dyDescent="0.35"/>
    <row r="2889" ht="12.75" customHeight="1" x14ac:dyDescent="0.35"/>
    <row r="2890" ht="12.75" customHeight="1" x14ac:dyDescent="0.35"/>
    <row r="2891" ht="12.75" customHeight="1" x14ac:dyDescent="0.35"/>
    <row r="2892" ht="12.75" customHeight="1" x14ac:dyDescent="0.35"/>
    <row r="2893" ht="12.75" customHeight="1" x14ac:dyDescent="0.35"/>
    <row r="2894" ht="12.75" customHeight="1" x14ac:dyDescent="0.35"/>
    <row r="2895" ht="12.75" customHeight="1" x14ac:dyDescent="0.35"/>
    <row r="2896" ht="12.75" customHeight="1" x14ac:dyDescent="0.35"/>
    <row r="2897" ht="12.75" customHeight="1" x14ac:dyDescent="0.35"/>
    <row r="2898" ht="12.75" customHeight="1" x14ac:dyDescent="0.35"/>
    <row r="2899" ht="12.75" customHeight="1" x14ac:dyDescent="0.35"/>
    <row r="2900" ht="12.75" customHeight="1" x14ac:dyDescent="0.35"/>
    <row r="2901" ht="12.75" customHeight="1" x14ac:dyDescent="0.35"/>
    <row r="2902" ht="12.75" customHeight="1" x14ac:dyDescent="0.35"/>
    <row r="2903" ht="12.75" customHeight="1" x14ac:dyDescent="0.35"/>
    <row r="2904" ht="12.75" customHeight="1" x14ac:dyDescent="0.35"/>
    <row r="2905" ht="12.75" customHeight="1" x14ac:dyDescent="0.35"/>
    <row r="2906" ht="12.75" customHeight="1" x14ac:dyDescent="0.35"/>
    <row r="2907" ht="12.75" customHeight="1" x14ac:dyDescent="0.35"/>
    <row r="2908" ht="12.75" customHeight="1" x14ac:dyDescent="0.35"/>
    <row r="2909" ht="12.75" customHeight="1" x14ac:dyDescent="0.35"/>
    <row r="2910" ht="12.75" customHeight="1" x14ac:dyDescent="0.35"/>
    <row r="2911" ht="12.75" customHeight="1" x14ac:dyDescent="0.35"/>
    <row r="2912" ht="12.75" customHeight="1" x14ac:dyDescent="0.35"/>
    <row r="2913" ht="12.75" customHeight="1" x14ac:dyDescent="0.35"/>
    <row r="2914" ht="12.75" customHeight="1" x14ac:dyDescent="0.35"/>
    <row r="2915" ht="12.75" customHeight="1" x14ac:dyDescent="0.35"/>
    <row r="2916" ht="12.75" customHeight="1" x14ac:dyDescent="0.35"/>
    <row r="2917" ht="12.75" customHeight="1" x14ac:dyDescent="0.35"/>
    <row r="2918" ht="12.75" customHeight="1" x14ac:dyDescent="0.35"/>
    <row r="2919" ht="12.75" customHeight="1" x14ac:dyDescent="0.35"/>
    <row r="2920" ht="12.75" customHeight="1" x14ac:dyDescent="0.35"/>
    <row r="2921" ht="12.75" customHeight="1" x14ac:dyDescent="0.35"/>
    <row r="2922" ht="12.75" customHeight="1" x14ac:dyDescent="0.35"/>
    <row r="2923" ht="12.75" customHeight="1" x14ac:dyDescent="0.35"/>
    <row r="2924" ht="12.75" customHeight="1" x14ac:dyDescent="0.35"/>
    <row r="2925" ht="12.75" customHeight="1" x14ac:dyDescent="0.35"/>
    <row r="2926" ht="12.75" customHeight="1" x14ac:dyDescent="0.35"/>
    <row r="2927" ht="12.75" customHeight="1" x14ac:dyDescent="0.35"/>
    <row r="2928" ht="12.75" customHeight="1" x14ac:dyDescent="0.35"/>
    <row r="2929" ht="12.75" customHeight="1" x14ac:dyDescent="0.35"/>
    <row r="2930" ht="12.75" customHeight="1" x14ac:dyDescent="0.35"/>
    <row r="2931" ht="12.75" customHeight="1" x14ac:dyDescent="0.35"/>
    <row r="2932" ht="12.75" customHeight="1" x14ac:dyDescent="0.35"/>
    <row r="2933" ht="12.75" customHeight="1" x14ac:dyDescent="0.35"/>
    <row r="2934" ht="12.75" customHeight="1" x14ac:dyDescent="0.35"/>
    <row r="2935" ht="12.75" customHeight="1" x14ac:dyDescent="0.35"/>
    <row r="2936" ht="12.75" customHeight="1" x14ac:dyDescent="0.35"/>
    <row r="2937" ht="12.75" customHeight="1" x14ac:dyDescent="0.35"/>
    <row r="2938" ht="12.75" customHeight="1" x14ac:dyDescent="0.35"/>
    <row r="2939" ht="12.75" customHeight="1" x14ac:dyDescent="0.35"/>
    <row r="2940" ht="12.75" customHeight="1" x14ac:dyDescent="0.35"/>
    <row r="2941" ht="12.75" customHeight="1" x14ac:dyDescent="0.35"/>
    <row r="2942" ht="12.75" customHeight="1" x14ac:dyDescent="0.35"/>
    <row r="2943" ht="12.75" customHeight="1" x14ac:dyDescent="0.35"/>
    <row r="2944" ht="12.75" customHeight="1" x14ac:dyDescent="0.35"/>
    <row r="2945" ht="12.75" customHeight="1" x14ac:dyDescent="0.35"/>
    <row r="2946" ht="12.75" customHeight="1" x14ac:dyDescent="0.35"/>
    <row r="2947" ht="12.75" customHeight="1" x14ac:dyDescent="0.35"/>
    <row r="2948" ht="12.75" customHeight="1" x14ac:dyDescent="0.35"/>
    <row r="2949" ht="12.75" customHeight="1" x14ac:dyDescent="0.35"/>
    <row r="2950" ht="12.75" customHeight="1" x14ac:dyDescent="0.35"/>
    <row r="2951" ht="12.75" customHeight="1" x14ac:dyDescent="0.35"/>
    <row r="2952" ht="12.75" customHeight="1" x14ac:dyDescent="0.35"/>
    <row r="2953" ht="12.75" customHeight="1" x14ac:dyDescent="0.35"/>
    <row r="2954" ht="12.75" customHeight="1" x14ac:dyDescent="0.35"/>
    <row r="2955" ht="12.75" customHeight="1" x14ac:dyDescent="0.35"/>
    <row r="2956" ht="12.75" customHeight="1" x14ac:dyDescent="0.35"/>
    <row r="2957" ht="12.75" customHeight="1" x14ac:dyDescent="0.35"/>
    <row r="2958" ht="12.75" customHeight="1" x14ac:dyDescent="0.35"/>
    <row r="2959" ht="12.75" customHeight="1" x14ac:dyDescent="0.35"/>
    <row r="2960" ht="12.75" customHeight="1" x14ac:dyDescent="0.35"/>
    <row r="2961" ht="12.75" customHeight="1" x14ac:dyDescent="0.35"/>
    <row r="2962" ht="12.75" customHeight="1" x14ac:dyDescent="0.35"/>
    <row r="2963" ht="12.75" customHeight="1" x14ac:dyDescent="0.35"/>
    <row r="2964" ht="12.75" customHeight="1" x14ac:dyDescent="0.35"/>
    <row r="2965" ht="12.75" customHeight="1" x14ac:dyDescent="0.35"/>
    <row r="2966" ht="12.75" customHeight="1" x14ac:dyDescent="0.35"/>
    <row r="2967" ht="12.75" customHeight="1" x14ac:dyDescent="0.35"/>
    <row r="2968" ht="12.75" customHeight="1" x14ac:dyDescent="0.35"/>
    <row r="2969" ht="12.75" customHeight="1" x14ac:dyDescent="0.35"/>
    <row r="2970" ht="12.75" customHeight="1" x14ac:dyDescent="0.35"/>
    <row r="2971" ht="12.75" customHeight="1" x14ac:dyDescent="0.35"/>
    <row r="2972" ht="12.75" customHeight="1" x14ac:dyDescent="0.35"/>
    <row r="2973" ht="12.75" customHeight="1" x14ac:dyDescent="0.35"/>
    <row r="2974" ht="12.75" customHeight="1" x14ac:dyDescent="0.35"/>
    <row r="2975" ht="12.75" customHeight="1" x14ac:dyDescent="0.35"/>
    <row r="2976" ht="12.75" customHeight="1" x14ac:dyDescent="0.35"/>
    <row r="2977" ht="12.75" customHeight="1" x14ac:dyDescent="0.35"/>
    <row r="2978" ht="12.75" customHeight="1" x14ac:dyDescent="0.35"/>
    <row r="2979" ht="12.75" customHeight="1" x14ac:dyDescent="0.35"/>
    <row r="2980" ht="12.75" customHeight="1" x14ac:dyDescent="0.35"/>
    <row r="2981" ht="12.75" customHeight="1" x14ac:dyDescent="0.35"/>
    <row r="2982" ht="12.75" customHeight="1" x14ac:dyDescent="0.35"/>
    <row r="2983" ht="12.75" customHeight="1" x14ac:dyDescent="0.35"/>
    <row r="2984" ht="12.75" customHeight="1" x14ac:dyDescent="0.35"/>
    <row r="2985" ht="12.75" customHeight="1" x14ac:dyDescent="0.35"/>
    <row r="2986" ht="12.75" customHeight="1" x14ac:dyDescent="0.35"/>
    <row r="2987" ht="12.75" customHeight="1" x14ac:dyDescent="0.35"/>
    <row r="2988" ht="12.75" customHeight="1" x14ac:dyDescent="0.35"/>
    <row r="2989" ht="12.75" customHeight="1" x14ac:dyDescent="0.35"/>
    <row r="2990" ht="12.75" customHeight="1" x14ac:dyDescent="0.35"/>
    <row r="2991" ht="12.75" customHeight="1" x14ac:dyDescent="0.35"/>
    <row r="2992" ht="12.75" customHeight="1" x14ac:dyDescent="0.35"/>
    <row r="2993" ht="12.75" customHeight="1" x14ac:dyDescent="0.35"/>
    <row r="2994" ht="12.75" customHeight="1" x14ac:dyDescent="0.35"/>
    <row r="2995" ht="12.75" customHeight="1" x14ac:dyDescent="0.35"/>
    <row r="2996" ht="12.75" customHeight="1" x14ac:dyDescent="0.35"/>
    <row r="2997" ht="12.75" customHeight="1" x14ac:dyDescent="0.35"/>
    <row r="2998" ht="12.75" customHeight="1" x14ac:dyDescent="0.35"/>
    <row r="2999" ht="12.75" customHeight="1" x14ac:dyDescent="0.35"/>
    <row r="3000" ht="12.75" customHeight="1" x14ac:dyDescent="0.35"/>
    <row r="3001" ht="12.75" customHeight="1" x14ac:dyDescent="0.35"/>
    <row r="3002" ht="12.75" customHeight="1" x14ac:dyDescent="0.35"/>
    <row r="3003" ht="12.75" customHeight="1" x14ac:dyDescent="0.35"/>
    <row r="3004" ht="12.75" customHeight="1" x14ac:dyDescent="0.35"/>
    <row r="3005" ht="12.75" customHeight="1" x14ac:dyDescent="0.35"/>
    <row r="3006" ht="12.75" customHeight="1" x14ac:dyDescent="0.35"/>
    <row r="3007" ht="12.75" customHeight="1" x14ac:dyDescent="0.35"/>
    <row r="3008" ht="12.75" customHeight="1" x14ac:dyDescent="0.35"/>
    <row r="3009" ht="12.75" customHeight="1" x14ac:dyDescent="0.35"/>
    <row r="3010" ht="12.75" customHeight="1" x14ac:dyDescent="0.35"/>
    <row r="3011" ht="12.75" customHeight="1" x14ac:dyDescent="0.35"/>
    <row r="3012" ht="12.75" customHeight="1" x14ac:dyDescent="0.35"/>
    <row r="3013" ht="12.75" customHeight="1" x14ac:dyDescent="0.35"/>
    <row r="3014" ht="12.75" customHeight="1" x14ac:dyDescent="0.35"/>
    <row r="3015" ht="12.75" customHeight="1" x14ac:dyDescent="0.35"/>
    <row r="3016" ht="12.75" customHeight="1" x14ac:dyDescent="0.35"/>
    <row r="3017" ht="12.75" customHeight="1" x14ac:dyDescent="0.35"/>
    <row r="3018" ht="12.75" customHeight="1" x14ac:dyDescent="0.35"/>
    <row r="3019" ht="12.75" customHeight="1" x14ac:dyDescent="0.35"/>
    <row r="3020" ht="12.75" customHeight="1" x14ac:dyDescent="0.35"/>
    <row r="3021" ht="12.75" customHeight="1" x14ac:dyDescent="0.35"/>
    <row r="3022" ht="12.75" customHeight="1" x14ac:dyDescent="0.35"/>
    <row r="3023" ht="12.75" customHeight="1" x14ac:dyDescent="0.35"/>
    <row r="3024" ht="12.75" customHeight="1" x14ac:dyDescent="0.35"/>
    <row r="3025" ht="12.75" customHeight="1" x14ac:dyDescent="0.35"/>
    <row r="3026" ht="12.75" customHeight="1" x14ac:dyDescent="0.35"/>
    <row r="3027" ht="12.75" customHeight="1" x14ac:dyDescent="0.35"/>
    <row r="3028" ht="12.75" customHeight="1" x14ac:dyDescent="0.35"/>
    <row r="3029" ht="12.75" customHeight="1" x14ac:dyDescent="0.35"/>
    <row r="3030" ht="12.75" customHeight="1" x14ac:dyDescent="0.35"/>
    <row r="3031" ht="12.75" customHeight="1" x14ac:dyDescent="0.35"/>
    <row r="3032" ht="12.75" customHeight="1" x14ac:dyDescent="0.35"/>
    <row r="3033" ht="12.75" customHeight="1" x14ac:dyDescent="0.35"/>
    <row r="3034" ht="12.75" customHeight="1" x14ac:dyDescent="0.35"/>
    <row r="3035" ht="12.75" customHeight="1" x14ac:dyDescent="0.35"/>
    <row r="3036" ht="12.75" customHeight="1" x14ac:dyDescent="0.35"/>
    <row r="3037" ht="12.75" customHeight="1" x14ac:dyDescent="0.35"/>
    <row r="3038" ht="12.75" customHeight="1" x14ac:dyDescent="0.35"/>
    <row r="3039" ht="12.75" customHeight="1" x14ac:dyDescent="0.35"/>
    <row r="3040" ht="12.75" customHeight="1" x14ac:dyDescent="0.35"/>
    <row r="3041" ht="12.75" customHeight="1" x14ac:dyDescent="0.35"/>
    <row r="3042" ht="12.75" customHeight="1" x14ac:dyDescent="0.35"/>
    <row r="3043" ht="12.75" customHeight="1" x14ac:dyDescent="0.35"/>
    <row r="3044" ht="12.75" customHeight="1" x14ac:dyDescent="0.35"/>
    <row r="3045" ht="12.75" customHeight="1" x14ac:dyDescent="0.35"/>
    <row r="3046" ht="12.75" customHeight="1" x14ac:dyDescent="0.35"/>
    <row r="3047" ht="12.75" customHeight="1" x14ac:dyDescent="0.35"/>
    <row r="3048" ht="12.75" customHeight="1" x14ac:dyDescent="0.35"/>
    <row r="3049" ht="12.75" customHeight="1" x14ac:dyDescent="0.35"/>
    <row r="3050" ht="12.75" customHeight="1" x14ac:dyDescent="0.35"/>
    <row r="3051" ht="12.75" customHeight="1" x14ac:dyDescent="0.35"/>
    <row r="3052" ht="12.75" customHeight="1" x14ac:dyDescent="0.35"/>
    <row r="3053" ht="12.75" customHeight="1" x14ac:dyDescent="0.35"/>
    <row r="3054" ht="12.75" customHeight="1" x14ac:dyDescent="0.35"/>
    <row r="3055" ht="12.75" customHeight="1" x14ac:dyDescent="0.35"/>
    <row r="3056" ht="12.75" customHeight="1" x14ac:dyDescent="0.35"/>
    <row r="3057" ht="12.75" customHeight="1" x14ac:dyDescent="0.35"/>
    <row r="3058" ht="12.75" customHeight="1" x14ac:dyDescent="0.35"/>
    <row r="3059" ht="12.75" customHeight="1" x14ac:dyDescent="0.35"/>
    <row r="3060" ht="12.75" customHeight="1" x14ac:dyDescent="0.35"/>
    <row r="3061" ht="12.75" customHeight="1" x14ac:dyDescent="0.35"/>
    <row r="3062" ht="12.75" customHeight="1" x14ac:dyDescent="0.35"/>
    <row r="3063" ht="12.75" customHeight="1" x14ac:dyDescent="0.35"/>
    <row r="3064" ht="12.75" customHeight="1" x14ac:dyDescent="0.35"/>
    <row r="3065" ht="12.75" customHeight="1" x14ac:dyDescent="0.35"/>
    <row r="3066" ht="12.75" customHeight="1" x14ac:dyDescent="0.35"/>
    <row r="3067" ht="12.75" customHeight="1" x14ac:dyDescent="0.35"/>
    <row r="3068" ht="12.75" customHeight="1" x14ac:dyDescent="0.35"/>
    <row r="3069" ht="12.75" customHeight="1" x14ac:dyDescent="0.35"/>
    <row r="3070" ht="12.75" customHeight="1" x14ac:dyDescent="0.35"/>
    <row r="3071" ht="12.75" customHeight="1" x14ac:dyDescent="0.35"/>
    <row r="3072" ht="12.75" customHeight="1" x14ac:dyDescent="0.35"/>
    <row r="3073" ht="12.75" customHeight="1" x14ac:dyDescent="0.35"/>
    <row r="3074" ht="12.75" customHeight="1" x14ac:dyDescent="0.35"/>
    <row r="3075" ht="12.75" customHeight="1" x14ac:dyDescent="0.35"/>
    <row r="3076" ht="12.75" customHeight="1" x14ac:dyDescent="0.35"/>
    <row r="3077" ht="12.75" customHeight="1" x14ac:dyDescent="0.35"/>
    <row r="3078" ht="12.75" customHeight="1" x14ac:dyDescent="0.35"/>
    <row r="3079" ht="12.75" customHeight="1" x14ac:dyDescent="0.35"/>
    <row r="3080" ht="12.75" customHeight="1" x14ac:dyDescent="0.35"/>
    <row r="3081" ht="12.75" customHeight="1" x14ac:dyDescent="0.35"/>
    <row r="3082" ht="12.75" customHeight="1" x14ac:dyDescent="0.35"/>
    <row r="3083" ht="12.75" customHeight="1" x14ac:dyDescent="0.35"/>
    <row r="3084" ht="12.75" customHeight="1" x14ac:dyDescent="0.35"/>
    <row r="3085" ht="12.75" customHeight="1" x14ac:dyDescent="0.35"/>
    <row r="3086" ht="12.75" customHeight="1" x14ac:dyDescent="0.35"/>
    <row r="3087" ht="12.75" customHeight="1" x14ac:dyDescent="0.35"/>
    <row r="3088" ht="12.75" customHeight="1" x14ac:dyDescent="0.35"/>
    <row r="3089" ht="12.75" customHeight="1" x14ac:dyDescent="0.35"/>
    <row r="3090" ht="12.75" customHeight="1" x14ac:dyDescent="0.35"/>
    <row r="3091" ht="12.75" customHeight="1" x14ac:dyDescent="0.35"/>
    <row r="3092" ht="12.75" customHeight="1" x14ac:dyDescent="0.35"/>
    <row r="3093" ht="12.75" customHeight="1" x14ac:dyDescent="0.35"/>
    <row r="3094" ht="12.75" customHeight="1" x14ac:dyDescent="0.35"/>
    <row r="3095" ht="12.75" customHeight="1" x14ac:dyDescent="0.35"/>
    <row r="3096" ht="12.75" customHeight="1" x14ac:dyDescent="0.35"/>
    <row r="3097" ht="12.75" customHeight="1" x14ac:dyDescent="0.35"/>
    <row r="3098" ht="12.75" customHeight="1" x14ac:dyDescent="0.35"/>
    <row r="3099" ht="12.75" customHeight="1" x14ac:dyDescent="0.35"/>
    <row r="3100" ht="12.75" customHeight="1" x14ac:dyDescent="0.35"/>
    <row r="3101" ht="12.75" customHeight="1" x14ac:dyDescent="0.35"/>
    <row r="3102" ht="12.75" customHeight="1" x14ac:dyDescent="0.35"/>
    <row r="3103" ht="12.75" customHeight="1" x14ac:dyDescent="0.35"/>
    <row r="3104" ht="12.75" customHeight="1" x14ac:dyDescent="0.35"/>
    <row r="3105" ht="12.75" customHeight="1" x14ac:dyDescent="0.35"/>
    <row r="3106" ht="12.75" customHeight="1" x14ac:dyDescent="0.35"/>
    <row r="3107" ht="12.75" customHeight="1" x14ac:dyDescent="0.35"/>
    <row r="3108" ht="12.75" customHeight="1" x14ac:dyDescent="0.35"/>
    <row r="3109" ht="12.75" customHeight="1" x14ac:dyDescent="0.35"/>
    <row r="3110" ht="12.75" customHeight="1" x14ac:dyDescent="0.35"/>
    <row r="3111" ht="12.75" customHeight="1" x14ac:dyDescent="0.35"/>
    <row r="3112" ht="12.75" customHeight="1" x14ac:dyDescent="0.35"/>
    <row r="3113" ht="12.75" customHeight="1" x14ac:dyDescent="0.35"/>
    <row r="3114" ht="12.75" customHeight="1" x14ac:dyDescent="0.35"/>
    <row r="3115" ht="12.75" customHeight="1" x14ac:dyDescent="0.35"/>
    <row r="3116" ht="12.75" customHeight="1" x14ac:dyDescent="0.35"/>
    <row r="3117" ht="12.75" customHeight="1" x14ac:dyDescent="0.35"/>
    <row r="3118" ht="12.75" customHeight="1" x14ac:dyDescent="0.35"/>
    <row r="3119" ht="12.75" customHeight="1" x14ac:dyDescent="0.35"/>
    <row r="3120" ht="12.75" customHeight="1" x14ac:dyDescent="0.35"/>
    <row r="3121" ht="12.75" customHeight="1" x14ac:dyDescent="0.35"/>
    <row r="3122" ht="12.75" customHeight="1" x14ac:dyDescent="0.35"/>
    <row r="3123" ht="12.75" customHeight="1" x14ac:dyDescent="0.35"/>
    <row r="3124" ht="12.75" customHeight="1" x14ac:dyDescent="0.35"/>
    <row r="3125" ht="12.75" customHeight="1" x14ac:dyDescent="0.35"/>
    <row r="3126" ht="12.75" customHeight="1" x14ac:dyDescent="0.35"/>
    <row r="3127" ht="12.75" customHeight="1" x14ac:dyDescent="0.35"/>
    <row r="3128" ht="12.75" customHeight="1" x14ac:dyDescent="0.35"/>
    <row r="3129" ht="12.75" customHeight="1" x14ac:dyDescent="0.35"/>
    <row r="3130" ht="12.75" customHeight="1" x14ac:dyDescent="0.35"/>
    <row r="3131" ht="12.75" customHeight="1" x14ac:dyDescent="0.35"/>
    <row r="3132" ht="12.75" customHeight="1" x14ac:dyDescent="0.35"/>
    <row r="3133" ht="12.75" customHeight="1" x14ac:dyDescent="0.35"/>
    <row r="3134" ht="12.75" customHeight="1" x14ac:dyDescent="0.35"/>
    <row r="3135" ht="12.75" customHeight="1" x14ac:dyDescent="0.35"/>
    <row r="3136" ht="12.75" customHeight="1" x14ac:dyDescent="0.35"/>
    <row r="3137" ht="12.75" customHeight="1" x14ac:dyDescent="0.35"/>
    <row r="3138" ht="12.75" customHeight="1" x14ac:dyDescent="0.35"/>
    <row r="3139" ht="12.75" customHeight="1" x14ac:dyDescent="0.35"/>
    <row r="3140" ht="12.75" customHeight="1" x14ac:dyDescent="0.35"/>
    <row r="3141" ht="12.75" customHeight="1" x14ac:dyDescent="0.35"/>
    <row r="3142" ht="12.75" customHeight="1" x14ac:dyDescent="0.35"/>
    <row r="3143" ht="12.75" customHeight="1" x14ac:dyDescent="0.35"/>
    <row r="3144" ht="12.75" customHeight="1" x14ac:dyDescent="0.35"/>
    <row r="3145" ht="12.75" customHeight="1" x14ac:dyDescent="0.35"/>
    <row r="3146" ht="12.75" customHeight="1" x14ac:dyDescent="0.35"/>
    <row r="3147" ht="12.75" customHeight="1" x14ac:dyDescent="0.35"/>
    <row r="3148" ht="12.75" customHeight="1" x14ac:dyDescent="0.35"/>
    <row r="3149" ht="12.75" customHeight="1" x14ac:dyDescent="0.35"/>
    <row r="3150" ht="12.75" customHeight="1" x14ac:dyDescent="0.35"/>
    <row r="3151" ht="12.75" customHeight="1" x14ac:dyDescent="0.35"/>
    <row r="3152" ht="12.75" customHeight="1" x14ac:dyDescent="0.35"/>
    <row r="3153" ht="12.75" customHeight="1" x14ac:dyDescent="0.35"/>
    <row r="3154" ht="12.75" customHeight="1" x14ac:dyDescent="0.35"/>
    <row r="3155" ht="12.75" customHeight="1" x14ac:dyDescent="0.35"/>
    <row r="3156" ht="12.75" customHeight="1" x14ac:dyDescent="0.35"/>
    <row r="3157" ht="12.75" customHeight="1" x14ac:dyDescent="0.35"/>
    <row r="3158" ht="12.75" customHeight="1" x14ac:dyDescent="0.35"/>
    <row r="3159" ht="12.75" customHeight="1" x14ac:dyDescent="0.35"/>
    <row r="3160" ht="12.75" customHeight="1" x14ac:dyDescent="0.35"/>
    <row r="3161" ht="12.75" customHeight="1" x14ac:dyDescent="0.35"/>
    <row r="3162" ht="12.75" customHeight="1" x14ac:dyDescent="0.35"/>
    <row r="3163" ht="12.75" customHeight="1" x14ac:dyDescent="0.35"/>
    <row r="3164" ht="12.75" customHeight="1" x14ac:dyDescent="0.35"/>
    <row r="3165" ht="12.75" customHeight="1" x14ac:dyDescent="0.35"/>
    <row r="3166" ht="12.75" customHeight="1" x14ac:dyDescent="0.35"/>
    <row r="3167" ht="12.75" customHeight="1" x14ac:dyDescent="0.35"/>
    <row r="3168" ht="12.75" customHeight="1" x14ac:dyDescent="0.35"/>
    <row r="3169" ht="12.75" customHeight="1" x14ac:dyDescent="0.35"/>
    <row r="3170" ht="12.75" customHeight="1" x14ac:dyDescent="0.35"/>
    <row r="3171" ht="12.75" customHeight="1" x14ac:dyDescent="0.35"/>
    <row r="3172" ht="12.75" customHeight="1" x14ac:dyDescent="0.35"/>
    <row r="3173" ht="12.75" customHeight="1" x14ac:dyDescent="0.35"/>
    <row r="3174" ht="12.75" customHeight="1" x14ac:dyDescent="0.35"/>
    <row r="3175" ht="12.75" customHeight="1" x14ac:dyDescent="0.35"/>
    <row r="3176" ht="12.75" customHeight="1" x14ac:dyDescent="0.35"/>
    <row r="3177" ht="12.75" customHeight="1" x14ac:dyDescent="0.35"/>
    <row r="3178" ht="12.75" customHeight="1" x14ac:dyDescent="0.35"/>
    <row r="3179" ht="12.75" customHeight="1" x14ac:dyDescent="0.35"/>
    <row r="3180" ht="12.75" customHeight="1" x14ac:dyDescent="0.35"/>
    <row r="3181" ht="12.75" customHeight="1" x14ac:dyDescent="0.35"/>
    <row r="3182" ht="12.75" customHeight="1" x14ac:dyDescent="0.35"/>
    <row r="3183" ht="12.75" customHeight="1" x14ac:dyDescent="0.35"/>
    <row r="3184" ht="12.75" customHeight="1" x14ac:dyDescent="0.35"/>
    <row r="3185" ht="12.75" customHeight="1" x14ac:dyDescent="0.35"/>
    <row r="3186" ht="12.75" customHeight="1" x14ac:dyDescent="0.35"/>
    <row r="3187" ht="12.75" customHeight="1" x14ac:dyDescent="0.35"/>
    <row r="3188" ht="12.75" customHeight="1" x14ac:dyDescent="0.35"/>
    <row r="3189" ht="12.75" customHeight="1" x14ac:dyDescent="0.35"/>
    <row r="3190" ht="12.75" customHeight="1" x14ac:dyDescent="0.35"/>
    <row r="3191" ht="12.75" customHeight="1" x14ac:dyDescent="0.35"/>
    <row r="3192" ht="12.75" customHeight="1" x14ac:dyDescent="0.35"/>
    <row r="3193" ht="12.75" customHeight="1" x14ac:dyDescent="0.35"/>
    <row r="3194" ht="12.75" customHeight="1" x14ac:dyDescent="0.35"/>
    <row r="3195" ht="12.75" customHeight="1" x14ac:dyDescent="0.35"/>
    <row r="3196" ht="12.75" customHeight="1" x14ac:dyDescent="0.35"/>
    <row r="3197" ht="12.75" customHeight="1" x14ac:dyDescent="0.35"/>
    <row r="3198" ht="12.75" customHeight="1" x14ac:dyDescent="0.35"/>
    <row r="3199" ht="12.75" customHeight="1" x14ac:dyDescent="0.35"/>
    <row r="3200" ht="12.75" customHeight="1" x14ac:dyDescent="0.35"/>
    <row r="3201" ht="12.75" customHeight="1" x14ac:dyDescent="0.35"/>
    <row r="3202" ht="12.75" customHeight="1" x14ac:dyDescent="0.35"/>
    <row r="3203" ht="12.75" customHeight="1" x14ac:dyDescent="0.35"/>
    <row r="3204" ht="12.75" customHeight="1" x14ac:dyDescent="0.35"/>
    <row r="3205" ht="12.75" customHeight="1" x14ac:dyDescent="0.35"/>
    <row r="3206" ht="12.75" customHeight="1" x14ac:dyDescent="0.35"/>
    <row r="3207" ht="12.75" customHeight="1" x14ac:dyDescent="0.35"/>
    <row r="3208" ht="12.75" customHeight="1" x14ac:dyDescent="0.35"/>
    <row r="3209" ht="12.75" customHeight="1" x14ac:dyDescent="0.35"/>
    <row r="3210" ht="12.75" customHeight="1" x14ac:dyDescent="0.35"/>
    <row r="3211" ht="12.75" customHeight="1" x14ac:dyDescent="0.35"/>
    <row r="3212" ht="12.75" customHeight="1" x14ac:dyDescent="0.35"/>
    <row r="3213" ht="12.75" customHeight="1" x14ac:dyDescent="0.35"/>
    <row r="3214" ht="12.75" customHeight="1" x14ac:dyDescent="0.35"/>
    <row r="3215" ht="12.75" customHeight="1" x14ac:dyDescent="0.35"/>
    <row r="3216" ht="12.75" customHeight="1" x14ac:dyDescent="0.35"/>
    <row r="3217" ht="12.75" customHeight="1" x14ac:dyDescent="0.35"/>
    <row r="3218" ht="12.75" customHeight="1" x14ac:dyDescent="0.35"/>
    <row r="3219" ht="12.75" customHeight="1" x14ac:dyDescent="0.35"/>
    <row r="3220" ht="12.75" customHeight="1" x14ac:dyDescent="0.35"/>
    <row r="3221" ht="12.75" customHeight="1" x14ac:dyDescent="0.35"/>
    <row r="3222" ht="12.75" customHeight="1" x14ac:dyDescent="0.35"/>
    <row r="3223" ht="12.75" customHeight="1" x14ac:dyDescent="0.35"/>
    <row r="3224" ht="12.75" customHeight="1" x14ac:dyDescent="0.35"/>
    <row r="3225" ht="12.75" customHeight="1" x14ac:dyDescent="0.35"/>
    <row r="3226" ht="12.75" customHeight="1" x14ac:dyDescent="0.35"/>
    <row r="3227" ht="12.75" customHeight="1" x14ac:dyDescent="0.35"/>
    <row r="3228" ht="12.75" customHeight="1" x14ac:dyDescent="0.35"/>
    <row r="3229" ht="12.75" customHeight="1" x14ac:dyDescent="0.35"/>
    <row r="3230" ht="12.75" customHeight="1" x14ac:dyDescent="0.35"/>
    <row r="3231" ht="12.75" customHeight="1" x14ac:dyDescent="0.35"/>
    <row r="3232" ht="12.75" customHeight="1" x14ac:dyDescent="0.35"/>
    <row r="3233" ht="12.75" customHeight="1" x14ac:dyDescent="0.35"/>
    <row r="3234" ht="12.75" customHeight="1" x14ac:dyDescent="0.35"/>
    <row r="3235" ht="12.75" customHeight="1" x14ac:dyDescent="0.35"/>
    <row r="3236" ht="12.75" customHeight="1" x14ac:dyDescent="0.35"/>
    <row r="3237" ht="12.75" customHeight="1" x14ac:dyDescent="0.35"/>
    <row r="3238" ht="12.75" customHeight="1" x14ac:dyDescent="0.35"/>
    <row r="3239" ht="12.75" customHeight="1" x14ac:dyDescent="0.35"/>
    <row r="3240" ht="12.75" customHeight="1" x14ac:dyDescent="0.35"/>
    <row r="3241" ht="12.75" customHeight="1" x14ac:dyDescent="0.35"/>
    <row r="3242" ht="12.75" customHeight="1" x14ac:dyDescent="0.35"/>
    <row r="3243" ht="12.75" customHeight="1" x14ac:dyDescent="0.35"/>
    <row r="3244" ht="12.75" customHeight="1" x14ac:dyDescent="0.35"/>
    <row r="3245" ht="12.75" customHeight="1" x14ac:dyDescent="0.35"/>
    <row r="3246" ht="12.75" customHeight="1" x14ac:dyDescent="0.35"/>
    <row r="3247" ht="12.75" customHeight="1" x14ac:dyDescent="0.35"/>
    <row r="3248" ht="12.75" customHeight="1" x14ac:dyDescent="0.35"/>
    <row r="3249" ht="12.75" customHeight="1" x14ac:dyDescent="0.35"/>
    <row r="3250" ht="12.75" customHeight="1" x14ac:dyDescent="0.35"/>
    <row r="3251" ht="12.75" customHeight="1" x14ac:dyDescent="0.35"/>
    <row r="3252" ht="12.75" customHeight="1" x14ac:dyDescent="0.35"/>
    <row r="3253" ht="12.75" customHeight="1" x14ac:dyDescent="0.35"/>
    <row r="3254" ht="12.75" customHeight="1" x14ac:dyDescent="0.35"/>
    <row r="3255" ht="12.75" customHeight="1" x14ac:dyDescent="0.35"/>
    <row r="3256" ht="12.75" customHeight="1" x14ac:dyDescent="0.35"/>
    <row r="3257" ht="12.75" customHeight="1" x14ac:dyDescent="0.35"/>
    <row r="3258" ht="12.75" customHeight="1" x14ac:dyDescent="0.35"/>
    <row r="3259" ht="12.75" customHeight="1" x14ac:dyDescent="0.35"/>
    <row r="3260" ht="12.75" customHeight="1" x14ac:dyDescent="0.35"/>
    <row r="3261" ht="12.75" customHeight="1" x14ac:dyDescent="0.35"/>
    <row r="3262" ht="12.75" customHeight="1" x14ac:dyDescent="0.35"/>
    <row r="3263" ht="12.75" customHeight="1" x14ac:dyDescent="0.35"/>
    <row r="3264" ht="12.75" customHeight="1" x14ac:dyDescent="0.35"/>
    <row r="3265" ht="12.75" customHeight="1" x14ac:dyDescent="0.35"/>
    <row r="3266" ht="12.75" customHeight="1" x14ac:dyDescent="0.35"/>
    <row r="3267" ht="12.75" customHeight="1" x14ac:dyDescent="0.35"/>
    <row r="3268" ht="12.75" customHeight="1" x14ac:dyDescent="0.35"/>
    <row r="3269" ht="12.75" customHeight="1" x14ac:dyDescent="0.35"/>
    <row r="3270" ht="12.75" customHeight="1" x14ac:dyDescent="0.35"/>
    <row r="3271" ht="12.75" customHeight="1" x14ac:dyDescent="0.35"/>
    <row r="3272" ht="12.75" customHeight="1" x14ac:dyDescent="0.35"/>
    <row r="3273" ht="12.75" customHeight="1" x14ac:dyDescent="0.35"/>
    <row r="3274" ht="12.75" customHeight="1" x14ac:dyDescent="0.35"/>
    <row r="3275" ht="12.75" customHeight="1" x14ac:dyDescent="0.35"/>
    <row r="3276" ht="12.75" customHeight="1" x14ac:dyDescent="0.35"/>
    <row r="3277" ht="12.75" customHeight="1" x14ac:dyDescent="0.35"/>
    <row r="3278" ht="12.75" customHeight="1" x14ac:dyDescent="0.35"/>
    <row r="3279" ht="12.75" customHeight="1" x14ac:dyDescent="0.35"/>
    <row r="3280" ht="12.75" customHeight="1" x14ac:dyDescent="0.35"/>
    <row r="3281" ht="12.75" customHeight="1" x14ac:dyDescent="0.35"/>
    <row r="3282" ht="12.75" customHeight="1" x14ac:dyDescent="0.35"/>
    <row r="3283" ht="12.75" customHeight="1" x14ac:dyDescent="0.35"/>
    <row r="3284" ht="12.75" customHeight="1" x14ac:dyDescent="0.35"/>
    <row r="3285" ht="12.75" customHeight="1" x14ac:dyDescent="0.35"/>
    <row r="3286" ht="12.75" customHeight="1" x14ac:dyDescent="0.35"/>
    <row r="3287" ht="12.75" customHeight="1" x14ac:dyDescent="0.35"/>
    <row r="3288" ht="12.75" customHeight="1" x14ac:dyDescent="0.35"/>
    <row r="3289" ht="12.75" customHeight="1" x14ac:dyDescent="0.35"/>
    <row r="3290" ht="12.75" customHeight="1" x14ac:dyDescent="0.35"/>
    <row r="3291" ht="12.75" customHeight="1" x14ac:dyDescent="0.35"/>
    <row r="3292" ht="12.75" customHeight="1" x14ac:dyDescent="0.35"/>
    <row r="3293" ht="12.75" customHeight="1" x14ac:dyDescent="0.35"/>
    <row r="3294" ht="12.75" customHeight="1" x14ac:dyDescent="0.35"/>
    <row r="3295" ht="12.75" customHeight="1" x14ac:dyDescent="0.35"/>
    <row r="3296" ht="12.75" customHeight="1" x14ac:dyDescent="0.35"/>
    <row r="3297" ht="12.75" customHeight="1" x14ac:dyDescent="0.35"/>
    <row r="3298" ht="12.75" customHeight="1" x14ac:dyDescent="0.35"/>
    <row r="3299" ht="12.75" customHeight="1" x14ac:dyDescent="0.35"/>
    <row r="3300" ht="12.75" customHeight="1" x14ac:dyDescent="0.35"/>
    <row r="3301" ht="12.75" customHeight="1" x14ac:dyDescent="0.35"/>
    <row r="3302" ht="12.75" customHeight="1" x14ac:dyDescent="0.35"/>
    <row r="3303" ht="12.75" customHeight="1" x14ac:dyDescent="0.35"/>
    <row r="3304" ht="12.75" customHeight="1" x14ac:dyDescent="0.35"/>
    <row r="3305" ht="12.75" customHeight="1" x14ac:dyDescent="0.35"/>
    <row r="3306" ht="12.75" customHeight="1" x14ac:dyDescent="0.35"/>
    <row r="3307" ht="12.75" customHeight="1" x14ac:dyDescent="0.35"/>
    <row r="3308" ht="12.75" customHeight="1" x14ac:dyDescent="0.35"/>
    <row r="3309" ht="12.75" customHeight="1" x14ac:dyDescent="0.35"/>
    <row r="3310" ht="12.75" customHeight="1" x14ac:dyDescent="0.35"/>
    <row r="3311" ht="12.75" customHeight="1" x14ac:dyDescent="0.35"/>
    <row r="3312" ht="12.75" customHeight="1" x14ac:dyDescent="0.35"/>
    <row r="3313" ht="12.75" customHeight="1" x14ac:dyDescent="0.35"/>
    <row r="3314" ht="12.75" customHeight="1" x14ac:dyDescent="0.35"/>
    <row r="3315" ht="12.75" customHeight="1" x14ac:dyDescent="0.35"/>
    <row r="3316" ht="12.75" customHeight="1" x14ac:dyDescent="0.35"/>
    <row r="3317" ht="12.75" customHeight="1" x14ac:dyDescent="0.35"/>
    <row r="3318" ht="12.75" customHeight="1" x14ac:dyDescent="0.35"/>
    <row r="3319" ht="12.75" customHeight="1" x14ac:dyDescent="0.35"/>
    <row r="3320" ht="12.75" customHeight="1" x14ac:dyDescent="0.35"/>
    <row r="3321" ht="12.75" customHeight="1" x14ac:dyDescent="0.35"/>
    <row r="3322" ht="12.75" customHeight="1" x14ac:dyDescent="0.35"/>
    <row r="3323" ht="12.75" customHeight="1" x14ac:dyDescent="0.35"/>
    <row r="3324" ht="12.75" customHeight="1" x14ac:dyDescent="0.35"/>
    <row r="3325" ht="12.75" customHeight="1" x14ac:dyDescent="0.35"/>
    <row r="3326" ht="12.75" customHeight="1" x14ac:dyDescent="0.35"/>
    <row r="3327" ht="12.75" customHeight="1" x14ac:dyDescent="0.35"/>
    <row r="3328" ht="12.75" customHeight="1" x14ac:dyDescent="0.35"/>
    <row r="3329" ht="12.75" customHeight="1" x14ac:dyDescent="0.35"/>
    <row r="3330" ht="12.75" customHeight="1" x14ac:dyDescent="0.35"/>
    <row r="3331" ht="12.75" customHeight="1" x14ac:dyDescent="0.35"/>
    <row r="3332" ht="12.75" customHeight="1" x14ac:dyDescent="0.35"/>
    <row r="3333" ht="12.75" customHeight="1" x14ac:dyDescent="0.35"/>
    <row r="3334" ht="12.75" customHeight="1" x14ac:dyDescent="0.35"/>
    <row r="3335" ht="12.75" customHeight="1" x14ac:dyDescent="0.35"/>
    <row r="3336" ht="12.75" customHeight="1" x14ac:dyDescent="0.35"/>
    <row r="3337" ht="12.75" customHeight="1" x14ac:dyDescent="0.35"/>
    <row r="3338" ht="12.75" customHeight="1" x14ac:dyDescent="0.35"/>
    <row r="3339" ht="12.75" customHeight="1" x14ac:dyDescent="0.35"/>
    <row r="3340" ht="12.75" customHeight="1" x14ac:dyDescent="0.35"/>
    <row r="3341" ht="12.75" customHeight="1" x14ac:dyDescent="0.35"/>
    <row r="3342" ht="12.75" customHeight="1" x14ac:dyDescent="0.35"/>
    <row r="3343" ht="12.75" customHeight="1" x14ac:dyDescent="0.35"/>
    <row r="3344" ht="12.75" customHeight="1" x14ac:dyDescent="0.35"/>
    <row r="3345" ht="12.75" customHeight="1" x14ac:dyDescent="0.35"/>
    <row r="3346" ht="12.75" customHeight="1" x14ac:dyDescent="0.35"/>
    <row r="3347" ht="12.75" customHeight="1" x14ac:dyDescent="0.35"/>
    <row r="3348" ht="12.75" customHeight="1" x14ac:dyDescent="0.35"/>
    <row r="3349" ht="12.75" customHeight="1" x14ac:dyDescent="0.35"/>
    <row r="3350" ht="12.75" customHeight="1" x14ac:dyDescent="0.35"/>
    <row r="3351" ht="12.75" customHeight="1" x14ac:dyDescent="0.35"/>
    <row r="3352" ht="12.75" customHeight="1" x14ac:dyDescent="0.35"/>
    <row r="3353" ht="12.75" customHeight="1" x14ac:dyDescent="0.35"/>
    <row r="3354" ht="12.75" customHeight="1" x14ac:dyDescent="0.35"/>
    <row r="3355" ht="12.75" customHeight="1" x14ac:dyDescent="0.35"/>
    <row r="3356" ht="12.75" customHeight="1" x14ac:dyDescent="0.35"/>
    <row r="3357" ht="12.75" customHeight="1" x14ac:dyDescent="0.35"/>
    <row r="3358" ht="12.75" customHeight="1" x14ac:dyDescent="0.35"/>
    <row r="3359" ht="12.75" customHeight="1" x14ac:dyDescent="0.35"/>
    <row r="3360" ht="12.75" customHeight="1" x14ac:dyDescent="0.35"/>
    <row r="3361" ht="12.75" customHeight="1" x14ac:dyDescent="0.35"/>
    <row r="3362" ht="12.75" customHeight="1" x14ac:dyDescent="0.35"/>
    <row r="3363" ht="12.75" customHeight="1" x14ac:dyDescent="0.35"/>
    <row r="3364" ht="12.75" customHeight="1" x14ac:dyDescent="0.35"/>
    <row r="3365" ht="12.75" customHeight="1" x14ac:dyDescent="0.35"/>
    <row r="3366" ht="12.75" customHeight="1" x14ac:dyDescent="0.35"/>
    <row r="3367" ht="12.75" customHeight="1" x14ac:dyDescent="0.35"/>
    <row r="3368" ht="12.75" customHeight="1" x14ac:dyDescent="0.35"/>
    <row r="3369" ht="12.75" customHeight="1" x14ac:dyDescent="0.35"/>
    <row r="3370" ht="12.75" customHeight="1" x14ac:dyDescent="0.35"/>
    <row r="3371" ht="12.75" customHeight="1" x14ac:dyDescent="0.35"/>
    <row r="3372" ht="12.75" customHeight="1" x14ac:dyDescent="0.35"/>
    <row r="3373" ht="12.75" customHeight="1" x14ac:dyDescent="0.35"/>
    <row r="3374" ht="12.75" customHeight="1" x14ac:dyDescent="0.35"/>
    <row r="3375" ht="12.75" customHeight="1" x14ac:dyDescent="0.35"/>
    <row r="3376" ht="12.75" customHeight="1" x14ac:dyDescent="0.35"/>
    <row r="3377" ht="12.75" customHeight="1" x14ac:dyDescent="0.35"/>
    <row r="3378" ht="12.75" customHeight="1" x14ac:dyDescent="0.35"/>
    <row r="3379" ht="12.75" customHeight="1" x14ac:dyDescent="0.35"/>
    <row r="3380" ht="12.75" customHeight="1" x14ac:dyDescent="0.35"/>
    <row r="3381" ht="12.75" customHeight="1" x14ac:dyDescent="0.35"/>
    <row r="3382" ht="12.75" customHeight="1" x14ac:dyDescent="0.35"/>
    <row r="3383" ht="12.75" customHeight="1" x14ac:dyDescent="0.35"/>
    <row r="3384" ht="12.75" customHeight="1" x14ac:dyDescent="0.35"/>
    <row r="3385" ht="12.75" customHeight="1" x14ac:dyDescent="0.35"/>
    <row r="3386" ht="12.75" customHeight="1" x14ac:dyDescent="0.35"/>
    <row r="3387" ht="12.75" customHeight="1" x14ac:dyDescent="0.35"/>
    <row r="3388" ht="12.75" customHeight="1" x14ac:dyDescent="0.35"/>
    <row r="3389" ht="12.75" customHeight="1" x14ac:dyDescent="0.35"/>
    <row r="3390" ht="12.75" customHeight="1" x14ac:dyDescent="0.35"/>
    <row r="3391" ht="12.75" customHeight="1" x14ac:dyDescent="0.35"/>
    <row r="3392" ht="12.75" customHeight="1" x14ac:dyDescent="0.35"/>
    <row r="3393" ht="12.75" customHeight="1" x14ac:dyDescent="0.35"/>
    <row r="3394" ht="12.75" customHeight="1" x14ac:dyDescent="0.35"/>
    <row r="3395" ht="12.75" customHeight="1" x14ac:dyDescent="0.35"/>
    <row r="3396" ht="12.75" customHeight="1" x14ac:dyDescent="0.35"/>
    <row r="3397" ht="12.75" customHeight="1" x14ac:dyDescent="0.35"/>
    <row r="3398" ht="12.75" customHeight="1" x14ac:dyDescent="0.35"/>
    <row r="3399" ht="12.75" customHeight="1" x14ac:dyDescent="0.35"/>
    <row r="3400" ht="12.75" customHeight="1" x14ac:dyDescent="0.35"/>
    <row r="3401" ht="12.75" customHeight="1" x14ac:dyDescent="0.35"/>
    <row r="3402" ht="12.75" customHeight="1" x14ac:dyDescent="0.35"/>
    <row r="3403" ht="12.75" customHeight="1" x14ac:dyDescent="0.35"/>
    <row r="3404" ht="12.75" customHeight="1" x14ac:dyDescent="0.35"/>
    <row r="3405" ht="12.75" customHeight="1" x14ac:dyDescent="0.35"/>
    <row r="3406" ht="12.75" customHeight="1" x14ac:dyDescent="0.35"/>
    <row r="3407" ht="12.75" customHeight="1" x14ac:dyDescent="0.35"/>
    <row r="3408" ht="12.75" customHeight="1" x14ac:dyDescent="0.35"/>
    <row r="3409" ht="12.75" customHeight="1" x14ac:dyDescent="0.35"/>
    <row r="3410" ht="12.75" customHeight="1" x14ac:dyDescent="0.35"/>
    <row r="3411" ht="12.75" customHeight="1" x14ac:dyDescent="0.35"/>
    <row r="3412" ht="12.75" customHeight="1" x14ac:dyDescent="0.35"/>
    <row r="3413" ht="12.75" customHeight="1" x14ac:dyDescent="0.35"/>
    <row r="3414" ht="12.75" customHeight="1" x14ac:dyDescent="0.35"/>
    <row r="3415" ht="12.75" customHeight="1" x14ac:dyDescent="0.35"/>
    <row r="3416" ht="12.75" customHeight="1" x14ac:dyDescent="0.35"/>
    <row r="3417" ht="12.75" customHeight="1" x14ac:dyDescent="0.35"/>
    <row r="3418" ht="12.75" customHeight="1" x14ac:dyDescent="0.35"/>
    <row r="3419" ht="12.75" customHeight="1" x14ac:dyDescent="0.35"/>
    <row r="3420" ht="12.75" customHeight="1" x14ac:dyDescent="0.35"/>
    <row r="3421" ht="12.75" customHeight="1" x14ac:dyDescent="0.35"/>
    <row r="3422" ht="12.75" customHeight="1" x14ac:dyDescent="0.35"/>
    <row r="3423" ht="12.75" customHeight="1" x14ac:dyDescent="0.35"/>
    <row r="3424" ht="12.75" customHeight="1" x14ac:dyDescent="0.35"/>
    <row r="3425" ht="12.75" customHeight="1" x14ac:dyDescent="0.35"/>
    <row r="3426" ht="12.75" customHeight="1" x14ac:dyDescent="0.35"/>
    <row r="3427" ht="12.75" customHeight="1" x14ac:dyDescent="0.35"/>
    <row r="3428" ht="12.75" customHeight="1" x14ac:dyDescent="0.35"/>
    <row r="3429" ht="12.75" customHeight="1" x14ac:dyDescent="0.35"/>
    <row r="3430" ht="12.75" customHeight="1" x14ac:dyDescent="0.35"/>
    <row r="3431" ht="12.75" customHeight="1" x14ac:dyDescent="0.35"/>
    <row r="3432" ht="12.75" customHeight="1" x14ac:dyDescent="0.35"/>
    <row r="3433" ht="12.75" customHeight="1" x14ac:dyDescent="0.35"/>
    <row r="3434" ht="12.75" customHeight="1" x14ac:dyDescent="0.35"/>
    <row r="3435" ht="12.75" customHeight="1" x14ac:dyDescent="0.35"/>
    <row r="3436" ht="12.75" customHeight="1" x14ac:dyDescent="0.35"/>
    <row r="3437" ht="12.75" customHeight="1" x14ac:dyDescent="0.35"/>
    <row r="3438" ht="12.75" customHeight="1" x14ac:dyDescent="0.35"/>
    <row r="3439" ht="12.75" customHeight="1" x14ac:dyDescent="0.35"/>
    <row r="3440" ht="12.75" customHeight="1" x14ac:dyDescent="0.35"/>
    <row r="3441" ht="12.75" customHeight="1" x14ac:dyDescent="0.35"/>
    <row r="3442" ht="12.75" customHeight="1" x14ac:dyDescent="0.35"/>
    <row r="3443" ht="12.75" customHeight="1" x14ac:dyDescent="0.35"/>
    <row r="3444" ht="12.75" customHeight="1" x14ac:dyDescent="0.35"/>
    <row r="3445" ht="12.75" customHeight="1" x14ac:dyDescent="0.35"/>
    <row r="3446" ht="12.75" customHeight="1" x14ac:dyDescent="0.35"/>
    <row r="3447" ht="12.75" customHeight="1" x14ac:dyDescent="0.35"/>
    <row r="3448" ht="12.75" customHeight="1" x14ac:dyDescent="0.35"/>
    <row r="3449" ht="12.75" customHeight="1" x14ac:dyDescent="0.35"/>
    <row r="3450" ht="12.75" customHeight="1" x14ac:dyDescent="0.35"/>
    <row r="3451" ht="12.75" customHeight="1" x14ac:dyDescent="0.35"/>
    <row r="3452" ht="12.75" customHeight="1" x14ac:dyDescent="0.35"/>
    <row r="3453" ht="12.75" customHeight="1" x14ac:dyDescent="0.35"/>
    <row r="3454" ht="12.75" customHeight="1" x14ac:dyDescent="0.35"/>
    <row r="3455" ht="12.75" customHeight="1" x14ac:dyDescent="0.35"/>
    <row r="3456" ht="12.75" customHeight="1" x14ac:dyDescent="0.35"/>
    <row r="3457" ht="12.75" customHeight="1" x14ac:dyDescent="0.35"/>
    <row r="3458" ht="12.75" customHeight="1" x14ac:dyDescent="0.35"/>
    <row r="3459" ht="12.75" customHeight="1" x14ac:dyDescent="0.35"/>
    <row r="3460" ht="12.75" customHeight="1" x14ac:dyDescent="0.35"/>
    <row r="3461" ht="12.75" customHeight="1" x14ac:dyDescent="0.35"/>
    <row r="3462" ht="12.75" customHeight="1" x14ac:dyDescent="0.35"/>
    <row r="3463" ht="12.75" customHeight="1" x14ac:dyDescent="0.35"/>
    <row r="3464" ht="12.75" customHeight="1" x14ac:dyDescent="0.35"/>
    <row r="3465" ht="12.75" customHeight="1" x14ac:dyDescent="0.35"/>
    <row r="3466" ht="12.75" customHeight="1" x14ac:dyDescent="0.35"/>
    <row r="3467" ht="12.75" customHeight="1" x14ac:dyDescent="0.35"/>
    <row r="3468" ht="12.75" customHeight="1" x14ac:dyDescent="0.35"/>
    <row r="3469" ht="12.75" customHeight="1" x14ac:dyDescent="0.35"/>
    <row r="3470" ht="12.75" customHeight="1" x14ac:dyDescent="0.35"/>
    <row r="3471" ht="12.75" customHeight="1" x14ac:dyDescent="0.35"/>
    <row r="3472" ht="12.75" customHeight="1" x14ac:dyDescent="0.35"/>
    <row r="3473" ht="12.75" customHeight="1" x14ac:dyDescent="0.35"/>
    <row r="3474" ht="12.75" customHeight="1" x14ac:dyDescent="0.35"/>
    <row r="3475" ht="12.75" customHeight="1" x14ac:dyDescent="0.35"/>
    <row r="3476" ht="12.75" customHeight="1" x14ac:dyDescent="0.35"/>
    <row r="3477" ht="12.75" customHeight="1" x14ac:dyDescent="0.35"/>
    <row r="3478" ht="12.75" customHeight="1" x14ac:dyDescent="0.35"/>
    <row r="3479" ht="12.75" customHeight="1" x14ac:dyDescent="0.35"/>
    <row r="3480" ht="12.75" customHeight="1" x14ac:dyDescent="0.35"/>
    <row r="3481" ht="12.75" customHeight="1" x14ac:dyDescent="0.35"/>
    <row r="3482" ht="12.75" customHeight="1" x14ac:dyDescent="0.35"/>
    <row r="3483" ht="12.75" customHeight="1" x14ac:dyDescent="0.35"/>
    <row r="3484" ht="12.75" customHeight="1" x14ac:dyDescent="0.35"/>
    <row r="3485" ht="12.75" customHeight="1" x14ac:dyDescent="0.35"/>
    <row r="3486" ht="12.75" customHeight="1" x14ac:dyDescent="0.35"/>
    <row r="3487" ht="12.75" customHeight="1" x14ac:dyDescent="0.35"/>
    <row r="3488" ht="12.75" customHeight="1" x14ac:dyDescent="0.35"/>
    <row r="3489" ht="12.75" customHeight="1" x14ac:dyDescent="0.35"/>
    <row r="3490" ht="12.75" customHeight="1" x14ac:dyDescent="0.35"/>
    <row r="3491" ht="12.75" customHeight="1" x14ac:dyDescent="0.35"/>
    <row r="3492" ht="12.75" customHeight="1" x14ac:dyDescent="0.35"/>
    <row r="3493" ht="12.75" customHeight="1" x14ac:dyDescent="0.35"/>
    <row r="3494" ht="12.75" customHeight="1" x14ac:dyDescent="0.35"/>
    <row r="3495" ht="12.75" customHeight="1" x14ac:dyDescent="0.35"/>
    <row r="3496" ht="12.75" customHeight="1" x14ac:dyDescent="0.35"/>
    <row r="3497" ht="12.75" customHeight="1" x14ac:dyDescent="0.35"/>
    <row r="3498" ht="12.75" customHeight="1" x14ac:dyDescent="0.35"/>
    <row r="3499" ht="12.75" customHeight="1" x14ac:dyDescent="0.35"/>
    <row r="3500" ht="12.75" customHeight="1" x14ac:dyDescent="0.35"/>
    <row r="3501" ht="12.75" customHeight="1" x14ac:dyDescent="0.35"/>
    <row r="3502" ht="12.75" customHeight="1" x14ac:dyDescent="0.35"/>
    <row r="3503" ht="12.75" customHeight="1" x14ac:dyDescent="0.35"/>
    <row r="3504" ht="12.75" customHeight="1" x14ac:dyDescent="0.35"/>
    <row r="3505" ht="12.75" customHeight="1" x14ac:dyDescent="0.35"/>
    <row r="3506" ht="12.75" customHeight="1" x14ac:dyDescent="0.35"/>
    <row r="3507" ht="12.75" customHeight="1" x14ac:dyDescent="0.35"/>
    <row r="3508" ht="12.75" customHeight="1" x14ac:dyDescent="0.35"/>
    <row r="3509" ht="12.75" customHeight="1" x14ac:dyDescent="0.35"/>
    <row r="3510" ht="12.75" customHeight="1" x14ac:dyDescent="0.35"/>
    <row r="3511" ht="12.75" customHeight="1" x14ac:dyDescent="0.35"/>
    <row r="3512" ht="12.75" customHeight="1" x14ac:dyDescent="0.35"/>
    <row r="3513" ht="12.75" customHeight="1" x14ac:dyDescent="0.35"/>
    <row r="3514" ht="12.75" customHeight="1" x14ac:dyDescent="0.35"/>
    <row r="3515" ht="12.75" customHeight="1" x14ac:dyDescent="0.35"/>
    <row r="3516" ht="12.75" customHeight="1" x14ac:dyDescent="0.35"/>
    <row r="3517" ht="12.75" customHeight="1" x14ac:dyDescent="0.35"/>
    <row r="3518" ht="12.75" customHeight="1" x14ac:dyDescent="0.35"/>
    <row r="3519" ht="12.75" customHeight="1" x14ac:dyDescent="0.35"/>
    <row r="3520" ht="12.75" customHeight="1" x14ac:dyDescent="0.35"/>
    <row r="3521" ht="12.75" customHeight="1" x14ac:dyDescent="0.35"/>
    <row r="3522" ht="12.75" customHeight="1" x14ac:dyDescent="0.35"/>
    <row r="3523" ht="12.75" customHeight="1" x14ac:dyDescent="0.35"/>
    <row r="3524" ht="12.75" customHeight="1" x14ac:dyDescent="0.35"/>
    <row r="3525" ht="12.75" customHeight="1" x14ac:dyDescent="0.35"/>
    <row r="3526" ht="12.75" customHeight="1" x14ac:dyDescent="0.35"/>
    <row r="3527" ht="12.75" customHeight="1" x14ac:dyDescent="0.35"/>
    <row r="3528" ht="12.75" customHeight="1" x14ac:dyDescent="0.35"/>
    <row r="3529" ht="12.75" customHeight="1" x14ac:dyDescent="0.35"/>
    <row r="3530" ht="12.75" customHeight="1" x14ac:dyDescent="0.35"/>
    <row r="3531" ht="12.75" customHeight="1" x14ac:dyDescent="0.35"/>
    <row r="3532" ht="12.75" customHeight="1" x14ac:dyDescent="0.35"/>
    <row r="3533" ht="12.75" customHeight="1" x14ac:dyDescent="0.35"/>
    <row r="3534" ht="12.75" customHeight="1" x14ac:dyDescent="0.35"/>
    <row r="3535" ht="12.75" customHeight="1" x14ac:dyDescent="0.35"/>
    <row r="3536" ht="12.75" customHeight="1" x14ac:dyDescent="0.35"/>
    <row r="3537" ht="12.75" customHeight="1" x14ac:dyDescent="0.35"/>
    <row r="3538" ht="12.75" customHeight="1" x14ac:dyDescent="0.35"/>
    <row r="3539" ht="12.75" customHeight="1" x14ac:dyDescent="0.35"/>
    <row r="3540" ht="12.75" customHeight="1" x14ac:dyDescent="0.35"/>
    <row r="3541" ht="12.75" customHeight="1" x14ac:dyDescent="0.35"/>
    <row r="3542" ht="12.75" customHeight="1" x14ac:dyDescent="0.35"/>
    <row r="3543" ht="12.75" customHeight="1" x14ac:dyDescent="0.35"/>
    <row r="3544" ht="12.75" customHeight="1" x14ac:dyDescent="0.35"/>
    <row r="3545" ht="12.75" customHeight="1" x14ac:dyDescent="0.35"/>
    <row r="3546" ht="12.75" customHeight="1" x14ac:dyDescent="0.35"/>
    <row r="3547" ht="12.75" customHeight="1" x14ac:dyDescent="0.35"/>
    <row r="3548" ht="12.75" customHeight="1" x14ac:dyDescent="0.35"/>
    <row r="3549" ht="12.75" customHeight="1" x14ac:dyDescent="0.35"/>
    <row r="3550" ht="12.75" customHeight="1" x14ac:dyDescent="0.35"/>
    <row r="3551" ht="12.75" customHeight="1" x14ac:dyDescent="0.35"/>
    <row r="3552" ht="12.75" customHeight="1" x14ac:dyDescent="0.35"/>
    <row r="3553" ht="12.75" customHeight="1" x14ac:dyDescent="0.35"/>
    <row r="3554" ht="12.75" customHeight="1" x14ac:dyDescent="0.35"/>
    <row r="3555" ht="12.75" customHeight="1" x14ac:dyDescent="0.35"/>
    <row r="3556" ht="12.75" customHeight="1" x14ac:dyDescent="0.35"/>
    <row r="3557" ht="12.75" customHeight="1" x14ac:dyDescent="0.35"/>
    <row r="3558" ht="12.75" customHeight="1" x14ac:dyDescent="0.35"/>
    <row r="3559" ht="12.75" customHeight="1" x14ac:dyDescent="0.35"/>
    <row r="3560" ht="12.75" customHeight="1" x14ac:dyDescent="0.35"/>
    <row r="3561" ht="12.75" customHeight="1" x14ac:dyDescent="0.35"/>
    <row r="3562" ht="12.75" customHeight="1" x14ac:dyDescent="0.35"/>
    <row r="3563" ht="12.75" customHeight="1" x14ac:dyDescent="0.35"/>
    <row r="3564" ht="12.75" customHeight="1" x14ac:dyDescent="0.35"/>
    <row r="3565" ht="12.75" customHeight="1" x14ac:dyDescent="0.35"/>
    <row r="3566" ht="12.75" customHeight="1" x14ac:dyDescent="0.35"/>
    <row r="3567" ht="12.75" customHeight="1" x14ac:dyDescent="0.35"/>
    <row r="3568" ht="12.75" customHeight="1" x14ac:dyDescent="0.35"/>
    <row r="3569" ht="12.75" customHeight="1" x14ac:dyDescent="0.35"/>
    <row r="3570" ht="12.75" customHeight="1" x14ac:dyDescent="0.35"/>
    <row r="3571" ht="12.75" customHeight="1" x14ac:dyDescent="0.35"/>
    <row r="3572" ht="12.75" customHeight="1" x14ac:dyDescent="0.35"/>
    <row r="3573" ht="12.75" customHeight="1" x14ac:dyDescent="0.35"/>
    <row r="3574" ht="12.75" customHeight="1" x14ac:dyDescent="0.35"/>
    <row r="3575" ht="12.75" customHeight="1" x14ac:dyDescent="0.35"/>
    <row r="3576" ht="12.75" customHeight="1" x14ac:dyDescent="0.35"/>
    <row r="3577" ht="12.75" customHeight="1" x14ac:dyDescent="0.35"/>
    <row r="3578" ht="12.75" customHeight="1" x14ac:dyDescent="0.35"/>
    <row r="3579" ht="12.75" customHeight="1" x14ac:dyDescent="0.35"/>
    <row r="3580" ht="12.75" customHeight="1" x14ac:dyDescent="0.35"/>
    <row r="3581" ht="12.75" customHeight="1" x14ac:dyDescent="0.35"/>
    <row r="3582" ht="12.75" customHeight="1" x14ac:dyDescent="0.35"/>
    <row r="3583" ht="12.75" customHeight="1" x14ac:dyDescent="0.35"/>
    <row r="3584" ht="12.75" customHeight="1" x14ac:dyDescent="0.35"/>
    <row r="3585" ht="12.75" customHeight="1" x14ac:dyDescent="0.35"/>
    <row r="3586" ht="12.75" customHeight="1" x14ac:dyDescent="0.35"/>
    <row r="3587" ht="12.75" customHeight="1" x14ac:dyDescent="0.35"/>
    <row r="3588" ht="12.75" customHeight="1" x14ac:dyDescent="0.35"/>
    <row r="3589" ht="12.75" customHeight="1" x14ac:dyDescent="0.35"/>
    <row r="3590" ht="12.75" customHeight="1" x14ac:dyDescent="0.35"/>
    <row r="3591" ht="12.75" customHeight="1" x14ac:dyDescent="0.35"/>
    <row r="3592" ht="12.75" customHeight="1" x14ac:dyDescent="0.35"/>
    <row r="3593" ht="12.75" customHeight="1" x14ac:dyDescent="0.35"/>
    <row r="3594" ht="12.75" customHeight="1" x14ac:dyDescent="0.35"/>
    <row r="3595" ht="12.75" customHeight="1" x14ac:dyDescent="0.35"/>
    <row r="3596" ht="12.75" customHeight="1" x14ac:dyDescent="0.35"/>
    <row r="3597" ht="12.75" customHeight="1" x14ac:dyDescent="0.35"/>
    <row r="3598" ht="12.75" customHeight="1" x14ac:dyDescent="0.35"/>
    <row r="3599" ht="12.75" customHeight="1" x14ac:dyDescent="0.35"/>
    <row r="3600" ht="12.75" customHeight="1" x14ac:dyDescent="0.35"/>
    <row r="3601" ht="12.75" customHeight="1" x14ac:dyDescent="0.35"/>
    <row r="3602" ht="12.75" customHeight="1" x14ac:dyDescent="0.35"/>
    <row r="3603" ht="12.75" customHeight="1" x14ac:dyDescent="0.35"/>
    <row r="3604" ht="12.75" customHeight="1" x14ac:dyDescent="0.35"/>
    <row r="3605" ht="12.75" customHeight="1" x14ac:dyDescent="0.35"/>
    <row r="3606" ht="12.75" customHeight="1" x14ac:dyDescent="0.35"/>
    <row r="3607" ht="12.75" customHeight="1" x14ac:dyDescent="0.35"/>
    <row r="3608" ht="12.75" customHeight="1" x14ac:dyDescent="0.35"/>
    <row r="3609" ht="12.75" customHeight="1" x14ac:dyDescent="0.35"/>
    <row r="3610" ht="12.75" customHeight="1" x14ac:dyDescent="0.35"/>
    <row r="3611" ht="12.75" customHeight="1" x14ac:dyDescent="0.35"/>
    <row r="3612" ht="12.75" customHeight="1" x14ac:dyDescent="0.35"/>
    <row r="3613" ht="12.75" customHeight="1" x14ac:dyDescent="0.35"/>
    <row r="3614" ht="12.75" customHeight="1" x14ac:dyDescent="0.35"/>
    <row r="3615" ht="12.75" customHeight="1" x14ac:dyDescent="0.35"/>
    <row r="3616" ht="12.75" customHeight="1" x14ac:dyDescent="0.35"/>
    <row r="3617" ht="12.75" customHeight="1" x14ac:dyDescent="0.35"/>
    <row r="3618" ht="12.75" customHeight="1" x14ac:dyDescent="0.35"/>
    <row r="3619" ht="12.75" customHeight="1" x14ac:dyDescent="0.35"/>
    <row r="3620" ht="12.75" customHeight="1" x14ac:dyDescent="0.35"/>
    <row r="3621" ht="12.75" customHeight="1" x14ac:dyDescent="0.35"/>
    <row r="3622" ht="12.75" customHeight="1" x14ac:dyDescent="0.35"/>
    <row r="3623" ht="12.75" customHeight="1" x14ac:dyDescent="0.35"/>
    <row r="3624" ht="12.75" customHeight="1" x14ac:dyDescent="0.35"/>
    <row r="3625" ht="12.75" customHeight="1" x14ac:dyDescent="0.35"/>
    <row r="3626" ht="12.75" customHeight="1" x14ac:dyDescent="0.35"/>
    <row r="3627" ht="12.75" customHeight="1" x14ac:dyDescent="0.35"/>
    <row r="3628" ht="12.75" customHeight="1" x14ac:dyDescent="0.35"/>
    <row r="3629" ht="12.75" customHeight="1" x14ac:dyDescent="0.35"/>
    <row r="3630" ht="12.75" customHeight="1" x14ac:dyDescent="0.35"/>
    <row r="3631" ht="12.75" customHeight="1" x14ac:dyDescent="0.35"/>
    <row r="3632" ht="12.75" customHeight="1" x14ac:dyDescent="0.35"/>
    <row r="3633" ht="12.75" customHeight="1" x14ac:dyDescent="0.35"/>
    <row r="3634" ht="12.75" customHeight="1" x14ac:dyDescent="0.35"/>
    <row r="3635" ht="12.75" customHeight="1" x14ac:dyDescent="0.35"/>
    <row r="3636" ht="12.75" customHeight="1" x14ac:dyDescent="0.35"/>
    <row r="3637" ht="12.75" customHeight="1" x14ac:dyDescent="0.35"/>
    <row r="3638" ht="12.75" customHeight="1" x14ac:dyDescent="0.35"/>
    <row r="3639" ht="12.75" customHeight="1" x14ac:dyDescent="0.35"/>
    <row r="3640" ht="12.75" customHeight="1" x14ac:dyDescent="0.35"/>
    <row r="3641" ht="12.75" customHeight="1" x14ac:dyDescent="0.35"/>
    <row r="3642" ht="12.75" customHeight="1" x14ac:dyDescent="0.35"/>
    <row r="3643" ht="12.75" customHeight="1" x14ac:dyDescent="0.35"/>
    <row r="3644" ht="12.75" customHeight="1" x14ac:dyDescent="0.35"/>
    <row r="3645" ht="12.75" customHeight="1" x14ac:dyDescent="0.35"/>
    <row r="3646" ht="12.75" customHeight="1" x14ac:dyDescent="0.35"/>
    <row r="3647" ht="12.75" customHeight="1" x14ac:dyDescent="0.35"/>
    <row r="3648" ht="12.75" customHeight="1" x14ac:dyDescent="0.35"/>
    <row r="3649" ht="12.75" customHeight="1" x14ac:dyDescent="0.35"/>
    <row r="3650" ht="12.75" customHeight="1" x14ac:dyDescent="0.35"/>
    <row r="3651" ht="12.75" customHeight="1" x14ac:dyDescent="0.35"/>
    <row r="3652" ht="12.75" customHeight="1" x14ac:dyDescent="0.35"/>
    <row r="3653" ht="12.75" customHeight="1" x14ac:dyDescent="0.35"/>
    <row r="3654" ht="12.75" customHeight="1" x14ac:dyDescent="0.35"/>
    <row r="3655" ht="12.75" customHeight="1" x14ac:dyDescent="0.35"/>
    <row r="3656" ht="12.75" customHeight="1" x14ac:dyDescent="0.35"/>
    <row r="3657" ht="12.75" customHeight="1" x14ac:dyDescent="0.35"/>
    <row r="3658" ht="12.75" customHeight="1" x14ac:dyDescent="0.35"/>
    <row r="3659" ht="12.75" customHeight="1" x14ac:dyDescent="0.35"/>
    <row r="3660" ht="12.75" customHeight="1" x14ac:dyDescent="0.35"/>
    <row r="3661" ht="12.75" customHeight="1" x14ac:dyDescent="0.35"/>
    <row r="3662" ht="12.75" customHeight="1" x14ac:dyDescent="0.35"/>
    <row r="3663" ht="12.75" customHeight="1" x14ac:dyDescent="0.35"/>
    <row r="3664" ht="12.75" customHeight="1" x14ac:dyDescent="0.35"/>
    <row r="3665" ht="12.75" customHeight="1" x14ac:dyDescent="0.35"/>
    <row r="3666" ht="12.75" customHeight="1" x14ac:dyDescent="0.35"/>
    <row r="3667" ht="12.75" customHeight="1" x14ac:dyDescent="0.35"/>
    <row r="3668" ht="12.75" customHeight="1" x14ac:dyDescent="0.35"/>
    <row r="3669" ht="12.75" customHeight="1" x14ac:dyDescent="0.35"/>
    <row r="3670" ht="12.75" customHeight="1" x14ac:dyDescent="0.35"/>
    <row r="3671" ht="12.75" customHeight="1" x14ac:dyDescent="0.35"/>
    <row r="3672" ht="12.75" customHeight="1" x14ac:dyDescent="0.35"/>
    <row r="3673" ht="12.75" customHeight="1" x14ac:dyDescent="0.35"/>
    <row r="3674" ht="12.75" customHeight="1" x14ac:dyDescent="0.35"/>
    <row r="3675" ht="12.75" customHeight="1" x14ac:dyDescent="0.35"/>
    <row r="3676" ht="12.75" customHeight="1" x14ac:dyDescent="0.35"/>
    <row r="3677" ht="12.75" customHeight="1" x14ac:dyDescent="0.35"/>
    <row r="3678" ht="12.75" customHeight="1" x14ac:dyDescent="0.35"/>
    <row r="3679" ht="12.75" customHeight="1" x14ac:dyDescent="0.35"/>
    <row r="3680" ht="12.75" customHeight="1" x14ac:dyDescent="0.35"/>
    <row r="3681" ht="12.75" customHeight="1" x14ac:dyDescent="0.35"/>
    <row r="3682" ht="12.75" customHeight="1" x14ac:dyDescent="0.35"/>
    <row r="3683" ht="12.75" customHeight="1" x14ac:dyDescent="0.35"/>
    <row r="3684" ht="12.75" customHeight="1" x14ac:dyDescent="0.35"/>
    <row r="3685" ht="12.75" customHeight="1" x14ac:dyDescent="0.35"/>
    <row r="3686" ht="12.75" customHeight="1" x14ac:dyDescent="0.35"/>
    <row r="3687" ht="12.75" customHeight="1" x14ac:dyDescent="0.35"/>
    <row r="3688" ht="12.75" customHeight="1" x14ac:dyDescent="0.35"/>
    <row r="3689" ht="12.75" customHeight="1" x14ac:dyDescent="0.35"/>
    <row r="3690" ht="12.75" customHeight="1" x14ac:dyDescent="0.35"/>
    <row r="3691" ht="12.75" customHeight="1" x14ac:dyDescent="0.35"/>
    <row r="3692" ht="12.75" customHeight="1" x14ac:dyDescent="0.35"/>
    <row r="3693" ht="12.75" customHeight="1" x14ac:dyDescent="0.35"/>
    <row r="3694" ht="12.75" customHeight="1" x14ac:dyDescent="0.35"/>
    <row r="3695" ht="12.75" customHeight="1" x14ac:dyDescent="0.35"/>
    <row r="3696" ht="12.75" customHeight="1" x14ac:dyDescent="0.35"/>
    <row r="3697" ht="12.75" customHeight="1" x14ac:dyDescent="0.35"/>
    <row r="3698" ht="12.75" customHeight="1" x14ac:dyDescent="0.35"/>
    <row r="3699" ht="12.75" customHeight="1" x14ac:dyDescent="0.35"/>
    <row r="3700" ht="12.75" customHeight="1" x14ac:dyDescent="0.35"/>
    <row r="3701" ht="12.75" customHeight="1" x14ac:dyDescent="0.35"/>
    <row r="3702" ht="12.75" customHeight="1" x14ac:dyDescent="0.35"/>
    <row r="3703" ht="12.75" customHeight="1" x14ac:dyDescent="0.35"/>
    <row r="3704" ht="12.75" customHeight="1" x14ac:dyDescent="0.35"/>
    <row r="3705" ht="12.75" customHeight="1" x14ac:dyDescent="0.35"/>
    <row r="3706" ht="12.75" customHeight="1" x14ac:dyDescent="0.35"/>
    <row r="3707" ht="12.75" customHeight="1" x14ac:dyDescent="0.35"/>
    <row r="3708" ht="12.75" customHeight="1" x14ac:dyDescent="0.35"/>
    <row r="3709" ht="12.75" customHeight="1" x14ac:dyDescent="0.35"/>
    <row r="3710" ht="12.75" customHeight="1" x14ac:dyDescent="0.35"/>
    <row r="3711" ht="12.75" customHeight="1" x14ac:dyDescent="0.35"/>
    <row r="3712" ht="12.75" customHeight="1" x14ac:dyDescent="0.35"/>
    <row r="3713" ht="12.75" customHeight="1" x14ac:dyDescent="0.35"/>
    <row r="3714" ht="12.75" customHeight="1" x14ac:dyDescent="0.35"/>
    <row r="3715" ht="12.75" customHeight="1" x14ac:dyDescent="0.35"/>
    <row r="3716" ht="12.75" customHeight="1" x14ac:dyDescent="0.35"/>
    <row r="3717" ht="12.75" customHeight="1" x14ac:dyDescent="0.35"/>
    <row r="3718" ht="12.75" customHeight="1" x14ac:dyDescent="0.35"/>
    <row r="3719" ht="12.75" customHeight="1" x14ac:dyDescent="0.35"/>
    <row r="3720" ht="12.75" customHeight="1" x14ac:dyDescent="0.35"/>
    <row r="3721" ht="12.75" customHeight="1" x14ac:dyDescent="0.35"/>
    <row r="3722" ht="12.75" customHeight="1" x14ac:dyDescent="0.35"/>
    <row r="3723" ht="12.75" customHeight="1" x14ac:dyDescent="0.35"/>
    <row r="3724" ht="12.75" customHeight="1" x14ac:dyDescent="0.35"/>
    <row r="3725" ht="12.75" customHeight="1" x14ac:dyDescent="0.35"/>
    <row r="3726" ht="12.75" customHeight="1" x14ac:dyDescent="0.35"/>
    <row r="3727" ht="12.75" customHeight="1" x14ac:dyDescent="0.35"/>
    <row r="3728" ht="12.75" customHeight="1" x14ac:dyDescent="0.35"/>
    <row r="3729" ht="12.75" customHeight="1" x14ac:dyDescent="0.35"/>
    <row r="3730" ht="12.75" customHeight="1" x14ac:dyDescent="0.35"/>
    <row r="3731" ht="12.75" customHeight="1" x14ac:dyDescent="0.35"/>
    <row r="3732" ht="12.75" customHeight="1" x14ac:dyDescent="0.35"/>
    <row r="3733" ht="12.75" customHeight="1" x14ac:dyDescent="0.35"/>
    <row r="3734" ht="12.75" customHeight="1" x14ac:dyDescent="0.35"/>
    <row r="3735" ht="12.75" customHeight="1" x14ac:dyDescent="0.35"/>
    <row r="3736" ht="12.75" customHeight="1" x14ac:dyDescent="0.35"/>
    <row r="3737" ht="12.75" customHeight="1" x14ac:dyDescent="0.35"/>
    <row r="3738" ht="12.75" customHeight="1" x14ac:dyDescent="0.35"/>
    <row r="3739" ht="12.75" customHeight="1" x14ac:dyDescent="0.35"/>
    <row r="3740" ht="12.75" customHeight="1" x14ac:dyDescent="0.35"/>
    <row r="3741" ht="12.75" customHeight="1" x14ac:dyDescent="0.35"/>
    <row r="3742" ht="12.75" customHeight="1" x14ac:dyDescent="0.35"/>
    <row r="3743" ht="12.75" customHeight="1" x14ac:dyDescent="0.35"/>
    <row r="3744" ht="12.75" customHeight="1" x14ac:dyDescent="0.35"/>
    <row r="3745" ht="12.75" customHeight="1" x14ac:dyDescent="0.35"/>
    <row r="3746" ht="12.75" customHeight="1" x14ac:dyDescent="0.35"/>
    <row r="3747" ht="12.75" customHeight="1" x14ac:dyDescent="0.35"/>
    <row r="3748" ht="12.75" customHeight="1" x14ac:dyDescent="0.35"/>
    <row r="3749" ht="12.75" customHeight="1" x14ac:dyDescent="0.35"/>
    <row r="3750" ht="12.75" customHeight="1" x14ac:dyDescent="0.35"/>
    <row r="3751" ht="12.75" customHeight="1" x14ac:dyDescent="0.35"/>
    <row r="3752" ht="12.75" customHeight="1" x14ac:dyDescent="0.35"/>
    <row r="3753" ht="12.75" customHeight="1" x14ac:dyDescent="0.35"/>
    <row r="3754" ht="12.75" customHeight="1" x14ac:dyDescent="0.35"/>
    <row r="3755" ht="12.75" customHeight="1" x14ac:dyDescent="0.35"/>
    <row r="3756" ht="12.75" customHeight="1" x14ac:dyDescent="0.35"/>
    <row r="3757" ht="12.75" customHeight="1" x14ac:dyDescent="0.35"/>
    <row r="3758" ht="12.75" customHeight="1" x14ac:dyDescent="0.35"/>
    <row r="3759" ht="12.75" customHeight="1" x14ac:dyDescent="0.35"/>
    <row r="3760" ht="12.75" customHeight="1" x14ac:dyDescent="0.35"/>
    <row r="3761" ht="12.75" customHeight="1" x14ac:dyDescent="0.35"/>
    <row r="3762" ht="12.75" customHeight="1" x14ac:dyDescent="0.35"/>
    <row r="3763" ht="12.75" customHeight="1" x14ac:dyDescent="0.35"/>
    <row r="3764" ht="12.75" customHeight="1" x14ac:dyDescent="0.35"/>
    <row r="3765" ht="12.75" customHeight="1" x14ac:dyDescent="0.35"/>
    <row r="3766" ht="12.75" customHeight="1" x14ac:dyDescent="0.35"/>
    <row r="3767" ht="12.75" customHeight="1" x14ac:dyDescent="0.35"/>
    <row r="3768" ht="12.75" customHeight="1" x14ac:dyDescent="0.35"/>
    <row r="3769" ht="12.75" customHeight="1" x14ac:dyDescent="0.35"/>
    <row r="3770" ht="12.75" customHeight="1" x14ac:dyDescent="0.35"/>
    <row r="3771" ht="12.75" customHeight="1" x14ac:dyDescent="0.35"/>
    <row r="3772" ht="12.75" customHeight="1" x14ac:dyDescent="0.35"/>
    <row r="3773" ht="12.75" customHeight="1" x14ac:dyDescent="0.35"/>
    <row r="3774" ht="12.75" customHeight="1" x14ac:dyDescent="0.35"/>
    <row r="3775" ht="12.75" customHeight="1" x14ac:dyDescent="0.35"/>
    <row r="3776" ht="12.75" customHeight="1" x14ac:dyDescent="0.35"/>
    <row r="3777" ht="12.75" customHeight="1" x14ac:dyDescent="0.35"/>
    <row r="3778" ht="12.75" customHeight="1" x14ac:dyDescent="0.35"/>
    <row r="3779" ht="12.75" customHeight="1" x14ac:dyDescent="0.35"/>
    <row r="3780" ht="12.75" customHeight="1" x14ac:dyDescent="0.35"/>
    <row r="3781" ht="12.75" customHeight="1" x14ac:dyDescent="0.35"/>
    <row r="3782" ht="12.75" customHeight="1" x14ac:dyDescent="0.35"/>
    <row r="3783" ht="12.75" customHeight="1" x14ac:dyDescent="0.35"/>
    <row r="3784" ht="12.75" customHeight="1" x14ac:dyDescent="0.35"/>
    <row r="3785" ht="12.75" customHeight="1" x14ac:dyDescent="0.35"/>
    <row r="3786" ht="12.75" customHeight="1" x14ac:dyDescent="0.35"/>
    <row r="3787" ht="12.75" customHeight="1" x14ac:dyDescent="0.35"/>
    <row r="3788" ht="12.75" customHeight="1" x14ac:dyDescent="0.35"/>
    <row r="3789" ht="12.75" customHeight="1" x14ac:dyDescent="0.35"/>
    <row r="3790" ht="12.75" customHeight="1" x14ac:dyDescent="0.35"/>
    <row r="3791" ht="12.75" customHeight="1" x14ac:dyDescent="0.35"/>
    <row r="3792" ht="12.75" customHeight="1" x14ac:dyDescent="0.35"/>
    <row r="3793" ht="12.75" customHeight="1" x14ac:dyDescent="0.35"/>
    <row r="3794" ht="12.75" customHeight="1" x14ac:dyDescent="0.35"/>
    <row r="3795" ht="12.75" customHeight="1" x14ac:dyDescent="0.35"/>
    <row r="3796" ht="12.75" customHeight="1" x14ac:dyDescent="0.35"/>
    <row r="3797" ht="12.75" customHeight="1" x14ac:dyDescent="0.35"/>
    <row r="3798" ht="12.75" customHeight="1" x14ac:dyDescent="0.35"/>
    <row r="3799" ht="12.75" customHeight="1" x14ac:dyDescent="0.35"/>
    <row r="3800" ht="12.75" customHeight="1" x14ac:dyDescent="0.35"/>
    <row r="3801" ht="12.75" customHeight="1" x14ac:dyDescent="0.35"/>
    <row r="3802" ht="12.75" customHeight="1" x14ac:dyDescent="0.35"/>
    <row r="3803" ht="12.75" customHeight="1" x14ac:dyDescent="0.35"/>
    <row r="3804" ht="12.75" customHeight="1" x14ac:dyDescent="0.35"/>
    <row r="3805" ht="12.75" customHeight="1" x14ac:dyDescent="0.35"/>
    <row r="3806" ht="12.75" customHeight="1" x14ac:dyDescent="0.35"/>
    <row r="3807" ht="12.75" customHeight="1" x14ac:dyDescent="0.35"/>
    <row r="3808" ht="12.75" customHeight="1" x14ac:dyDescent="0.35"/>
    <row r="3809" ht="12.75" customHeight="1" x14ac:dyDescent="0.35"/>
    <row r="3810" ht="12.75" customHeight="1" x14ac:dyDescent="0.35"/>
    <row r="3811" ht="12.75" customHeight="1" x14ac:dyDescent="0.35"/>
    <row r="3812" ht="12.75" customHeight="1" x14ac:dyDescent="0.35"/>
    <row r="3813" ht="12.75" customHeight="1" x14ac:dyDescent="0.35"/>
    <row r="3814" ht="12.75" customHeight="1" x14ac:dyDescent="0.35"/>
    <row r="3815" ht="12.75" customHeight="1" x14ac:dyDescent="0.35"/>
    <row r="3816" ht="12.75" customHeight="1" x14ac:dyDescent="0.35"/>
    <row r="3817" ht="12.75" customHeight="1" x14ac:dyDescent="0.35"/>
    <row r="3818" ht="12.75" customHeight="1" x14ac:dyDescent="0.35"/>
    <row r="3819" ht="12.75" customHeight="1" x14ac:dyDescent="0.35"/>
    <row r="3820" ht="12.75" customHeight="1" x14ac:dyDescent="0.35"/>
    <row r="3821" ht="12.75" customHeight="1" x14ac:dyDescent="0.35"/>
    <row r="3822" ht="12.75" customHeight="1" x14ac:dyDescent="0.35"/>
    <row r="3823" ht="12.75" customHeight="1" x14ac:dyDescent="0.35"/>
    <row r="3824" ht="12.75" customHeight="1" x14ac:dyDescent="0.35"/>
    <row r="3825" ht="12.75" customHeight="1" x14ac:dyDescent="0.35"/>
    <row r="3826" ht="12.75" customHeight="1" x14ac:dyDescent="0.35"/>
    <row r="3827" ht="12.75" customHeight="1" x14ac:dyDescent="0.35"/>
    <row r="3828" ht="12.75" customHeight="1" x14ac:dyDescent="0.35"/>
    <row r="3829" ht="12.75" customHeight="1" x14ac:dyDescent="0.35"/>
    <row r="3830" ht="12.75" customHeight="1" x14ac:dyDescent="0.35"/>
    <row r="3831" ht="12.75" customHeight="1" x14ac:dyDescent="0.35"/>
    <row r="3832" ht="12.75" customHeight="1" x14ac:dyDescent="0.35"/>
    <row r="3833" ht="12.75" customHeight="1" x14ac:dyDescent="0.35"/>
    <row r="3834" ht="12.75" customHeight="1" x14ac:dyDescent="0.35"/>
    <row r="3835" ht="12.75" customHeight="1" x14ac:dyDescent="0.35"/>
    <row r="3836" ht="12.75" customHeight="1" x14ac:dyDescent="0.35"/>
    <row r="3837" ht="12.75" customHeight="1" x14ac:dyDescent="0.35"/>
    <row r="3838" ht="12.75" customHeight="1" x14ac:dyDescent="0.35"/>
    <row r="3839" ht="12.75" customHeight="1" x14ac:dyDescent="0.35"/>
    <row r="3840" ht="12.75" customHeight="1" x14ac:dyDescent="0.35"/>
    <row r="3841" ht="12.75" customHeight="1" x14ac:dyDescent="0.35"/>
    <row r="3842" ht="12.75" customHeight="1" x14ac:dyDescent="0.35"/>
    <row r="3843" ht="12.75" customHeight="1" x14ac:dyDescent="0.35"/>
    <row r="3844" ht="12.75" customHeight="1" x14ac:dyDescent="0.35"/>
    <row r="3845" ht="12.75" customHeight="1" x14ac:dyDescent="0.35"/>
    <row r="3846" ht="12.75" customHeight="1" x14ac:dyDescent="0.35"/>
    <row r="3847" ht="12.75" customHeight="1" x14ac:dyDescent="0.35"/>
    <row r="3848" ht="12.75" customHeight="1" x14ac:dyDescent="0.35"/>
    <row r="3849" ht="12.75" customHeight="1" x14ac:dyDescent="0.35"/>
    <row r="3850" ht="12.75" customHeight="1" x14ac:dyDescent="0.35"/>
    <row r="3851" ht="12.75" customHeight="1" x14ac:dyDescent="0.35"/>
    <row r="3852" ht="12.75" customHeight="1" x14ac:dyDescent="0.35"/>
    <row r="3853" ht="12.75" customHeight="1" x14ac:dyDescent="0.35"/>
    <row r="3854" ht="12.75" customHeight="1" x14ac:dyDescent="0.35"/>
    <row r="3855" ht="12.75" customHeight="1" x14ac:dyDescent="0.35"/>
    <row r="3856" ht="12.75" customHeight="1" x14ac:dyDescent="0.35"/>
    <row r="3857" ht="12.75" customHeight="1" x14ac:dyDescent="0.35"/>
    <row r="3858" ht="12.75" customHeight="1" x14ac:dyDescent="0.35"/>
    <row r="3859" ht="12.75" customHeight="1" x14ac:dyDescent="0.35"/>
    <row r="3860" ht="12.75" customHeight="1" x14ac:dyDescent="0.35"/>
    <row r="3861" ht="12.75" customHeight="1" x14ac:dyDescent="0.35"/>
    <row r="3862" ht="12.75" customHeight="1" x14ac:dyDescent="0.35"/>
    <row r="3863" ht="12.75" customHeight="1" x14ac:dyDescent="0.35"/>
    <row r="3864" ht="12.75" customHeight="1" x14ac:dyDescent="0.35"/>
    <row r="3865" ht="12.75" customHeight="1" x14ac:dyDescent="0.35"/>
    <row r="3866" ht="12.75" customHeight="1" x14ac:dyDescent="0.35"/>
    <row r="3867" ht="12.75" customHeight="1" x14ac:dyDescent="0.35"/>
    <row r="3868" ht="12.75" customHeight="1" x14ac:dyDescent="0.35"/>
    <row r="3869" ht="12.75" customHeight="1" x14ac:dyDescent="0.35"/>
    <row r="3870" ht="12.75" customHeight="1" x14ac:dyDescent="0.35"/>
    <row r="3871" ht="12.75" customHeight="1" x14ac:dyDescent="0.35"/>
    <row r="3872" ht="12.75" customHeight="1" x14ac:dyDescent="0.35"/>
    <row r="3873" ht="12.75" customHeight="1" x14ac:dyDescent="0.35"/>
    <row r="3874" ht="12.75" customHeight="1" x14ac:dyDescent="0.35"/>
    <row r="3875" ht="12.75" customHeight="1" x14ac:dyDescent="0.35"/>
    <row r="3876" ht="12.75" customHeight="1" x14ac:dyDescent="0.35"/>
    <row r="3877" ht="12.75" customHeight="1" x14ac:dyDescent="0.35"/>
    <row r="3878" ht="12.75" customHeight="1" x14ac:dyDescent="0.35"/>
    <row r="3879" ht="12.75" customHeight="1" x14ac:dyDescent="0.35"/>
    <row r="3880" ht="12.75" customHeight="1" x14ac:dyDescent="0.35"/>
    <row r="3881" ht="12.75" customHeight="1" x14ac:dyDescent="0.35"/>
    <row r="3882" ht="12.75" customHeight="1" x14ac:dyDescent="0.35"/>
    <row r="3883" ht="12.75" customHeight="1" x14ac:dyDescent="0.35"/>
    <row r="3884" ht="12.75" customHeight="1" x14ac:dyDescent="0.35"/>
    <row r="3885" ht="12.75" customHeight="1" x14ac:dyDescent="0.35"/>
    <row r="3886" ht="12.75" customHeight="1" x14ac:dyDescent="0.35"/>
    <row r="3887" ht="12.75" customHeight="1" x14ac:dyDescent="0.35"/>
    <row r="3888" ht="12.75" customHeight="1" x14ac:dyDescent="0.35"/>
    <row r="3889" ht="12.75" customHeight="1" x14ac:dyDescent="0.35"/>
    <row r="3890" ht="12.75" customHeight="1" x14ac:dyDescent="0.35"/>
    <row r="3891" ht="12.75" customHeight="1" x14ac:dyDescent="0.35"/>
    <row r="3892" ht="12.75" customHeight="1" x14ac:dyDescent="0.35"/>
    <row r="3893" ht="12.75" customHeight="1" x14ac:dyDescent="0.35"/>
    <row r="3894" ht="12.75" customHeight="1" x14ac:dyDescent="0.35"/>
    <row r="3895" ht="12.75" customHeight="1" x14ac:dyDescent="0.35"/>
    <row r="3896" ht="12.75" customHeight="1" x14ac:dyDescent="0.35"/>
    <row r="3897" ht="12.75" customHeight="1" x14ac:dyDescent="0.35"/>
    <row r="3898" ht="12.75" customHeight="1" x14ac:dyDescent="0.35"/>
    <row r="3899" ht="12.75" customHeight="1" x14ac:dyDescent="0.35"/>
    <row r="3900" ht="12.75" customHeight="1" x14ac:dyDescent="0.35"/>
    <row r="3901" ht="12.75" customHeight="1" x14ac:dyDescent="0.35"/>
    <row r="3902" ht="12.75" customHeight="1" x14ac:dyDescent="0.35"/>
    <row r="3903" ht="12.75" customHeight="1" x14ac:dyDescent="0.35"/>
    <row r="3904" ht="12.75" customHeight="1" x14ac:dyDescent="0.35"/>
    <row r="3905" ht="12.75" customHeight="1" x14ac:dyDescent="0.35"/>
    <row r="3906" ht="12.75" customHeight="1" x14ac:dyDescent="0.35"/>
    <row r="3907" ht="12.75" customHeight="1" x14ac:dyDescent="0.35"/>
    <row r="3908" ht="12.75" customHeight="1" x14ac:dyDescent="0.35"/>
    <row r="3909" ht="12.75" customHeight="1" x14ac:dyDescent="0.35"/>
    <row r="3910" ht="12.75" customHeight="1" x14ac:dyDescent="0.35"/>
    <row r="3911" ht="12.75" customHeight="1" x14ac:dyDescent="0.35"/>
    <row r="3912" ht="12.75" customHeight="1" x14ac:dyDescent="0.35"/>
    <row r="3913" ht="12.75" customHeight="1" x14ac:dyDescent="0.35"/>
    <row r="3914" ht="12.75" customHeight="1" x14ac:dyDescent="0.35"/>
    <row r="3915" ht="12.75" customHeight="1" x14ac:dyDescent="0.35"/>
    <row r="3916" ht="12.75" customHeight="1" x14ac:dyDescent="0.35"/>
    <row r="3917" ht="12.75" customHeight="1" x14ac:dyDescent="0.35"/>
    <row r="3918" ht="12.75" customHeight="1" x14ac:dyDescent="0.35"/>
    <row r="3919" ht="12.75" customHeight="1" x14ac:dyDescent="0.35"/>
    <row r="3920" ht="12.75" customHeight="1" x14ac:dyDescent="0.35"/>
    <row r="3921" ht="12.75" customHeight="1" x14ac:dyDescent="0.35"/>
    <row r="3922" ht="12.75" customHeight="1" x14ac:dyDescent="0.35"/>
    <row r="3923" ht="12.75" customHeight="1" x14ac:dyDescent="0.35"/>
    <row r="3924" ht="12.75" customHeight="1" x14ac:dyDescent="0.35"/>
    <row r="3925" ht="12.75" customHeight="1" x14ac:dyDescent="0.35"/>
    <row r="3926" ht="12.75" customHeight="1" x14ac:dyDescent="0.35"/>
    <row r="3927" ht="12.75" customHeight="1" x14ac:dyDescent="0.35"/>
    <row r="3928" ht="12.75" customHeight="1" x14ac:dyDescent="0.35"/>
    <row r="3929" ht="12.75" customHeight="1" x14ac:dyDescent="0.35"/>
    <row r="3930" ht="12.75" customHeight="1" x14ac:dyDescent="0.35"/>
    <row r="3931" ht="12.75" customHeight="1" x14ac:dyDescent="0.35"/>
    <row r="3932" ht="12.75" customHeight="1" x14ac:dyDescent="0.35"/>
    <row r="3933" ht="12.75" customHeight="1" x14ac:dyDescent="0.35"/>
    <row r="3934" ht="12.75" customHeight="1" x14ac:dyDescent="0.35"/>
    <row r="3935" ht="12.75" customHeight="1" x14ac:dyDescent="0.35"/>
    <row r="3936" ht="12.75" customHeight="1" x14ac:dyDescent="0.35"/>
    <row r="3937" ht="12.75" customHeight="1" x14ac:dyDescent="0.35"/>
    <row r="3938" ht="12.75" customHeight="1" x14ac:dyDescent="0.35"/>
    <row r="3939" ht="12.75" customHeight="1" x14ac:dyDescent="0.35"/>
    <row r="3940" ht="12.75" customHeight="1" x14ac:dyDescent="0.35"/>
    <row r="3941" ht="12.75" customHeight="1" x14ac:dyDescent="0.35"/>
    <row r="3942" ht="12.75" customHeight="1" x14ac:dyDescent="0.35"/>
    <row r="3943" ht="12.75" customHeight="1" x14ac:dyDescent="0.35"/>
    <row r="3944" ht="12.75" customHeight="1" x14ac:dyDescent="0.35"/>
    <row r="3945" ht="12.75" customHeight="1" x14ac:dyDescent="0.35"/>
    <row r="3946" ht="12.75" customHeight="1" x14ac:dyDescent="0.35"/>
    <row r="3947" ht="12.75" customHeight="1" x14ac:dyDescent="0.35"/>
    <row r="3948" ht="12.75" customHeight="1" x14ac:dyDescent="0.35"/>
    <row r="3949" ht="12.75" customHeight="1" x14ac:dyDescent="0.35"/>
    <row r="3950" ht="12.75" customHeight="1" x14ac:dyDescent="0.35"/>
    <row r="3951" ht="12.75" customHeight="1" x14ac:dyDescent="0.35"/>
    <row r="3952" ht="12.75" customHeight="1" x14ac:dyDescent="0.35"/>
    <row r="3953" ht="12.75" customHeight="1" x14ac:dyDescent="0.35"/>
    <row r="3954" ht="12.75" customHeight="1" x14ac:dyDescent="0.35"/>
    <row r="3955" ht="12.75" customHeight="1" x14ac:dyDescent="0.35"/>
    <row r="3956" ht="12.75" customHeight="1" x14ac:dyDescent="0.35"/>
    <row r="3957" ht="12.75" customHeight="1" x14ac:dyDescent="0.35"/>
    <row r="3958" ht="12.75" customHeight="1" x14ac:dyDescent="0.35"/>
    <row r="3959" ht="12.75" customHeight="1" x14ac:dyDescent="0.35"/>
    <row r="3960" ht="12.75" customHeight="1" x14ac:dyDescent="0.35"/>
    <row r="3961" ht="12.75" customHeight="1" x14ac:dyDescent="0.35"/>
    <row r="3962" ht="12.75" customHeight="1" x14ac:dyDescent="0.35"/>
    <row r="3963" ht="12.75" customHeight="1" x14ac:dyDescent="0.35"/>
    <row r="3964" ht="12.75" customHeight="1" x14ac:dyDescent="0.35"/>
    <row r="3965" ht="12.75" customHeight="1" x14ac:dyDescent="0.35"/>
    <row r="3966" ht="12.75" customHeight="1" x14ac:dyDescent="0.35"/>
    <row r="3967" ht="12.75" customHeight="1" x14ac:dyDescent="0.35"/>
    <row r="3968" ht="12.75" customHeight="1" x14ac:dyDescent="0.35"/>
    <row r="3969" ht="12.75" customHeight="1" x14ac:dyDescent="0.35"/>
    <row r="3970" ht="12.75" customHeight="1" x14ac:dyDescent="0.35"/>
    <row r="3971" ht="12.75" customHeight="1" x14ac:dyDescent="0.35"/>
    <row r="3972" ht="12.75" customHeight="1" x14ac:dyDescent="0.35"/>
    <row r="3973" ht="12.75" customHeight="1" x14ac:dyDescent="0.35"/>
    <row r="3974" ht="12.75" customHeight="1" x14ac:dyDescent="0.35"/>
    <row r="3975" ht="12.75" customHeight="1" x14ac:dyDescent="0.35"/>
    <row r="3976" ht="12.75" customHeight="1" x14ac:dyDescent="0.35"/>
    <row r="3977" ht="12.75" customHeight="1" x14ac:dyDescent="0.35"/>
    <row r="3978" ht="12.75" customHeight="1" x14ac:dyDescent="0.35"/>
    <row r="3979" ht="12.75" customHeight="1" x14ac:dyDescent="0.35"/>
    <row r="3980" ht="12.75" customHeight="1" x14ac:dyDescent="0.35"/>
    <row r="3981" ht="12.75" customHeight="1" x14ac:dyDescent="0.35"/>
    <row r="3982" ht="12.75" customHeight="1" x14ac:dyDescent="0.35"/>
    <row r="3983" ht="12.75" customHeight="1" x14ac:dyDescent="0.35"/>
    <row r="3984" ht="12.75" customHeight="1" x14ac:dyDescent="0.35"/>
    <row r="3985" ht="12.75" customHeight="1" x14ac:dyDescent="0.35"/>
    <row r="3986" ht="12.75" customHeight="1" x14ac:dyDescent="0.35"/>
    <row r="3987" ht="12.75" customHeight="1" x14ac:dyDescent="0.35"/>
    <row r="3988" ht="12.75" customHeight="1" x14ac:dyDescent="0.35"/>
    <row r="3989" ht="12.75" customHeight="1" x14ac:dyDescent="0.35"/>
    <row r="3990" ht="12.75" customHeight="1" x14ac:dyDescent="0.35"/>
    <row r="3991" ht="12.75" customHeight="1" x14ac:dyDescent="0.35"/>
    <row r="3992" ht="12.75" customHeight="1" x14ac:dyDescent="0.35"/>
    <row r="3993" ht="12.75" customHeight="1" x14ac:dyDescent="0.35"/>
    <row r="3994" ht="12.75" customHeight="1" x14ac:dyDescent="0.35"/>
    <row r="3995" ht="12.75" customHeight="1" x14ac:dyDescent="0.35"/>
    <row r="3996" ht="12.75" customHeight="1" x14ac:dyDescent="0.35"/>
    <row r="3997" ht="12.75" customHeight="1" x14ac:dyDescent="0.35"/>
    <row r="3998" ht="12.75" customHeight="1" x14ac:dyDescent="0.35"/>
    <row r="3999" ht="12.75" customHeight="1" x14ac:dyDescent="0.35"/>
    <row r="4000" ht="12.75" customHeight="1" x14ac:dyDescent="0.35"/>
    <row r="4001" ht="12.75" customHeight="1" x14ac:dyDescent="0.35"/>
    <row r="4002" ht="12.75" customHeight="1" x14ac:dyDescent="0.35"/>
    <row r="4003" ht="12.75" customHeight="1" x14ac:dyDescent="0.35"/>
    <row r="4004" ht="12.75" customHeight="1" x14ac:dyDescent="0.35"/>
    <row r="4005" ht="12.75" customHeight="1" x14ac:dyDescent="0.35"/>
    <row r="4006" ht="12.75" customHeight="1" x14ac:dyDescent="0.35"/>
    <row r="4007" ht="12.75" customHeight="1" x14ac:dyDescent="0.35"/>
    <row r="4008" ht="12.75" customHeight="1" x14ac:dyDescent="0.35"/>
    <row r="4009" ht="12.75" customHeight="1" x14ac:dyDescent="0.35"/>
    <row r="4010" ht="12.75" customHeight="1" x14ac:dyDescent="0.35"/>
    <row r="4011" ht="12.75" customHeight="1" x14ac:dyDescent="0.35"/>
    <row r="4012" ht="12.75" customHeight="1" x14ac:dyDescent="0.35"/>
    <row r="4013" ht="12.75" customHeight="1" x14ac:dyDescent="0.35"/>
    <row r="4014" ht="12.75" customHeight="1" x14ac:dyDescent="0.35"/>
    <row r="4015" ht="12.75" customHeight="1" x14ac:dyDescent="0.35"/>
    <row r="4016" ht="12.75" customHeight="1" x14ac:dyDescent="0.35"/>
    <row r="4017" ht="12.75" customHeight="1" x14ac:dyDescent="0.35"/>
    <row r="4018" ht="12.75" customHeight="1" x14ac:dyDescent="0.35"/>
    <row r="4019" ht="12.75" customHeight="1" x14ac:dyDescent="0.35"/>
    <row r="4020" ht="12.75" customHeight="1" x14ac:dyDescent="0.35"/>
    <row r="4021" ht="12.75" customHeight="1" x14ac:dyDescent="0.35"/>
    <row r="4022" ht="12.75" customHeight="1" x14ac:dyDescent="0.35"/>
    <row r="4023" ht="12.75" customHeight="1" x14ac:dyDescent="0.35"/>
    <row r="4024" ht="12.75" customHeight="1" x14ac:dyDescent="0.35"/>
    <row r="4025" ht="12.75" customHeight="1" x14ac:dyDescent="0.35"/>
    <row r="4026" ht="12.75" customHeight="1" x14ac:dyDescent="0.35"/>
    <row r="4027" ht="12.75" customHeight="1" x14ac:dyDescent="0.35"/>
    <row r="4028" ht="12.75" customHeight="1" x14ac:dyDescent="0.35"/>
    <row r="4029" ht="12.75" customHeight="1" x14ac:dyDescent="0.35"/>
    <row r="4030" ht="12.75" customHeight="1" x14ac:dyDescent="0.35"/>
    <row r="4031" ht="12.75" customHeight="1" x14ac:dyDescent="0.35"/>
    <row r="4032" ht="12.75" customHeight="1" x14ac:dyDescent="0.35"/>
    <row r="4033" ht="12.75" customHeight="1" x14ac:dyDescent="0.35"/>
    <row r="4034" ht="12.75" customHeight="1" x14ac:dyDescent="0.35"/>
    <row r="4035" ht="12.75" customHeight="1" x14ac:dyDescent="0.35"/>
    <row r="4036" ht="12.75" customHeight="1" x14ac:dyDescent="0.35"/>
    <row r="4037" ht="12.75" customHeight="1" x14ac:dyDescent="0.35"/>
    <row r="4038" ht="12.75" customHeight="1" x14ac:dyDescent="0.35"/>
    <row r="4039" ht="12.75" customHeight="1" x14ac:dyDescent="0.35"/>
    <row r="4040" ht="12.75" customHeight="1" x14ac:dyDescent="0.35"/>
    <row r="4041" ht="12.75" customHeight="1" x14ac:dyDescent="0.35"/>
    <row r="4042" ht="12.75" customHeight="1" x14ac:dyDescent="0.35"/>
    <row r="4043" ht="12.75" customHeight="1" x14ac:dyDescent="0.35"/>
    <row r="4044" ht="12.75" customHeight="1" x14ac:dyDescent="0.35"/>
    <row r="4045" ht="12.75" customHeight="1" x14ac:dyDescent="0.35"/>
    <row r="4046" ht="12.75" customHeight="1" x14ac:dyDescent="0.35"/>
    <row r="4047" ht="12.75" customHeight="1" x14ac:dyDescent="0.35"/>
    <row r="4048" ht="12.75" customHeight="1" x14ac:dyDescent="0.35"/>
    <row r="4049" ht="12.75" customHeight="1" x14ac:dyDescent="0.35"/>
    <row r="4050" ht="12.75" customHeight="1" x14ac:dyDescent="0.35"/>
    <row r="4051" ht="12.75" customHeight="1" x14ac:dyDescent="0.35"/>
    <row r="4052" ht="12.75" customHeight="1" x14ac:dyDescent="0.35"/>
    <row r="4053" ht="12.75" customHeight="1" x14ac:dyDescent="0.35"/>
    <row r="4054" ht="12.75" customHeight="1" x14ac:dyDescent="0.35"/>
    <row r="4055" ht="12.75" customHeight="1" x14ac:dyDescent="0.35"/>
    <row r="4056" ht="12.75" customHeight="1" x14ac:dyDescent="0.35"/>
    <row r="4057" ht="12.75" customHeight="1" x14ac:dyDescent="0.35"/>
    <row r="4058" ht="12.75" customHeight="1" x14ac:dyDescent="0.35"/>
    <row r="4059" ht="12.75" customHeight="1" x14ac:dyDescent="0.35"/>
    <row r="4060" ht="12.75" customHeight="1" x14ac:dyDescent="0.35"/>
    <row r="4061" ht="12.75" customHeight="1" x14ac:dyDescent="0.35"/>
    <row r="4062" ht="12.75" customHeight="1" x14ac:dyDescent="0.35"/>
    <row r="4063" ht="12.75" customHeight="1" x14ac:dyDescent="0.35"/>
    <row r="4064" ht="12.75" customHeight="1" x14ac:dyDescent="0.35"/>
    <row r="4065" ht="12.75" customHeight="1" x14ac:dyDescent="0.35"/>
    <row r="4066" ht="12.75" customHeight="1" x14ac:dyDescent="0.35"/>
    <row r="4067" ht="12.75" customHeight="1" x14ac:dyDescent="0.35"/>
    <row r="4068" ht="12.75" customHeight="1" x14ac:dyDescent="0.35"/>
    <row r="4069" ht="12.75" customHeight="1" x14ac:dyDescent="0.35"/>
    <row r="4070" ht="12.75" customHeight="1" x14ac:dyDescent="0.35"/>
    <row r="4071" ht="12.75" customHeight="1" x14ac:dyDescent="0.35"/>
    <row r="4072" ht="12.75" customHeight="1" x14ac:dyDescent="0.35"/>
    <row r="4073" ht="12.75" customHeight="1" x14ac:dyDescent="0.35"/>
    <row r="4074" ht="12.75" customHeight="1" x14ac:dyDescent="0.35"/>
    <row r="4075" ht="12.75" customHeight="1" x14ac:dyDescent="0.35"/>
    <row r="4076" ht="12.75" customHeight="1" x14ac:dyDescent="0.35"/>
    <row r="4077" ht="12.75" customHeight="1" x14ac:dyDescent="0.35"/>
    <row r="4078" ht="12.75" customHeight="1" x14ac:dyDescent="0.35"/>
    <row r="4079" ht="12.75" customHeight="1" x14ac:dyDescent="0.35"/>
    <row r="4080" ht="12.75" customHeight="1" x14ac:dyDescent="0.35"/>
    <row r="4081" ht="12.75" customHeight="1" x14ac:dyDescent="0.35"/>
    <row r="4082" ht="12.75" customHeight="1" x14ac:dyDescent="0.35"/>
    <row r="4083" ht="12.75" customHeight="1" x14ac:dyDescent="0.35"/>
    <row r="4084" ht="12.75" customHeight="1" x14ac:dyDescent="0.35"/>
    <row r="4085" ht="12.75" customHeight="1" x14ac:dyDescent="0.35"/>
    <row r="4086" ht="12.75" customHeight="1" x14ac:dyDescent="0.35"/>
    <row r="4087" ht="12.75" customHeight="1" x14ac:dyDescent="0.35"/>
    <row r="4088" ht="12.75" customHeight="1" x14ac:dyDescent="0.35"/>
    <row r="4089" ht="12.75" customHeight="1" x14ac:dyDescent="0.35"/>
    <row r="4090" ht="12.75" customHeight="1" x14ac:dyDescent="0.35"/>
    <row r="4091" ht="12.75" customHeight="1" x14ac:dyDescent="0.35"/>
    <row r="4092" ht="12.75" customHeight="1" x14ac:dyDescent="0.35"/>
    <row r="4093" ht="12.75" customHeight="1" x14ac:dyDescent="0.35"/>
    <row r="4094" ht="12.75" customHeight="1" x14ac:dyDescent="0.35"/>
    <row r="4095" ht="12.75" customHeight="1" x14ac:dyDescent="0.35"/>
    <row r="4096" ht="12.75" customHeight="1" x14ac:dyDescent="0.35"/>
    <row r="4097" ht="12.75" customHeight="1" x14ac:dyDescent="0.35"/>
    <row r="4098" ht="12.75" customHeight="1" x14ac:dyDescent="0.35"/>
    <row r="4099" ht="12.75" customHeight="1" x14ac:dyDescent="0.35"/>
    <row r="4100" ht="12.75" customHeight="1" x14ac:dyDescent="0.35"/>
    <row r="4101" ht="12.75" customHeight="1" x14ac:dyDescent="0.35"/>
    <row r="4102" ht="12.75" customHeight="1" x14ac:dyDescent="0.35"/>
    <row r="4103" ht="12.75" customHeight="1" x14ac:dyDescent="0.35"/>
    <row r="4104" ht="12.75" customHeight="1" x14ac:dyDescent="0.35"/>
    <row r="4105" ht="12.75" customHeight="1" x14ac:dyDescent="0.35"/>
    <row r="4106" ht="12.75" customHeight="1" x14ac:dyDescent="0.35"/>
    <row r="4107" ht="12.75" customHeight="1" x14ac:dyDescent="0.35"/>
    <row r="4108" ht="12.75" customHeight="1" x14ac:dyDescent="0.35"/>
    <row r="4109" ht="12.75" customHeight="1" x14ac:dyDescent="0.35"/>
    <row r="4110" ht="12.75" customHeight="1" x14ac:dyDescent="0.35"/>
    <row r="4111" ht="12.75" customHeight="1" x14ac:dyDescent="0.35"/>
    <row r="4112" ht="12.75" customHeight="1" x14ac:dyDescent="0.35"/>
    <row r="4113" ht="12.75" customHeight="1" x14ac:dyDescent="0.35"/>
    <row r="4114" ht="12.75" customHeight="1" x14ac:dyDescent="0.35"/>
    <row r="4115" ht="12.75" customHeight="1" x14ac:dyDescent="0.35"/>
    <row r="4116" ht="12.75" customHeight="1" x14ac:dyDescent="0.35"/>
    <row r="4117" ht="12.75" customHeight="1" x14ac:dyDescent="0.35"/>
    <row r="4118" ht="12.75" customHeight="1" x14ac:dyDescent="0.35"/>
    <row r="4119" ht="12.75" customHeight="1" x14ac:dyDescent="0.35"/>
    <row r="4120" ht="12.75" customHeight="1" x14ac:dyDescent="0.35"/>
    <row r="4121" ht="12.75" customHeight="1" x14ac:dyDescent="0.35"/>
    <row r="4122" ht="12.75" customHeight="1" x14ac:dyDescent="0.35"/>
    <row r="4123" ht="12.75" customHeight="1" x14ac:dyDescent="0.35"/>
    <row r="4124" ht="12.75" customHeight="1" x14ac:dyDescent="0.35"/>
    <row r="4125" ht="12.75" customHeight="1" x14ac:dyDescent="0.35"/>
    <row r="4126" ht="12.75" customHeight="1" x14ac:dyDescent="0.35"/>
    <row r="4127" ht="12.75" customHeight="1" x14ac:dyDescent="0.35"/>
    <row r="4128" ht="12.75" customHeight="1" x14ac:dyDescent="0.35"/>
    <row r="4129" ht="12.75" customHeight="1" x14ac:dyDescent="0.35"/>
    <row r="4130" ht="12.75" customHeight="1" x14ac:dyDescent="0.35"/>
    <row r="4131" ht="12.75" customHeight="1" x14ac:dyDescent="0.35"/>
    <row r="4132" ht="12.75" customHeight="1" x14ac:dyDescent="0.35"/>
    <row r="4133" ht="12.75" customHeight="1" x14ac:dyDescent="0.35"/>
    <row r="4134" ht="12.75" customHeight="1" x14ac:dyDescent="0.35"/>
    <row r="4135" ht="12.75" customHeight="1" x14ac:dyDescent="0.35"/>
    <row r="4136" ht="12.75" customHeight="1" x14ac:dyDescent="0.35"/>
    <row r="4137" ht="12.75" customHeight="1" x14ac:dyDescent="0.35"/>
    <row r="4138" ht="12.75" customHeight="1" x14ac:dyDescent="0.35"/>
    <row r="4139" ht="12.75" customHeight="1" x14ac:dyDescent="0.35"/>
    <row r="4140" ht="12.75" customHeight="1" x14ac:dyDescent="0.35"/>
    <row r="4141" ht="12.75" customHeight="1" x14ac:dyDescent="0.35"/>
    <row r="4142" ht="12.75" customHeight="1" x14ac:dyDescent="0.35"/>
    <row r="4143" ht="12.75" customHeight="1" x14ac:dyDescent="0.35"/>
    <row r="4144" ht="12.75" customHeight="1" x14ac:dyDescent="0.35"/>
    <row r="4145" ht="12.75" customHeight="1" x14ac:dyDescent="0.35"/>
    <row r="4146" ht="12.75" customHeight="1" x14ac:dyDescent="0.35"/>
    <row r="4147" ht="12.75" customHeight="1" x14ac:dyDescent="0.35"/>
    <row r="4148" ht="12.75" customHeight="1" x14ac:dyDescent="0.35"/>
    <row r="4149" ht="12.75" customHeight="1" x14ac:dyDescent="0.35"/>
    <row r="4150" ht="12.75" customHeight="1" x14ac:dyDescent="0.35"/>
    <row r="4151" ht="12.75" customHeight="1" x14ac:dyDescent="0.35"/>
    <row r="4152" ht="12.75" customHeight="1" x14ac:dyDescent="0.35"/>
    <row r="4153" ht="12.75" customHeight="1" x14ac:dyDescent="0.35"/>
    <row r="4154" ht="12.75" customHeight="1" x14ac:dyDescent="0.35"/>
    <row r="4155" ht="12.75" customHeight="1" x14ac:dyDescent="0.35"/>
    <row r="4156" ht="12.75" customHeight="1" x14ac:dyDescent="0.35"/>
    <row r="4157" ht="12.75" customHeight="1" x14ac:dyDescent="0.35"/>
    <row r="4158" ht="12.75" customHeight="1" x14ac:dyDescent="0.35"/>
    <row r="4159" ht="12.75" customHeight="1" x14ac:dyDescent="0.35"/>
    <row r="4160" ht="12.75" customHeight="1" x14ac:dyDescent="0.35"/>
    <row r="4161" ht="12.75" customHeight="1" x14ac:dyDescent="0.35"/>
    <row r="4162" ht="12.75" customHeight="1" x14ac:dyDescent="0.35"/>
    <row r="4163" ht="12.75" customHeight="1" x14ac:dyDescent="0.35"/>
    <row r="4164" ht="12.75" customHeight="1" x14ac:dyDescent="0.35"/>
    <row r="4165" ht="12.75" customHeight="1" x14ac:dyDescent="0.35"/>
    <row r="4166" ht="12.75" customHeight="1" x14ac:dyDescent="0.35"/>
    <row r="4167" ht="12.75" customHeight="1" x14ac:dyDescent="0.35"/>
    <row r="4168" ht="12.75" customHeight="1" x14ac:dyDescent="0.35"/>
    <row r="4169" ht="12.75" customHeight="1" x14ac:dyDescent="0.35"/>
    <row r="4170" ht="12.75" customHeight="1" x14ac:dyDescent="0.35"/>
    <row r="4171" ht="12.75" customHeight="1" x14ac:dyDescent="0.35"/>
    <row r="4172" ht="12.75" customHeight="1" x14ac:dyDescent="0.35"/>
    <row r="4173" ht="12.75" customHeight="1" x14ac:dyDescent="0.35"/>
    <row r="4174" ht="12.75" customHeight="1" x14ac:dyDescent="0.35"/>
    <row r="4175" ht="12.75" customHeight="1" x14ac:dyDescent="0.35"/>
    <row r="4176" ht="12.75" customHeight="1" x14ac:dyDescent="0.35"/>
    <row r="4177" ht="12.75" customHeight="1" x14ac:dyDescent="0.35"/>
    <row r="4178" ht="12.75" customHeight="1" x14ac:dyDescent="0.35"/>
    <row r="4179" ht="12.75" customHeight="1" x14ac:dyDescent="0.35"/>
    <row r="4180" ht="12.75" customHeight="1" x14ac:dyDescent="0.35"/>
    <row r="4181" ht="12.75" customHeight="1" x14ac:dyDescent="0.35"/>
    <row r="4182" ht="12.75" customHeight="1" x14ac:dyDescent="0.35"/>
    <row r="4183" ht="12.75" customHeight="1" x14ac:dyDescent="0.35"/>
    <row r="4184" ht="12.75" customHeight="1" x14ac:dyDescent="0.35"/>
    <row r="4185" ht="12.75" customHeight="1" x14ac:dyDescent="0.35"/>
    <row r="4186" ht="12.75" customHeight="1" x14ac:dyDescent="0.35"/>
    <row r="4187" ht="12.75" customHeight="1" x14ac:dyDescent="0.35"/>
    <row r="4188" ht="12.75" customHeight="1" x14ac:dyDescent="0.35"/>
    <row r="4189" ht="12.75" customHeight="1" x14ac:dyDescent="0.35"/>
    <row r="4190" ht="12.75" customHeight="1" x14ac:dyDescent="0.35"/>
    <row r="4191" ht="12.75" customHeight="1" x14ac:dyDescent="0.35"/>
    <row r="4192" ht="12.75" customHeight="1" x14ac:dyDescent="0.35"/>
    <row r="4193" ht="12.75" customHeight="1" x14ac:dyDescent="0.35"/>
    <row r="4194" ht="12.75" customHeight="1" x14ac:dyDescent="0.35"/>
    <row r="4195" ht="12.75" customHeight="1" x14ac:dyDescent="0.35"/>
    <row r="4196" ht="12.75" customHeight="1" x14ac:dyDescent="0.35"/>
    <row r="4197" ht="12.75" customHeight="1" x14ac:dyDescent="0.35"/>
    <row r="4198" ht="12.75" customHeight="1" x14ac:dyDescent="0.35"/>
    <row r="4199" ht="12.75" customHeight="1" x14ac:dyDescent="0.35"/>
    <row r="4200" ht="12.75" customHeight="1" x14ac:dyDescent="0.35"/>
    <row r="4201" ht="12.75" customHeight="1" x14ac:dyDescent="0.35"/>
    <row r="4202" ht="12.75" customHeight="1" x14ac:dyDescent="0.35"/>
    <row r="4203" ht="12.75" customHeight="1" x14ac:dyDescent="0.35"/>
    <row r="4204" ht="12.75" customHeight="1" x14ac:dyDescent="0.35"/>
    <row r="4205" ht="12.75" customHeight="1" x14ac:dyDescent="0.35"/>
    <row r="4206" ht="12.75" customHeight="1" x14ac:dyDescent="0.35"/>
    <row r="4207" ht="12.75" customHeight="1" x14ac:dyDescent="0.35"/>
    <row r="4208" ht="12.75" customHeight="1" x14ac:dyDescent="0.35"/>
    <row r="4209" ht="12.75" customHeight="1" x14ac:dyDescent="0.35"/>
    <row r="4210" ht="12.75" customHeight="1" x14ac:dyDescent="0.35"/>
    <row r="4211" ht="12.75" customHeight="1" x14ac:dyDescent="0.35"/>
    <row r="4212" ht="12.75" customHeight="1" x14ac:dyDescent="0.35"/>
    <row r="4213" ht="12.75" customHeight="1" x14ac:dyDescent="0.35"/>
    <row r="4214" ht="12.75" customHeight="1" x14ac:dyDescent="0.35"/>
    <row r="4215" ht="12.75" customHeight="1" x14ac:dyDescent="0.35"/>
    <row r="4216" ht="12.75" customHeight="1" x14ac:dyDescent="0.35"/>
    <row r="4217" ht="12.75" customHeight="1" x14ac:dyDescent="0.35"/>
    <row r="4218" ht="12.75" customHeight="1" x14ac:dyDescent="0.35"/>
    <row r="4219" ht="12.75" customHeight="1" x14ac:dyDescent="0.35"/>
    <row r="4220" ht="12.75" customHeight="1" x14ac:dyDescent="0.35"/>
    <row r="4221" ht="12.75" customHeight="1" x14ac:dyDescent="0.35"/>
    <row r="4222" ht="12.75" customHeight="1" x14ac:dyDescent="0.35"/>
    <row r="4223" ht="12.75" customHeight="1" x14ac:dyDescent="0.35"/>
    <row r="4224" ht="12.75" customHeight="1" x14ac:dyDescent="0.35"/>
    <row r="4225" ht="12.75" customHeight="1" x14ac:dyDescent="0.35"/>
    <row r="4226" ht="12.75" customHeight="1" x14ac:dyDescent="0.35"/>
    <row r="4227" ht="12.75" customHeight="1" x14ac:dyDescent="0.35"/>
    <row r="4228" ht="12.75" customHeight="1" x14ac:dyDescent="0.35"/>
    <row r="4229" ht="12.75" customHeight="1" x14ac:dyDescent="0.35"/>
    <row r="4230" ht="12.75" customHeight="1" x14ac:dyDescent="0.35"/>
    <row r="4231" ht="12.75" customHeight="1" x14ac:dyDescent="0.35"/>
    <row r="4232" ht="12.75" customHeight="1" x14ac:dyDescent="0.35"/>
    <row r="4233" ht="12.75" customHeight="1" x14ac:dyDescent="0.35"/>
    <row r="4234" ht="12.75" customHeight="1" x14ac:dyDescent="0.35"/>
    <row r="4235" ht="12.75" customHeight="1" x14ac:dyDescent="0.35"/>
    <row r="4236" ht="12.75" customHeight="1" x14ac:dyDescent="0.35"/>
    <row r="4237" ht="12.75" customHeight="1" x14ac:dyDescent="0.35"/>
    <row r="4238" ht="12.75" customHeight="1" x14ac:dyDescent="0.35"/>
    <row r="4239" ht="12.75" customHeight="1" x14ac:dyDescent="0.35"/>
    <row r="4240" ht="12.75" customHeight="1" x14ac:dyDescent="0.35"/>
    <row r="4241" ht="12.75" customHeight="1" x14ac:dyDescent="0.35"/>
    <row r="4242" ht="12.75" customHeight="1" x14ac:dyDescent="0.35"/>
    <row r="4243" ht="12.75" customHeight="1" x14ac:dyDescent="0.35"/>
    <row r="4244" ht="12.75" customHeight="1" x14ac:dyDescent="0.35"/>
    <row r="4245" ht="12.75" customHeight="1" x14ac:dyDescent="0.35"/>
    <row r="4246" ht="12.75" customHeight="1" x14ac:dyDescent="0.35"/>
    <row r="4247" ht="12.75" customHeight="1" x14ac:dyDescent="0.35"/>
    <row r="4248" ht="12.75" customHeight="1" x14ac:dyDescent="0.35"/>
    <row r="4249" ht="12.75" customHeight="1" x14ac:dyDescent="0.35"/>
    <row r="4250" ht="12.75" customHeight="1" x14ac:dyDescent="0.35"/>
    <row r="4251" ht="12.75" customHeight="1" x14ac:dyDescent="0.35"/>
    <row r="4252" ht="12.75" customHeight="1" x14ac:dyDescent="0.35"/>
    <row r="4253" ht="12.75" customHeight="1" x14ac:dyDescent="0.35"/>
    <row r="4254" ht="12.75" customHeight="1" x14ac:dyDescent="0.35"/>
    <row r="4255" ht="12.75" customHeight="1" x14ac:dyDescent="0.35"/>
    <row r="4256" ht="12.75" customHeight="1" x14ac:dyDescent="0.35"/>
    <row r="4257" ht="12.75" customHeight="1" x14ac:dyDescent="0.35"/>
    <row r="4258" ht="12.75" customHeight="1" x14ac:dyDescent="0.35"/>
    <row r="4259" ht="12.75" customHeight="1" x14ac:dyDescent="0.35"/>
    <row r="4260" ht="12.75" customHeight="1" x14ac:dyDescent="0.35"/>
    <row r="4261" ht="12.75" customHeight="1" x14ac:dyDescent="0.35"/>
    <row r="4262" ht="12.75" customHeight="1" x14ac:dyDescent="0.35"/>
    <row r="4263" ht="12.75" customHeight="1" x14ac:dyDescent="0.35"/>
    <row r="4264" ht="12.75" customHeight="1" x14ac:dyDescent="0.35"/>
    <row r="4265" ht="12.75" customHeight="1" x14ac:dyDescent="0.35"/>
    <row r="4266" ht="12.75" customHeight="1" x14ac:dyDescent="0.35"/>
    <row r="4267" ht="12.75" customHeight="1" x14ac:dyDescent="0.35"/>
    <row r="4268" ht="12.75" customHeight="1" x14ac:dyDescent="0.35"/>
    <row r="4269" ht="12.75" customHeight="1" x14ac:dyDescent="0.35"/>
    <row r="4270" ht="12.75" customHeight="1" x14ac:dyDescent="0.35"/>
    <row r="4271" ht="12.75" customHeight="1" x14ac:dyDescent="0.35"/>
    <row r="4272" ht="12.75" customHeight="1" x14ac:dyDescent="0.35"/>
    <row r="4273" ht="12.75" customHeight="1" x14ac:dyDescent="0.35"/>
    <row r="4274" ht="12.75" customHeight="1" x14ac:dyDescent="0.35"/>
    <row r="4275" ht="12.75" customHeight="1" x14ac:dyDescent="0.35"/>
    <row r="4276" ht="12.75" customHeight="1" x14ac:dyDescent="0.35"/>
    <row r="4277" ht="12.75" customHeight="1" x14ac:dyDescent="0.35"/>
    <row r="4278" ht="12.75" customHeight="1" x14ac:dyDescent="0.35"/>
    <row r="4279" ht="12.75" customHeight="1" x14ac:dyDescent="0.35"/>
    <row r="4280" ht="12.75" customHeight="1" x14ac:dyDescent="0.35"/>
    <row r="4281" ht="12.75" customHeight="1" x14ac:dyDescent="0.35"/>
    <row r="4282" ht="12.75" customHeight="1" x14ac:dyDescent="0.35"/>
    <row r="4283" ht="12.75" customHeight="1" x14ac:dyDescent="0.35"/>
    <row r="4284" ht="12.75" customHeight="1" x14ac:dyDescent="0.35"/>
    <row r="4285" ht="12.75" customHeight="1" x14ac:dyDescent="0.35"/>
    <row r="4286" ht="12.75" customHeight="1" x14ac:dyDescent="0.35"/>
    <row r="4287" ht="12.75" customHeight="1" x14ac:dyDescent="0.35"/>
    <row r="4288" ht="12.75" customHeight="1" x14ac:dyDescent="0.35"/>
    <row r="4289" ht="12.75" customHeight="1" x14ac:dyDescent="0.35"/>
    <row r="4290" ht="12.75" customHeight="1" x14ac:dyDescent="0.35"/>
    <row r="4291" ht="12.75" customHeight="1" x14ac:dyDescent="0.35"/>
    <row r="4292" ht="12.75" customHeight="1" x14ac:dyDescent="0.35"/>
    <row r="4293" ht="12.75" customHeight="1" x14ac:dyDescent="0.35"/>
    <row r="4294" ht="12.75" customHeight="1" x14ac:dyDescent="0.35"/>
    <row r="4295" ht="12.75" customHeight="1" x14ac:dyDescent="0.35"/>
    <row r="4296" ht="12.75" customHeight="1" x14ac:dyDescent="0.35"/>
    <row r="4297" ht="12.75" customHeight="1" x14ac:dyDescent="0.35"/>
    <row r="4298" ht="12.75" customHeight="1" x14ac:dyDescent="0.35"/>
    <row r="4299" ht="12.75" customHeight="1" x14ac:dyDescent="0.35"/>
    <row r="4300" ht="12.75" customHeight="1" x14ac:dyDescent="0.35"/>
    <row r="4301" ht="12.75" customHeight="1" x14ac:dyDescent="0.35"/>
    <row r="4302" ht="12.75" customHeight="1" x14ac:dyDescent="0.35"/>
    <row r="4303" ht="12.75" customHeight="1" x14ac:dyDescent="0.35"/>
    <row r="4304" ht="12.75" customHeight="1" x14ac:dyDescent="0.35"/>
    <row r="4305" ht="12.75" customHeight="1" x14ac:dyDescent="0.35"/>
    <row r="4306" ht="12.75" customHeight="1" x14ac:dyDescent="0.35"/>
    <row r="4307" ht="12.75" customHeight="1" x14ac:dyDescent="0.35"/>
    <row r="4308" ht="12.75" customHeight="1" x14ac:dyDescent="0.35"/>
    <row r="4309" ht="12.75" customHeight="1" x14ac:dyDescent="0.35"/>
    <row r="4310" ht="12.75" customHeight="1" x14ac:dyDescent="0.35"/>
    <row r="4311" ht="12.75" customHeight="1" x14ac:dyDescent="0.35"/>
    <row r="4312" ht="12.75" customHeight="1" x14ac:dyDescent="0.35"/>
    <row r="4313" ht="12.75" customHeight="1" x14ac:dyDescent="0.35"/>
    <row r="4314" ht="12.75" customHeight="1" x14ac:dyDescent="0.35"/>
    <row r="4315" ht="12.75" customHeight="1" x14ac:dyDescent="0.35"/>
    <row r="4316" ht="12.75" customHeight="1" x14ac:dyDescent="0.35"/>
    <row r="4317" ht="12.75" customHeight="1" x14ac:dyDescent="0.35"/>
    <row r="4318" ht="12.75" customHeight="1" x14ac:dyDescent="0.35"/>
    <row r="4319" ht="12.75" customHeight="1" x14ac:dyDescent="0.35"/>
    <row r="4320" ht="12.75" customHeight="1" x14ac:dyDescent="0.35"/>
    <row r="4321" ht="12.75" customHeight="1" x14ac:dyDescent="0.35"/>
    <row r="4322" ht="12.75" customHeight="1" x14ac:dyDescent="0.35"/>
    <row r="4323" ht="12.75" customHeight="1" x14ac:dyDescent="0.35"/>
    <row r="4324" ht="12.75" customHeight="1" x14ac:dyDescent="0.35"/>
    <row r="4325" ht="12.75" customHeight="1" x14ac:dyDescent="0.35"/>
    <row r="4326" ht="12.75" customHeight="1" x14ac:dyDescent="0.35"/>
    <row r="4327" ht="12.75" customHeight="1" x14ac:dyDescent="0.35"/>
    <row r="4328" ht="12.75" customHeight="1" x14ac:dyDescent="0.35"/>
    <row r="4329" ht="12.75" customHeight="1" x14ac:dyDescent="0.35"/>
    <row r="4330" ht="12.75" customHeight="1" x14ac:dyDescent="0.35"/>
    <row r="4331" ht="12.75" customHeight="1" x14ac:dyDescent="0.35"/>
    <row r="4332" ht="12.75" customHeight="1" x14ac:dyDescent="0.35"/>
    <row r="4333" ht="12.75" customHeight="1" x14ac:dyDescent="0.35"/>
    <row r="4334" ht="12.75" customHeight="1" x14ac:dyDescent="0.35"/>
    <row r="4335" ht="12.75" customHeight="1" x14ac:dyDescent="0.35"/>
    <row r="4336" ht="12.75" customHeight="1" x14ac:dyDescent="0.35"/>
    <row r="4337" ht="12.75" customHeight="1" x14ac:dyDescent="0.35"/>
    <row r="4338" ht="12.75" customHeight="1" x14ac:dyDescent="0.35"/>
    <row r="4339" ht="12.75" customHeight="1" x14ac:dyDescent="0.35"/>
    <row r="4340" ht="12.75" customHeight="1" x14ac:dyDescent="0.35"/>
    <row r="4341" ht="12.75" customHeight="1" x14ac:dyDescent="0.35"/>
    <row r="4342" ht="12.75" customHeight="1" x14ac:dyDescent="0.35"/>
    <row r="4343" ht="12.75" customHeight="1" x14ac:dyDescent="0.35"/>
    <row r="4344" ht="12.75" customHeight="1" x14ac:dyDescent="0.35"/>
    <row r="4345" ht="12.75" customHeight="1" x14ac:dyDescent="0.35"/>
    <row r="4346" ht="12.75" customHeight="1" x14ac:dyDescent="0.35"/>
    <row r="4347" ht="12.75" customHeight="1" x14ac:dyDescent="0.35"/>
    <row r="4348" ht="12.75" customHeight="1" x14ac:dyDescent="0.35"/>
    <row r="4349" ht="12.75" customHeight="1" x14ac:dyDescent="0.35"/>
    <row r="4350" ht="12.75" customHeight="1" x14ac:dyDescent="0.35"/>
    <row r="4351" ht="12.75" customHeight="1" x14ac:dyDescent="0.35"/>
    <row r="4352" ht="12.75" customHeight="1" x14ac:dyDescent="0.35"/>
    <row r="4353" ht="12.75" customHeight="1" x14ac:dyDescent="0.35"/>
    <row r="4354" ht="12.75" customHeight="1" x14ac:dyDescent="0.35"/>
    <row r="4355" ht="12.75" customHeight="1" x14ac:dyDescent="0.35"/>
    <row r="4356" ht="12.75" customHeight="1" x14ac:dyDescent="0.35"/>
    <row r="4357" ht="12.75" customHeight="1" x14ac:dyDescent="0.35"/>
    <row r="4358" ht="12.75" customHeight="1" x14ac:dyDescent="0.35"/>
    <row r="4359" ht="12.75" customHeight="1" x14ac:dyDescent="0.35"/>
    <row r="4360" ht="12.75" customHeight="1" x14ac:dyDescent="0.35"/>
    <row r="4361" ht="12.75" customHeight="1" x14ac:dyDescent="0.35"/>
    <row r="4362" ht="12.75" customHeight="1" x14ac:dyDescent="0.35"/>
    <row r="4363" ht="12.75" customHeight="1" x14ac:dyDescent="0.35"/>
    <row r="4364" ht="12.75" customHeight="1" x14ac:dyDescent="0.35"/>
    <row r="4365" ht="12.75" customHeight="1" x14ac:dyDescent="0.35"/>
    <row r="4366" ht="12.75" customHeight="1" x14ac:dyDescent="0.35"/>
    <row r="4367" ht="12.75" customHeight="1" x14ac:dyDescent="0.35"/>
    <row r="4368" ht="12.75" customHeight="1" x14ac:dyDescent="0.35"/>
    <row r="4369" ht="12.75" customHeight="1" x14ac:dyDescent="0.35"/>
    <row r="4370" ht="12.75" customHeight="1" x14ac:dyDescent="0.35"/>
    <row r="4371" ht="12.75" customHeight="1" x14ac:dyDescent="0.35"/>
    <row r="4372" ht="12.75" customHeight="1" x14ac:dyDescent="0.35"/>
    <row r="4373" ht="12.75" customHeight="1" x14ac:dyDescent="0.35"/>
    <row r="4374" ht="12.75" customHeight="1" x14ac:dyDescent="0.35"/>
    <row r="4375" ht="12.75" customHeight="1" x14ac:dyDescent="0.35"/>
    <row r="4376" ht="12.75" customHeight="1" x14ac:dyDescent="0.35"/>
    <row r="4377" ht="12.75" customHeight="1" x14ac:dyDescent="0.35"/>
    <row r="4378" ht="12.75" customHeight="1" x14ac:dyDescent="0.35"/>
    <row r="4379" ht="12.75" customHeight="1" x14ac:dyDescent="0.35"/>
    <row r="4380" ht="12.75" customHeight="1" x14ac:dyDescent="0.35"/>
    <row r="4381" ht="12.75" customHeight="1" x14ac:dyDescent="0.35"/>
    <row r="4382" ht="12.75" customHeight="1" x14ac:dyDescent="0.35"/>
    <row r="4383" ht="12.75" customHeight="1" x14ac:dyDescent="0.35"/>
    <row r="4384" ht="12.75" customHeight="1" x14ac:dyDescent="0.35"/>
    <row r="4385" ht="12.75" customHeight="1" x14ac:dyDescent="0.35"/>
    <row r="4386" ht="12.75" customHeight="1" x14ac:dyDescent="0.35"/>
    <row r="4387" ht="12.75" customHeight="1" x14ac:dyDescent="0.35"/>
    <row r="4388" ht="12.75" customHeight="1" x14ac:dyDescent="0.35"/>
    <row r="4389" ht="12.75" customHeight="1" x14ac:dyDescent="0.35"/>
    <row r="4390" ht="12.75" customHeight="1" x14ac:dyDescent="0.35"/>
    <row r="4391" ht="12.75" customHeight="1" x14ac:dyDescent="0.35"/>
    <row r="4392" ht="12.75" customHeight="1" x14ac:dyDescent="0.35"/>
    <row r="4393" ht="12.75" customHeight="1" x14ac:dyDescent="0.35"/>
    <row r="4394" ht="12.75" customHeight="1" x14ac:dyDescent="0.35"/>
    <row r="4395" ht="12.75" customHeight="1" x14ac:dyDescent="0.35"/>
    <row r="4396" ht="12.75" customHeight="1" x14ac:dyDescent="0.35"/>
    <row r="4397" ht="12.75" customHeight="1" x14ac:dyDescent="0.35"/>
    <row r="4398" ht="12.75" customHeight="1" x14ac:dyDescent="0.35"/>
    <row r="4399" ht="12.75" customHeight="1" x14ac:dyDescent="0.35"/>
    <row r="4400" ht="12.75" customHeight="1" x14ac:dyDescent="0.35"/>
    <row r="4401" ht="12.75" customHeight="1" x14ac:dyDescent="0.35"/>
    <row r="4402" ht="12.75" customHeight="1" x14ac:dyDescent="0.35"/>
    <row r="4403" ht="12.75" customHeight="1" x14ac:dyDescent="0.35"/>
    <row r="4404" ht="12.75" customHeight="1" x14ac:dyDescent="0.35"/>
    <row r="4405" ht="12.75" customHeight="1" x14ac:dyDescent="0.35"/>
    <row r="4406" ht="12.75" customHeight="1" x14ac:dyDescent="0.35"/>
    <row r="4407" ht="12.75" customHeight="1" x14ac:dyDescent="0.35"/>
    <row r="4408" ht="12.75" customHeight="1" x14ac:dyDescent="0.35"/>
    <row r="4409" ht="12.75" customHeight="1" x14ac:dyDescent="0.35"/>
    <row r="4410" ht="12.75" customHeight="1" x14ac:dyDescent="0.35"/>
    <row r="4411" ht="12.75" customHeight="1" x14ac:dyDescent="0.35"/>
    <row r="4412" ht="12.75" customHeight="1" x14ac:dyDescent="0.35"/>
    <row r="4413" ht="12.75" customHeight="1" x14ac:dyDescent="0.35"/>
    <row r="4414" ht="12.75" customHeight="1" x14ac:dyDescent="0.35"/>
    <row r="4415" ht="12.75" customHeight="1" x14ac:dyDescent="0.35"/>
    <row r="4416" ht="12.75" customHeight="1" x14ac:dyDescent="0.35"/>
    <row r="4417" ht="12.75" customHeight="1" x14ac:dyDescent="0.35"/>
    <row r="4418" ht="12.75" customHeight="1" x14ac:dyDescent="0.35"/>
    <row r="4419" ht="12.75" customHeight="1" x14ac:dyDescent="0.35"/>
    <row r="4420" ht="12.75" customHeight="1" x14ac:dyDescent="0.35"/>
    <row r="4421" ht="12.75" customHeight="1" x14ac:dyDescent="0.35"/>
    <row r="4422" ht="12.75" customHeight="1" x14ac:dyDescent="0.35"/>
    <row r="4423" ht="12.75" customHeight="1" x14ac:dyDescent="0.35"/>
    <row r="4424" ht="12.75" customHeight="1" x14ac:dyDescent="0.35"/>
    <row r="4425" ht="12.75" customHeight="1" x14ac:dyDescent="0.35"/>
    <row r="4426" ht="12.75" customHeight="1" x14ac:dyDescent="0.35"/>
    <row r="4427" ht="12.75" customHeight="1" x14ac:dyDescent="0.35"/>
    <row r="4428" ht="12.75" customHeight="1" x14ac:dyDescent="0.35"/>
    <row r="4429" ht="12.75" customHeight="1" x14ac:dyDescent="0.35"/>
    <row r="4430" ht="12.75" customHeight="1" x14ac:dyDescent="0.35"/>
    <row r="4431" ht="12.75" customHeight="1" x14ac:dyDescent="0.35"/>
    <row r="4432" ht="12.75" customHeight="1" x14ac:dyDescent="0.35"/>
    <row r="4433" ht="12.75" customHeight="1" x14ac:dyDescent="0.35"/>
    <row r="4434" ht="12.75" customHeight="1" x14ac:dyDescent="0.35"/>
    <row r="4435" ht="12.75" customHeight="1" x14ac:dyDescent="0.35"/>
    <row r="4436" ht="12.75" customHeight="1" x14ac:dyDescent="0.35"/>
    <row r="4437" ht="12.75" customHeight="1" x14ac:dyDescent="0.35"/>
    <row r="4438" ht="12.75" customHeight="1" x14ac:dyDescent="0.35"/>
    <row r="4439" ht="12.75" customHeight="1" x14ac:dyDescent="0.35"/>
    <row r="4440" ht="12.75" customHeight="1" x14ac:dyDescent="0.35"/>
    <row r="4441" ht="12.75" customHeight="1" x14ac:dyDescent="0.35"/>
    <row r="4442" ht="12.75" customHeight="1" x14ac:dyDescent="0.35"/>
    <row r="4443" ht="12.75" customHeight="1" x14ac:dyDescent="0.35"/>
    <row r="4444" ht="12.75" customHeight="1" x14ac:dyDescent="0.35"/>
    <row r="4445" ht="12.75" customHeight="1" x14ac:dyDescent="0.35"/>
    <row r="4446" ht="12.75" customHeight="1" x14ac:dyDescent="0.35"/>
    <row r="4447" ht="12.75" customHeight="1" x14ac:dyDescent="0.35"/>
    <row r="4448" ht="12.75" customHeight="1" x14ac:dyDescent="0.35"/>
    <row r="4449" ht="12.75" customHeight="1" x14ac:dyDescent="0.35"/>
    <row r="4450" ht="12.75" customHeight="1" x14ac:dyDescent="0.35"/>
    <row r="4451" ht="12.75" customHeight="1" x14ac:dyDescent="0.35"/>
    <row r="4452" ht="12.75" customHeight="1" x14ac:dyDescent="0.35"/>
    <row r="4453" ht="12.75" customHeight="1" x14ac:dyDescent="0.35"/>
    <row r="4454" ht="12.75" customHeight="1" x14ac:dyDescent="0.35"/>
    <row r="4455" ht="12.75" customHeight="1" x14ac:dyDescent="0.35"/>
    <row r="4456" ht="12.75" customHeight="1" x14ac:dyDescent="0.35"/>
    <row r="4457" ht="12.75" customHeight="1" x14ac:dyDescent="0.35"/>
    <row r="4458" ht="12.75" customHeight="1" x14ac:dyDescent="0.35"/>
    <row r="4459" ht="12.75" customHeight="1" x14ac:dyDescent="0.35"/>
    <row r="4460" ht="12.75" customHeight="1" x14ac:dyDescent="0.35"/>
    <row r="4461" ht="12.75" customHeight="1" x14ac:dyDescent="0.35"/>
    <row r="4462" ht="12.75" customHeight="1" x14ac:dyDescent="0.35"/>
    <row r="4463" ht="12.75" customHeight="1" x14ac:dyDescent="0.35"/>
    <row r="4464" ht="12.75" customHeight="1" x14ac:dyDescent="0.35"/>
    <row r="4465" ht="12.75" customHeight="1" x14ac:dyDescent="0.35"/>
    <row r="4466" ht="12.75" customHeight="1" x14ac:dyDescent="0.35"/>
    <row r="4467" ht="12.75" customHeight="1" x14ac:dyDescent="0.35"/>
    <row r="4468" ht="12.75" customHeight="1" x14ac:dyDescent="0.35"/>
    <row r="4469" ht="12.75" customHeight="1" x14ac:dyDescent="0.35"/>
    <row r="4470" ht="12.75" customHeight="1" x14ac:dyDescent="0.35"/>
    <row r="4471" ht="12.75" customHeight="1" x14ac:dyDescent="0.35"/>
    <row r="4472" ht="12.75" customHeight="1" x14ac:dyDescent="0.35"/>
    <row r="4473" ht="12.75" customHeight="1" x14ac:dyDescent="0.35"/>
    <row r="4474" ht="12.75" customHeight="1" x14ac:dyDescent="0.35"/>
    <row r="4475" ht="12.75" customHeight="1" x14ac:dyDescent="0.35"/>
    <row r="4476" ht="12.75" customHeight="1" x14ac:dyDescent="0.35"/>
    <row r="4477" ht="12.75" customHeight="1" x14ac:dyDescent="0.35"/>
    <row r="4478" ht="12.75" customHeight="1" x14ac:dyDescent="0.35"/>
    <row r="4479" ht="12.75" customHeight="1" x14ac:dyDescent="0.35"/>
    <row r="4480" ht="12.75" customHeight="1" x14ac:dyDescent="0.35"/>
    <row r="4481" ht="12.75" customHeight="1" x14ac:dyDescent="0.35"/>
    <row r="4482" ht="12.75" customHeight="1" x14ac:dyDescent="0.35"/>
    <row r="4483" ht="12.75" customHeight="1" x14ac:dyDescent="0.35"/>
    <row r="4484" ht="12.75" customHeight="1" x14ac:dyDescent="0.35"/>
    <row r="4485" ht="12.75" customHeight="1" x14ac:dyDescent="0.35"/>
    <row r="4486" ht="12.75" customHeight="1" x14ac:dyDescent="0.35"/>
    <row r="4487" ht="12.75" customHeight="1" x14ac:dyDescent="0.35"/>
    <row r="4488" ht="12.75" customHeight="1" x14ac:dyDescent="0.35"/>
    <row r="4489" ht="12.75" customHeight="1" x14ac:dyDescent="0.35"/>
    <row r="4490" ht="12.75" customHeight="1" x14ac:dyDescent="0.35"/>
    <row r="4491" ht="12.75" customHeight="1" x14ac:dyDescent="0.35"/>
    <row r="4492" ht="12.75" customHeight="1" x14ac:dyDescent="0.35"/>
    <row r="4493" ht="12.75" customHeight="1" x14ac:dyDescent="0.35"/>
    <row r="4494" ht="12.75" customHeight="1" x14ac:dyDescent="0.35"/>
    <row r="4495" ht="12.75" customHeight="1" x14ac:dyDescent="0.35"/>
    <row r="4496" ht="12.75" customHeight="1" x14ac:dyDescent="0.35"/>
    <row r="4497" ht="12.75" customHeight="1" x14ac:dyDescent="0.35"/>
    <row r="4498" ht="12.75" customHeight="1" x14ac:dyDescent="0.35"/>
    <row r="4499" ht="12.75" customHeight="1" x14ac:dyDescent="0.35"/>
    <row r="4500" ht="12.75" customHeight="1" x14ac:dyDescent="0.35"/>
    <row r="4501" ht="12.75" customHeight="1" x14ac:dyDescent="0.35"/>
    <row r="4502" ht="12.75" customHeight="1" x14ac:dyDescent="0.35"/>
    <row r="4503" ht="12.75" customHeight="1" x14ac:dyDescent="0.35"/>
    <row r="4504" ht="12.75" customHeight="1" x14ac:dyDescent="0.35"/>
    <row r="4505" ht="12.75" customHeight="1" x14ac:dyDescent="0.35"/>
    <row r="4506" ht="12.75" customHeight="1" x14ac:dyDescent="0.35"/>
    <row r="4507" ht="12.75" customHeight="1" x14ac:dyDescent="0.35"/>
    <row r="4508" ht="12.75" customHeight="1" x14ac:dyDescent="0.35"/>
    <row r="4509" ht="12.75" customHeight="1" x14ac:dyDescent="0.35"/>
    <row r="4510" ht="12.75" customHeight="1" x14ac:dyDescent="0.35"/>
    <row r="4511" ht="12.75" customHeight="1" x14ac:dyDescent="0.35"/>
    <row r="4512" ht="12.75" customHeight="1" x14ac:dyDescent="0.35"/>
    <row r="4513" ht="12.75" customHeight="1" x14ac:dyDescent="0.35"/>
    <row r="4514" ht="12.75" customHeight="1" x14ac:dyDescent="0.35"/>
    <row r="4515" ht="12.75" customHeight="1" x14ac:dyDescent="0.35"/>
    <row r="4516" ht="12.75" customHeight="1" x14ac:dyDescent="0.35"/>
    <row r="4517" ht="12.75" customHeight="1" x14ac:dyDescent="0.35"/>
    <row r="4518" ht="12.75" customHeight="1" x14ac:dyDescent="0.35"/>
    <row r="4519" ht="12.75" customHeight="1" x14ac:dyDescent="0.35"/>
    <row r="4520" ht="12.75" customHeight="1" x14ac:dyDescent="0.35"/>
    <row r="4521" ht="12.75" customHeight="1" x14ac:dyDescent="0.35"/>
    <row r="4522" ht="12.75" customHeight="1" x14ac:dyDescent="0.35"/>
    <row r="4523" ht="12.75" customHeight="1" x14ac:dyDescent="0.35"/>
    <row r="4524" ht="12.75" customHeight="1" x14ac:dyDescent="0.35"/>
    <row r="4525" ht="12.75" customHeight="1" x14ac:dyDescent="0.35"/>
    <row r="4526" ht="12.75" customHeight="1" x14ac:dyDescent="0.35"/>
    <row r="4527" ht="12.75" customHeight="1" x14ac:dyDescent="0.35"/>
    <row r="4528" ht="12.75" customHeight="1" x14ac:dyDescent="0.35"/>
    <row r="4529" ht="12.75" customHeight="1" x14ac:dyDescent="0.35"/>
    <row r="4530" ht="12.75" customHeight="1" x14ac:dyDescent="0.35"/>
    <row r="4531" ht="12.75" customHeight="1" x14ac:dyDescent="0.35"/>
    <row r="4532" ht="12.75" customHeight="1" x14ac:dyDescent="0.35"/>
    <row r="4533" ht="12.75" customHeight="1" x14ac:dyDescent="0.35"/>
    <row r="4534" ht="12.75" customHeight="1" x14ac:dyDescent="0.35"/>
    <row r="4535" ht="12.75" customHeight="1" x14ac:dyDescent="0.35"/>
    <row r="4536" ht="12.75" customHeight="1" x14ac:dyDescent="0.35"/>
    <row r="4537" ht="12.75" customHeight="1" x14ac:dyDescent="0.35"/>
    <row r="4538" ht="12.75" customHeight="1" x14ac:dyDescent="0.35"/>
    <row r="4539" ht="12.75" customHeight="1" x14ac:dyDescent="0.35"/>
    <row r="4540" ht="12.75" customHeight="1" x14ac:dyDescent="0.35"/>
    <row r="4541" ht="12.75" customHeight="1" x14ac:dyDescent="0.35"/>
    <row r="4542" ht="12.75" customHeight="1" x14ac:dyDescent="0.35"/>
    <row r="4543" ht="12.75" customHeight="1" x14ac:dyDescent="0.35"/>
    <row r="4544" ht="12.75" customHeight="1" x14ac:dyDescent="0.35"/>
    <row r="4545" ht="12.75" customHeight="1" x14ac:dyDescent="0.35"/>
    <row r="4546" ht="12.75" customHeight="1" x14ac:dyDescent="0.35"/>
    <row r="4547" ht="12.75" customHeight="1" x14ac:dyDescent="0.35"/>
    <row r="4548" ht="12.75" customHeight="1" x14ac:dyDescent="0.35"/>
    <row r="4549" ht="12.75" customHeight="1" x14ac:dyDescent="0.35"/>
    <row r="4550" ht="12.75" customHeight="1" x14ac:dyDescent="0.35"/>
    <row r="4551" ht="12.75" customHeight="1" x14ac:dyDescent="0.35"/>
    <row r="4552" ht="12.75" customHeight="1" x14ac:dyDescent="0.35"/>
    <row r="4553" ht="12.75" customHeight="1" x14ac:dyDescent="0.35"/>
    <row r="4554" ht="12.75" customHeight="1" x14ac:dyDescent="0.35"/>
    <row r="4555" ht="12.75" customHeight="1" x14ac:dyDescent="0.35"/>
    <row r="4556" ht="12.75" customHeight="1" x14ac:dyDescent="0.35"/>
    <row r="4557" ht="12.75" customHeight="1" x14ac:dyDescent="0.35"/>
    <row r="4558" ht="12.75" customHeight="1" x14ac:dyDescent="0.35"/>
    <row r="4559" ht="12.75" customHeight="1" x14ac:dyDescent="0.35"/>
    <row r="4560" ht="12.75" customHeight="1" x14ac:dyDescent="0.35"/>
    <row r="4561" ht="12.75" customHeight="1" x14ac:dyDescent="0.35"/>
    <row r="4562" ht="12.75" customHeight="1" x14ac:dyDescent="0.35"/>
    <row r="4563" ht="12.75" customHeight="1" x14ac:dyDescent="0.35"/>
    <row r="4564" ht="12.75" customHeight="1" x14ac:dyDescent="0.35"/>
    <row r="4565" ht="12.75" customHeight="1" x14ac:dyDescent="0.35"/>
    <row r="4566" ht="12.75" customHeight="1" x14ac:dyDescent="0.35"/>
    <row r="4567" ht="12.75" customHeight="1" x14ac:dyDescent="0.35"/>
    <row r="4568" ht="12.75" customHeight="1" x14ac:dyDescent="0.35"/>
    <row r="4569" ht="12.75" customHeight="1" x14ac:dyDescent="0.35"/>
    <row r="4570" ht="12.75" customHeight="1" x14ac:dyDescent="0.35"/>
    <row r="4571" ht="12.75" customHeight="1" x14ac:dyDescent="0.35"/>
    <row r="4572" ht="12.75" customHeight="1" x14ac:dyDescent="0.35"/>
    <row r="4573" ht="12.75" customHeight="1" x14ac:dyDescent="0.35"/>
    <row r="4574" ht="12.75" customHeight="1" x14ac:dyDescent="0.35"/>
    <row r="4575" ht="12.75" customHeight="1" x14ac:dyDescent="0.35"/>
    <row r="4576" ht="12.75" customHeight="1" x14ac:dyDescent="0.35"/>
    <row r="4577" ht="12.75" customHeight="1" x14ac:dyDescent="0.35"/>
    <row r="4578" ht="12.75" customHeight="1" x14ac:dyDescent="0.35"/>
    <row r="4579" ht="12.75" customHeight="1" x14ac:dyDescent="0.35"/>
    <row r="4580" ht="12.75" customHeight="1" x14ac:dyDescent="0.35"/>
    <row r="4581" ht="12.75" customHeight="1" x14ac:dyDescent="0.35"/>
    <row r="4582" ht="12.75" customHeight="1" x14ac:dyDescent="0.35"/>
    <row r="4583" ht="12.75" customHeight="1" x14ac:dyDescent="0.35"/>
    <row r="4584" ht="12.75" customHeight="1" x14ac:dyDescent="0.35"/>
    <row r="4585" ht="12.75" customHeight="1" x14ac:dyDescent="0.35"/>
    <row r="4586" ht="12.75" customHeight="1" x14ac:dyDescent="0.35"/>
    <row r="4587" ht="12.75" customHeight="1" x14ac:dyDescent="0.35"/>
    <row r="4588" ht="12.75" customHeight="1" x14ac:dyDescent="0.35"/>
    <row r="4589" ht="12.75" customHeight="1" x14ac:dyDescent="0.35"/>
    <row r="4590" ht="12.75" customHeight="1" x14ac:dyDescent="0.35"/>
    <row r="4591" ht="12.75" customHeight="1" x14ac:dyDescent="0.35"/>
    <row r="4592" ht="12.75" customHeight="1" x14ac:dyDescent="0.35"/>
    <row r="4593" ht="12.75" customHeight="1" x14ac:dyDescent="0.35"/>
    <row r="4594" ht="12.75" customHeight="1" x14ac:dyDescent="0.35"/>
    <row r="4595" ht="12.75" customHeight="1" x14ac:dyDescent="0.35"/>
    <row r="4596" ht="12.75" customHeight="1" x14ac:dyDescent="0.35"/>
    <row r="4597" ht="12.75" customHeight="1" x14ac:dyDescent="0.35"/>
    <row r="4598" ht="12.75" customHeight="1" x14ac:dyDescent="0.35"/>
    <row r="4599" ht="12.75" customHeight="1" x14ac:dyDescent="0.35"/>
    <row r="4600" ht="12.75" customHeight="1" x14ac:dyDescent="0.35"/>
    <row r="4601" ht="12.75" customHeight="1" x14ac:dyDescent="0.35"/>
    <row r="4602" ht="12.75" customHeight="1" x14ac:dyDescent="0.35"/>
    <row r="4603" ht="12.75" customHeight="1" x14ac:dyDescent="0.35"/>
    <row r="4604" ht="12.75" customHeight="1" x14ac:dyDescent="0.35"/>
    <row r="4605" ht="12.75" customHeight="1" x14ac:dyDescent="0.35"/>
    <row r="4606" ht="12.75" customHeight="1" x14ac:dyDescent="0.35"/>
    <row r="4607" ht="12.75" customHeight="1" x14ac:dyDescent="0.35"/>
    <row r="4608" ht="12.75" customHeight="1" x14ac:dyDescent="0.35"/>
    <row r="4609" ht="12.75" customHeight="1" x14ac:dyDescent="0.35"/>
    <row r="4610" ht="12.75" customHeight="1" x14ac:dyDescent="0.35"/>
    <row r="4611" ht="12.75" customHeight="1" x14ac:dyDescent="0.35"/>
    <row r="4612" ht="12.75" customHeight="1" x14ac:dyDescent="0.35"/>
    <row r="4613" ht="12.75" customHeight="1" x14ac:dyDescent="0.35"/>
    <row r="4614" ht="12.75" customHeight="1" x14ac:dyDescent="0.35"/>
    <row r="4615" ht="12.75" customHeight="1" x14ac:dyDescent="0.35"/>
    <row r="4616" ht="12.75" customHeight="1" x14ac:dyDescent="0.35"/>
    <row r="4617" ht="12.75" customHeight="1" x14ac:dyDescent="0.35"/>
    <row r="4618" ht="12.75" customHeight="1" x14ac:dyDescent="0.35"/>
    <row r="4619" ht="12.75" customHeight="1" x14ac:dyDescent="0.35"/>
    <row r="4620" ht="12.75" customHeight="1" x14ac:dyDescent="0.35"/>
    <row r="4621" ht="12.75" customHeight="1" x14ac:dyDescent="0.35"/>
    <row r="4622" ht="12.75" customHeight="1" x14ac:dyDescent="0.35"/>
    <row r="4623" ht="12.75" customHeight="1" x14ac:dyDescent="0.35"/>
    <row r="4624" ht="12.75" customHeight="1" x14ac:dyDescent="0.35"/>
    <row r="4625" ht="12.75" customHeight="1" x14ac:dyDescent="0.35"/>
    <row r="4626" ht="12.75" customHeight="1" x14ac:dyDescent="0.35"/>
    <row r="4627" ht="12.75" customHeight="1" x14ac:dyDescent="0.35"/>
    <row r="4628" ht="12.75" customHeight="1" x14ac:dyDescent="0.35"/>
    <row r="4629" ht="12.75" customHeight="1" x14ac:dyDescent="0.35"/>
    <row r="4630" ht="12.75" customHeight="1" x14ac:dyDescent="0.35"/>
    <row r="4631" ht="12.75" customHeight="1" x14ac:dyDescent="0.35"/>
    <row r="4632" ht="12.75" customHeight="1" x14ac:dyDescent="0.35"/>
    <row r="4633" ht="12.75" customHeight="1" x14ac:dyDescent="0.35"/>
    <row r="4634" ht="12.75" customHeight="1" x14ac:dyDescent="0.35"/>
    <row r="4635" ht="12.75" customHeight="1" x14ac:dyDescent="0.35"/>
    <row r="4636" ht="12.75" customHeight="1" x14ac:dyDescent="0.35"/>
    <row r="4637" ht="12.75" customHeight="1" x14ac:dyDescent="0.35"/>
    <row r="4638" ht="12.75" customHeight="1" x14ac:dyDescent="0.35"/>
    <row r="4639" ht="12.75" customHeight="1" x14ac:dyDescent="0.35"/>
    <row r="4640" ht="12.75" customHeight="1" x14ac:dyDescent="0.35"/>
    <row r="4641" ht="12.75" customHeight="1" x14ac:dyDescent="0.35"/>
    <row r="4642" ht="12.75" customHeight="1" x14ac:dyDescent="0.35"/>
    <row r="4643" ht="12.75" customHeight="1" x14ac:dyDescent="0.35"/>
    <row r="4644" ht="12.75" customHeight="1" x14ac:dyDescent="0.35"/>
    <row r="4645" ht="12.75" customHeight="1" x14ac:dyDescent="0.35"/>
    <row r="4646" ht="12.75" customHeight="1" x14ac:dyDescent="0.35"/>
    <row r="4647" ht="12.75" customHeight="1" x14ac:dyDescent="0.35"/>
    <row r="4648" ht="12.75" customHeight="1" x14ac:dyDescent="0.35"/>
    <row r="4649" ht="12.75" customHeight="1" x14ac:dyDescent="0.35"/>
    <row r="4650" ht="12.75" customHeight="1" x14ac:dyDescent="0.35"/>
    <row r="4651" ht="12.75" customHeight="1" x14ac:dyDescent="0.35"/>
    <row r="4652" ht="12.75" customHeight="1" x14ac:dyDescent="0.35"/>
    <row r="4653" ht="12.75" customHeight="1" x14ac:dyDescent="0.35"/>
    <row r="4654" ht="12.75" customHeight="1" x14ac:dyDescent="0.35"/>
    <row r="4655" ht="12.75" customHeight="1" x14ac:dyDescent="0.35"/>
    <row r="4656" ht="12.75" customHeight="1" x14ac:dyDescent="0.35"/>
    <row r="4657" ht="12.75" customHeight="1" x14ac:dyDescent="0.35"/>
    <row r="4658" ht="12.75" customHeight="1" x14ac:dyDescent="0.35"/>
    <row r="4659" ht="12.75" customHeight="1" x14ac:dyDescent="0.35"/>
    <row r="4660" ht="12.75" customHeight="1" x14ac:dyDescent="0.35"/>
    <row r="4661" ht="12.75" customHeight="1" x14ac:dyDescent="0.35"/>
    <row r="4662" ht="12.75" customHeight="1" x14ac:dyDescent="0.35"/>
    <row r="4663" ht="12.75" customHeight="1" x14ac:dyDescent="0.35"/>
    <row r="4664" ht="12.75" customHeight="1" x14ac:dyDescent="0.35"/>
    <row r="4665" ht="12.75" customHeight="1" x14ac:dyDescent="0.35"/>
    <row r="4666" ht="12.75" customHeight="1" x14ac:dyDescent="0.35"/>
    <row r="4667" ht="12.75" customHeight="1" x14ac:dyDescent="0.35"/>
    <row r="4668" ht="12.75" customHeight="1" x14ac:dyDescent="0.35"/>
    <row r="4669" ht="12.75" customHeight="1" x14ac:dyDescent="0.35"/>
    <row r="4670" ht="12.75" customHeight="1" x14ac:dyDescent="0.35"/>
    <row r="4671" ht="12.75" customHeight="1" x14ac:dyDescent="0.35"/>
    <row r="4672" ht="12.75" customHeight="1" x14ac:dyDescent="0.35"/>
    <row r="4673" ht="12.75" customHeight="1" x14ac:dyDescent="0.35"/>
    <row r="4674" ht="12.75" customHeight="1" x14ac:dyDescent="0.35"/>
    <row r="4675" ht="12.75" customHeight="1" x14ac:dyDescent="0.35"/>
    <row r="4676" ht="12.75" customHeight="1" x14ac:dyDescent="0.35"/>
    <row r="4677" ht="12.75" customHeight="1" x14ac:dyDescent="0.35"/>
    <row r="4678" ht="12.75" customHeight="1" x14ac:dyDescent="0.35"/>
    <row r="4679" ht="12.75" customHeight="1" x14ac:dyDescent="0.35"/>
    <row r="4680" ht="12.75" customHeight="1" x14ac:dyDescent="0.35"/>
    <row r="4681" ht="12.75" customHeight="1" x14ac:dyDescent="0.35"/>
    <row r="4682" ht="12.75" customHeight="1" x14ac:dyDescent="0.35"/>
    <row r="4683" ht="12.75" customHeight="1" x14ac:dyDescent="0.35"/>
    <row r="4684" ht="12.75" customHeight="1" x14ac:dyDescent="0.35"/>
    <row r="4685" ht="12.75" customHeight="1" x14ac:dyDescent="0.35"/>
    <row r="4686" ht="12.75" customHeight="1" x14ac:dyDescent="0.35"/>
    <row r="4687" ht="12.75" customHeight="1" x14ac:dyDescent="0.35"/>
    <row r="4688" ht="12.75" customHeight="1" x14ac:dyDescent="0.35"/>
    <row r="4689" ht="12.75" customHeight="1" x14ac:dyDescent="0.35"/>
    <row r="4690" ht="12.75" customHeight="1" x14ac:dyDescent="0.35"/>
    <row r="4691" ht="12.75" customHeight="1" x14ac:dyDescent="0.35"/>
    <row r="4692" ht="12.75" customHeight="1" x14ac:dyDescent="0.35"/>
    <row r="4693" ht="12.75" customHeight="1" x14ac:dyDescent="0.35"/>
    <row r="4694" ht="12.75" customHeight="1" x14ac:dyDescent="0.35"/>
    <row r="4695" ht="12.75" customHeight="1" x14ac:dyDescent="0.35"/>
    <row r="4696" ht="12.75" customHeight="1" x14ac:dyDescent="0.35"/>
    <row r="4697" ht="12.75" customHeight="1" x14ac:dyDescent="0.35"/>
    <row r="4698" ht="12.75" customHeight="1" x14ac:dyDescent="0.35"/>
    <row r="4699" ht="12.75" customHeight="1" x14ac:dyDescent="0.35"/>
    <row r="4700" ht="12.75" customHeight="1" x14ac:dyDescent="0.35"/>
    <row r="4701" ht="12.75" customHeight="1" x14ac:dyDescent="0.35"/>
    <row r="4702" ht="12.75" customHeight="1" x14ac:dyDescent="0.35"/>
    <row r="4703" ht="12.75" customHeight="1" x14ac:dyDescent="0.35"/>
    <row r="4704" ht="12.75" customHeight="1" x14ac:dyDescent="0.35"/>
    <row r="4705" ht="12.75" customHeight="1" x14ac:dyDescent="0.35"/>
    <row r="4706" ht="12.75" customHeight="1" x14ac:dyDescent="0.35"/>
    <row r="4707" ht="12.75" customHeight="1" x14ac:dyDescent="0.35"/>
    <row r="4708" ht="12.75" customHeight="1" x14ac:dyDescent="0.35"/>
    <row r="4709" ht="12.75" customHeight="1" x14ac:dyDescent="0.35"/>
    <row r="4710" ht="12.75" customHeight="1" x14ac:dyDescent="0.35"/>
    <row r="4711" ht="12.75" customHeight="1" x14ac:dyDescent="0.35"/>
    <row r="4712" ht="12.75" customHeight="1" x14ac:dyDescent="0.35"/>
    <row r="4713" ht="12.75" customHeight="1" x14ac:dyDescent="0.35"/>
    <row r="4714" ht="12.75" customHeight="1" x14ac:dyDescent="0.35"/>
    <row r="4715" ht="12.75" customHeight="1" x14ac:dyDescent="0.35"/>
    <row r="4716" ht="12.75" customHeight="1" x14ac:dyDescent="0.35"/>
    <row r="4717" ht="12.75" customHeight="1" x14ac:dyDescent="0.35"/>
    <row r="4718" ht="12.75" customHeight="1" x14ac:dyDescent="0.35"/>
    <row r="4719" ht="12.75" customHeight="1" x14ac:dyDescent="0.35"/>
    <row r="4720" ht="12.75" customHeight="1" x14ac:dyDescent="0.35"/>
    <row r="4721" ht="12.75" customHeight="1" x14ac:dyDescent="0.35"/>
    <row r="4722" ht="12.75" customHeight="1" x14ac:dyDescent="0.35"/>
    <row r="4723" ht="12.75" customHeight="1" x14ac:dyDescent="0.35"/>
    <row r="4724" ht="12.75" customHeight="1" x14ac:dyDescent="0.35"/>
    <row r="4725" ht="12.75" customHeight="1" x14ac:dyDescent="0.35"/>
    <row r="4726" ht="12.75" customHeight="1" x14ac:dyDescent="0.35"/>
    <row r="4727" ht="12.75" customHeight="1" x14ac:dyDescent="0.35"/>
    <row r="4728" ht="12.75" customHeight="1" x14ac:dyDescent="0.35"/>
    <row r="4729" ht="12.75" customHeight="1" x14ac:dyDescent="0.35"/>
    <row r="4730" ht="12.75" customHeight="1" x14ac:dyDescent="0.35"/>
    <row r="4731" ht="12.75" customHeight="1" x14ac:dyDescent="0.35"/>
    <row r="4732" ht="12.75" customHeight="1" x14ac:dyDescent="0.35"/>
    <row r="4733" ht="12.75" customHeight="1" x14ac:dyDescent="0.35"/>
    <row r="4734" ht="12.75" customHeight="1" x14ac:dyDescent="0.35"/>
    <row r="4735" ht="12.75" customHeight="1" x14ac:dyDescent="0.35"/>
    <row r="4736" ht="12.75" customHeight="1" x14ac:dyDescent="0.35"/>
    <row r="4737" ht="12.75" customHeight="1" x14ac:dyDescent="0.35"/>
    <row r="4738" ht="12.75" customHeight="1" x14ac:dyDescent="0.35"/>
    <row r="4739" ht="12.75" customHeight="1" x14ac:dyDescent="0.35"/>
    <row r="4740" ht="12.75" customHeight="1" x14ac:dyDescent="0.35"/>
    <row r="4741" ht="12.75" customHeight="1" x14ac:dyDescent="0.35"/>
    <row r="4742" ht="12.75" customHeight="1" x14ac:dyDescent="0.35"/>
    <row r="4743" ht="12.75" customHeight="1" x14ac:dyDescent="0.35"/>
    <row r="4744" ht="12.75" customHeight="1" x14ac:dyDescent="0.35"/>
    <row r="4745" ht="12.75" customHeight="1" x14ac:dyDescent="0.35"/>
    <row r="4746" ht="12.75" customHeight="1" x14ac:dyDescent="0.35"/>
    <row r="4747" ht="12.75" customHeight="1" x14ac:dyDescent="0.35"/>
    <row r="4748" ht="12.75" customHeight="1" x14ac:dyDescent="0.35"/>
    <row r="4749" ht="12.75" customHeight="1" x14ac:dyDescent="0.35"/>
    <row r="4750" ht="12.75" customHeight="1" x14ac:dyDescent="0.35"/>
    <row r="4751" ht="12.75" customHeight="1" x14ac:dyDescent="0.35"/>
    <row r="4752" ht="12.75" customHeight="1" x14ac:dyDescent="0.35"/>
    <row r="4753" ht="12.75" customHeight="1" x14ac:dyDescent="0.35"/>
    <row r="4754" ht="12.75" customHeight="1" x14ac:dyDescent="0.35"/>
    <row r="4755" ht="12.75" customHeight="1" x14ac:dyDescent="0.35"/>
    <row r="4756" ht="12.75" customHeight="1" x14ac:dyDescent="0.35"/>
    <row r="4757" ht="12.75" customHeight="1" x14ac:dyDescent="0.35"/>
    <row r="4758" ht="12.75" customHeight="1" x14ac:dyDescent="0.35"/>
    <row r="4759" ht="12.75" customHeight="1" x14ac:dyDescent="0.35"/>
    <row r="4760" ht="12.75" customHeight="1" x14ac:dyDescent="0.35"/>
    <row r="4761" ht="12.75" customHeight="1" x14ac:dyDescent="0.35"/>
    <row r="4762" ht="12.75" customHeight="1" x14ac:dyDescent="0.35"/>
    <row r="4763" ht="12.75" customHeight="1" x14ac:dyDescent="0.35"/>
    <row r="4764" ht="12.75" customHeight="1" x14ac:dyDescent="0.35"/>
    <row r="4765" ht="12.75" customHeight="1" x14ac:dyDescent="0.35"/>
    <row r="4766" ht="12.75" customHeight="1" x14ac:dyDescent="0.35"/>
    <row r="4767" ht="12.75" customHeight="1" x14ac:dyDescent="0.35"/>
    <row r="4768" ht="12.75" customHeight="1" x14ac:dyDescent="0.35"/>
    <row r="4769" ht="12.75" customHeight="1" x14ac:dyDescent="0.35"/>
    <row r="4770" ht="12.75" customHeight="1" x14ac:dyDescent="0.35"/>
    <row r="4771" ht="12.75" customHeight="1" x14ac:dyDescent="0.35"/>
    <row r="4772" ht="12.75" customHeight="1" x14ac:dyDescent="0.35"/>
    <row r="4773" ht="12.75" customHeight="1" x14ac:dyDescent="0.35"/>
    <row r="4774" ht="12.75" customHeight="1" x14ac:dyDescent="0.35"/>
    <row r="4775" ht="12.75" customHeight="1" x14ac:dyDescent="0.35"/>
    <row r="4776" ht="12.75" customHeight="1" x14ac:dyDescent="0.35"/>
    <row r="4777" ht="12.75" customHeight="1" x14ac:dyDescent="0.35"/>
    <row r="4778" ht="12.75" customHeight="1" x14ac:dyDescent="0.35"/>
    <row r="4779" ht="12.75" customHeight="1" x14ac:dyDescent="0.35"/>
    <row r="4780" ht="12.75" customHeight="1" x14ac:dyDescent="0.35"/>
    <row r="4781" ht="12.75" customHeight="1" x14ac:dyDescent="0.35"/>
    <row r="4782" ht="12.75" customHeight="1" x14ac:dyDescent="0.35"/>
    <row r="4783" ht="12.75" customHeight="1" x14ac:dyDescent="0.35"/>
    <row r="4784" ht="12.75" customHeight="1" x14ac:dyDescent="0.35"/>
    <row r="4785" ht="12.75" customHeight="1" x14ac:dyDescent="0.35"/>
    <row r="4786" ht="12.75" customHeight="1" x14ac:dyDescent="0.35"/>
    <row r="4787" ht="12.75" customHeight="1" x14ac:dyDescent="0.35"/>
    <row r="4788" ht="12.75" customHeight="1" x14ac:dyDescent="0.35"/>
    <row r="4789" ht="12.75" customHeight="1" x14ac:dyDescent="0.35"/>
    <row r="4790" ht="12.75" customHeight="1" x14ac:dyDescent="0.35"/>
    <row r="4791" ht="12.75" customHeight="1" x14ac:dyDescent="0.35"/>
    <row r="4792" ht="12.75" customHeight="1" x14ac:dyDescent="0.35"/>
    <row r="4793" ht="12.75" customHeight="1" x14ac:dyDescent="0.35"/>
    <row r="4794" ht="12.75" customHeight="1" x14ac:dyDescent="0.35"/>
    <row r="4795" ht="12.75" customHeight="1" x14ac:dyDescent="0.35"/>
    <row r="4796" ht="12.75" customHeight="1" x14ac:dyDescent="0.35"/>
    <row r="4797" ht="12.75" customHeight="1" x14ac:dyDescent="0.35"/>
    <row r="4798" ht="12.75" customHeight="1" x14ac:dyDescent="0.35"/>
    <row r="4799" ht="12.75" customHeight="1" x14ac:dyDescent="0.35"/>
    <row r="4800" ht="12.75" customHeight="1" x14ac:dyDescent="0.35"/>
    <row r="4801" ht="12.75" customHeight="1" x14ac:dyDescent="0.35"/>
    <row r="4802" ht="12.75" customHeight="1" x14ac:dyDescent="0.35"/>
    <row r="4803" ht="12.75" customHeight="1" x14ac:dyDescent="0.35"/>
    <row r="4804" ht="12.75" customHeight="1" x14ac:dyDescent="0.35"/>
    <row r="4805" ht="12.75" customHeight="1" x14ac:dyDescent="0.35"/>
    <row r="4806" ht="12.75" customHeight="1" x14ac:dyDescent="0.35"/>
    <row r="4807" ht="12.75" customHeight="1" x14ac:dyDescent="0.35"/>
    <row r="4808" ht="12.75" customHeight="1" x14ac:dyDescent="0.35"/>
    <row r="4809" ht="12.75" customHeight="1" x14ac:dyDescent="0.35"/>
    <row r="4810" ht="12.75" customHeight="1" x14ac:dyDescent="0.35"/>
    <row r="4811" ht="12.75" customHeight="1" x14ac:dyDescent="0.35"/>
    <row r="4812" ht="12.75" customHeight="1" x14ac:dyDescent="0.35"/>
    <row r="4813" ht="12.75" customHeight="1" x14ac:dyDescent="0.35"/>
    <row r="4814" ht="12.75" customHeight="1" x14ac:dyDescent="0.35"/>
    <row r="4815" ht="12.75" customHeight="1" x14ac:dyDescent="0.35"/>
    <row r="4816" ht="12.75" customHeight="1" x14ac:dyDescent="0.35"/>
    <row r="4817" ht="12.75" customHeight="1" x14ac:dyDescent="0.35"/>
    <row r="4818" ht="12.75" customHeight="1" x14ac:dyDescent="0.35"/>
    <row r="4819" ht="12.75" customHeight="1" x14ac:dyDescent="0.35"/>
    <row r="4820" ht="12.75" customHeight="1" x14ac:dyDescent="0.35"/>
    <row r="4821" ht="12.75" customHeight="1" x14ac:dyDescent="0.35"/>
    <row r="4822" ht="12.75" customHeight="1" x14ac:dyDescent="0.35"/>
    <row r="4823" ht="12.75" customHeight="1" x14ac:dyDescent="0.35"/>
    <row r="4824" ht="12.75" customHeight="1" x14ac:dyDescent="0.35"/>
    <row r="4825" ht="12.75" customHeight="1" x14ac:dyDescent="0.35"/>
    <row r="4826" ht="12.75" customHeight="1" x14ac:dyDescent="0.35"/>
    <row r="4827" ht="12.75" customHeight="1" x14ac:dyDescent="0.35"/>
    <row r="4828" ht="12.75" customHeight="1" x14ac:dyDescent="0.35"/>
    <row r="4829" ht="12.75" customHeight="1" x14ac:dyDescent="0.35"/>
    <row r="4830" ht="12.75" customHeight="1" x14ac:dyDescent="0.35"/>
    <row r="4831" ht="12.75" customHeight="1" x14ac:dyDescent="0.35"/>
    <row r="4832" ht="12.75" customHeight="1" x14ac:dyDescent="0.35"/>
    <row r="4833" ht="12.75" customHeight="1" x14ac:dyDescent="0.35"/>
    <row r="4834" ht="12.75" customHeight="1" x14ac:dyDescent="0.35"/>
    <row r="4835" ht="12.75" customHeight="1" x14ac:dyDescent="0.35"/>
    <row r="4836" ht="12.75" customHeight="1" x14ac:dyDescent="0.35"/>
    <row r="4837" ht="12.75" customHeight="1" x14ac:dyDescent="0.35"/>
    <row r="4838" ht="12.75" customHeight="1" x14ac:dyDescent="0.35"/>
    <row r="4839" ht="12.75" customHeight="1" x14ac:dyDescent="0.35"/>
    <row r="4840" ht="12.75" customHeight="1" x14ac:dyDescent="0.35"/>
    <row r="4841" ht="12.75" customHeight="1" x14ac:dyDescent="0.35"/>
    <row r="4842" ht="12.75" customHeight="1" x14ac:dyDescent="0.35"/>
    <row r="4843" ht="12.75" customHeight="1" x14ac:dyDescent="0.35"/>
    <row r="4844" ht="12.75" customHeight="1" x14ac:dyDescent="0.35"/>
    <row r="4845" ht="12.75" customHeight="1" x14ac:dyDescent="0.35"/>
    <row r="4846" ht="12.75" customHeight="1" x14ac:dyDescent="0.35"/>
    <row r="4847" ht="12.75" customHeight="1" x14ac:dyDescent="0.35"/>
    <row r="4848" ht="12.75" customHeight="1" x14ac:dyDescent="0.35"/>
    <row r="4849" ht="12.75" customHeight="1" x14ac:dyDescent="0.35"/>
    <row r="4850" ht="12.75" customHeight="1" x14ac:dyDescent="0.35"/>
    <row r="4851" ht="12.75" customHeight="1" x14ac:dyDescent="0.35"/>
    <row r="4852" ht="12.75" customHeight="1" x14ac:dyDescent="0.35"/>
    <row r="4853" ht="12.75" customHeight="1" x14ac:dyDescent="0.35"/>
    <row r="4854" ht="12.75" customHeight="1" x14ac:dyDescent="0.35"/>
    <row r="4855" ht="12.75" customHeight="1" x14ac:dyDescent="0.35"/>
    <row r="4856" ht="12.75" customHeight="1" x14ac:dyDescent="0.35"/>
    <row r="4857" ht="12.75" customHeight="1" x14ac:dyDescent="0.35"/>
    <row r="4858" ht="12.75" customHeight="1" x14ac:dyDescent="0.35"/>
    <row r="4859" ht="12.75" customHeight="1" x14ac:dyDescent="0.35"/>
    <row r="4860" ht="12.75" customHeight="1" x14ac:dyDescent="0.35"/>
    <row r="4861" ht="12.75" customHeight="1" x14ac:dyDescent="0.35"/>
    <row r="4862" ht="12.75" customHeight="1" x14ac:dyDescent="0.35"/>
    <row r="4863" ht="12.75" customHeight="1" x14ac:dyDescent="0.35"/>
    <row r="4864" ht="12.75" customHeight="1" x14ac:dyDescent="0.35"/>
    <row r="4865" ht="12.75" customHeight="1" x14ac:dyDescent="0.35"/>
    <row r="4866" ht="12.75" customHeight="1" x14ac:dyDescent="0.35"/>
    <row r="4867" ht="12.75" customHeight="1" x14ac:dyDescent="0.35"/>
    <row r="4868" ht="12.75" customHeight="1" x14ac:dyDescent="0.35"/>
    <row r="4869" ht="12.75" customHeight="1" x14ac:dyDescent="0.35"/>
    <row r="4870" ht="12.75" customHeight="1" x14ac:dyDescent="0.35"/>
    <row r="4871" ht="12.75" customHeight="1" x14ac:dyDescent="0.35"/>
    <row r="4872" ht="12.75" customHeight="1" x14ac:dyDescent="0.35"/>
    <row r="4873" ht="12.75" customHeight="1" x14ac:dyDescent="0.35"/>
    <row r="4874" ht="12.75" customHeight="1" x14ac:dyDescent="0.35"/>
    <row r="4875" ht="12.75" customHeight="1" x14ac:dyDescent="0.35"/>
    <row r="4876" ht="12.75" customHeight="1" x14ac:dyDescent="0.35"/>
    <row r="4877" ht="12.75" customHeight="1" x14ac:dyDescent="0.35"/>
    <row r="4878" ht="12.75" customHeight="1" x14ac:dyDescent="0.35"/>
    <row r="4879" ht="12.75" customHeight="1" x14ac:dyDescent="0.35"/>
    <row r="4880" ht="12.75" customHeight="1" x14ac:dyDescent="0.35"/>
    <row r="4881" ht="12.75" customHeight="1" x14ac:dyDescent="0.35"/>
    <row r="4882" ht="12.75" customHeight="1" x14ac:dyDescent="0.35"/>
    <row r="4883" ht="12.75" customHeight="1" x14ac:dyDescent="0.35"/>
    <row r="4884" ht="12.75" customHeight="1" x14ac:dyDescent="0.35"/>
    <row r="4885" ht="12.75" customHeight="1" x14ac:dyDescent="0.35"/>
    <row r="4886" ht="12.75" customHeight="1" x14ac:dyDescent="0.35"/>
    <row r="4887" ht="12.75" customHeight="1" x14ac:dyDescent="0.35"/>
    <row r="4888" ht="12.75" customHeight="1" x14ac:dyDescent="0.35"/>
    <row r="4889" ht="12.75" customHeight="1" x14ac:dyDescent="0.35"/>
    <row r="4890" ht="12.75" customHeight="1" x14ac:dyDescent="0.35"/>
    <row r="4891" ht="12.75" customHeight="1" x14ac:dyDescent="0.35"/>
    <row r="4892" ht="12.75" customHeight="1" x14ac:dyDescent="0.35"/>
    <row r="4893" ht="12.75" customHeight="1" x14ac:dyDescent="0.35"/>
    <row r="4894" ht="12.75" customHeight="1" x14ac:dyDescent="0.35"/>
    <row r="4895" ht="12.75" customHeight="1" x14ac:dyDescent="0.35"/>
    <row r="4896" ht="12.75" customHeight="1" x14ac:dyDescent="0.35"/>
    <row r="4897" ht="12.75" customHeight="1" x14ac:dyDescent="0.35"/>
    <row r="4898" ht="12.75" customHeight="1" x14ac:dyDescent="0.35"/>
    <row r="4899" ht="12.75" customHeight="1" x14ac:dyDescent="0.35"/>
    <row r="4900" ht="12.75" customHeight="1" x14ac:dyDescent="0.35"/>
    <row r="4901" ht="12.75" customHeight="1" x14ac:dyDescent="0.35"/>
    <row r="4902" ht="12.75" customHeight="1" x14ac:dyDescent="0.35"/>
    <row r="4903" ht="12.75" customHeight="1" x14ac:dyDescent="0.35"/>
    <row r="4904" ht="12.75" customHeight="1" x14ac:dyDescent="0.35"/>
    <row r="4905" ht="12.75" customHeight="1" x14ac:dyDescent="0.35"/>
    <row r="4906" ht="12.75" customHeight="1" x14ac:dyDescent="0.35"/>
    <row r="4907" ht="12.75" customHeight="1" x14ac:dyDescent="0.35"/>
    <row r="4908" ht="12.75" customHeight="1" x14ac:dyDescent="0.35"/>
    <row r="4909" ht="12.75" customHeight="1" x14ac:dyDescent="0.35"/>
    <row r="4910" ht="12.75" customHeight="1" x14ac:dyDescent="0.35"/>
    <row r="4911" ht="12.75" customHeight="1" x14ac:dyDescent="0.35"/>
    <row r="4912" ht="12.75" customHeight="1" x14ac:dyDescent="0.35"/>
    <row r="4913" ht="12.75" customHeight="1" x14ac:dyDescent="0.35"/>
    <row r="4914" ht="12.75" customHeight="1" x14ac:dyDescent="0.35"/>
    <row r="4915" ht="12.75" customHeight="1" x14ac:dyDescent="0.35"/>
    <row r="4916" ht="12.75" customHeight="1" x14ac:dyDescent="0.35"/>
    <row r="4917" ht="12.75" customHeight="1" x14ac:dyDescent="0.35"/>
    <row r="4918" ht="12.75" customHeight="1" x14ac:dyDescent="0.35"/>
    <row r="4919" ht="12.75" customHeight="1" x14ac:dyDescent="0.35"/>
    <row r="4920" ht="12.75" customHeight="1" x14ac:dyDescent="0.35"/>
    <row r="4921" ht="12.75" customHeight="1" x14ac:dyDescent="0.35"/>
    <row r="4922" ht="12.75" customHeight="1" x14ac:dyDescent="0.35"/>
    <row r="4923" ht="12.75" customHeight="1" x14ac:dyDescent="0.35"/>
    <row r="4924" ht="12.75" customHeight="1" x14ac:dyDescent="0.35"/>
    <row r="4925" ht="12.75" customHeight="1" x14ac:dyDescent="0.35"/>
    <row r="4926" ht="12.75" customHeight="1" x14ac:dyDescent="0.35"/>
    <row r="4927" ht="12.75" customHeight="1" x14ac:dyDescent="0.35"/>
    <row r="4928" ht="12.75" customHeight="1" x14ac:dyDescent="0.35"/>
    <row r="4929" ht="12.75" customHeight="1" x14ac:dyDescent="0.35"/>
    <row r="4930" ht="12.75" customHeight="1" x14ac:dyDescent="0.35"/>
    <row r="4931" ht="12.75" customHeight="1" x14ac:dyDescent="0.35"/>
    <row r="4932" ht="12.75" customHeight="1" x14ac:dyDescent="0.35"/>
    <row r="4933" ht="12.75" customHeight="1" x14ac:dyDescent="0.35"/>
    <row r="4934" ht="12.75" customHeight="1" x14ac:dyDescent="0.35"/>
    <row r="4935" ht="12.75" customHeight="1" x14ac:dyDescent="0.35"/>
    <row r="4936" ht="12.75" customHeight="1" x14ac:dyDescent="0.35"/>
    <row r="4937" ht="12.75" customHeight="1" x14ac:dyDescent="0.35"/>
    <row r="4938" ht="12.75" customHeight="1" x14ac:dyDescent="0.35"/>
    <row r="4939" ht="12.75" customHeight="1" x14ac:dyDescent="0.35"/>
    <row r="4940" ht="12.75" customHeight="1" x14ac:dyDescent="0.35"/>
    <row r="4941" ht="12.75" customHeight="1" x14ac:dyDescent="0.35"/>
    <row r="4942" ht="12.75" customHeight="1" x14ac:dyDescent="0.35"/>
    <row r="4943" ht="12.75" customHeight="1" x14ac:dyDescent="0.35"/>
    <row r="4944" ht="12.75" customHeight="1" x14ac:dyDescent="0.35"/>
    <row r="4945" ht="12.75" customHeight="1" x14ac:dyDescent="0.35"/>
    <row r="4946" ht="12.75" customHeight="1" x14ac:dyDescent="0.35"/>
    <row r="4947" ht="12.75" customHeight="1" x14ac:dyDescent="0.35"/>
    <row r="4948" ht="12.75" customHeight="1" x14ac:dyDescent="0.35"/>
    <row r="4949" ht="12.75" customHeight="1" x14ac:dyDescent="0.35"/>
    <row r="4950" ht="12.75" customHeight="1" x14ac:dyDescent="0.35"/>
    <row r="4951" ht="12.75" customHeight="1" x14ac:dyDescent="0.35"/>
    <row r="4952" ht="12.75" customHeight="1" x14ac:dyDescent="0.35"/>
    <row r="4953" ht="12.75" customHeight="1" x14ac:dyDescent="0.35"/>
    <row r="4954" ht="12.75" customHeight="1" x14ac:dyDescent="0.35"/>
    <row r="4955" ht="12.75" customHeight="1" x14ac:dyDescent="0.35"/>
    <row r="4956" ht="12.75" customHeight="1" x14ac:dyDescent="0.35"/>
    <row r="4957" ht="12.75" customHeight="1" x14ac:dyDescent="0.35"/>
    <row r="4958" ht="12.75" customHeight="1" x14ac:dyDescent="0.35"/>
    <row r="4959" ht="12.75" customHeight="1" x14ac:dyDescent="0.35"/>
    <row r="4960" ht="12.75" customHeight="1" x14ac:dyDescent="0.35"/>
    <row r="4961" ht="12.75" customHeight="1" x14ac:dyDescent="0.35"/>
    <row r="4962" ht="12.75" customHeight="1" x14ac:dyDescent="0.35"/>
    <row r="4963" ht="12.75" customHeight="1" x14ac:dyDescent="0.35"/>
    <row r="4964" ht="12.75" customHeight="1" x14ac:dyDescent="0.35"/>
    <row r="4965" ht="12.75" customHeight="1" x14ac:dyDescent="0.35"/>
    <row r="4966" ht="12.75" customHeight="1" x14ac:dyDescent="0.35"/>
    <row r="4967" ht="12.75" customHeight="1" x14ac:dyDescent="0.35"/>
    <row r="4968" ht="12.75" customHeight="1" x14ac:dyDescent="0.35"/>
    <row r="4969" ht="12.75" customHeight="1" x14ac:dyDescent="0.35"/>
    <row r="4970" ht="12.75" customHeight="1" x14ac:dyDescent="0.35"/>
    <row r="4971" ht="12.75" customHeight="1" x14ac:dyDescent="0.35"/>
    <row r="4972" ht="12.75" customHeight="1" x14ac:dyDescent="0.35"/>
    <row r="4973" ht="12.75" customHeight="1" x14ac:dyDescent="0.35"/>
    <row r="4974" ht="12.75" customHeight="1" x14ac:dyDescent="0.35"/>
    <row r="4975" ht="12.75" customHeight="1" x14ac:dyDescent="0.35"/>
    <row r="4976" ht="12.75" customHeight="1" x14ac:dyDescent="0.35"/>
    <row r="4977" ht="12.75" customHeight="1" x14ac:dyDescent="0.35"/>
    <row r="4978" ht="12.75" customHeight="1" x14ac:dyDescent="0.35"/>
    <row r="4979" ht="12.75" customHeight="1" x14ac:dyDescent="0.35"/>
    <row r="4980" ht="12.75" customHeight="1" x14ac:dyDescent="0.35"/>
    <row r="4981" ht="12.75" customHeight="1" x14ac:dyDescent="0.35"/>
    <row r="4982" ht="12.75" customHeight="1" x14ac:dyDescent="0.35"/>
    <row r="4983" ht="12.75" customHeight="1" x14ac:dyDescent="0.35"/>
    <row r="4984" ht="12.75" customHeight="1" x14ac:dyDescent="0.35"/>
    <row r="4985" ht="12.75" customHeight="1" x14ac:dyDescent="0.35"/>
    <row r="4986" ht="12.75" customHeight="1" x14ac:dyDescent="0.35"/>
    <row r="4987" ht="12.75" customHeight="1" x14ac:dyDescent="0.35"/>
    <row r="4988" ht="12.75" customHeight="1" x14ac:dyDescent="0.35"/>
    <row r="4989" ht="12.75" customHeight="1" x14ac:dyDescent="0.35"/>
    <row r="4990" ht="12.75" customHeight="1" x14ac:dyDescent="0.35"/>
    <row r="4991" ht="12.75" customHeight="1" x14ac:dyDescent="0.35"/>
    <row r="4992" ht="12.75" customHeight="1" x14ac:dyDescent="0.35"/>
    <row r="4993" ht="12.75" customHeight="1" x14ac:dyDescent="0.35"/>
    <row r="4994" ht="12.75" customHeight="1" x14ac:dyDescent="0.35"/>
    <row r="4995" ht="12.75" customHeight="1" x14ac:dyDescent="0.35"/>
    <row r="4996" ht="12.75" customHeight="1" x14ac:dyDescent="0.35"/>
    <row r="4997" ht="12.75" customHeight="1" x14ac:dyDescent="0.35"/>
    <row r="4998" ht="12.75" customHeight="1" x14ac:dyDescent="0.35"/>
    <row r="4999" ht="12.75" customHeight="1" x14ac:dyDescent="0.35"/>
    <row r="5000" ht="12.75" customHeight="1" x14ac:dyDescent="0.35"/>
    <row r="5001" ht="12.75" customHeight="1" x14ac:dyDescent="0.35"/>
    <row r="5002" ht="12.75" customHeight="1" x14ac:dyDescent="0.35"/>
    <row r="5003" ht="12.75" customHeight="1" x14ac:dyDescent="0.35"/>
    <row r="5004" ht="12.75" customHeight="1" x14ac:dyDescent="0.35"/>
    <row r="5005" ht="12.75" customHeight="1" x14ac:dyDescent="0.35"/>
    <row r="5006" ht="12.75" customHeight="1" x14ac:dyDescent="0.35"/>
    <row r="5007" ht="12.75" customHeight="1" x14ac:dyDescent="0.35"/>
    <row r="5008" ht="12.75" customHeight="1" x14ac:dyDescent="0.35"/>
    <row r="5009" ht="12.75" customHeight="1" x14ac:dyDescent="0.35"/>
    <row r="5010" ht="12.75" customHeight="1" x14ac:dyDescent="0.35"/>
    <row r="5011" ht="12.75" customHeight="1" x14ac:dyDescent="0.35"/>
    <row r="5012" ht="12.75" customHeight="1" x14ac:dyDescent="0.35"/>
    <row r="5013" ht="12.75" customHeight="1" x14ac:dyDescent="0.35"/>
    <row r="5014" ht="12.75" customHeight="1" x14ac:dyDescent="0.35"/>
    <row r="5015" ht="12.75" customHeight="1" x14ac:dyDescent="0.35"/>
    <row r="5016" ht="12.75" customHeight="1" x14ac:dyDescent="0.35"/>
    <row r="5017" ht="12.75" customHeight="1" x14ac:dyDescent="0.35"/>
    <row r="5018" ht="12.75" customHeight="1" x14ac:dyDescent="0.35"/>
    <row r="5019" ht="12.75" customHeight="1" x14ac:dyDescent="0.35"/>
    <row r="5020" ht="12.75" customHeight="1" x14ac:dyDescent="0.35"/>
    <row r="5021" ht="12.75" customHeight="1" x14ac:dyDescent="0.35"/>
    <row r="5022" ht="12.75" customHeight="1" x14ac:dyDescent="0.35"/>
    <row r="5023" ht="12.75" customHeight="1" x14ac:dyDescent="0.35"/>
    <row r="5024" ht="12.75" customHeight="1" x14ac:dyDescent="0.35"/>
    <row r="5025" ht="12.75" customHeight="1" x14ac:dyDescent="0.35"/>
    <row r="5026" ht="12.75" customHeight="1" x14ac:dyDescent="0.35"/>
    <row r="5027" ht="12.75" customHeight="1" x14ac:dyDescent="0.35"/>
    <row r="5028" ht="12.75" customHeight="1" x14ac:dyDescent="0.35"/>
    <row r="5029" ht="12.75" customHeight="1" x14ac:dyDescent="0.35"/>
    <row r="5030" ht="12.75" customHeight="1" x14ac:dyDescent="0.35"/>
    <row r="5031" ht="12.75" customHeight="1" x14ac:dyDescent="0.35"/>
    <row r="5032" ht="12.75" customHeight="1" x14ac:dyDescent="0.35"/>
    <row r="5033" ht="12.75" customHeight="1" x14ac:dyDescent="0.35"/>
    <row r="5034" ht="12.75" customHeight="1" x14ac:dyDescent="0.35"/>
    <row r="5035" ht="12.75" customHeight="1" x14ac:dyDescent="0.35"/>
    <row r="5036" ht="12.75" customHeight="1" x14ac:dyDescent="0.35"/>
    <row r="5037" ht="12.75" customHeight="1" x14ac:dyDescent="0.35"/>
    <row r="5038" ht="12.75" customHeight="1" x14ac:dyDescent="0.35"/>
    <row r="5039" ht="12.75" customHeight="1" x14ac:dyDescent="0.35"/>
    <row r="5040" ht="12.75" customHeight="1" x14ac:dyDescent="0.35"/>
    <row r="5041" ht="12.75" customHeight="1" x14ac:dyDescent="0.35"/>
    <row r="5042" ht="12.75" customHeight="1" x14ac:dyDescent="0.35"/>
    <row r="5043" ht="12.75" customHeight="1" x14ac:dyDescent="0.35"/>
    <row r="5044" ht="12.75" customHeight="1" x14ac:dyDescent="0.35"/>
    <row r="5045" ht="12.75" customHeight="1" x14ac:dyDescent="0.35"/>
    <row r="5046" ht="12.75" customHeight="1" x14ac:dyDescent="0.35"/>
    <row r="5047" ht="12.75" customHeight="1" x14ac:dyDescent="0.35"/>
    <row r="5048" ht="12.75" customHeight="1" x14ac:dyDescent="0.35"/>
    <row r="5049" ht="12.75" customHeight="1" x14ac:dyDescent="0.35"/>
    <row r="5050" ht="12.75" customHeight="1" x14ac:dyDescent="0.35"/>
    <row r="5051" ht="12.75" customHeight="1" x14ac:dyDescent="0.35"/>
    <row r="5052" ht="12.75" customHeight="1" x14ac:dyDescent="0.35"/>
    <row r="5053" ht="12.75" customHeight="1" x14ac:dyDescent="0.35"/>
    <row r="5054" ht="12.75" customHeight="1" x14ac:dyDescent="0.35"/>
    <row r="5055" ht="12.75" customHeight="1" x14ac:dyDescent="0.35"/>
    <row r="5056" ht="12.75" customHeight="1" x14ac:dyDescent="0.35"/>
    <row r="5057" ht="12.75" customHeight="1" x14ac:dyDescent="0.35"/>
    <row r="5058" ht="12.75" customHeight="1" x14ac:dyDescent="0.35"/>
    <row r="5059" ht="12.75" customHeight="1" x14ac:dyDescent="0.35"/>
    <row r="5060" ht="12.75" customHeight="1" x14ac:dyDescent="0.35"/>
    <row r="5061" ht="12.75" customHeight="1" x14ac:dyDescent="0.35"/>
    <row r="5062" ht="12.75" customHeight="1" x14ac:dyDescent="0.35"/>
    <row r="5063" ht="12.75" customHeight="1" x14ac:dyDescent="0.35"/>
    <row r="5064" ht="12.75" customHeight="1" x14ac:dyDescent="0.35"/>
    <row r="5065" ht="12.75" customHeight="1" x14ac:dyDescent="0.35"/>
    <row r="5066" ht="12.75" customHeight="1" x14ac:dyDescent="0.35"/>
    <row r="5067" ht="12.75" customHeight="1" x14ac:dyDescent="0.35"/>
    <row r="5068" ht="12.75" customHeight="1" x14ac:dyDescent="0.35"/>
    <row r="5069" ht="12.75" customHeight="1" x14ac:dyDescent="0.35"/>
    <row r="5070" ht="12.75" customHeight="1" x14ac:dyDescent="0.35"/>
    <row r="5071" ht="12.75" customHeight="1" x14ac:dyDescent="0.35"/>
    <row r="5072" ht="12.75" customHeight="1" x14ac:dyDescent="0.35"/>
    <row r="5073" ht="12.75" customHeight="1" x14ac:dyDescent="0.35"/>
    <row r="5074" ht="12.75" customHeight="1" x14ac:dyDescent="0.35"/>
    <row r="5075" ht="12.75" customHeight="1" x14ac:dyDescent="0.35"/>
    <row r="5076" ht="12.75" customHeight="1" x14ac:dyDescent="0.35"/>
    <row r="5077" ht="12.75" customHeight="1" x14ac:dyDescent="0.35"/>
    <row r="5078" ht="12.75" customHeight="1" x14ac:dyDescent="0.35"/>
    <row r="5079" ht="12.75" customHeight="1" x14ac:dyDescent="0.35"/>
    <row r="5080" ht="12.75" customHeight="1" x14ac:dyDescent="0.35"/>
    <row r="5081" ht="12.75" customHeight="1" x14ac:dyDescent="0.35"/>
    <row r="5082" ht="12.75" customHeight="1" x14ac:dyDescent="0.35"/>
    <row r="5083" ht="12.75" customHeight="1" x14ac:dyDescent="0.35"/>
    <row r="5084" ht="12.75" customHeight="1" x14ac:dyDescent="0.35"/>
    <row r="5085" ht="12.75" customHeight="1" x14ac:dyDescent="0.35"/>
    <row r="5086" ht="12.75" customHeight="1" x14ac:dyDescent="0.35"/>
    <row r="5087" ht="12.75" customHeight="1" x14ac:dyDescent="0.35"/>
    <row r="5088" ht="12.75" customHeight="1" x14ac:dyDescent="0.35"/>
    <row r="5089" ht="12.75" customHeight="1" x14ac:dyDescent="0.35"/>
    <row r="5090" ht="12.75" customHeight="1" x14ac:dyDescent="0.35"/>
    <row r="5091" ht="12.75" customHeight="1" x14ac:dyDescent="0.35"/>
    <row r="5092" ht="12.75" customHeight="1" x14ac:dyDescent="0.35"/>
    <row r="5093" ht="12.75" customHeight="1" x14ac:dyDescent="0.35"/>
    <row r="5094" ht="12.75" customHeight="1" x14ac:dyDescent="0.35"/>
    <row r="5095" ht="12.75" customHeight="1" x14ac:dyDescent="0.35"/>
    <row r="5096" ht="12.75" customHeight="1" x14ac:dyDescent="0.35"/>
    <row r="5097" ht="12.75" customHeight="1" x14ac:dyDescent="0.35"/>
    <row r="5098" ht="12.75" customHeight="1" x14ac:dyDescent="0.35"/>
    <row r="5099" ht="12.75" customHeight="1" x14ac:dyDescent="0.35"/>
    <row r="5100" ht="12.75" customHeight="1" x14ac:dyDescent="0.35"/>
    <row r="5101" ht="12.75" customHeight="1" x14ac:dyDescent="0.35"/>
    <row r="5102" ht="12.75" customHeight="1" x14ac:dyDescent="0.35"/>
    <row r="5103" ht="12.75" customHeight="1" x14ac:dyDescent="0.35"/>
    <row r="5104" ht="12.75" customHeight="1" x14ac:dyDescent="0.35"/>
    <row r="5105" ht="12.75" customHeight="1" x14ac:dyDescent="0.35"/>
    <row r="5106" ht="12.75" customHeight="1" x14ac:dyDescent="0.35"/>
    <row r="5107" ht="12.75" customHeight="1" x14ac:dyDescent="0.35"/>
    <row r="5108" ht="12.75" customHeight="1" x14ac:dyDescent="0.35"/>
    <row r="5109" ht="12.75" customHeight="1" x14ac:dyDescent="0.35"/>
    <row r="5110" ht="12.75" customHeight="1" x14ac:dyDescent="0.35"/>
    <row r="5111" ht="12.75" customHeight="1" x14ac:dyDescent="0.35"/>
    <row r="5112" ht="12.75" customHeight="1" x14ac:dyDescent="0.35"/>
    <row r="5113" ht="12.75" customHeight="1" x14ac:dyDescent="0.35"/>
    <row r="5114" ht="12.75" customHeight="1" x14ac:dyDescent="0.35"/>
    <row r="5115" ht="12.75" customHeight="1" x14ac:dyDescent="0.35"/>
    <row r="5116" ht="12.75" customHeight="1" x14ac:dyDescent="0.35"/>
    <row r="5117" ht="12.75" customHeight="1" x14ac:dyDescent="0.35"/>
    <row r="5118" ht="12.75" customHeight="1" x14ac:dyDescent="0.35"/>
    <row r="5119" ht="12.75" customHeight="1" x14ac:dyDescent="0.35"/>
    <row r="5120" ht="12.75" customHeight="1" x14ac:dyDescent="0.35"/>
    <row r="5121" ht="12.75" customHeight="1" x14ac:dyDescent="0.35"/>
    <row r="5122" ht="12.75" customHeight="1" x14ac:dyDescent="0.35"/>
    <row r="5123" ht="12.75" customHeight="1" x14ac:dyDescent="0.35"/>
    <row r="5124" ht="12.75" customHeight="1" x14ac:dyDescent="0.35"/>
    <row r="5125" ht="12.75" customHeight="1" x14ac:dyDescent="0.35"/>
    <row r="5126" ht="12.75" customHeight="1" x14ac:dyDescent="0.35"/>
    <row r="5127" ht="12.75" customHeight="1" x14ac:dyDescent="0.35"/>
    <row r="5128" ht="12.75" customHeight="1" x14ac:dyDescent="0.35"/>
    <row r="5129" ht="12.75" customHeight="1" x14ac:dyDescent="0.35"/>
    <row r="5130" ht="12.75" customHeight="1" x14ac:dyDescent="0.35"/>
    <row r="5131" ht="12.75" customHeight="1" x14ac:dyDescent="0.35"/>
    <row r="5132" ht="12.75" customHeight="1" x14ac:dyDescent="0.35"/>
    <row r="5133" ht="12.75" customHeight="1" x14ac:dyDescent="0.35"/>
    <row r="5134" ht="12.75" customHeight="1" x14ac:dyDescent="0.35"/>
    <row r="5135" ht="12.75" customHeight="1" x14ac:dyDescent="0.35"/>
    <row r="5136" ht="12.75" customHeight="1" x14ac:dyDescent="0.35"/>
    <row r="5137" ht="12.75" customHeight="1" x14ac:dyDescent="0.35"/>
    <row r="5138" ht="12.75" customHeight="1" x14ac:dyDescent="0.35"/>
    <row r="5139" ht="12.75" customHeight="1" x14ac:dyDescent="0.35"/>
    <row r="5140" ht="12.75" customHeight="1" x14ac:dyDescent="0.35"/>
    <row r="5141" ht="12.75" customHeight="1" x14ac:dyDescent="0.35"/>
    <row r="5142" ht="12.75" customHeight="1" x14ac:dyDescent="0.35"/>
    <row r="5143" ht="12.75" customHeight="1" x14ac:dyDescent="0.35"/>
    <row r="5144" ht="12.75" customHeight="1" x14ac:dyDescent="0.35"/>
    <row r="5145" ht="12.75" customHeight="1" x14ac:dyDescent="0.35"/>
    <row r="5146" ht="12.75" customHeight="1" x14ac:dyDescent="0.35"/>
    <row r="5147" ht="12.75" customHeight="1" x14ac:dyDescent="0.35"/>
    <row r="5148" ht="12.75" customHeight="1" x14ac:dyDescent="0.35"/>
    <row r="5149" ht="12.75" customHeight="1" x14ac:dyDescent="0.35"/>
    <row r="5150" ht="12.75" customHeight="1" x14ac:dyDescent="0.35"/>
    <row r="5151" ht="12.75" customHeight="1" x14ac:dyDescent="0.35"/>
    <row r="5152" ht="12.75" customHeight="1" x14ac:dyDescent="0.35"/>
    <row r="5153" ht="12.75" customHeight="1" x14ac:dyDescent="0.35"/>
    <row r="5154" ht="12.75" customHeight="1" x14ac:dyDescent="0.35"/>
    <row r="5155" ht="12.75" customHeight="1" x14ac:dyDescent="0.35"/>
    <row r="5156" ht="12.75" customHeight="1" x14ac:dyDescent="0.35"/>
    <row r="5157" ht="12.75" customHeight="1" x14ac:dyDescent="0.35"/>
    <row r="5158" ht="12.75" customHeight="1" x14ac:dyDescent="0.35"/>
    <row r="5159" ht="12.75" customHeight="1" x14ac:dyDescent="0.35"/>
    <row r="5160" ht="12.75" customHeight="1" x14ac:dyDescent="0.35"/>
    <row r="5161" ht="12.75" customHeight="1" x14ac:dyDescent="0.35"/>
    <row r="5162" ht="12.75" customHeight="1" x14ac:dyDescent="0.35"/>
    <row r="5163" ht="12.75" customHeight="1" x14ac:dyDescent="0.35"/>
    <row r="5164" ht="12.75" customHeight="1" x14ac:dyDescent="0.35"/>
    <row r="5165" ht="12.75" customHeight="1" x14ac:dyDescent="0.35"/>
    <row r="5166" ht="12.75" customHeight="1" x14ac:dyDescent="0.35"/>
    <row r="5167" ht="12.75" customHeight="1" x14ac:dyDescent="0.35"/>
    <row r="5168" ht="12.75" customHeight="1" x14ac:dyDescent="0.35"/>
    <row r="5169" ht="12.75" customHeight="1" x14ac:dyDescent="0.35"/>
    <row r="5170" ht="12.75" customHeight="1" x14ac:dyDescent="0.35"/>
    <row r="5171" ht="12.75" customHeight="1" x14ac:dyDescent="0.35"/>
    <row r="5172" ht="12.75" customHeight="1" x14ac:dyDescent="0.35"/>
    <row r="5173" ht="12.75" customHeight="1" x14ac:dyDescent="0.35"/>
    <row r="5174" ht="12.75" customHeight="1" x14ac:dyDescent="0.35"/>
    <row r="5175" ht="12.75" customHeight="1" x14ac:dyDescent="0.35"/>
    <row r="5176" ht="12.75" customHeight="1" x14ac:dyDescent="0.35"/>
    <row r="5177" ht="12.75" customHeight="1" x14ac:dyDescent="0.35"/>
    <row r="5178" ht="12.75" customHeight="1" x14ac:dyDescent="0.35"/>
    <row r="5179" ht="12.75" customHeight="1" x14ac:dyDescent="0.35"/>
    <row r="5180" ht="12.75" customHeight="1" x14ac:dyDescent="0.35"/>
    <row r="5181" ht="12.75" customHeight="1" x14ac:dyDescent="0.35"/>
    <row r="5182" ht="12.75" customHeight="1" x14ac:dyDescent="0.35"/>
    <row r="5183" ht="12.75" customHeight="1" x14ac:dyDescent="0.35"/>
    <row r="5184" ht="12.75" customHeight="1" x14ac:dyDescent="0.35"/>
    <row r="5185" ht="12.75" customHeight="1" x14ac:dyDescent="0.35"/>
    <row r="5186" ht="12.75" customHeight="1" x14ac:dyDescent="0.35"/>
    <row r="5187" ht="12.75" customHeight="1" x14ac:dyDescent="0.35"/>
    <row r="5188" ht="12.75" customHeight="1" x14ac:dyDescent="0.35"/>
    <row r="5189" ht="12.75" customHeight="1" x14ac:dyDescent="0.35"/>
    <row r="5190" ht="12.75" customHeight="1" x14ac:dyDescent="0.35"/>
    <row r="5191" ht="12.75" customHeight="1" x14ac:dyDescent="0.35"/>
    <row r="5192" ht="12.75" customHeight="1" x14ac:dyDescent="0.35"/>
    <row r="5193" ht="12.75" customHeight="1" x14ac:dyDescent="0.35"/>
    <row r="5194" ht="12.75" customHeight="1" x14ac:dyDescent="0.35"/>
    <row r="5195" ht="12.75" customHeight="1" x14ac:dyDescent="0.35"/>
    <row r="5196" ht="12.75" customHeight="1" x14ac:dyDescent="0.35"/>
    <row r="5197" ht="12.75" customHeight="1" x14ac:dyDescent="0.35"/>
    <row r="5198" ht="12.75" customHeight="1" x14ac:dyDescent="0.35"/>
    <row r="5199" ht="12.75" customHeight="1" x14ac:dyDescent="0.35"/>
    <row r="5200" ht="12.75" customHeight="1" x14ac:dyDescent="0.35"/>
    <row r="5201" ht="12.75" customHeight="1" x14ac:dyDescent="0.35"/>
    <row r="5202" ht="12.75" customHeight="1" x14ac:dyDescent="0.35"/>
    <row r="5203" ht="12.75" customHeight="1" x14ac:dyDescent="0.35"/>
    <row r="5204" ht="12.75" customHeight="1" x14ac:dyDescent="0.35"/>
    <row r="5205" ht="12.75" customHeight="1" x14ac:dyDescent="0.35"/>
    <row r="5206" ht="12.75" customHeight="1" x14ac:dyDescent="0.35"/>
    <row r="5207" ht="12.75" customHeight="1" x14ac:dyDescent="0.35"/>
    <row r="5208" ht="12.75" customHeight="1" x14ac:dyDescent="0.35"/>
    <row r="5209" ht="12.75" customHeight="1" x14ac:dyDescent="0.35"/>
    <row r="5210" ht="12.75" customHeight="1" x14ac:dyDescent="0.35"/>
    <row r="5211" ht="12.75" customHeight="1" x14ac:dyDescent="0.35"/>
    <row r="5212" ht="12.75" customHeight="1" x14ac:dyDescent="0.35"/>
    <row r="5213" ht="12.75" customHeight="1" x14ac:dyDescent="0.35"/>
    <row r="5214" ht="12.75" customHeight="1" x14ac:dyDescent="0.35"/>
    <row r="5215" ht="12.75" customHeight="1" x14ac:dyDescent="0.35"/>
    <row r="5216" ht="12.75" customHeight="1" x14ac:dyDescent="0.35"/>
    <row r="5217" ht="12.75" customHeight="1" x14ac:dyDescent="0.35"/>
    <row r="5218" ht="12.75" customHeight="1" x14ac:dyDescent="0.35"/>
    <row r="5219" ht="12.75" customHeight="1" x14ac:dyDescent="0.35"/>
    <row r="5220" ht="12.75" customHeight="1" x14ac:dyDescent="0.35"/>
    <row r="5221" ht="12.75" customHeight="1" x14ac:dyDescent="0.35"/>
    <row r="5222" ht="12.75" customHeight="1" x14ac:dyDescent="0.35"/>
    <row r="5223" ht="12.75" customHeight="1" x14ac:dyDescent="0.35"/>
    <row r="5224" ht="12.75" customHeight="1" x14ac:dyDescent="0.35"/>
    <row r="5225" ht="12.75" customHeight="1" x14ac:dyDescent="0.35"/>
    <row r="5226" ht="12.75" customHeight="1" x14ac:dyDescent="0.35"/>
    <row r="5227" ht="12.75" customHeight="1" x14ac:dyDescent="0.35"/>
    <row r="5228" ht="12.75" customHeight="1" x14ac:dyDescent="0.35"/>
    <row r="5229" ht="12.75" customHeight="1" x14ac:dyDescent="0.35"/>
    <row r="5230" ht="12.75" customHeight="1" x14ac:dyDescent="0.35"/>
    <row r="5231" ht="12.75" customHeight="1" x14ac:dyDescent="0.35"/>
    <row r="5232" ht="12.75" customHeight="1" x14ac:dyDescent="0.35"/>
    <row r="5233" ht="12.75" customHeight="1" x14ac:dyDescent="0.35"/>
    <row r="5234" ht="12.75" customHeight="1" x14ac:dyDescent="0.35"/>
    <row r="5235" ht="12.75" customHeight="1" x14ac:dyDescent="0.35"/>
    <row r="5236" ht="12.75" customHeight="1" x14ac:dyDescent="0.35"/>
    <row r="5237" ht="12.75" customHeight="1" x14ac:dyDescent="0.35"/>
    <row r="5238" ht="12.75" customHeight="1" x14ac:dyDescent="0.35"/>
    <row r="5239" ht="12.75" customHeight="1" x14ac:dyDescent="0.35"/>
    <row r="5240" ht="12.75" customHeight="1" x14ac:dyDescent="0.35"/>
    <row r="5241" ht="12.75" customHeight="1" x14ac:dyDescent="0.35"/>
    <row r="5242" ht="12.75" customHeight="1" x14ac:dyDescent="0.35"/>
    <row r="5243" ht="12.75" customHeight="1" x14ac:dyDescent="0.35"/>
    <row r="5244" ht="12.75" customHeight="1" x14ac:dyDescent="0.35"/>
    <row r="5245" ht="12.75" customHeight="1" x14ac:dyDescent="0.35"/>
    <row r="5246" ht="12.75" customHeight="1" x14ac:dyDescent="0.35"/>
    <row r="5247" ht="12.75" customHeight="1" x14ac:dyDescent="0.35"/>
    <row r="5248" ht="12.75" customHeight="1" x14ac:dyDescent="0.35"/>
    <row r="5249" ht="12.75" customHeight="1" x14ac:dyDescent="0.35"/>
    <row r="5250" ht="12.75" customHeight="1" x14ac:dyDescent="0.35"/>
    <row r="5251" ht="12.75" customHeight="1" x14ac:dyDescent="0.35"/>
    <row r="5252" ht="12.75" customHeight="1" x14ac:dyDescent="0.35"/>
    <row r="5253" ht="12.75" customHeight="1" x14ac:dyDescent="0.35"/>
    <row r="5254" ht="12.75" customHeight="1" x14ac:dyDescent="0.35"/>
    <row r="5255" ht="12.75" customHeight="1" x14ac:dyDescent="0.35"/>
    <row r="5256" ht="12.75" customHeight="1" x14ac:dyDescent="0.35"/>
    <row r="5257" ht="12.75" customHeight="1" x14ac:dyDescent="0.35"/>
    <row r="5258" ht="12.75" customHeight="1" x14ac:dyDescent="0.35"/>
    <row r="5259" ht="12.75" customHeight="1" x14ac:dyDescent="0.35"/>
    <row r="5260" ht="12.75" customHeight="1" x14ac:dyDescent="0.35"/>
    <row r="5261" ht="12.75" customHeight="1" x14ac:dyDescent="0.35"/>
    <row r="5262" ht="12.75" customHeight="1" x14ac:dyDescent="0.35"/>
    <row r="5263" ht="12.75" customHeight="1" x14ac:dyDescent="0.35"/>
    <row r="5264" ht="12.75" customHeight="1" x14ac:dyDescent="0.35"/>
    <row r="5265" ht="12.75" customHeight="1" x14ac:dyDescent="0.35"/>
    <row r="5266" ht="12.75" customHeight="1" x14ac:dyDescent="0.35"/>
    <row r="5267" ht="12.75" customHeight="1" x14ac:dyDescent="0.35"/>
    <row r="5268" ht="12.75" customHeight="1" x14ac:dyDescent="0.35"/>
    <row r="5269" ht="12.75" customHeight="1" x14ac:dyDescent="0.35"/>
    <row r="5270" ht="12.75" customHeight="1" x14ac:dyDescent="0.35"/>
    <row r="5271" ht="12.75" customHeight="1" x14ac:dyDescent="0.35"/>
    <row r="5272" ht="12.75" customHeight="1" x14ac:dyDescent="0.35"/>
    <row r="5273" ht="12.75" customHeight="1" x14ac:dyDescent="0.35"/>
    <row r="5274" ht="12.75" customHeight="1" x14ac:dyDescent="0.35"/>
    <row r="5275" ht="12.75" customHeight="1" x14ac:dyDescent="0.35"/>
    <row r="5276" ht="12.75" customHeight="1" x14ac:dyDescent="0.35"/>
    <row r="5277" ht="12.75" customHeight="1" x14ac:dyDescent="0.35"/>
    <row r="5278" ht="12.75" customHeight="1" x14ac:dyDescent="0.35"/>
    <row r="5279" ht="12.75" customHeight="1" x14ac:dyDescent="0.35"/>
    <row r="5280" ht="12.75" customHeight="1" x14ac:dyDescent="0.35"/>
    <row r="5281" ht="12.75" customHeight="1" x14ac:dyDescent="0.35"/>
    <row r="5282" ht="12.75" customHeight="1" x14ac:dyDescent="0.35"/>
    <row r="5283" ht="12.75" customHeight="1" x14ac:dyDescent="0.35"/>
    <row r="5284" ht="12.75" customHeight="1" x14ac:dyDescent="0.35"/>
    <row r="5285" ht="12.75" customHeight="1" x14ac:dyDescent="0.35"/>
    <row r="5286" ht="12.75" customHeight="1" x14ac:dyDescent="0.35"/>
    <row r="5287" ht="12.75" customHeight="1" x14ac:dyDescent="0.35"/>
    <row r="5288" ht="12.75" customHeight="1" x14ac:dyDescent="0.35"/>
    <row r="5289" ht="12.75" customHeight="1" x14ac:dyDescent="0.35"/>
    <row r="5290" ht="12.75" customHeight="1" x14ac:dyDescent="0.35"/>
    <row r="5291" ht="12.75" customHeight="1" x14ac:dyDescent="0.35"/>
    <row r="5292" ht="12.75" customHeight="1" x14ac:dyDescent="0.35"/>
    <row r="5293" ht="12.75" customHeight="1" x14ac:dyDescent="0.35"/>
    <row r="5294" ht="12.75" customHeight="1" x14ac:dyDescent="0.35"/>
    <row r="5295" ht="12.75" customHeight="1" x14ac:dyDescent="0.35"/>
    <row r="5296" ht="12.75" customHeight="1" x14ac:dyDescent="0.35"/>
    <row r="5297" ht="12.75" customHeight="1" x14ac:dyDescent="0.35"/>
    <row r="5298" ht="12.75" customHeight="1" x14ac:dyDescent="0.35"/>
    <row r="5299" ht="12.75" customHeight="1" x14ac:dyDescent="0.35"/>
    <row r="5300" ht="12.75" customHeight="1" x14ac:dyDescent="0.35"/>
    <row r="5301" ht="12.75" customHeight="1" x14ac:dyDescent="0.35"/>
    <row r="5302" ht="12.75" customHeight="1" x14ac:dyDescent="0.35"/>
    <row r="5303" ht="12.75" customHeight="1" x14ac:dyDescent="0.35"/>
    <row r="5304" ht="12.75" customHeight="1" x14ac:dyDescent="0.35"/>
    <row r="5305" ht="12.75" customHeight="1" x14ac:dyDescent="0.35"/>
    <row r="5306" ht="12.75" customHeight="1" x14ac:dyDescent="0.35"/>
    <row r="5307" ht="12.75" customHeight="1" x14ac:dyDescent="0.35"/>
    <row r="5308" ht="12.75" customHeight="1" x14ac:dyDescent="0.35"/>
    <row r="5309" ht="12.75" customHeight="1" x14ac:dyDescent="0.35"/>
    <row r="5310" ht="12.75" customHeight="1" x14ac:dyDescent="0.35"/>
    <row r="5311" ht="12.75" customHeight="1" x14ac:dyDescent="0.35"/>
    <row r="5312" ht="12.75" customHeight="1" x14ac:dyDescent="0.35"/>
    <row r="5313" ht="12.75" customHeight="1" x14ac:dyDescent="0.35"/>
    <row r="5314" ht="12.75" customHeight="1" x14ac:dyDescent="0.35"/>
    <row r="5315" ht="12.75" customHeight="1" x14ac:dyDescent="0.35"/>
    <row r="5316" ht="12.75" customHeight="1" x14ac:dyDescent="0.35"/>
    <row r="5317" ht="12.75" customHeight="1" x14ac:dyDescent="0.35"/>
    <row r="5318" ht="12.75" customHeight="1" x14ac:dyDescent="0.35"/>
    <row r="5319" ht="12.75" customHeight="1" x14ac:dyDescent="0.35"/>
    <row r="5320" ht="12.75" customHeight="1" x14ac:dyDescent="0.35"/>
    <row r="5321" ht="12.75" customHeight="1" x14ac:dyDescent="0.35"/>
    <row r="5322" ht="12.75" customHeight="1" x14ac:dyDescent="0.35"/>
    <row r="5323" ht="12.75" customHeight="1" x14ac:dyDescent="0.35"/>
    <row r="5324" ht="12.75" customHeight="1" x14ac:dyDescent="0.35"/>
    <row r="5325" ht="12.75" customHeight="1" x14ac:dyDescent="0.35"/>
    <row r="5326" ht="12.75" customHeight="1" x14ac:dyDescent="0.35"/>
    <row r="5327" ht="12.75" customHeight="1" x14ac:dyDescent="0.35"/>
    <row r="5328" ht="12.75" customHeight="1" x14ac:dyDescent="0.35"/>
    <row r="5329" ht="12.75" customHeight="1" x14ac:dyDescent="0.35"/>
    <row r="5330" ht="12.75" customHeight="1" x14ac:dyDescent="0.35"/>
    <row r="5331" ht="12.75" customHeight="1" x14ac:dyDescent="0.35"/>
    <row r="5332" ht="12.75" customHeight="1" x14ac:dyDescent="0.35"/>
    <row r="5333" ht="12.75" customHeight="1" x14ac:dyDescent="0.35"/>
    <row r="5334" ht="12.75" customHeight="1" x14ac:dyDescent="0.35"/>
    <row r="5335" ht="12.75" customHeight="1" x14ac:dyDescent="0.35"/>
    <row r="5336" ht="12.75" customHeight="1" x14ac:dyDescent="0.35"/>
    <row r="5337" ht="12.75" customHeight="1" x14ac:dyDescent="0.35"/>
    <row r="5338" ht="12.75" customHeight="1" x14ac:dyDescent="0.35"/>
    <row r="5339" ht="12.75" customHeight="1" x14ac:dyDescent="0.35"/>
    <row r="5340" ht="12.75" customHeight="1" x14ac:dyDescent="0.35"/>
    <row r="5341" ht="12.75" customHeight="1" x14ac:dyDescent="0.35"/>
    <row r="5342" ht="12.75" customHeight="1" x14ac:dyDescent="0.35"/>
    <row r="5343" ht="12.75" customHeight="1" x14ac:dyDescent="0.35"/>
    <row r="5344" ht="12.75" customHeight="1" x14ac:dyDescent="0.35"/>
    <row r="5345" ht="12.75" customHeight="1" x14ac:dyDescent="0.35"/>
    <row r="5346" ht="12.75" customHeight="1" x14ac:dyDescent="0.35"/>
    <row r="5347" ht="12.75" customHeight="1" x14ac:dyDescent="0.35"/>
    <row r="5348" ht="12.75" customHeight="1" x14ac:dyDescent="0.35"/>
    <row r="5349" ht="12.75" customHeight="1" x14ac:dyDescent="0.35"/>
    <row r="5350" ht="12.75" customHeight="1" x14ac:dyDescent="0.35"/>
    <row r="5351" ht="12.75" customHeight="1" x14ac:dyDescent="0.35"/>
    <row r="5352" ht="12.75" customHeight="1" x14ac:dyDescent="0.35"/>
    <row r="5353" ht="12.75" customHeight="1" x14ac:dyDescent="0.35"/>
    <row r="5354" ht="12.75" customHeight="1" x14ac:dyDescent="0.35"/>
    <row r="5355" ht="12.75" customHeight="1" x14ac:dyDescent="0.35"/>
    <row r="5356" ht="12.75" customHeight="1" x14ac:dyDescent="0.35"/>
    <row r="5357" ht="12.75" customHeight="1" x14ac:dyDescent="0.35"/>
    <row r="5358" ht="12.75" customHeight="1" x14ac:dyDescent="0.35"/>
    <row r="5359" ht="12.75" customHeight="1" x14ac:dyDescent="0.35"/>
    <row r="5360" ht="12.75" customHeight="1" x14ac:dyDescent="0.35"/>
    <row r="5361" ht="12.75" customHeight="1" x14ac:dyDescent="0.35"/>
    <row r="5362" ht="12.75" customHeight="1" x14ac:dyDescent="0.35"/>
    <row r="5363" ht="12.75" customHeight="1" x14ac:dyDescent="0.35"/>
    <row r="5364" ht="12.75" customHeight="1" x14ac:dyDescent="0.35"/>
    <row r="5365" ht="12.75" customHeight="1" x14ac:dyDescent="0.35"/>
    <row r="5366" ht="12.75" customHeight="1" x14ac:dyDescent="0.35"/>
    <row r="5367" ht="12.75" customHeight="1" x14ac:dyDescent="0.35"/>
    <row r="5368" ht="12.75" customHeight="1" x14ac:dyDescent="0.35"/>
    <row r="5369" ht="12.75" customHeight="1" x14ac:dyDescent="0.35"/>
    <row r="5370" ht="12.75" customHeight="1" x14ac:dyDescent="0.35"/>
    <row r="5371" ht="12.75" customHeight="1" x14ac:dyDescent="0.35"/>
    <row r="5372" ht="12.75" customHeight="1" x14ac:dyDescent="0.35"/>
    <row r="5373" ht="12.75" customHeight="1" x14ac:dyDescent="0.35"/>
    <row r="5374" ht="12.75" customHeight="1" x14ac:dyDescent="0.35"/>
    <row r="5375" ht="12.75" customHeight="1" x14ac:dyDescent="0.35"/>
    <row r="5376" ht="12.75" customHeight="1" x14ac:dyDescent="0.35"/>
    <row r="5377" ht="12.75" customHeight="1" x14ac:dyDescent="0.35"/>
    <row r="5378" ht="12.75" customHeight="1" x14ac:dyDescent="0.35"/>
    <row r="5379" ht="12.75" customHeight="1" x14ac:dyDescent="0.35"/>
    <row r="5380" ht="12.75" customHeight="1" x14ac:dyDescent="0.35"/>
    <row r="5381" ht="12.75" customHeight="1" x14ac:dyDescent="0.35"/>
    <row r="5382" ht="12.75" customHeight="1" x14ac:dyDescent="0.35"/>
    <row r="5383" ht="12.75" customHeight="1" x14ac:dyDescent="0.35"/>
    <row r="5384" ht="12.75" customHeight="1" x14ac:dyDescent="0.35"/>
    <row r="5385" ht="12.75" customHeight="1" x14ac:dyDescent="0.35"/>
    <row r="5386" ht="12.75" customHeight="1" x14ac:dyDescent="0.35"/>
    <row r="5387" ht="12.75" customHeight="1" x14ac:dyDescent="0.35"/>
    <row r="5388" ht="12.75" customHeight="1" x14ac:dyDescent="0.35"/>
    <row r="5389" ht="12.75" customHeight="1" x14ac:dyDescent="0.35"/>
    <row r="5390" ht="12.75" customHeight="1" x14ac:dyDescent="0.35"/>
    <row r="5391" ht="12.75" customHeight="1" x14ac:dyDescent="0.35"/>
    <row r="5392" ht="12.75" customHeight="1" x14ac:dyDescent="0.35"/>
    <row r="5393" ht="12.75" customHeight="1" x14ac:dyDescent="0.35"/>
    <row r="5394" ht="12.75" customHeight="1" x14ac:dyDescent="0.35"/>
    <row r="5395" ht="12.75" customHeight="1" x14ac:dyDescent="0.35"/>
    <row r="5396" ht="12.75" customHeight="1" x14ac:dyDescent="0.35"/>
    <row r="5397" ht="12.75" customHeight="1" x14ac:dyDescent="0.35"/>
    <row r="5398" ht="12.75" customHeight="1" x14ac:dyDescent="0.35"/>
    <row r="5399" ht="12.75" customHeight="1" x14ac:dyDescent="0.35"/>
    <row r="5400" ht="12.75" customHeight="1" x14ac:dyDescent="0.35"/>
    <row r="5401" ht="12.75" customHeight="1" x14ac:dyDescent="0.35"/>
    <row r="5402" ht="12.75" customHeight="1" x14ac:dyDescent="0.35"/>
    <row r="5403" ht="12.75" customHeight="1" x14ac:dyDescent="0.35"/>
    <row r="5404" ht="12.75" customHeight="1" x14ac:dyDescent="0.35"/>
    <row r="5405" ht="12.75" customHeight="1" x14ac:dyDescent="0.35"/>
    <row r="5406" ht="12.75" customHeight="1" x14ac:dyDescent="0.35"/>
    <row r="5407" ht="12.75" customHeight="1" x14ac:dyDescent="0.35"/>
    <row r="5408" ht="12.75" customHeight="1" x14ac:dyDescent="0.35"/>
    <row r="5409" ht="12.75" customHeight="1" x14ac:dyDescent="0.35"/>
    <row r="5410" ht="12.75" customHeight="1" x14ac:dyDescent="0.35"/>
    <row r="5411" ht="12.75" customHeight="1" x14ac:dyDescent="0.35"/>
    <row r="5412" ht="12.75" customHeight="1" x14ac:dyDescent="0.35"/>
    <row r="5413" ht="12.75" customHeight="1" x14ac:dyDescent="0.35"/>
    <row r="5414" ht="12.75" customHeight="1" x14ac:dyDescent="0.35"/>
    <row r="5415" ht="12.75" customHeight="1" x14ac:dyDescent="0.35"/>
    <row r="5416" ht="12.75" customHeight="1" x14ac:dyDescent="0.35"/>
    <row r="5417" ht="12.75" customHeight="1" x14ac:dyDescent="0.35"/>
    <row r="5418" ht="12.75" customHeight="1" x14ac:dyDescent="0.35"/>
    <row r="5419" ht="12.75" customHeight="1" x14ac:dyDescent="0.35"/>
    <row r="5420" ht="12.75" customHeight="1" x14ac:dyDescent="0.35"/>
    <row r="5421" ht="12.75" customHeight="1" x14ac:dyDescent="0.35"/>
    <row r="5422" ht="12.75" customHeight="1" x14ac:dyDescent="0.35"/>
    <row r="5423" ht="12.75" customHeight="1" x14ac:dyDescent="0.35"/>
    <row r="5424" ht="12.75" customHeight="1" x14ac:dyDescent="0.35"/>
    <row r="5425" ht="12.75" customHeight="1" x14ac:dyDescent="0.35"/>
    <row r="5426" ht="12.75" customHeight="1" x14ac:dyDescent="0.35"/>
    <row r="5427" ht="12.75" customHeight="1" x14ac:dyDescent="0.35"/>
    <row r="5428" ht="12.75" customHeight="1" x14ac:dyDescent="0.35"/>
    <row r="5429" ht="12.75" customHeight="1" x14ac:dyDescent="0.35"/>
    <row r="5430" ht="12.75" customHeight="1" x14ac:dyDescent="0.35"/>
    <row r="5431" ht="12.75" customHeight="1" x14ac:dyDescent="0.35"/>
    <row r="5432" ht="12.75" customHeight="1" x14ac:dyDescent="0.35"/>
    <row r="5433" ht="12.75" customHeight="1" x14ac:dyDescent="0.35"/>
    <row r="5434" ht="12.75" customHeight="1" x14ac:dyDescent="0.35"/>
    <row r="5435" ht="12.75" customHeight="1" x14ac:dyDescent="0.35"/>
    <row r="5436" ht="12.75" customHeight="1" x14ac:dyDescent="0.35"/>
    <row r="5437" ht="12.75" customHeight="1" x14ac:dyDescent="0.35"/>
    <row r="5438" ht="12.75" customHeight="1" x14ac:dyDescent="0.35"/>
    <row r="5439" ht="12.75" customHeight="1" x14ac:dyDescent="0.35"/>
    <row r="5440" ht="12.75" customHeight="1" x14ac:dyDescent="0.35"/>
    <row r="5441" ht="12.75" customHeight="1" x14ac:dyDescent="0.35"/>
    <row r="5442" ht="12.75" customHeight="1" x14ac:dyDescent="0.35"/>
    <row r="5443" ht="12.75" customHeight="1" x14ac:dyDescent="0.35"/>
    <row r="5444" ht="12.75" customHeight="1" x14ac:dyDescent="0.35"/>
    <row r="5445" ht="12.75" customHeight="1" x14ac:dyDescent="0.35"/>
    <row r="5446" ht="12.75" customHeight="1" x14ac:dyDescent="0.35"/>
    <row r="5447" ht="12.75" customHeight="1" x14ac:dyDescent="0.35"/>
    <row r="5448" ht="12.75" customHeight="1" x14ac:dyDescent="0.35"/>
    <row r="5449" ht="12.75" customHeight="1" x14ac:dyDescent="0.35"/>
    <row r="5450" ht="12.75" customHeight="1" x14ac:dyDescent="0.35"/>
    <row r="5451" ht="12.75" customHeight="1" x14ac:dyDescent="0.35"/>
    <row r="5452" ht="12.75" customHeight="1" x14ac:dyDescent="0.35"/>
    <row r="5453" ht="12.75" customHeight="1" x14ac:dyDescent="0.35"/>
    <row r="5454" ht="12.75" customHeight="1" x14ac:dyDescent="0.35"/>
    <row r="5455" ht="12.75" customHeight="1" x14ac:dyDescent="0.35"/>
    <row r="5456" ht="12.75" customHeight="1" x14ac:dyDescent="0.35"/>
    <row r="5457" ht="12.75" customHeight="1" x14ac:dyDescent="0.35"/>
    <row r="5458" ht="12.75" customHeight="1" x14ac:dyDescent="0.35"/>
    <row r="5459" ht="12.75" customHeight="1" x14ac:dyDescent="0.35"/>
    <row r="5460" ht="12.75" customHeight="1" x14ac:dyDescent="0.35"/>
    <row r="5461" ht="12.75" customHeight="1" x14ac:dyDescent="0.35"/>
    <row r="5462" ht="12.75" customHeight="1" x14ac:dyDescent="0.35"/>
    <row r="5463" ht="12.75" customHeight="1" x14ac:dyDescent="0.35"/>
    <row r="5464" ht="12.75" customHeight="1" x14ac:dyDescent="0.35"/>
    <row r="5465" ht="12.75" customHeight="1" x14ac:dyDescent="0.35"/>
    <row r="5466" ht="12.75" customHeight="1" x14ac:dyDescent="0.35"/>
    <row r="5467" ht="12.75" customHeight="1" x14ac:dyDescent="0.35"/>
    <row r="5468" ht="12.75" customHeight="1" x14ac:dyDescent="0.35"/>
    <row r="5469" ht="12.75" customHeight="1" x14ac:dyDescent="0.35"/>
    <row r="5470" ht="12.75" customHeight="1" x14ac:dyDescent="0.35"/>
    <row r="5471" ht="12.75" customHeight="1" x14ac:dyDescent="0.35"/>
    <row r="5472" ht="12.75" customHeight="1" x14ac:dyDescent="0.35"/>
    <row r="5473" ht="12.75" customHeight="1" x14ac:dyDescent="0.35"/>
    <row r="5474" ht="12.75" customHeight="1" x14ac:dyDescent="0.35"/>
    <row r="5475" ht="12.75" customHeight="1" x14ac:dyDescent="0.35"/>
    <row r="5476" ht="12.75" customHeight="1" x14ac:dyDescent="0.35"/>
    <row r="5477" ht="12.75" customHeight="1" x14ac:dyDescent="0.35"/>
    <row r="5478" ht="12.75" customHeight="1" x14ac:dyDescent="0.35"/>
    <row r="5479" ht="12.75" customHeight="1" x14ac:dyDescent="0.35"/>
    <row r="5480" ht="12.75" customHeight="1" x14ac:dyDescent="0.35"/>
    <row r="5481" ht="12.75" customHeight="1" x14ac:dyDescent="0.35"/>
    <row r="5482" ht="12.75" customHeight="1" x14ac:dyDescent="0.35"/>
    <row r="5483" ht="12.75" customHeight="1" x14ac:dyDescent="0.35"/>
    <row r="5484" ht="12.75" customHeight="1" x14ac:dyDescent="0.35"/>
    <row r="5485" ht="12.75" customHeight="1" x14ac:dyDescent="0.35"/>
    <row r="5486" ht="12.75" customHeight="1" x14ac:dyDescent="0.35"/>
    <row r="5487" ht="12.75" customHeight="1" x14ac:dyDescent="0.35"/>
    <row r="5488" ht="12.75" customHeight="1" x14ac:dyDescent="0.35"/>
    <row r="5489" ht="12.75" customHeight="1" x14ac:dyDescent="0.35"/>
    <row r="5490" ht="12.75" customHeight="1" x14ac:dyDescent="0.35"/>
    <row r="5491" ht="12.75" customHeight="1" x14ac:dyDescent="0.35"/>
    <row r="5492" ht="12.75" customHeight="1" x14ac:dyDescent="0.35"/>
    <row r="5493" ht="12.75" customHeight="1" x14ac:dyDescent="0.35"/>
    <row r="5494" ht="12.75" customHeight="1" x14ac:dyDescent="0.35"/>
    <row r="5495" ht="12.75" customHeight="1" x14ac:dyDescent="0.35"/>
    <row r="5496" ht="12.75" customHeight="1" x14ac:dyDescent="0.35"/>
    <row r="5497" ht="12.75" customHeight="1" x14ac:dyDescent="0.35"/>
    <row r="5498" ht="12.75" customHeight="1" x14ac:dyDescent="0.35"/>
    <row r="5499" ht="12.75" customHeight="1" x14ac:dyDescent="0.35"/>
    <row r="5500" ht="12.75" customHeight="1" x14ac:dyDescent="0.35"/>
    <row r="5501" ht="12.75" customHeight="1" x14ac:dyDescent="0.35"/>
    <row r="5502" ht="12.75" customHeight="1" x14ac:dyDescent="0.35"/>
    <row r="5503" ht="12.75" customHeight="1" x14ac:dyDescent="0.35"/>
    <row r="5504" ht="12.75" customHeight="1" x14ac:dyDescent="0.35"/>
    <row r="5505" ht="12.75" customHeight="1" x14ac:dyDescent="0.35"/>
    <row r="5506" ht="12.75" customHeight="1" x14ac:dyDescent="0.35"/>
    <row r="5507" ht="12.75" customHeight="1" x14ac:dyDescent="0.35"/>
    <row r="5508" ht="12.75" customHeight="1" x14ac:dyDescent="0.35"/>
    <row r="5509" ht="12.75" customHeight="1" x14ac:dyDescent="0.35"/>
    <row r="5510" ht="12.75" customHeight="1" x14ac:dyDescent="0.35"/>
    <row r="5511" ht="12.75" customHeight="1" x14ac:dyDescent="0.35"/>
    <row r="5512" ht="12.75" customHeight="1" x14ac:dyDescent="0.35"/>
    <row r="5513" ht="12.75" customHeight="1" x14ac:dyDescent="0.35"/>
    <row r="5514" ht="12.75" customHeight="1" x14ac:dyDescent="0.35"/>
    <row r="5515" ht="12.75" customHeight="1" x14ac:dyDescent="0.35"/>
    <row r="5516" ht="12.75" customHeight="1" x14ac:dyDescent="0.35"/>
    <row r="5517" ht="12.75" customHeight="1" x14ac:dyDescent="0.35"/>
    <row r="5518" ht="12.75" customHeight="1" x14ac:dyDescent="0.35"/>
    <row r="5519" ht="12.75" customHeight="1" x14ac:dyDescent="0.35"/>
    <row r="5520" ht="12.75" customHeight="1" x14ac:dyDescent="0.35"/>
    <row r="5521" ht="12.75" customHeight="1" x14ac:dyDescent="0.35"/>
    <row r="5522" ht="12.75" customHeight="1" x14ac:dyDescent="0.35"/>
    <row r="5523" ht="12.75" customHeight="1" x14ac:dyDescent="0.35"/>
    <row r="5524" ht="12.75" customHeight="1" x14ac:dyDescent="0.35"/>
    <row r="5525" ht="12.75" customHeight="1" x14ac:dyDescent="0.35"/>
    <row r="5526" ht="12.75" customHeight="1" x14ac:dyDescent="0.35"/>
    <row r="5527" ht="12.75" customHeight="1" x14ac:dyDescent="0.35"/>
    <row r="5528" ht="12.75" customHeight="1" x14ac:dyDescent="0.35"/>
    <row r="5529" ht="12.75" customHeight="1" x14ac:dyDescent="0.35"/>
    <row r="5530" ht="12.75" customHeight="1" x14ac:dyDescent="0.35"/>
    <row r="5531" ht="12.75" customHeight="1" x14ac:dyDescent="0.35"/>
    <row r="5532" ht="12.75" customHeight="1" x14ac:dyDescent="0.35"/>
    <row r="5533" ht="12.75" customHeight="1" x14ac:dyDescent="0.35"/>
    <row r="5534" ht="12.75" customHeight="1" x14ac:dyDescent="0.35"/>
    <row r="5535" ht="12.75" customHeight="1" x14ac:dyDescent="0.35"/>
    <row r="5536" ht="12.75" customHeight="1" x14ac:dyDescent="0.35"/>
    <row r="5537" ht="12.75" customHeight="1" x14ac:dyDescent="0.35"/>
    <row r="5538" ht="12.75" customHeight="1" x14ac:dyDescent="0.35"/>
    <row r="5539" ht="12.75" customHeight="1" x14ac:dyDescent="0.35"/>
    <row r="5540" ht="12.75" customHeight="1" x14ac:dyDescent="0.35"/>
    <row r="5541" ht="12.75" customHeight="1" x14ac:dyDescent="0.35"/>
    <row r="5542" ht="12.75" customHeight="1" x14ac:dyDescent="0.35"/>
    <row r="5543" ht="12.75" customHeight="1" x14ac:dyDescent="0.35"/>
    <row r="5544" ht="12.75" customHeight="1" x14ac:dyDescent="0.35"/>
    <row r="5545" ht="12.75" customHeight="1" x14ac:dyDescent="0.35"/>
    <row r="5546" ht="12.75" customHeight="1" x14ac:dyDescent="0.35"/>
    <row r="5547" ht="12.75" customHeight="1" x14ac:dyDescent="0.35"/>
    <row r="5548" ht="12.75" customHeight="1" x14ac:dyDescent="0.35"/>
    <row r="5549" ht="12.75" customHeight="1" x14ac:dyDescent="0.35"/>
    <row r="5550" ht="12.75" customHeight="1" x14ac:dyDescent="0.35"/>
    <row r="5551" ht="12.75" customHeight="1" x14ac:dyDescent="0.35"/>
    <row r="5552" ht="12.75" customHeight="1" x14ac:dyDescent="0.35"/>
    <row r="5553" ht="12.75" customHeight="1" x14ac:dyDescent="0.35"/>
    <row r="5554" ht="12.75" customHeight="1" x14ac:dyDescent="0.35"/>
    <row r="5555" ht="12.75" customHeight="1" x14ac:dyDescent="0.35"/>
    <row r="5556" ht="12.75" customHeight="1" x14ac:dyDescent="0.35"/>
    <row r="5557" ht="12.75" customHeight="1" x14ac:dyDescent="0.35"/>
    <row r="5558" ht="12.75" customHeight="1" x14ac:dyDescent="0.35"/>
    <row r="5559" ht="12.75" customHeight="1" x14ac:dyDescent="0.35"/>
    <row r="5560" ht="12.75" customHeight="1" x14ac:dyDescent="0.35"/>
    <row r="5561" ht="12.75" customHeight="1" x14ac:dyDescent="0.35"/>
    <row r="5562" ht="12.75" customHeight="1" x14ac:dyDescent="0.35"/>
    <row r="5563" ht="12.75" customHeight="1" x14ac:dyDescent="0.35"/>
    <row r="5564" ht="12.75" customHeight="1" x14ac:dyDescent="0.35"/>
    <row r="5565" ht="12.75" customHeight="1" x14ac:dyDescent="0.35"/>
    <row r="5566" ht="12.75" customHeight="1" x14ac:dyDescent="0.35"/>
    <row r="5567" ht="12.75" customHeight="1" x14ac:dyDescent="0.35"/>
    <row r="5568" ht="12.75" customHeight="1" x14ac:dyDescent="0.35"/>
    <row r="5569" ht="12.75" customHeight="1" x14ac:dyDescent="0.35"/>
    <row r="5570" ht="12.75" customHeight="1" x14ac:dyDescent="0.35"/>
    <row r="5571" ht="12.75" customHeight="1" x14ac:dyDescent="0.35"/>
    <row r="5572" ht="12.75" customHeight="1" x14ac:dyDescent="0.35"/>
    <row r="5573" ht="12.75" customHeight="1" x14ac:dyDescent="0.35"/>
    <row r="5574" ht="12.75" customHeight="1" x14ac:dyDescent="0.35"/>
    <row r="5575" ht="12.75" customHeight="1" x14ac:dyDescent="0.35"/>
    <row r="5576" ht="12.75" customHeight="1" x14ac:dyDescent="0.35"/>
    <row r="5577" ht="12.75" customHeight="1" x14ac:dyDescent="0.35"/>
    <row r="5578" ht="12.75" customHeight="1" x14ac:dyDescent="0.35"/>
    <row r="5579" ht="12.75" customHeight="1" x14ac:dyDescent="0.35"/>
    <row r="5580" ht="12.75" customHeight="1" x14ac:dyDescent="0.35"/>
    <row r="5581" ht="12.75" customHeight="1" x14ac:dyDescent="0.35"/>
    <row r="5582" ht="12.75" customHeight="1" x14ac:dyDescent="0.35"/>
    <row r="5583" ht="12.75" customHeight="1" x14ac:dyDescent="0.35"/>
    <row r="5584" ht="12.75" customHeight="1" x14ac:dyDescent="0.35"/>
    <row r="5585" ht="12.75" customHeight="1" x14ac:dyDescent="0.35"/>
    <row r="5586" ht="12.75" customHeight="1" x14ac:dyDescent="0.35"/>
    <row r="5587" ht="12.75" customHeight="1" x14ac:dyDescent="0.35"/>
    <row r="5588" ht="12.75" customHeight="1" x14ac:dyDescent="0.35"/>
    <row r="5589" ht="12.75" customHeight="1" x14ac:dyDescent="0.35"/>
    <row r="5590" ht="12.75" customHeight="1" x14ac:dyDescent="0.35"/>
    <row r="5591" ht="12.75" customHeight="1" x14ac:dyDescent="0.35"/>
    <row r="5592" ht="12.75" customHeight="1" x14ac:dyDescent="0.35"/>
    <row r="5593" ht="12.75" customHeight="1" x14ac:dyDescent="0.35"/>
    <row r="5594" ht="12.75" customHeight="1" x14ac:dyDescent="0.35"/>
    <row r="5595" ht="12.75" customHeight="1" x14ac:dyDescent="0.35"/>
    <row r="5596" ht="12.75" customHeight="1" x14ac:dyDescent="0.35"/>
    <row r="5597" ht="12.75" customHeight="1" x14ac:dyDescent="0.35"/>
    <row r="5598" ht="12.75" customHeight="1" x14ac:dyDescent="0.35"/>
    <row r="5599" ht="12.75" customHeight="1" x14ac:dyDescent="0.35"/>
    <row r="5600" ht="12.75" customHeight="1" x14ac:dyDescent="0.35"/>
    <row r="5601" ht="12.75" customHeight="1" x14ac:dyDescent="0.35"/>
    <row r="5602" ht="12.75" customHeight="1" x14ac:dyDescent="0.35"/>
    <row r="5603" ht="12.75" customHeight="1" x14ac:dyDescent="0.35"/>
    <row r="5604" ht="12.75" customHeight="1" x14ac:dyDescent="0.35"/>
    <row r="5605" ht="12.75" customHeight="1" x14ac:dyDescent="0.35"/>
    <row r="5606" ht="12.75" customHeight="1" x14ac:dyDescent="0.35"/>
    <row r="5607" ht="12.75" customHeight="1" x14ac:dyDescent="0.35"/>
    <row r="5608" ht="12.75" customHeight="1" x14ac:dyDescent="0.35"/>
    <row r="5609" ht="12.75" customHeight="1" x14ac:dyDescent="0.35"/>
    <row r="5610" ht="12.75" customHeight="1" x14ac:dyDescent="0.35"/>
    <row r="5611" ht="12.75" customHeight="1" x14ac:dyDescent="0.35"/>
    <row r="5612" ht="12.75" customHeight="1" x14ac:dyDescent="0.35"/>
    <row r="5613" ht="12.75" customHeight="1" x14ac:dyDescent="0.35"/>
    <row r="5614" ht="12.75" customHeight="1" x14ac:dyDescent="0.35"/>
    <row r="5615" ht="12.75" customHeight="1" x14ac:dyDescent="0.35"/>
    <row r="5616" ht="12.75" customHeight="1" x14ac:dyDescent="0.35"/>
    <row r="5617" ht="12.75" customHeight="1" x14ac:dyDescent="0.35"/>
    <row r="5618" ht="12.75" customHeight="1" x14ac:dyDescent="0.35"/>
    <row r="5619" ht="12.75" customHeight="1" x14ac:dyDescent="0.35"/>
    <row r="5620" ht="12.75" customHeight="1" x14ac:dyDescent="0.35"/>
    <row r="5621" ht="12.75" customHeight="1" x14ac:dyDescent="0.35"/>
    <row r="5622" ht="12.75" customHeight="1" x14ac:dyDescent="0.35"/>
    <row r="5623" ht="12.75" customHeight="1" x14ac:dyDescent="0.35"/>
    <row r="5624" ht="12.75" customHeight="1" x14ac:dyDescent="0.35"/>
    <row r="5625" ht="12.75" customHeight="1" x14ac:dyDescent="0.35"/>
    <row r="5626" ht="12.75" customHeight="1" x14ac:dyDescent="0.35"/>
    <row r="5627" ht="12.75" customHeight="1" x14ac:dyDescent="0.35"/>
    <row r="5628" ht="12.75" customHeight="1" x14ac:dyDescent="0.35"/>
    <row r="5629" ht="12.75" customHeight="1" x14ac:dyDescent="0.35"/>
    <row r="5630" ht="12.75" customHeight="1" x14ac:dyDescent="0.35"/>
    <row r="5631" ht="12.75" customHeight="1" x14ac:dyDescent="0.35"/>
    <row r="5632" ht="12.75" customHeight="1" x14ac:dyDescent="0.35"/>
    <row r="5633" ht="12.75" customHeight="1" x14ac:dyDescent="0.35"/>
    <row r="5634" ht="12.75" customHeight="1" x14ac:dyDescent="0.35"/>
    <row r="5635" ht="12.75" customHeight="1" x14ac:dyDescent="0.35"/>
    <row r="5636" ht="12.75" customHeight="1" x14ac:dyDescent="0.35"/>
    <row r="5637" ht="12.75" customHeight="1" x14ac:dyDescent="0.35"/>
    <row r="5638" ht="12.75" customHeight="1" x14ac:dyDescent="0.35"/>
    <row r="5639" ht="12.75" customHeight="1" x14ac:dyDescent="0.35"/>
    <row r="5640" ht="12.75" customHeight="1" x14ac:dyDescent="0.35"/>
    <row r="5641" ht="12.75" customHeight="1" x14ac:dyDescent="0.35"/>
    <row r="5642" ht="12.75" customHeight="1" x14ac:dyDescent="0.35"/>
    <row r="5643" ht="12.75" customHeight="1" x14ac:dyDescent="0.35"/>
    <row r="5644" ht="12.75" customHeight="1" x14ac:dyDescent="0.35"/>
    <row r="5645" ht="12.75" customHeight="1" x14ac:dyDescent="0.35"/>
    <row r="5646" ht="12.75" customHeight="1" x14ac:dyDescent="0.35"/>
    <row r="5647" ht="12.75" customHeight="1" x14ac:dyDescent="0.35"/>
    <row r="5648" ht="12.75" customHeight="1" x14ac:dyDescent="0.35"/>
    <row r="5649" ht="12.75" customHeight="1" x14ac:dyDescent="0.35"/>
    <row r="5650" ht="12.75" customHeight="1" x14ac:dyDescent="0.35"/>
    <row r="5651" ht="12.75" customHeight="1" x14ac:dyDescent="0.35"/>
    <row r="5652" ht="12.75" customHeight="1" x14ac:dyDescent="0.35"/>
    <row r="5653" ht="12.75" customHeight="1" x14ac:dyDescent="0.35"/>
    <row r="5654" ht="12.75" customHeight="1" x14ac:dyDescent="0.35"/>
    <row r="5655" ht="12.75" customHeight="1" x14ac:dyDescent="0.35"/>
    <row r="5656" ht="12.75" customHeight="1" x14ac:dyDescent="0.35"/>
    <row r="5657" ht="12.75" customHeight="1" x14ac:dyDescent="0.35"/>
    <row r="5658" ht="12.75" customHeight="1" x14ac:dyDescent="0.35"/>
    <row r="5659" ht="12.75" customHeight="1" x14ac:dyDescent="0.35"/>
    <row r="5660" ht="12.75" customHeight="1" x14ac:dyDescent="0.35"/>
    <row r="5661" ht="12.75" customHeight="1" x14ac:dyDescent="0.35"/>
    <row r="5662" ht="12.75" customHeight="1" x14ac:dyDescent="0.35"/>
    <row r="5663" ht="12.75" customHeight="1" x14ac:dyDescent="0.35"/>
    <row r="5664" ht="12.75" customHeight="1" x14ac:dyDescent="0.35"/>
    <row r="5665" ht="12.75" customHeight="1" x14ac:dyDescent="0.35"/>
    <row r="5666" ht="12.75" customHeight="1" x14ac:dyDescent="0.35"/>
    <row r="5667" ht="12.75" customHeight="1" x14ac:dyDescent="0.35"/>
    <row r="5668" ht="12.75" customHeight="1" x14ac:dyDescent="0.35"/>
    <row r="5669" ht="12.75" customHeight="1" x14ac:dyDescent="0.35"/>
    <row r="5670" ht="12.75" customHeight="1" x14ac:dyDescent="0.35"/>
    <row r="5671" ht="12.75" customHeight="1" x14ac:dyDescent="0.35"/>
    <row r="5672" ht="12.75" customHeight="1" x14ac:dyDescent="0.35"/>
    <row r="5673" ht="12.75" customHeight="1" x14ac:dyDescent="0.35"/>
    <row r="5674" ht="12.75" customHeight="1" x14ac:dyDescent="0.35"/>
    <row r="5675" ht="12.75" customHeight="1" x14ac:dyDescent="0.35"/>
    <row r="5676" ht="12.75" customHeight="1" x14ac:dyDescent="0.35"/>
    <row r="5677" ht="12.75" customHeight="1" x14ac:dyDescent="0.35"/>
    <row r="5678" ht="12.75" customHeight="1" x14ac:dyDescent="0.35"/>
    <row r="5679" ht="12.75" customHeight="1" x14ac:dyDescent="0.35"/>
    <row r="5680" ht="12.75" customHeight="1" x14ac:dyDescent="0.35"/>
    <row r="5681" ht="12.75" customHeight="1" x14ac:dyDescent="0.35"/>
    <row r="5682" ht="12.75" customHeight="1" x14ac:dyDescent="0.35"/>
    <row r="5683" ht="12.75" customHeight="1" x14ac:dyDescent="0.35"/>
    <row r="5684" ht="12.75" customHeight="1" x14ac:dyDescent="0.35"/>
    <row r="5685" ht="12.75" customHeight="1" x14ac:dyDescent="0.35"/>
    <row r="5686" ht="12.75" customHeight="1" x14ac:dyDescent="0.35"/>
    <row r="5687" ht="12.75" customHeight="1" x14ac:dyDescent="0.35"/>
    <row r="5688" ht="12.75" customHeight="1" x14ac:dyDescent="0.35"/>
    <row r="5689" ht="12.75" customHeight="1" x14ac:dyDescent="0.35"/>
    <row r="5690" ht="12.75" customHeight="1" x14ac:dyDescent="0.35"/>
    <row r="5691" ht="12.75" customHeight="1" x14ac:dyDescent="0.35"/>
    <row r="5692" ht="12.75" customHeight="1" x14ac:dyDescent="0.35"/>
    <row r="5693" ht="12.75" customHeight="1" x14ac:dyDescent="0.35"/>
    <row r="5694" ht="12.75" customHeight="1" x14ac:dyDescent="0.35"/>
    <row r="5695" ht="12.75" customHeight="1" x14ac:dyDescent="0.35"/>
    <row r="5696" ht="12.75" customHeight="1" x14ac:dyDescent="0.35"/>
    <row r="5697" ht="12.75" customHeight="1" x14ac:dyDescent="0.35"/>
    <row r="5698" ht="12.75" customHeight="1" x14ac:dyDescent="0.35"/>
    <row r="5699" ht="12.75" customHeight="1" x14ac:dyDescent="0.35"/>
    <row r="5700" ht="12.75" customHeight="1" x14ac:dyDescent="0.35"/>
    <row r="5701" ht="12.75" customHeight="1" x14ac:dyDescent="0.35"/>
    <row r="5702" ht="12.75" customHeight="1" x14ac:dyDescent="0.35"/>
    <row r="5703" ht="12.75" customHeight="1" x14ac:dyDescent="0.35"/>
    <row r="5704" ht="12.75" customHeight="1" x14ac:dyDescent="0.35"/>
    <row r="5705" ht="12.75" customHeight="1" x14ac:dyDescent="0.35"/>
    <row r="5706" ht="12.75" customHeight="1" x14ac:dyDescent="0.35"/>
    <row r="5707" ht="12.75" customHeight="1" x14ac:dyDescent="0.35"/>
    <row r="5708" ht="12.75" customHeight="1" x14ac:dyDescent="0.35"/>
    <row r="5709" ht="12.75" customHeight="1" x14ac:dyDescent="0.35"/>
    <row r="5710" ht="12.75" customHeight="1" x14ac:dyDescent="0.35"/>
    <row r="5711" ht="12.75" customHeight="1" x14ac:dyDescent="0.35"/>
    <row r="5712" ht="12.75" customHeight="1" x14ac:dyDescent="0.35"/>
    <row r="5713" ht="12.75" customHeight="1" x14ac:dyDescent="0.35"/>
    <row r="5714" ht="12.75" customHeight="1" x14ac:dyDescent="0.35"/>
    <row r="5715" ht="12.75" customHeight="1" x14ac:dyDescent="0.35"/>
    <row r="5716" ht="12.75" customHeight="1" x14ac:dyDescent="0.35"/>
    <row r="5717" ht="12.75" customHeight="1" x14ac:dyDescent="0.35"/>
    <row r="5718" ht="12.75" customHeight="1" x14ac:dyDescent="0.35"/>
    <row r="5719" ht="12.75" customHeight="1" x14ac:dyDescent="0.35"/>
    <row r="5720" ht="12.75" customHeight="1" x14ac:dyDescent="0.35"/>
    <row r="5721" ht="12.75" customHeight="1" x14ac:dyDescent="0.35"/>
    <row r="5722" ht="12.75" customHeight="1" x14ac:dyDescent="0.35"/>
    <row r="5723" ht="12.75" customHeight="1" x14ac:dyDescent="0.35"/>
    <row r="5724" ht="12.75" customHeight="1" x14ac:dyDescent="0.35"/>
    <row r="5725" ht="12.75" customHeight="1" x14ac:dyDescent="0.35"/>
    <row r="5726" ht="12.75" customHeight="1" x14ac:dyDescent="0.35"/>
    <row r="5727" ht="12.75" customHeight="1" x14ac:dyDescent="0.35"/>
    <row r="5728" ht="12.75" customHeight="1" x14ac:dyDescent="0.35"/>
    <row r="5729" ht="12.75" customHeight="1" x14ac:dyDescent="0.35"/>
    <row r="5730" ht="12.75" customHeight="1" x14ac:dyDescent="0.35"/>
    <row r="5731" ht="12.75" customHeight="1" x14ac:dyDescent="0.35"/>
    <row r="5732" ht="12.75" customHeight="1" x14ac:dyDescent="0.35"/>
    <row r="5733" ht="12.75" customHeight="1" x14ac:dyDescent="0.35"/>
    <row r="5734" ht="12.75" customHeight="1" x14ac:dyDescent="0.35"/>
    <row r="5735" ht="12.75" customHeight="1" x14ac:dyDescent="0.35"/>
    <row r="5736" ht="12.75" customHeight="1" x14ac:dyDescent="0.35"/>
    <row r="5737" ht="12.75" customHeight="1" x14ac:dyDescent="0.35"/>
    <row r="5738" ht="12.75" customHeight="1" x14ac:dyDescent="0.35"/>
    <row r="5739" ht="12.75" customHeight="1" x14ac:dyDescent="0.35"/>
    <row r="5740" ht="12.75" customHeight="1" x14ac:dyDescent="0.35"/>
    <row r="5741" ht="12.75" customHeight="1" x14ac:dyDescent="0.35"/>
    <row r="5742" ht="12.75" customHeight="1" x14ac:dyDescent="0.35"/>
    <row r="5743" ht="12.75" customHeight="1" x14ac:dyDescent="0.35"/>
    <row r="5744" ht="12.75" customHeight="1" x14ac:dyDescent="0.35"/>
    <row r="5745" ht="12.75" customHeight="1" x14ac:dyDescent="0.35"/>
    <row r="5746" ht="12.75" customHeight="1" x14ac:dyDescent="0.35"/>
    <row r="5747" ht="12.75" customHeight="1" x14ac:dyDescent="0.35"/>
    <row r="5748" ht="12.75" customHeight="1" x14ac:dyDescent="0.35"/>
    <row r="5749" ht="12.75" customHeight="1" x14ac:dyDescent="0.35"/>
    <row r="5750" ht="12.75" customHeight="1" x14ac:dyDescent="0.35"/>
    <row r="5751" ht="12.75" customHeight="1" x14ac:dyDescent="0.35"/>
    <row r="5752" ht="12.75" customHeight="1" x14ac:dyDescent="0.35"/>
    <row r="5753" ht="12.75" customHeight="1" x14ac:dyDescent="0.35"/>
    <row r="5754" ht="12.75" customHeight="1" x14ac:dyDescent="0.35"/>
    <row r="5755" ht="12.75" customHeight="1" x14ac:dyDescent="0.35"/>
    <row r="5756" ht="12.75" customHeight="1" x14ac:dyDescent="0.35"/>
    <row r="5757" ht="12.75" customHeight="1" x14ac:dyDescent="0.35"/>
    <row r="5758" ht="12.75" customHeight="1" x14ac:dyDescent="0.35"/>
    <row r="5759" ht="12.75" customHeight="1" x14ac:dyDescent="0.35"/>
    <row r="5760" ht="12.75" customHeight="1" x14ac:dyDescent="0.35"/>
    <row r="5761" ht="12.75" customHeight="1" x14ac:dyDescent="0.35"/>
    <row r="5762" ht="12.75" customHeight="1" x14ac:dyDescent="0.35"/>
    <row r="5763" ht="12.75" customHeight="1" x14ac:dyDescent="0.35"/>
    <row r="5764" ht="12.75" customHeight="1" x14ac:dyDescent="0.35"/>
    <row r="5765" ht="12.75" customHeight="1" x14ac:dyDescent="0.35"/>
    <row r="5766" ht="12.75" customHeight="1" x14ac:dyDescent="0.35"/>
    <row r="5767" ht="12.75" customHeight="1" x14ac:dyDescent="0.35"/>
    <row r="5768" ht="12.75" customHeight="1" x14ac:dyDescent="0.35"/>
    <row r="5769" ht="12.75" customHeight="1" x14ac:dyDescent="0.35"/>
    <row r="5770" ht="12.75" customHeight="1" x14ac:dyDescent="0.35"/>
    <row r="5771" ht="12.75" customHeight="1" x14ac:dyDescent="0.35"/>
    <row r="5772" ht="12.75" customHeight="1" x14ac:dyDescent="0.35"/>
    <row r="5773" ht="12.75" customHeight="1" x14ac:dyDescent="0.35"/>
    <row r="5774" ht="12.75" customHeight="1" x14ac:dyDescent="0.35"/>
    <row r="5775" ht="12.75" customHeight="1" x14ac:dyDescent="0.35"/>
    <row r="5776" ht="12.75" customHeight="1" x14ac:dyDescent="0.35"/>
    <row r="5777" ht="12.75" customHeight="1" x14ac:dyDescent="0.35"/>
    <row r="5778" ht="12.75" customHeight="1" x14ac:dyDescent="0.35"/>
    <row r="5779" ht="12.75" customHeight="1" x14ac:dyDescent="0.35"/>
    <row r="5780" ht="12.75" customHeight="1" x14ac:dyDescent="0.35"/>
    <row r="5781" ht="12.75" customHeight="1" x14ac:dyDescent="0.35"/>
    <row r="5782" ht="12.75" customHeight="1" x14ac:dyDescent="0.35"/>
    <row r="5783" ht="12.75" customHeight="1" x14ac:dyDescent="0.35"/>
    <row r="5784" ht="12.75" customHeight="1" x14ac:dyDescent="0.35"/>
    <row r="5785" ht="12.75" customHeight="1" x14ac:dyDescent="0.35"/>
    <row r="5786" ht="12.75" customHeight="1" x14ac:dyDescent="0.35"/>
    <row r="5787" ht="12.75" customHeight="1" x14ac:dyDescent="0.35"/>
    <row r="5788" ht="12.75" customHeight="1" x14ac:dyDescent="0.35"/>
    <row r="5789" ht="12.75" customHeight="1" x14ac:dyDescent="0.35"/>
    <row r="5790" ht="12.75" customHeight="1" x14ac:dyDescent="0.35"/>
    <row r="5791" ht="12.75" customHeight="1" x14ac:dyDescent="0.35"/>
    <row r="5792" ht="12.75" customHeight="1" x14ac:dyDescent="0.35"/>
    <row r="5793" ht="12.75" customHeight="1" x14ac:dyDescent="0.35"/>
    <row r="5794" ht="12.75" customHeight="1" x14ac:dyDescent="0.35"/>
    <row r="5795" ht="12.75" customHeight="1" x14ac:dyDescent="0.35"/>
    <row r="5796" ht="12.75" customHeight="1" x14ac:dyDescent="0.35"/>
    <row r="5797" ht="12.75" customHeight="1" x14ac:dyDescent="0.35"/>
    <row r="5798" ht="12.75" customHeight="1" x14ac:dyDescent="0.35"/>
    <row r="5799" ht="12.75" customHeight="1" x14ac:dyDescent="0.35"/>
    <row r="5800" ht="12.75" customHeight="1" x14ac:dyDescent="0.35"/>
    <row r="5801" ht="12.75" customHeight="1" x14ac:dyDescent="0.35"/>
    <row r="5802" ht="12.75" customHeight="1" x14ac:dyDescent="0.35"/>
    <row r="5803" ht="12.75" customHeight="1" x14ac:dyDescent="0.35"/>
    <row r="5804" ht="12.75" customHeight="1" x14ac:dyDescent="0.35"/>
    <row r="5805" ht="12.75" customHeight="1" x14ac:dyDescent="0.35"/>
    <row r="5806" ht="12.75" customHeight="1" x14ac:dyDescent="0.35"/>
    <row r="5807" ht="12.75" customHeight="1" x14ac:dyDescent="0.35"/>
    <row r="5808" ht="12.75" customHeight="1" x14ac:dyDescent="0.35"/>
    <row r="5809" ht="12.75" customHeight="1" x14ac:dyDescent="0.35"/>
    <row r="5810" ht="12.75" customHeight="1" x14ac:dyDescent="0.35"/>
    <row r="5811" ht="12.75" customHeight="1" x14ac:dyDescent="0.35"/>
    <row r="5812" ht="12.75" customHeight="1" x14ac:dyDescent="0.35"/>
    <row r="5813" ht="12.75" customHeight="1" x14ac:dyDescent="0.35"/>
    <row r="5814" ht="12.75" customHeight="1" x14ac:dyDescent="0.35"/>
    <row r="5815" ht="12.75" customHeight="1" x14ac:dyDescent="0.35"/>
    <row r="5816" ht="12.75" customHeight="1" x14ac:dyDescent="0.35"/>
    <row r="5817" ht="12.75" customHeight="1" x14ac:dyDescent="0.35"/>
    <row r="5818" ht="12.75" customHeight="1" x14ac:dyDescent="0.35"/>
    <row r="5819" ht="12.75" customHeight="1" x14ac:dyDescent="0.35"/>
    <row r="5820" ht="12.75" customHeight="1" x14ac:dyDescent="0.35"/>
    <row r="5821" ht="12.75" customHeight="1" x14ac:dyDescent="0.35"/>
    <row r="5822" ht="12.75" customHeight="1" x14ac:dyDescent="0.35"/>
    <row r="5823" ht="12.75" customHeight="1" x14ac:dyDescent="0.35"/>
    <row r="5824" ht="12.75" customHeight="1" x14ac:dyDescent="0.35"/>
    <row r="5825" ht="12.75" customHeight="1" x14ac:dyDescent="0.35"/>
    <row r="5826" ht="12.75" customHeight="1" x14ac:dyDescent="0.35"/>
    <row r="5827" ht="12.75" customHeight="1" x14ac:dyDescent="0.35"/>
    <row r="5828" ht="12.75" customHeight="1" x14ac:dyDescent="0.35"/>
    <row r="5829" ht="12.75" customHeight="1" x14ac:dyDescent="0.35"/>
    <row r="5830" ht="12.75" customHeight="1" x14ac:dyDescent="0.35"/>
    <row r="5831" ht="12.75" customHeight="1" x14ac:dyDescent="0.35"/>
    <row r="5832" ht="12.75" customHeight="1" x14ac:dyDescent="0.35"/>
    <row r="5833" ht="12.75" customHeight="1" x14ac:dyDescent="0.35"/>
    <row r="5834" ht="12.75" customHeight="1" x14ac:dyDescent="0.35"/>
    <row r="5835" ht="12.75" customHeight="1" x14ac:dyDescent="0.35"/>
    <row r="5836" ht="12.75" customHeight="1" x14ac:dyDescent="0.35"/>
    <row r="5837" ht="12.75" customHeight="1" x14ac:dyDescent="0.35"/>
    <row r="5838" ht="12.75" customHeight="1" x14ac:dyDescent="0.35"/>
    <row r="5839" ht="12.75" customHeight="1" x14ac:dyDescent="0.35"/>
    <row r="5840" ht="12.75" customHeight="1" x14ac:dyDescent="0.35"/>
    <row r="5841" ht="12.75" customHeight="1" x14ac:dyDescent="0.35"/>
    <row r="5842" ht="12.75" customHeight="1" x14ac:dyDescent="0.35"/>
    <row r="5843" ht="12.75" customHeight="1" x14ac:dyDescent="0.35"/>
    <row r="5844" ht="12.75" customHeight="1" x14ac:dyDescent="0.35"/>
    <row r="5845" ht="12.75" customHeight="1" x14ac:dyDescent="0.35"/>
    <row r="5846" ht="12.75" customHeight="1" x14ac:dyDescent="0.35"/>
    <row r="5847" ht="12.75" customHeight="1" x14ac:dyDescent="0.35"/>
    <row r="5848" ht="12.75" customHeight="1" x14ac:dyDescent="0.35"/>
    <row r="5849" ht="12.75" customHeight="1" x14ac:dyDescent="0.35"/>
    <row r="5850" ht="12.75" customHeight="1" x14ac:dyDescent="0.35"/>
    <row r="5851" ht="12.75" customHeight="1" x14ac:dyDescent="0.35"/>
    <row r="5852" ht="12.75" customHeight="1" x14ac:dyDescent="0.35"/>
    <row r="5853" ht="12.75" customHeight="1" x14ac:dyDescent="0.35"/>
    <row r="5854" ht="12.75" customHeight="1" x14ac:dyDescent="0.35"/>
    <row r="5855" ht="12.75" customHeight="1" x14ac:dyDescent="0.35"/>
    <row r="5856" ht="12.75" customHeight="1" x14ac:dyDescent="0.35"/>
    <row r="5857" ht="12.75" customHeight="1" x14ac:dyDescent="0.35"/>
    <row r="5858" ht="12.75" customHeight="1" x14ac:dyDescent="0.35"/>
    <row r="5859" ht="12.75" customHeight="1" x14ac:dyDescent="0.35"/>
    <row r="5860" ht="12.75" customHeight="1" x14ac:dyDescent="0.35"/>
    <row r="5861" ht="12.75" customHeight="1" x14ac:dyDescent="0.35"/>
    <row r="5862" ht="12.75" customHeight="1" x14ac:dyDescent="0.35"/>
    <row r="5863" ht="12.75" customHeight="1" x14ac:dyDescent="0.35"/>
    <row r="5864" ht="12.75" customHeight="1" x14ac:dyDescent="0.35"/>
    <row r="5865" ht="12.75" customHeight="1" x14ac:dyDescent="0.35"/>
    <row r="5866" ht="12.75" customHeight="1" x14ac:dyDescent="0.35"/>
    <row r="5867" ht="12.75" customHeight="1" x14ac:dyDescent="0.35"/>
    <row r="5868" ht="12.75" customHeight="1" x14ac:dyDescent="0.35"/>
    <row r="5869" ht="12.75" customHeight="1" x14ac:dyDescent="0.35"/>
    <row r="5870" ht="12.75" customHeight="1" x14ac:dyDescent="0.35"/>
    <row r="5871" ht="12.75" customHeight="1" x14ac:dyDescent="0.35"/>
    <row r="5872" ht="12.75" customHeight="1" x14ac:dyDescent="0.35"/>
    <row r="5873" ht="12.75" customHeight="1" x14ac:dyDescent="0.35"/>
    <row r="5874" ht="12.75" customHeight="1" x14ac:dyDescent="0.35"/>
    <row r="5875" ht="12.75" customHeight="1" x14ac:dyDescent="0.35"/>
    <row r="5876" ht="12.75" customHeight="1" x14ac:dyDescent="0.35"/>
    <row r="5877" ht="12.75" customHeight="1" x14ac:dyDescent="0.35"/>
    <row r="5878" ht="12.75" customHeight="1" x14ac:dyDescent="0.35"/>
    <row r="5879" ht="12.75" customHeight="1" x14ac:dyDescent="0.35"/>
    <row r="5880" ht="12.75" customHeight="1" x14ac:dyDescent="0.35"/>
    <row r="5881" ht="12.75" customHeight="1" x14ac:dyDescent="0.35"/>
    <row r="5882" ht="12.75" customHeight="1" x14ac:dyDescent="0.35"/>
    <row r="5883" ht="12.75" customHeight="1" x14ac:dyDescent="0.35"/>
    <row r="5884" ht="12.75" customHeight="1" x14ac:dyDescent="0.35"/>
    <row r="5885" ht="12.75" customHeight="1" x14ac:dyDescent="0.35"/>
    <row r="5886" ht="12.75" customHeight="1" x14ac:dyDescent="0.35"/>
    <row r="5887" ht="12.75" customHeight="1" x14ac:dyDescent="0.35"/>
    <row r="5888" ht="12.75" customHeight="1" x14ac:dyDescent="0.35"/>
    <row r="5889" ht="12.75" customHeight="1" x14ac:dyDescent="0.35"/>
    <row r="5890" ht="12.75" customHeight="1" x14ac:dyDescent="0.35"/>
    <row r="5891" ht="12.75" customHeight="1" x14ac:dyDescent="0.35"/>
    <row r="5892" ht="12.75" customHeight="1" x14ac:dyDescent="0.35"/>
    <row r="5893" ht="12.75" customHeight="1" x14ac:dyDescent="0.35"/>
    <row r="5894" ht="12.75" customHeight="1" x14ac:dyDescent="0.35"/>
    <row r="5895" ht="12.75" customHeight="1" x14ac:dyDescent="0.35"/>
    <row r="5896" ht="12.75" customHeight="1" x14ac:dyDescent="0.35"/>
    <row r="5897" ht="12.75" customHeight="1" x14ac:dyDescent="0.35"/>
    <row r="5898" ht="12.75" customHeight="1" x14ac:dyDescent="0.35"/>
    <row r="5899" ht="12.75" customHeight="1" x14ac:dyDescent="0.35"/>
    <row r="5900" ht="12.75" customHeight="1" x14ac:dyDescent="0.35"/>
    <row r="5901" ht="12.75" customHeight="1" x14ac:dyDescent="0.35"/>
    <row r="5902" ht="12.75" customHeight="1" x14ac:dyDescent="0.35"/>
    <row r="5903" ht="12.75" customHeight="1" x14ac:dyDescent="0.35"/>
    <row r="5904" ht="12.75" customHeight="1" x14ac:dyDescent="0.35"/>
    <row r="5905" ht="12.75" customHeight="1" x14ac:dyDescent="0.35"/>
    <row r="5906" ht="12.75" customHeight="1" x14ac:dyDescent="0.35"/>
    <row r="5907" ht="12.75" customHeight="1" x14ac:dyDescent="0.35"/>
    <row r="5908" ht="12.75" customHeight="1" x14ac:dyDescent="0.35"/>
    <row r="5909" ht="12.75" customHeight="1" x14ac:dyDescent="0.35"/>
    <row r="5910" ht="12.75" customHeight="1" x14ac:dyDescent="0.35"/>
    <row r="5911" ht="12.75" customHeight="1" x14ac:dyDescent="0.35"/>
    <row r="5912" ht="12.75" customHeight="1" x14ac:dyDescent="0.35"/>
    <row r="5913" ht="12.75" customHeight="1" x14ac:dyDescent="0.35"/>
    <row r="5914" ht="12.75" customHeight="1" x14ac:dyDescent="0.35"/>
    <row r="5915" ht="12.75" customHeight="1" x14ac:dyDescent="0.35"/>
    <row r="5916" ht="12.75" customHeight="1" x14ac:dyDescent="0.35"/>
    <row r="5917" ht="12.75" customHeight="1" x14ac:dyDescent="0.35"/>
    <row r="5918" ht="12.75" customHeight="1" x14ac:dyDescent="0.35"/>
    <row r="5919" ht="12.75" customHeight="1" x14ac:dyDescent="0.35"/>
    <row r="5920" ht="12.75" customHeight="1" x14ac:dyDescent="0.35"/>
    <row r="5921" ht="12.75" customHeight="1" x14ac:dyDescent="0.35"/>
    <row r="5922" ht="12.75" customHeight="1" x14ac:dyDescent="0.35"/>
    <row r="5923" ht="12.75" customHeight="1" x14ac:dyDescent="0.35"/>
    <row r="5924" ht="12.75" customHeight="1" x14ac:dyDescent="0.35"/>
    <row r="5925" ht="12.75" customHeight="1" x14ac:dyDescent="0.35"/>
    <row r="5926" ht="12.75" customHeight="1" x14ac:dyDescent="0.35"/>
    <row r="5927" ht="12.75" customHeight="1" x14ac:dyDescent="0.35"/>
    <row r="5928" ht="12.75" customHeight="1" x14ac:dyDescent="0.35"/>
    <row r="5929" ht="12.75" customHeight="1" x14ac:dyDescent="0.35"/>
    <row r="5930" ht="12.75" customHeight="1" x14ac:dyDescent="0.35"/>
    <row r="5931" ht="12.75" customHeight="1" x14ac:dyDescent="0.35"/>
    <row r="5932" ht="12.75" customHeight="1" x14ac:dyDescent="0.35"/>
    <row r="5933" ht="12.75" customHeight="1" x14ac:dyDescent="0.35"/>
    <row r="5934" ht="12.75" customHeight="1" x14ac:dyDescent="0.35"/>
    <row r="5935" ht="12.75" customHeight="1" x14ac:dyDescent="0.35"/>
    <row r="5936" ht="12.75" customHeight="1" x14ac:dyDescent="0.35"/>
    <row r="5937" ht="12.75" customHeight="1" x14ac:dyDescent="0.35"/>
    <row r="5938" ht="12.75" customHeight="1" x14ac:dyDescent="0.35"/>
    <row r="5939" ht="12.75" customHeight="1" x14ac:dyDescent="0.35"/>
    <row r="5940" ht="12.75" customHeight="1" x14ac:dyDescent="0.35"/>
    <row r="5941" ht="12.75" customHeight="1" x14ac:dyDescent="0.35"/>
    <row r="5942" ht="12.75" customHeight="1" x14ac:dyDescent="0.35"/>
    <row r="5943" ht="12.75" customHeight="1" x14ac:dyDescent="0.35"/>
    <row r="5944" ht="12.75" customHeight="1" x14ac:dyDescent="0.35"/>
    <row r="5945" ht="12.75" customHeight="1" x14ac:dyDescent="0.35"/>
    <row r="5946" ht="12.75" customHeight="1" x14ac:dyDescent="0.35"/>
    <row r="5947" ht="12.75" customHeight="1" x14ac:dyDescent="0.35"/>
    <row r="5948" ht="12.75" customHeight="1" x14ac:dyDescent="0.35"/>
    <row r="5949" ht="12.75" customHeight="1" x14ac:dyDescent="0.35"/>
    <row r="5950" ht="12.75" customHeight="1" x14ac:dyDescent="0.35"/>
    <row r="5951" ht="12.75" customHeight="1" x14ac:dyDescent="0.35"/>
    <row r="5952" ht="12.75" customHeight="1" x14ac:dyDescent="0.35"/>
    <row r="5953" ht="12.75" customHeight="1" x14ac:dyDescent="0.35"/>
    <row r="5954" ht="12.75" customHeight="1" x14ac:dyDescent="0.35"/>
    <row r="5955" ht="12.75" customHeight="1" x14ac:dyDescent="0.35"/>
    <row r="5956" ht="12.75" customHeight="1" x14ac:dyDescent="0.35"/>
    <row r="5957" ht="12.75" customHeight="1" x14ac:dyDescent="0.35"/>
    <row r="5958" ht="12.75" customHeight="1" x14ac:dyDescent="0.35"/>
    <row r="5959" ht="12.75" customHeight="1" x14ac:dyDescent="0.35"/>
    <row r="5960" ht="12.75" customHeight="1" x14ac:dyDescent="0.35"/>
    <row r="5961" ht="12.75" customHeight="1" x14ac:dyDescent="0.35"/>
    <row r="5962" ht="12.75" customHeight="1" x14ac:dyDescent="0.35"/>
    <row r="5963" ht="12.75" customHeight="1" x14ac:dyDescent="0.35"/>
    <row r="5964" ht="12.75" customHeight="1" x14ac:dyDescent="0.35"/>
    <row r="5965" ht="12.75" customHeight="1" x14ac:dyDescent="0.35"/>
    <row r="5966" ht="12.75" customHeight="1" x14ac:dyDescent="0.35"/>
    <row r="5967" ht="12.75" customHeight="1" x14ac:dyDescent="0.35"/>
    <row r="5968" ht="12.75" customHeight="1" x14ac:dyDescent="0.35"/>
    <row r="5969" ht="12.75" customHeight="1" x14ac:dyDescent="0.35"/>
    <row r="5970" ht="12.75" customHeight="1" x14ac:dyDescent="0.35"/>
    <row r="5971" ht="12.75" customHeight="1" x14ac:dyDescent="0.35"/>
    <row r="5972" ht="12.75" customHeight="1" x14ac:dyDescent="0.35"/>
    <row r="5973" ht="12.75" customHeight="1" x14ac:dyDescent="0.35"/>
    <row r="5974" ht="12.75" customHeight="1" x14ac:dyDescent="0.35"/>
    <row r="5975" ht="12.75" customHeight="1" x14ac:dyDescent="0.35"/>
    <row r="5976" ht="12.75" customHeight="1" x14ac:dyDescent="0.35"/>
    <row r="5977" ht="12.75" customHeight="1" x14ac:dyDescent="0.35"/>
    <row r="5978" ht="12.75" customHeight="1" x14ac:dyDescent="0.35"/>
    <row r="5979" ht="12.75" customHeight="1" x14ac:dyDescent="0.35"/>
    <row r="5980" ht="12.75" customHeight="1" x14ac:dyDescent="0.35"/>
    <row r="5981" ht="12.75" customHeight="1" x14ac:dyDescent="0.35"/>
    <row r="5982" ht="12.75" customHeight="1" x14ac:dyDescent="0.35"/>
    <row r="5983" ht="12.75" customHeight="1" x14ac:dyDescent="0.35"/>
    <row r="5984" ht="12.75" customHeight="1" x14ac:dyDescent="0.35"/>
    <row r="5985" ht="12.75" customHeight="1" x14ac:dyDescent="0.35"/>
    <row r="5986" ht="12.75" customHeight="1" x14ac:dyDescent="0.35"/>
    <row r="5987" ht="12.75" customHeight="1" x14ac:dyDescent="0.35"/>
    <row r="5988" ht="12.75" customHeight="1" x14ac:dyDescent="0.35"/>
    <row r="5989" ht="12.75" customHeight="1" x14ac:dyDescent="0.35"/>
    <row r="5990" ht="12.75" customHeight="1" x14ac:dyDescent="0.35"/>
    <row r="5991" ht="12.75" customHeight="1" x14ac:dyDescent="0.35"/>
    <row r="5992" ht="12.75" customHeight="1" x14ac:dyDescent="0.35"/>
    <row r="5993" ht="12.75" customHeight="1" x14ac:dyDescent="0.35"/>
    <row r="5994" ht="12.75" customHeight="1" x14ac:dyDescent="0.35"/>
    <row r="5995" ht="12.75" customHeight="1" x14ac:dyDescent="0.35"/>
    <row r="5996" ht="12.75" customHeight="1" x14ac:dyDescent="0.35"/>
    <row r="5997" ht="12.75" customHeight="1" x14ac:dyDescent="0.35"/>
    <row r="5998" ht="12.75" customHeight="1" x14ac:dyDescent="0.35"/>
    <row r="5999" ht="12.75" customHeight="1" x14ac:dyDescent="0.35"/>
    <row r="6000" ht="12.75" customHeight="1" x14ac:dyDescent="0.35"/>
    <row r="6001" ht="12.75" customHeight="1" x14ac:dyDescent="0.35"/>
    <row r="6002" ht="12.75" customHeight="1" x14ac:dyDescent="0.35"/>
    <row r="6003" ht="12.75" customHeight="1" x14ac:dyDescent="0.35"/>
    <row r="6004" ht="12.75" customHeight="1" x14ac:dyDescent="0.35"/>
    <row r="6005" ht="12.75" customHeight="1" x14ac:dyDescent="0.35"/>
    <row r="6006" ht="12.75" customHeight="1" x14ac:dyDescent="0.35"/>
    <row r="6007" ht="12.75" customHeight="1" x14ac:dyDescent="0.35"/>
    <row r="6008" ht="12.75" customHeight="1" x14ac:dyDescent="0.35"/>
    <row r="6009" ht="12.75" customHeight="1" x14ac:dyDescent="0.35"/>
    <row r="6010" ht="12.75" customHeight="1" x14ac:dyDescent="0.35"/>
    <row r="6011" ht="12.75" customHeight="1" x14ac:dyDescent="0.35"/>
    <row r="6012" ht="12.75" customHeight="1" x14ac:dyDescent="0.35"/>
    <row r="6013" ht="12.75" customHeight="1" x14ac:dyDescent="0.35"/>
    <row r="6014" ht="12.75" customHeight="1" x14ac:dyDescent="0.35"/>
    <row r="6015" ht="12.75" customHeight="1" x14ac:dyDescent="0.35"/>
    <row r="6016" ht="12.75" customHeight="1" x14ac:dyDescent="0.35"/>
    <row r="6017" ht="12.75" customHeight="1" x14ac:dyDescent="0.35"/>
    <row r="6018" ht="12.75" customHeight="1" x14ac:dyDescent="0.35"/>
    <row r="6019" ht="12.75" customHeight="1" x14ac:dyDescent="0.35"/>
    <row r="6020" ht="12.75" customHeight="1" x14ac:dyDescent="0.35"/>
    <row r="6021" ht="12.75" customHeight="1" x14ac:dyDescent="0.35"/>
    <row r="6022" ht="12.75" customHeight="1" x14ac:dyDescent="0.35"/>
    <row r="6023" ht="12.75" customHeight="1" x14ac:dyDescent="0.35"/>
    <row r="6024" ht="12.75" customHeight="1" x14ac:dyDescent="0.35"/>
    <row r="6025" ht="12.75" customHeight="1" x14ac:dyDescent="0.35"/>
    <row r="6026" ht="12.75" customHeight="1" x14ac:dyDescent="0.35"/>
    <row r="6027" ht="12.75" customHeight="1" x14ac:dyDescent="0.35"/>
    <row r="6028" ht="12.75" customHeight="1" x14ac:dyDescent="0.35"/>
    <row r="6029" ht="12.75" customHeight="1" x14ac:dyDescent="0.35"/>
    <row r="6030" ht="12.75" customHeight="1" x14ac:dyDescent="0.35"/>
    <row r="6031" ht="12.75" customHeight="1" x14ac:dyDescent="0.35"/>
    <row r="6032" ht="12.75" customHeight="1" x14ac:dyDescent="0.35"/>
    <row r="6033" ht="12.75" customHeight="1" x14ac:dyDescent="0.35"/>
    <row r="6034" ht="12.75" customHeight="1" x14ac:dyDescent="0.35"/>
    <row r="6035" ht="12.75" customHeight="1" x14ac:dyDescent="0.35"/>
    <row r="6036" ht="12.75" customHeight="1" x14ac:dyDescent="0.35"/>
    <row r="6037" ht="12.75" customHeight="1" x14ac:dyDescent="0.35"/>
    <row r="6038" ht="12.75" customHeight="1" x14ac:dyDescent="0.35"/>
    <row r="6039" ht="12.75" customHeight="1" x14ac:dyDescent="0.35"/>
    <row r="6040" ht="12.75" customHeight="1" x14ac:dyDescent="0.35"/>
    <row r="6041" ht="12.75" customHeight="1" x14ac:dyDescent="0.35"/>
    <row r="6042" ht="12.75" customHeight="1" x14ac:dyDescent="0.35"/>
    <row r="6043" ht="12.75" customHeight="1" x14ac:dyDescent="0.35"/>
    <row r="6044" ht="12.75" customHeight="1" x14ac:dyDescent="0.35"/>
    <row r="6045" ht="12.75" customHeight="1" x14ac:dyDescent="0.35"/>
    <row r="6046" ht="12.75" customHeight="1" x14ac:dyDescent="0.35"/>
    <row r="6047" ht="12.75" customHeight="1" x14ac:dyDescent="0.35"/>
    <row r="6048" ht="12.75" customHeight="1" x14ac:dyDescent="0.35"/>
    <row r="6049" ht="12.75" customHeight="1" x14ac:dyDescent="0.35"/>
    <row r="6050" ht="12.75" customHeight="1" x14ac:dyDescent="0.35"/>
    <row r="6051" ht="12.75" customHeight="1" x14ac:dyDescent="0.35"/>
    <row r="6052" ht="12.75" customHeight="1" x14ac:dyDescent="0.35"/>
    <row r="6053" ht="12.75" customHeight="1" x14ac:dyDescent="0.35"/>
    <row r="6054" ht="12.75" customHeight="1" x14ac:dyDescent="0.35"/>
    <row r="6055" ht="12.75" customHeight="1" x14ac:dyDescent="0.35"/>
    <row r="6056" ht="12.75" customHeight="1" x14ac:dyDescent="0.35"/>
    <row r="6057" ht="12.75" customHeight="1" x14ac:dyDescent="0.35"/>
    <row r="6058" ht="12.75" customHeight="1" x14ac:dyDescent="0.35"/>
    <row r="6059" ht="12.75" customHeight="1" x14ac:dyDescent="0.35"/>
    <row r="6060" ht="12.75" customHeight="1" x14ac:dyDescent="0.35"/>
    <row r="6061" ht="12.75" customHeight="1" x14ac:dyDescent="0.35"/>
    <row r="6062" ht="12.75" customHeight="1" x14ac:dyDescent="0.35"/>
    <row r="6063" ht="12.75" customHeight="1" x14ac:dyDescent="0.35"/>
    <row r="6064" ht="12.75" customHeight="1" x14ac:dyDescent="0.35"/>
    <row r="6065" ht="12.75" customHeight="1" x14ac:dyDescent="0.35"/>
    <row r="6066" ht="12.75" customHeight="1" x14ac:dyDescent="0.35"/>
    <row r="6067" ht="12.75" customHeight="1" x14ac:dyDescent="0.35"/>
    <row r="6068" ht="12.75" customHeight="1" x14ac:dyDescent="0.35"/>
    <row r="6069" ht="12.75" customHeight="1" x14ac:dyDescent="0.35"/>
    <row r="6070" ht="12.75" customHeight="1" x14ac:dyDescent="0.35"/>
    <row r="6071" ht="12.75" customHeight="1" x14ac:dyDescent="0.35"/>
    <row r="6072" ht="12.75" customHeight="1" x14ac:dyDescent="0.35"/>
    <row r="6073" ht="12.75" customHeight="1" x14ac:dyDescent="0.35"/>
    <row r="6074" ht="12.75" customHeight="1" x14ac:dyDescent="0.35"/>
    <row r="6075" ht="12.75" customHeight="1" x14ac:dyDescent="0.35"/>
    <row r="6076" ht="12.75" customHeight="1" x14ac:dyDescent="0.35"/>
    <row r="6077" ht="12.75" customHeight="1" x14ac:dyDescent="0.35"/>
    <row r="6078" ht="12.75" customHeight="1" x14ac:dyDescent="0.35"/>
    <row r="6079" ht="12.75" customHeight="1" x14ac:dyDescent="0.35"/>
    <row r="6080" ht="12.75" customHeight="1" x14ac:dyDescent="0.35"/>
    <row r="6081" ht="12.75" customHeight="1" x14ac:dyDescent="0.35"/>
    <row r="6082" ht="12.75" customHeight="1" x14ac:dyDescent="0.35"/>
    <row r="6083" ht="12.75" customHeight="1" x14ac:dyDescent="0.35"/>
    <row r="6084" ht="12.75" customHeight="1" x14ac:dyDescent="0.35"/>
    <row r="6085" ht="12.75" customHeight="1" x14ac:dyDescent="0.35"/>
    <row r="6086" ht="12.75" customHeight="1" x14ac:dyDescent="0.35"/>
    <row r="6087" ht="12.75" customHeight="1" x14ac:dyDescent="0.35"/>
    <row r="6088" ht="12.75" customHeight="1" x14ac:dyDescent="0.35"/>
    <row r="6089" ht="12.75" customHeight="1" x14ac:dyDescent="0.35"/>
    <row r="6090" ht="12.75" customHeight="1" x14ac:dyDescent="0.35"/>
    <row r="6091" ht="12.75" customHeight="1" x14ac:dyDescent="0.35"/>
    <row r="6092" ht="12.75" customHeight="1" x14ac:dyDescent="0.35"/>
    <row r="6093" ht="12.75" customHeight="1" x14ac:dyDescent="0.35"/>
    <row r="6094" ht="12.75" customHeight="1" x14ac:dyDescent="0.35"/>
    <row r="6095" ht="12.75" customHeight="1" x14ac:dyDescent="0.35"/>
    <row r="6096" ht="12.75" customHeight="1" x14ac:dyDescent="0.35"/>
    <row r="6097" ht="12.75" customHeight="1" x14ac:dyDescent="0.35"/>
    <row r="6098" ht="12.75" customHeight="1" x14ac:dyDescent="0.35"/>
    <row r="6099" ht="12.75" customHeight="1" x14ac:dyDescent="0.35"/>
    <row r="6100" ht="12.75" customHeight="1" x14ac:dyDescent="0.35"/>
    <row r="6101" ht="12.75" customHeight="1" x14ac:dyDescent="0.35"/>
    <row r="6102" ht="12.75" customHeight="1" x14ac:dyDescent="0.35"/>
    <row r="6103" ht="12.75" customHeight="1" x14ac:dyDescent="0.35"/>
    <row r="6104" ht="12.75" customHeight="1" x14ac:dyDescent="0.35"/>
    <row r="6105" ht="12.75" customHeight="1" x14ac:dyDescent="0.35"/>
    <row r="6106" ht="12.75" customHeight="1" x14ac:dyDescent="0.35"/>
    <row r="6107" ht="12.75" customHeight="1" x14ac:dyDescent="0.35"/>
    <row r="6108" ht="12.75" customHeight="1" x14ac:dyDescent="0.35"/>
    <row r="6109" ht="12.75" customHeight="1" x14ac:dyDescent="0.35"/>
    <row r="6110" ht="12.75" customHeight="1" x14ac:dyDescent="0.35"/>
    <row r="6111" ht="12.75" customHeight="1" x14ac:dyDescent="0.35"/>
    <row r="6112" ht="12.75" customHeight="1" x14ac:dyDescent="0.35"/>
    <row r="6113" ht="12.75" customHeight="1" x14ac:dyDescent="0.35"/>
    <row r="6114" ht="12.75" customHeight="1" x14ac:dyDescent="0.35"/>
    <row r="6115" ht="12.75" customHeight="1" x14ac:dyDescent="0.35"/>
    <row r="6116" ht="12.75" customHeight="1" x14ac:dyDescent="0.35"/>
    <row r="6117" ht="12.75" customHeight="1" x14ac:dyDescent="0.35"/>
    <row r="6118" ht="12.75" customHeight="1" x14ac:dyDescent="0.35"/>
    <row r="6119" ht="12.75" customHeight="1" x14ac:dyDescent="0.35"/>
    <row r="6120" ht="12.75" customHeight="1" x14ac:dyDescent="0.35"/>
    <row r="6121" ht="12.75" customHeight="1" x14ac:dyDescent="0.35"/>
    <row r="6122" ht="12.75" customHeight="1" x14ac:dyDescent="0.35"/>
    <row r="6123" ht="12.75" customHeight="1" x14ac:dyDescent="0.35"/>
    <row r="6124" ht="12.75" customHeight="1" x14ac:dyDescent="0.35"/>
    <row r="6125" ht="12.75" customHeight="1" x14ac:dyDescent="0.35"/>
    <row r="6126" ht="12.75" customHeight="1" x14ac:dyDescent="0.35"/>
    <row r="6127" ht="12.75" customHeight="1" x14ac:dyDescent="0.35"/>
    <row r="6128" ht="12.75" customHeight="1" x14ac:dyDescent="0.35"/>
    <row r="6129" ht="12.75" customHeight="1" x14ac:dyDescent="0.35"/>
    <row r="6130" ht="12.75" customHeight="1" x14ac:dyDescent="0.35"/>
    <row r="6131" ht="12.75" customHeight="1" x14ac:dyDescent="0.35"/>
    <row r="6132" ht="12.75" customHeight="1" x14ac:dyDescent="0.35"/>
    <row r="6133" ht="12.75" customHeight="1" x14ac:dyDescent="0.35"/>
    <row r="6134" ht="12.75" customHeight="1" x14ac:dyDescent="0.35"/>
    <row r="6135" ht="12.75" customHeight="1" x14ac:dyDescent="0.35"/>
    <row r="6136" ht="12.75" customHeight="1" x14ac:dyDescent="0.35"/>
    <row r="6137" ht="12.75" customHeight="1" x14ac:dyDescent="0.35"/>
    <row r="6138" ht="12.75" customHeight="1" x14ac:dyDescent="0.35"/>
    <row r="6139" ht="12.75" customHeight="1" x14ac:dyDescent="0.35"/>
    <row r="6140" ht="12.75" customHeight="1" x14ac:dyDescent="0.35"/>
    <row r="6141" ht="12.75" customHeight="1" x14ac:dyDescent="0.35"/>
    <row r="6142" ht="12.75" customHeight="1" x14ac:dyDescent="0.35"/>
    <row r="6143" ht="12.75" customHeight="1" x14ac:dyDescent="0.35"/>
    <row r="6144" ht="12.75" customHeight="1" x14ac:dyDescent="0.35"/>
    <row r="6145" ht="12.75" customHeight="1" x14ac:dyDescent="0.35"/>
    <row r="6146" ht="12.75" customHeight="1" x14ac:dyDescent="0.35"/>
    <row r="6147" ht="12.75" customHeight="1" x14ac:dyDescent="0.35"/>
    <row r="6148" ht="12.75" customHeight="1" x14ac:dyDescent="0.35"/>
    <row r="6149" ht="12.75" customHeight="1" x14ac:dyDescent="0.35"/>
    <row r="6150" ht="12.75" customHeight="1" x14ac:dyDescent="0.35"/>
    <row r="6151" ht="12.75" customHeight="1" x14ac:dyDescent="0.35"/>
    <row r="6152" ht="12.75" customHeight="1" x14ac:dyDescent="0.35"/>
    <row r="6153" ht="12.75" customHeight="1" x14ac:dyDescent="0.35"/>
    <row r="6154" ht="12.75" customHeight="1" x14ac:dyDescent="0.35"/>
    <row r="6155" ht="12.75" customHeight="1" x14ac:dyDescent="0.35"/>
    <row r="6156" ht="12.75" customHeight="1" x14ac:dyDescent="0.35"/>
    <row r="6157" ht="12.75" customHeight="1" x14ac:dyDescent="0.35"/>
    <row r="6158" ht="12.75" customHeight="1" x14ac:dyDescent="0.35"/>
    <row r="6159" ht="12.75" customHeight="1" x14ac:dyDescent="0.35"/>
    <row r="6160" ht="12.75" customHeight="1" x14ac:dyDescent="0.35"/>
    <row r="6161" ht="12.75" customHeight="1" x14ac:dyDescent="0.35"/>
    <row r="6162" ht="12.75" customHeight="1" x14ac:dyDescent="0.35"/>
    <row r="6163" ht="12.75" customHeight="1" x14ac:dyDescent="0.35"/>
    <row r="6164" ht="12.75" customHeight="1" x14ac:dyDescent="0.35"/>
    <row r="6165" ht="12.75" customHeight="1" x14ac:dyDescent="0.35"/>
    <row r="6166" ht="12.75" customHeight="1" x14ac:dyDescent="0.35"/>
    <row r="6167" ht="12.75" customHeight="1" x14ac:dyDescent="0.35"/>
    <row r="6168" ht="12.75" customHeight="1" x14ac:dyDescent="0.35"/>
    <row r="6169" ht="12.75" customHeight="1" x14ac:dyDescent="0.35"/>
    <row r="6170" ht="12.75" customHeight="1" x14ac:dyDescent="0.35"/>
    <row r="6171" ht="12.75" customHeight="1" x14ac:dyDescent="0.35"/>
    <row r="6172" ht="12.75" customHeight="1" x14ac:dyDescent="0.35"/>
    <row r="6173" ht="12.75" customHeight="1" x14ac:dyDescent="0.35"/>
    <row r="6174" ht="12.75" customHeight="1" x14ac:dyDescent="0.35"/>
    <row r="6175" ht="12.75" customHeight="1" x14ac:dyDescent="0.35"/>
    <row r="6176" ht="12.75" customHeight="1" x14ac:dyDescent="0.35"/>
    <row r="6177" ht="12.75" customHeight="1" x14ac:dyDescent="0.35"/>
    <row r="6178" ht="12.75" customHeight="1" x14ac:dyDescent="0.35"/>
    <row r="6179" ht="12.75" customHeight="1" x14ac:dyDescent="0.35"/>
    <row r="6180" ht="12.75" customHeight="1" x14ac:dyDescent="0.35"/>
    <row r="6181" ht="12.75" customHeight="1" x14ac:dyDescent="0.35"/>
    <row r="6182" ht="12.75" customHeight="1" x14ac:dyDescent="0.35"/>
    <row r="6183" ht="12.75" customHeight="1" x14ac:dyDescent="0.35"/>
    <row r="6184" ht="12.75" customHeight="1" x14ac:dyDescent="0.35"/>
    <row r="6185" ht="12.75" customHeight="1" x14ac:dyDescent="0.35"/>
    <row r="6186" ht="12.75" customHeight="1" x14ac:dyDescent="0.35"/>
    <row r="6187" ht="12.75" customHeight="1" x14ac:dyDescent="0.35"/>
    <row r="6188" ht="12.75" customHeight="1" x14ac:dyDescent="0.35"/>
    <row r="6189" ht="12.75" customHeight="1" x14ac:dyDescent="0.35"/>
    <row r="6190" ht="12.75" customHeight="1" x14ac:dyDescent="0.35"/>
    <row r="6191" ht="12.75" customHeight="1" x14ac:dyDescent="0.35"/>
    <row r="6192" ht="12.75" customHeight="1" x14ac:dyDescent="0.35"/>
    <row r="6193" ht="12.75" customHeight="1" x14ac:dyDescent="0.35"/>
    <row r="6194" ht="12.75" customHeight="1" x14ac:dyDescent="0.35"/>
    <row r="6195" ht="12.75" customHeight="1" x14ac:dyDescent="0.35"/>
    <row r="6196" ht="12.75" customHeight="1" x14ac:dyDescent="0.35"/>
    <row r="6197" ht="12.75" customHeight="1" x14ac:dyDescent="0.35"/>
    <row r="6198" ht="12.75" customHeight="1" x14ac:dyDescent="0.35"/>
    <row r="6199" ht="12.75" customHeight="1" x14ac:dyDescent="0.35"/>
    <row r="6200" ht="12.75" customHeight="1" x14ac:dyDescent="0.35"/>
    <row r="6201" ht="12.75" customHeight="1" x14ac:dyDescent="0.35"/>
    <row r="6202" ht="12.75" customHeight="1" x14ac:dyDescent="0.35"/>
    <row r="6203" ht="12.75" customHeight="1" x14ac:dyDescent="0.35"/>
    <row r="6204" ht="12.75" customHeight="1" x14ac:dyDescent="0.35"/>
    <row r="6205" ht="12.75" customHeight="1" x14ac:dyDescent="0.35"/>
    <row r="6206" ht="12.75" customHeight="1" x14ac:dyDescent="0.35"/>
    <row r="6207" ht="12.75" customHeight="1" x14ac:dyDescent="0.35"/>
    <row r="6208" ht="12.75" customHeight="1" x14ac:dyDescent="0.35"/>
    <row r="6209" ht="12.75" customHeight="1" x14ac:dyDescent="0.35"/>
    <row r="6210" ht="12.75" customHeight="1" x14ac:dyDescent="0.35"/>
    <row r="6211" ht="12.75" customHeight="1" x14ac:dyDescent="0.35"/>
    <row r="6212" ht="12.75" customHeight="1" x14ac:dyDescent="0.35"/>
    <row r="6213" ht="12.75" customHeight="1" x14ac:dyDescent="0.35"/>
    <row r="6214" ht="12.75" customHeight="1" x14ac:dyDescent="0.35"/>
    <row r="6215" ht="12.75" customHeight="1" x14ac:dyDescent="0.35"/>
    <row r="6216" ht="12.75" customHeight="1" x14ac:dyDescent="0.35"/>
    <row r="6217" ht="12.75" customHeight="1" x14ac:dyDescent="0.35"/>
    <row r="6218" ht="12.75" customHeight="1" x14ac:dyDescent="0.35"/>
    <row r="6219" ht="12.75" customHeight="1" x14ac:dyDescent="0.35"/>
    <row r="6220" ht="12.75" customHeight="1" x14ac:dyDescent="0.35"/>
    <row r="6221" ht="12.75" customHeight="1" x14ac:dyDescent="0.35"/>
    <row r="6222" ht="12.75" customHeight="1" x14ac:dyDescent="0.35"/>
    <row r="6223" ht="12.75" customHeight="1" x14ac:dyDescent="0.35"/>
    <row r="6224" ht="12.75" customHeight="1" x14ac:dyDescent="0.35"/>
    <row r="6225" ht="12.75" customHeight="1" x14ac:dyDescent="0.35"/>
    <row r="6226" ht="12.75" customHeight="1" x14ac:dyDescent="0.35"/>
    <row r="6227" ht="12.75" customHeight="1" x14ac:dyDescent="0.35"/>
    <row r="6228" ht="12.75" customHeight="1" x14ac:dyDescent="0.35"/>
    <row r="6229" ht="12.75" customHeight="1" x14ac:dyDescent="0.35"/>
    <row r="6230" ht="12.75" customHeight="1" x14ac:dyDescent="0.35"/>
    <row r="6231" ht="12.75" customHeight="1" x14ac:dyDescent="0.35"/>
    <row r="6232" ht="12.75" customHeight="1" x14ac:dyDescent="0.35"/>
    <row r="6233" ht="12.75" customHeight="1" x14ac:dyDescent="0.35"/>
    <row r="6234" ht="12.75" customHeight="1" x14ac:dyDescent="0.35"/>
    <row r="6235" ht="12.75" customHeight="1" x14ac:dyDescent="0.35"/>
    <row r="6236" ht="12.75" customHeight="1" x14ac:dyDescent="0.35"/>
    <row r="6237" ht="12.75" customHeight="1" x14ac:dyDescent="0.35"/>
    <row r="6238" ht="12.75" customHeight="1" x14ac:dyDescent="0.35"/>
    <row r="6239" ht="12.75" customHeight="1" x14ac:dyDescent="0.35"/>
    <row r="6240" ht="12.75" customHeight="1" x14ac:dyDescent="0.35"/>
    <row r="6241" ht="12.75" customHeight="1" x14ac:dyDescent="0.35"/>
    <row r="6242" ht="12.75" customHeight="1" x14ac:dyDescent="0.35"/>
    <row r="6243" ht="12.75" customHeight="1" x14ac:dyDescent="0.35"/>
    <row r="6244" ht="12.75" customHeight="1" x14ac:dyDescent="0.35"/>
    <row r="6245" ht="12.75" customHeight="1" x14ac:dyDescent="0.35"/>
    <row r="6246" ht="12.75" customHeight="1" x14ac:dyDescent="0.35"/>
    <row r="6247" ht="12.75" customHeight="1" x14ac:dyDescent="0.35"/>
    <row r="6248" ht="12.75" customHeight="1" x14ac:dyDescent="0.35"/>
    <row r="6249" ht="12.75" customHeight="1" x14ac:dyDescent="0.35"/>
    <row r="6250" ht="12.75" customHeight="1" x14ac:dyDescent="0.35"/>
    <row r="6251" ht="12.75" customHeight="1" x14ac:dyDescent="0.35"/>
    <row r="6252" ht="12.75" customHeight="1" x14ac:dyDescent="0.35"/>
    <row r="6253" ht="12.75" customHeight="1" x14ac:dyDescent="0.35"/>
    <row r="6254" ht="12.75" customHeight="1" x14ac:dyDescent="0.35"/>
    <row r="6255" ht="12.75" customHeight="1" x14ac:dyDescent="0.35"/>
    <row r="6256" ht="12.75" customHeight="1" x14ac:dyDescent="0.35"/>
    <row r="6257" ht="12.75" customHeight="1" x14ac:dyDescent="0.35"/>
    <row r="6258" ht="12.75" customHeight="1" x14ac:dyDescent="0.35"/>
    <row r="6259" ht="12.75" customHeight="1" x14ac:dyDescent="0.35"/>
    <row r="6260" ht="12.75" customHeight="1" x14ac:dyDescent="0.35"/>
    <row r="6261" ht="12.75" customHeight="1" x14ac:dyDescent="0.35"/>
    <row r="6262" ht="12.75" customHeight="1" x14ac:dyDescent="0.35"/>
    <row r="6263" ht="12.75" customHeight="1" x14ac:dyDescent="0.35"/>
    <row r="6264" ht="12.75" customHeight="1" x14ac:dyDescent="0.35"/>
    <row r="6265" ht="12.75" customHeight="1" x14ac:dyDescent="0.35"/>
    <row r="6266" ht="12.75" customHeight="1" x14ac:dyDescent="0.35"/>
    <row r="6267" ht="12.75" customHeight="1" x14ac:dyDescent="0.35"/>
    <row r="6268" ht="12.75" customHeight="1" x14ac:dyDescent="0.35"/>
    <row r="6269" ht="12.75" customHeight="1" x14ac:dyDescent="0.35"/>
    <row r="6270" ht="12.75" customHeight="1" x14ac:dyDescent="0.35"/>
    <row r="6271" ht="12.75" customHeight="1" x14ac:dyDescent="0.35"/>
    <row r="6272" ht="12.75" customHeight="1" x14ac:dyDescent="0.35"/>
    <row r="6273" ht="12.75" customHeight="1" x14ac:dyDescent="0.35"/>
    <row r="6274" ht="12.75" customHeight="1" x14ac:dyDescent="0.35"/>
    <row r="6275" ht="12.75" customHeight="1" x14ac:dyDescent="0.35"/>
    <row r="6276" ht="12.75" customHeight="1" x14ac:dyDescent="0.35"/>
    <row r="6277" ht="12.75" customHeight="1" x14ac:dyDescent="0.35"/>
    <row r="6278" ht="12.75" customHeight="1" x14ac:dyDescent="0.35"/>
    <row r="6279" ht="12.75" customHeight="1" x14ac:dyDescent="0.35"/>
    <row r="6280" ht="12.75" customHeight="1" x14ac:dyDescent="0.35"/>
    <row r="6281" ht="12.75" customHeight="1" x14ac:dyDescent="0.35"/>
    <row r="6282" ht="12.75" customHeight="1" x14ac:dyDescent="0.35"/>
    <row r="6283" ht="12.75" customHeight="1" x14ac:dyDescent="0.35"/>
    <row r="6284" ht="12.75" customHeight="1" x14ac:dyDescent="0.35"/>
    <row r="6285" ht="12.75" customHeight="1" x14ac:dyDescent="0.35"/>
    <row r="6286" ht="12.75" customHeight="1" x14ac:dyDescent="0.35"/>
    <row r="6287" ht="12.75" customHeight="1" x14ac:dyDescent="0.35"/>
    <row r="6288" ht="12.75" customHeight="1" x14ac:dyDescent="0.35"/>
    <row r="6289" ht="12.75" customHeight="1" x14ac:dyDescent="0.35"/>
    <row r="6290" ht="12.75" customHeight="1" x14ac:dyDescent="0.35"/>
    <row r="6291" ht="12.75" customHeight="1" x14ac:dyDescent="0.35"/>
    <row r="6292" ht="12.75" customHeight="1" x14ac:dyDescent="0.35"/>
    <row r="6293" ht="12.75" customHeight="1" x14ac:dyDescent="0.35"/>
    <row r="6294" ht="12.75" customHeight="1" x14ac:dyDescent="0.35"/>
    <row r="6295" ht="12.75" customHeight="1" x14ac:dyDescent="0.35"/>
    <row r="6296" ht="12.75" customHeight="1" x14ac:dyDescent="0.35"/>
    <row r="6297" ht="12.75" customHeight="1" x14ac:dyDescent="0.35"/>
    <row r="6298" ht="12.75" customHeight="1" x14ac:dyDescent="0.35"/>
    <row r="6299" ht="12.75" customHeight="1" x14ac:dyDescent="0.35"/>
    <row r="6300" ht="12.75" customHeight="1" x14ac:dyDescent="0.35"/>
    <row r="6301" ht="12.75" customHeight="1" x14ac:dyDescent="0.35"/>
    <row r="6302" ht="12.75" customHeight="1" x14ac:dyDescent="0.35"/>
    <row r="6303" ht="12.75" customHeight="1" x14ac:dyDescent="0.35"/>
    <row r="6304" ht="12.75" customHeight="1" x14ac:dyDescent="0.35"/>
    <row r="6305" ht="12.75" customHeight="1" x14ac:dyDescent="0.35"/>
    <row r="6306" ht="12.75" customHeight="1" x14ac:dyDescent="0.35"/>
    <row r="6307" ht="12.75" customHeight="1" x14ac:dyDescent="0.35"/>
    <row r="6308" ht="12.75" customHeight="1" x14ac:dyDescent="0.35"/>
    <row r="6309" ht="12.75" customHeight="1" x14ac:dyDescent="0.35"/>
    <row r="6310" ht="12.75" customHeight="1" x14ac:dyDescent="0.35"/>
    <row r="6311" ht="12.75" customHeight="1" x14ac:dyDescent="0.35"/>
    <row r="6312" ht="12.75" customHeight="1" x14ac:dyDescent="0.35"/>
    <row r="6313" ht="12.75" customHeight="1" x14ac:dyDescent="0.35"/>
    <row r="6314" ht="12.75" customHeight="1" x14ac:dyDescent="0.35"/>
    <row r="6315" ht="12.75" customHeight="1" x14ac:dyDescent="0.35"/>
    <row r="6316" ht="12.75" customHeight="1" x14ac:dyDescent="0.35"/>
    <row r="6317" ht="12.75" customHeight="1" x14ac:dyDescent="0.35"/>
    <row r="6318" ht="12.75" customHeight="1" x14ac:dyDescent="0.35"/>
    <row r="6319" ht="12.75" customHeight="1" x14ac:dyDescent="0.35"/>
    <row r="6320" ht="12.75" customHeight="1" x14ac:dyDescent="0.35"/>
    <row r="6321" ht="12.75" customHeight="1" x14ac:dyDescent="0.35"/>
    <row r="6322" ht="12.75" customHeight="1" x14ac:dyDescent="0.35"/>
    <row r="6323" ht="12.75" customHeight="1" x14ac:dyDescent="0.35"/>
    <row r="6324" ht="12.75" customHeight="1" x14ac:dyDescent="0.35"/>
    <row r="6325" ht="12.75" customHeight="1" x14ac:dyDescent="0.35"/>
    <row r="6326" ht="12.75" customHeight="1" x14ac:dyDescent="0.35"/>
    <row r="6327" ht="12.75" customHeight="1" x14ac:dyDescent="0.35"/>
    <row r="6328" ht="12.75" customHeight="1" x14ac:dyDescent="0.35"/>
    <row r="6329" ht="12.75" customHeight="1" x14ac:dyDescent="0.35"/>
    <row r="6330" ht="12.75" customHeight="1" x14ac:dyDescent="0.35"/>
    <row r="6331" ht="12.75" customHeight="1" x14ac:dyDescent="0.35"/>
    <row r="6332" ht="12.75" customHeight="1" x14ac:dyDescent="0.35"/>
    <row r="6333" ht="12.75" customHeight="1" x14ac:dyDescent="0.35"/>
    <row r="6334" ht="12.75" customHeight="1" x14ac:dyDescent="0.35"/>
    <row r="6335" ht="12.75" customHeight="1" x14ac:dyDescent="0.35"/>
    <row r="6336" ht="12.75" customHeight="1" x14ac:dyDescent="0.35"/>
    <row r="6337" ht="12.75" customHeight="1" x14ac:dyDescent="0.35"/>
    <row r="6338" ht="12.75" customHeight="1" x14ac:dyDescent="0.35"/>
    <row r="6339" ht="12.75" customHeight="1" x14ac:dyDescent="0.35"/>
    <row r="6340" ht="12.75" customHeight="1" x14ac:dyDescent="0.35"/>
    <row r="6341" ht="12.75" customHeight="1" x14ac:dyDescent="0.35"/>
    <row r="6342" ht="12.75" customHeight="1" x14ac:dyDescent="0.35"/>
    <row r="6343" ht="12.75" customHeight="1" x14ac:dyDescent="0.35"/>
    <row r="6344" ht="12.75" customHeight="1" x14ac:dyDescent="0.35"/>
    <row r="6345" ht="12.75" customHeight="1" x14ac:dyDescent="0.35"/>
    <row r="6346" ht="12.75" customHeight="1" x14ac:dyDescent="0.35"/>
    <row r="6347" ht="12.75" customHeight="1" x14ac:dyDescent="0.35"/>
    <row r="6348" ht="12.75" customHeight="1" x14ac:dyDescent="0.35"/>
    <row r="6349" ht="12.75" customHeight="1" x14ac:dyDescent="0.35"/>
    <row r="6350" ht="12.75" customHeight="1" x14ac:dyDescent="0.35"/>
    <row r="6351" ht="12.75" customHeight="1" x14ac:dyDescent="0.35"/>
    <row r="6352" ht="12.75" customHeight="1" x14ac:dyDescent="0.35"/>
    <row r="6353" ht="12.75" customHeight="1" x14ac:dyDescent="0.35"/>
    <row r="6354" ht="12.75" customHeight="1" x14ac:dyDescent="0.35"/>
    <row r="6355" ht="12.75" customHeight="1" x14ac:dyDescent="0.35"/>
    <row r="6356" ht="12.75" customHeight="1" x14ac:dyDescent="0.35"/>
    <row r="6357" ht="12.75" customHeight="1" x14ac:dyDescent="0.35"/>
    <row r="6358" ht="12.75" customHeight="1" x14ac:dyDescent="0.35"/>
    <row r="6359" ht="12.75" customHeight="1" x14ac:dyDescent="0.35"/>
    <row r="6360" ht="12.75" customHeight="1" x14ac:dyDescent="0.35"/>
    <row r="6361" ht="12.75" customHeight="1" x14ac:dyDescent="0.35"/>
    <row r="6362" ht="12.75" customHeight="1" x14ac:dyDescent="0.35"/>
    <row r="6363" ht="12.75" customHeight="1" x14ac:dyDescent="0.35"/>
    <row r="6364" ht="12.75" customHeight="1" x14ac:dyDescent="0.35"/>
    <row r="6365" ht="12.75" customHeight="1" x14ac:dyDescent="0.35"/>
    <row r="6366" ht="12.75" customHeight="1" x14ac:dyDescent="0.35"/>
    <row r="6367" ht="12.75" customHeight="1" x14ac:dyDescent="0.35"/>
    <row r="6368" ht="12.75" customHeight="1" x14ac:dyDescent="0.35"/>
    <row r="6369" ht="12.75" customHeight="1" x14ac:dyDescent="0.35"/>
    <row r="6370" ht="12.75" customHeight="1" x14ac:dyDescent="0.35"/>
    <row r="6371" ht="12.75" customHeight="1" x14ac:dyDescent="0.35"/>
    <row r="6372" ht="12.75" customHeight="1" x14ac:dyDescent="0.35"/>
    <row r="6373" ht="12.75" customHeight="1" x14ac:dyDescent="0.35"/>
    <row r="6374" ht="12.75" customHeight="1" x14ac:dyDescent="0.35"/>
    <row r="6375" ht="12.75" customHeight="1" x14ac:dyDescent="0.35"/>
    <row r="6376" ht="12.75" customHeight="1" x14ac:dyDescent="0.35"/>
    <row r="6377" ht="12.75" customHeight="1" x14ac:dyDescent="0.35"/>
    <row r="6378" ht="12.75" customHeight="1" x14ac:dyDescent="0.35"/>
    <row r="6379" ht="12.75" customHeight="1" x14ac:dyDescent="0.35"/>
    <row r="6380" ht="12.75" customHeight="1" x14ac:dyDescent="0.35"/>
    <row r="6381" ht="12.75" customHeight="1" x14ac:dyDescent="0.35"/>
    <row r="6382" ht="12.75" customHeight="1" x14ac:dyDescent="0.35"/>
    <row r="6383" ht="12.75" customHeight="1" x14ac:dyDescent="0.35"/>
    <row r="6384" ht="12.75" customHeight="1" x14ac:dyDescent="0.35"/>
    <row r="6385" ht="12.75" customHeight="1" x14ac:dyDescent="0.35"/>
    <row r="6386" ht="12.75" customHeight="1" x14ac:dyDescent="0.35"/>
    <row r="6387" ht="12.75" customHeight="1" x14ac:dyDescent="0.35"/>
    <row r="6388" ht="12.75" customHeight="1" x14ac:dyDescent="0.35"/>
    <row r="6389" ht="12.75" customHeight="1" x14ac:dyDescent="0.35"/>
    <row r="6390" ht="12.75" customHeight="1" x14ac:dyDescent="0.35"/>
    <row r="6391" ht="12.75" customHeight="1" x14ac:dyDescent="0.35"/>
    <row r="6392" ht="12.75" customHeight="1" x14ac:dyDescent="0.35"/>
    <row r="6393" ht="12.75" customHeight="1" x14ac:dyDescent="0.35"/>
    <row r="6394" ht="12.75" customHeight="1" x14ac:dyDescent="0.35"/>
    <row r="6395" ht="12.75" customHeight="1" x14ac:dyDescent="0.35"/>
    <row r="6396" ht="12.75" customHeight="1" x14ac:dyDescent="0.35"/>
    <row r="6397" ht="12.75" customHeight="1" x14ac:dyDescent="0.35"/>
    <row r="6398" ht="12.75" customHeight="1" x14ac:dyDescent="0.35"/>
    <row r="6399" ht="12.75" customHeight="1" x14ac:dyDescent="0.35"/>
    <row r="6400" ht="12.75" customHeight="1" x14ac:dyDescent="0.35"/>
    <row r="6401" ht="12.75" customHeight="1" x14ac:dyDescent="0.35"/>
    <row r="6402" ht="12.75" customHeight="1" x14ac:dyDescent="0.35"/>
    <row r="6403" ht="12.75" customHeight="1" x14ac:dyDescent="0.35"/>
    <row r="6404" ht="12.75" customHeight="1" x14ac:dyDescent="0.35"/>
    <row r="6405" ht="12.75" customHeight="1" x14ac:dyDescent="0.35"/>
    <row r="6406" ht="12.75" customHeight="1" x14ac:dyDescent="0.35"/>
    <row r="6407" ht="12.75" customHeight="1" x14ac:dyDescent="0.35"/>
    <row r="6408" ht="12.75" customHeight="1" x14ac:dyDescent="0.35"/>
    <row r="6409" ht="12.75" customHeight="1" x14ac:dyDescent="0.35"/>
    <row r="6410" ht="12.75" customHeight="1" x14ac:dyDescent="0.35"/>
    <row r="6411" ht="12.75" customHeight="1" x14ac:dyDescent="0.35"/>
    <row r="6412" ht="12.75" customHeight="1" x14ac:dyDescent="0.35"/>
    <row r="6413" ht="12.75" customHeight="1" x14ac:dyDescent="0.35"/>
    <row r="6414" ht="12.75" customHeight="1" x14ac:dyDescent="0.35"/>
    <row r="6415" ht="12.75" customHeight="1" x14ac:dyDescent="0.35"/>
    <row r="6416" ht="12.75" customHeight="1" x14ac:dyDescent="0.35"/>
    <row r="6417" ht="12.75" customHeight="1" x14ac:dyDescent="0.35"/>
    <row r="6418" ht="12.75" customHeight="1" x14ac:dyDescent="0.35"/>
    <row r="6419" ht="12.75" customHeight="1" x14ac:dyDescent="0.35"/>
    <row r="6420" ht="12.75" customHeight="1" x14ac:dyDescent="0.35"/>
    <row r="6421" ht="12.75" customHeight="1" x14ac:dyDescent="0.35"/>
    <row r="6422" ht="12.75" customHeight="1" x14ac:dyDescent="0.35"/>
    <row r="6423" ht="12.75" customHeight="1" x14ac:dyDescent="0.35"/>
    <row r="6424" ht="12.75" customHeight="1" x14ac:dyDescent="0.35"/>
    <row r="6425" ht="12.75" customHeight="1" x14ac:dyDescent="0.35"/>
    <row r="6426" ht="12.75" customHeight="1" x14ac:dyDescent="0.35"/>
    <row r="6427" ht="12.75" customHeight="1" x14ac:dyDescent="0.35"/>
    <row r="6428" ht="12.75" customHeight="1" x14ac:dyDescent="0.35"/>
    <row r="6429" ht="12.75" customHeight="1" x14ac:dyDescent="0.35"/>
    <row r="6430" ht="12.75" customHeight="1" x14ac:dyDescent="0.35"/>
    <row r="6431" ht="12.75" customHeight="1" x14ac:dyDescent="0.35"/>
    <row r="6432" ht="12.75" customHeight="1" x14ac:dyDescent="0.35"/>
    <row r="6433" ht="12.75" customHeight="1" x14ac:dyDescent="0.35"/>
    <row r="6434" ht="12.75" customHeight="1" x14ac:dyDescent="0.35"/>
    <row r="6435" ht="12.75" customHeight="1" x14ac:dyDescent="0.35"/>
    <row r="6436" ht="12.75" customHeight="1" x14ac:dyDescent="0.35"/>
    <row r="6437" ht="12.75" customHeight="1" x14ac:dyDescent="0.35"/>
    <row r="6438" ht="12.75" customHeight="1" x14ac:dyDescent="0.35"/>
    <row r="6439" ht="12.75" customHeight="1" x14ac:dyDescent="0.35"/>
    <row r="6440" ht="12.75" customHeight="1" x14ac:dyDescent="0.35"/>
    <row r="6441" ht="12.75" customHeight="1" x14ac:dyDescent="0.35"/>
    <row r="6442" ht="12.75" customHeight="1" x14ac:dyDescent="0.35"/>
    <row r="6443" ht="12.75" customHeight="1" x14ac:dyDescent="0.35"/>
    <row r="6444" ht="12.75" customHeight="1" x14ac:dyDescent="0.35"/>
    <row r="6445" ht="12.75" customHeight="1" x14ac:dyDescent="0.35"/>
    <row r="6446" ht="12.75" customHeight="1" x14ac:dyDescent="0.35"/>
    <row r="6447" ht="12.75" customHeight="1" x14ac:dyDescent="0.35"/>
    <row r="6448" ht="12.75" customHeight="1" x14ac:dyDescent="0.35"/>
    <row r="6449" ht="12.75" customHeight="1" x14ac:dyDescent="0.35"/>
    <row r="6450" ht="12.75" customHeight="1" x14ac:dyDescent="0.35"/>
    <row r="6451" ht="12.75" customHeight="1" x14ac:dyDescent="0.35"/>
    <row r="6452" ht="12.75" customHeight="1" x14ac:dyDescent="0.35"/>
    <row r="6453" ht="12.75" customHeight="1" x14ac:dyDescent="0.35"/>
    <row r="6454" ht="12.75" customHeight="1" x14ac:dyDescent="0.35"/>
    <row r="6455" ht="12.75" customHeight="1" x14ac:dyDescent="0.35"/>
    <row r="6456" ht="12.75" customHeight="1" x14ac:dyDescent="0.35"/>
    <row r="6457" ht="12.75" customHeight="1" x14ac:dyDescent="0.35"/>
    <row r="6458" ht="12.75" customHeight="1" x14ac:dyDescent="0.35"/>
    <row r="6459" ht="12.75" customHeight="1" x14ac:dyDescent="0.35"/>
    <row r="6460" ht="12.75" customHeight="1" x14ac:dyDescent="0.35"/>
    <row r="6461" ht="12.75" customHeight="1" x14ac:dyDescent="0.35"/>
    <row r="6462" ht="12.75" customHeight="1" x14ac:dyDescent="0.35"/>
    <row r="6463" ht="12.75" customHeight="1" x14ac:dyDescent="0.35"/>
    <row r="6464" ht="12.75" customHeight="1" x14ac:dyDescent="0.35"/>
    <row r="6465" ht="12.75" customHeight="1" x14ac:dyDescent="0.35"/>
    <row r="6466" ht="12.75" customHeight="1" x14ac:dyDescent="0.35"/>
    <row r="6467" ht="12.75" customHeight="1" x14ac:dyDescent="0.35"/>
    <row r="6468" ht="12.75" customHeight="1" x14ac:dyDescent="0.35"/>
    <row r="6469" ht="12.75" customHeight="1" x14ac:dyDescent="0.35"/>
    <row r="6470" ht="12.75" customHeight="1" x14ac:dyDescent="0.35"/>
    <row r="6471" ht="12.75" customHeight="1" x14ac:dyDescent="0.35"/>
    <row r="6472" ht="12.75" customHeight="1" x14ac:dyDescent="0.35"/>
    <row r="6473" ht="12.75" customHeight="1" x14ac:dyDescent="0.35"/>
    <row r="6474" ht="12.75" customHeight="1" x14ac:dyDescent="0.35"/>
    <row r="6475" ht="12.75" customHeight="1" x14ac:dyDescent="0.35"/>
    <row r="6476" ht="12.75" customHeight="1" x14ac:dyDescent="0.35"/>
    <row r="6477" ht="12.75" customHeight="1" x14ac:dyDescent="0.35"/>
    <row r="6478" ht="12.75" customHeight="1" x14ac:dyDescent="0.35"/>
    <row r="6479" ht="12.75" customHeight="1" x14ac:dyDescent="0.35"/>
    <row r="6480" ht="12.75" customHeight="1" x14ac:dyDescent="0.35"/>
    <row r="6481" ht="12.75" customHeight="1" x14ac:dyDescent="0.35"/>
    <row r="6482" ht="12.75" customHeight="1" x14ac:dyDescent="0.35"/>
    <row r="6483" ht="12.75" customHeight="1" x14ac:dyDescent="0.35"/>
    <row r="6484" ht="12.75" customHeight="1" x14ac:dyDescent="0.35"/>
    <row r="6485" ht="12.75" customHeight="1" x14ac:dyDescent="0.35"/>
    <row r="6486" ht="12.75" customHeight="1" x14ac:dyDescent="0.35"/>
    <row r="6487" ht="12.75" customHeight="1" x14ac:dyDescent="0.35"/>
    <row r="6488" ht="12.75" customHeight="1" x14ac:dyDescent="0.35"/>
    <row r="6489" ht="12.75" customHeight="1" x14ac:dyDescent="0.35"/>
    <row r="6490" ht="12.75" customHeight="1" x14ac:dyDescent="0.35"/>
    <row r="6491" ht="12.75" customHeight="1" x14ac:dyDescent="0.35"/>
    <row r="6492" ht="12.75" customHeight="1" x14ac:dyDescent="0.35"/>
    <row r="6493" ht="12.75" customHeight="1" x14ac:dyDescent="0.35"/>
    <row r="6494" ht="12.75" customHeight="1" x14ac:dyDescent="0.35"/>
    <row r="6495" ht="12.75" customHeight="1" x14ac:dyDescent="0.35"/>
    <row r="6496" ht="12.75" customHeight="1" x14ac:dyDescent="0.35"/>
    <row r="6497" ht="12.75" customHeight="1" x14ac:dyDescent="0.35"/>
    <row r="6498" ht="12.75" customHeight="1" x14ac:dyDescent="0.35"/>
    <row r="6499" ht="12.75" customHeight="1" x14ac:dyDescent="0.35"/>
    <row r="6500" ht="12.75" customHeight="1" x14ac:dyDescent="0.35"/>
    <row r="6501" ht="12.75" customHeight="1" x14ac:dyDescent="0.35"/>
    <row r="6502" ht="12.75" customHeight="1" x14ac:dyDescent="0.35"/>
    <row r="6503" ht="12.75" customHeight="1" x14ac:dyDescent="0.35"/>
    <row r="6504" ht="12.75" customHeight="1" x14ac:dyDescent="0.35"/>
    <row r="6505" ht="12.75" customHeight="1" x14ac:dyDescent="0.35"/>
    <row r="6506" ht="12.75" customHeight="1" x14ac:dyDescent="0.35"/>
    <row r="6507" ht="12.75" customHeight="1" x14ac:dyDescent="0.35"/>
    <row r="6508" ht="12.75" customHeight="1" x14ac:dyDescent="0.35"/>
    <row r="6509" ht="12.75" customHeight="1" x14ac:dyDescent="0.35"/>
    <row r="6510" ht="12.75" customHeight="1" x14ac:dyDescent="0.35"/>
    <row r="6511" ht="12.75" customHeight="1" x14ac:dyDescent="0.35"/>
    <row r="6512" ht="12.75" customHeight="1" x14ac:dyDescent="0.35"/>
    <row r="6513" ht="12.75" customHeight="1" x14ac:dyDescent="0.35"/>
    <row r="6514" ht="12.75" customHeight="1" x14ac:dyDescent="0.35"/>
    <row r="6515" ht="12.75" customHeight="1" x14ac:dyDescent="0.35"/>
    <row r="6516" ht="12.75" customHeight="1" x14ac:dyDescent="0.35"/>
    <row r="6517" ht="12.75" customHeight="1" x14ac:dyDescent="0.35"/>
    <row r="6518" ht="12.75" customHeight="1" x14ac:dyDescent="0.35"/>
    <row r="6519" ht="12.75" customHeight="1" x14ac:dyDescent="0.35"/>
    <row r="6520" ht="12.75" customHeight="1" x14ac:dyDescent="0.35"/>
    <row r="6521" ht="12.75" customHeight="1" x14ac:dyDescent="0.35"/>
    <row r="6522" ht="12.75" customHeight="1" x14ac:dyDescent="0.35"/>
    <row r="6523" ht="12.75" customHeight="1" x14ac:dyDescent="0.35"/>
    <row r="6524" ht="12.75" customHeight="1" x14ac:dyDescent="0.35"/>
    <row r="6525" ht="12.75" customHeight="1" x14ac:dyDescent="0.35"/>
    <row r="6526" ht="12.75" customHeight="1" x14ac:dyDescent="0.35"/>
    <row r="6527" ht="12.75" customHeight="1" x14ac:dyDescent="0.35"/>
    <row r="6528" ht="12.75" customHeight="1" x14ac:dyDescent="0.35"/>
    <row r="6529" ht="12.75" customHeight="1" x14ac:dyDescent="0.35"/>
    <row r="6530" ht="12.75" customHeight="1" x14ac:dyDescent="0.35"/>
    <row r="6531" ht="12.75" customHeight="1" x14ac:dyDescent="0.35"/>
    <row r="6532" ht="12.75" customHeight="1" x14ac:dyDescent="0.35"/>
    <row r="6533" ht="12.75" customHeight="1" x14ac:dyDescent="0.35"/>
    <row r="6534" ht="12.75" customHeight="1" x14ac:dyDescent="0.35"/>
    <row r="6535" ht="12.75" customHeight="1" x14ac:dyDescent="0.35"/>
    <row r="6536" ht="12.75" customHeight="1" x14ac:dyDescent="0.35"/>
    <row r="6537" ht="12.75" customHeight="1" x14ac:dyDescent="0.35"/>
    <row r="6538" ht="12.75" customHeight="1" x14ac:dyDescent="0.35"/>
    <row r="6539" ht="12.75" customHeight="1" x14ac:dyDescent="0.35"/>
    <row r="6540" ht="12.75" customHeight="1" x14ac:dyDescent="0.35"/>
    <row r="6541" ht="12.75" customHeight="1" x14ac:dyDescent="0.35"/>
    <row r="6542" ht="12.75" customHeight="1" x14ac:dyDescent="0.35"/>
    <row r="6543" ht="12.75" customHeight="1" x14ac:dyDescent="0.35"/>
    <row r="6544" ht="12.75" customHeight="1" x14ac:dyDescent="0.35"/>
    <row r="6545" ht="12.75" customHeight="1" x14ac:dyDescent="0.35"/>
    <row r="6546" ht="12.75" customHeight="1" x14ac:dyDescent="0.35"/>
    <row r="6547" ht="12.75" customHeight="1" x14ac:dyDescent="0.35"/>
    <row r="6548" ht="12.75" customHeight="1" x14ac:dyDescent="0.35"/>
    <row r="6549" ht="12.75" customHeight="1" x14ac:dyDescent="0.35"/>
    <row r="6550" ht="12.75" customHeight="1" x14ac:dyDescent="0.35"/>
    <row r="6551" ht="12.75" customHeight="1" x14ac:dyDescent="0.35"/>
    <row r="6552" ht="12.75" customHeight="1" x14ac:dyDescent="0.35"/>
    <row r="6553" ht="12.75" customHeight="1" x14ac:dyDescent="0.35"/>
    <row r="6554" ht="12.75" customHeight="1" x14ac:dyDescent="0.35"/>
    <row r="6555" ht="12.75" customHeight="1" x14ac:dyDescent="0.35"/>
    <row r="6556" ht="12.75" customHeight="1" x14ac:dyDescent="0.35"/>
    <row r="6557" ht="12.75" customHeight="1" x14ac:dyDescent="0.35"/>
    <row r="6558" ht="12.75" customHeight="1" x14ac:dyDescent="0.35"/>
    <row r="6559" ht="12.75" customHeight="1" x14ac:dyDescent="0.35"/>
    <row r="6560" ht="12.75" customHeight="1" x14ac:dyDescent="0.35"/>
    <row r="6561" ht="12.75" customHeight="1" x14ac:dyDescent="0.35"/>
    <row r="6562" ht="12.75" customHeight="1" x14ac:dyDescent="0.35"/>
    <row r="6563" ht="12.75" customHeight="1" x14ac:dyDescent="0.35"/>
    <row r="6564" ht="12.75" customHeight="1" x14ac:dyDescent="0.35"/>
    <row r="6565" ht="12.75" customHeight="1" x14ac:dyDescent="0.35"/>
    <row r="6566" ht="12.75" customHeight="1" x14ac:dyDescent="0.35"/>
    <row r="6567" ht="12.75" customHeight="1" x14ac:dyDescent="0.35"/>
    <row r="6568" ht="12.75" customHeight="1" x14ac:dyDescent="0.35"/>
    <row r="6569" ht="12.75" customHeight="1" x14ac:dyDescent="0.35"/>
    <row r="6570" ht="12.75" customHeight="1" x14ac:dyDescent="0.35"/>
    <row r="6571" ht="12.75" customHeight="1" x14ac:dyDescent="0.35"/>
    <row r="6572" ht="12.75" customHeight="1" x14ac:dyDescent="0.35"/>
    <row r="6573" ht="12.75" customHeight="1" x14ac:dyDescent="0.35"/>
    <row r="6574" ht="12.75" customHeight="1" x14ac:dyDescent="0.35"/>
    <row r="6575" ht="12.75" customHeight="1" x14ac:dyDescent="0.35"/>
    <row r="6576" ht="12.75" customHeight="1" x14ac:dyDescent="0.35"/>
    <row r="6577" ht="12.75" customHeight="1" x14ac:dyDescent="0.35"/>
    <row r="6578" ht="12.75" customHeight="1" x14ac:dyDescent="0.35"/>
    <row r="6579" ht="12.75" customHeight="1" x14ac:dyDescent="0.35"/>
    <row r="6580" ht="12.75" customHeight="1" x14ac:dyDescent="0.35"/>
    <row r="6581" ht="12.75" customHeight="1" x14ac:dyDescent="0.35"/>
    <row r="6582" ht="12.75" customHeight="1" x14ac:dyDescent="0.35"/>
    <row r="6583" ht="12.75" customHeight="1" x14ac:dyDescent="0.35"/>
    <row r="6584" ht="12.75" customHeight="1" x14ac:dyDescent="0.35"/>
    <row r="6585" ht="12.75" customHeight="1" x14ac:dyDescent="0.35"/>
    <row r="6586" ht="12.75" customHeight="1" x14ac:dyDescent="0.35"/>
    <row r="6587" ht="12.75" customHeight="1" x14ac:dyDescent="0.35"/>
    <row r="6588" ht="12.75" customHeight="1" x14ac:dyDescent="0.35"/>
    <row r="6589" ht="12.75" customHeight="1" x14ac:dyDescent="0.35"/>
    <row r="6590" ht="12.75" customHeight="1" x14ac:dyDescent="0.35"/>
    <row r="6591" ht="12.75" customHeight="1" x14ac:dyDescent="0.35"/>
    <row r="6592" ht="12.75" customHeight="1" x14ac:dyDescent="0.35"/>
    <row r="6593" ht="12.75" customHeight="1" x14ac:dyDescent="0.35"/>
    <row r="6594" ht="12.75" customHeight="1" x14ac:dyDescent="0.35"/>
    <row r="6595" ht="12.75" customHeight="1" x14ac:dyDescent="0.35"/>
    <row r="6596" ht="12.75" customHeight="1" x14ac:dyDescent="0.35"/>
    <row r="6597" ht="12.75" customHeight="1" x14ac:dyDescent="0.35"/>
    <row r="6598" ht="12.75" customHeight="1" x14ac:dyDescent="0.35"/>
    <row r="6599" ht="12.75" customHeight="1" x14ac:dyDescent="0.35"/>
    <row r="6600" ht="12.75" customHeight="1" x14ac:dyDescent="0.35"/>
    <row r="6601" ht="12.75" customHeight="1" x14ac:dyDescent="0.35"/>
    <row r="6602" ht="12.75" customHeight="1" x14ac:dyDescent="0.35"/>
    <row r="6603" ht="12.75" customHeight="1" x14ac:dyDescent="0.35"/>
    <row r="6604" ht="12.75" customHeight="1" x14ac:dyDescent="0.35"/>
    <row r="6605" ht="12.75" customHeight="1" x14ac:dyDescent="0.35"/>
    <row r="6606" ht="12.75" customHeight="1" x14ac:dyDescent="0.35"/>
    <row r="6607" ht="12.75" customHeight="1" x14ac:dyDescent="0.35"/>
    <row r="6608" ht="12.75" customHeight="1" x14ac:dyDescent="0.35"/>
    <row r="6609" ht="12.75" customHeight="1" x14ac:dyDescent="0.35"/>
    <row r="6610" ht="12.75" customHeight="1" x14ac:dyDescent="0.35"/>
    <row r="6611" ht="12.75" customHeight="1" x14ac:dyDescent="0.35"/>
    <row r="6612" ht="12.75" customHeight="1" x14ac:dyDescent="0.35"/>
    <row r="6613" ht="12.75" customHeight="1" x14ac:dyDescent="0.35"/>
    <row r="6614" ht="12.75" customHeight="1" x14ac:dyDescent="0.35"/>
    <row r="6615" ht="12.75" customHeight="1" x14ac:dyDescent="0.35"/>
    <row r="6616" ht="12.75" customHeight="1" x14ac:dyDescent="0.35"/>
    <row r="6617" ht="12.75" customHeight="1" x14ac:dyDescent="0.35"/>
    <row r="6618" ht="12.75" customHeight="1" x14ac:dyDescent="0.35"/>
    <row r="6619" ht="12.75" customHeight="1" x14ac:dyDescent="0.35"/>
    <row r="6620" ht="12.75" customHeight="1" x14ac:dyDescent="0.35"/>
    <row r="6621" ht="12.75" customHeight="1" x14ac:dyDescent="0.35"/>
    <row r="6622" ht="12.75" customHeight="1" x14ac:dyDescent="0.35"/>
    <row r="6623" ht="12.75" customHeight="1" x14ac:dyDescent="0.35"/>
    <row r="6624" ht="12.75" customHeight="1" x14ac:dyDescent="0.35"/>
    <row r="6625" ht="12.75" customHeight="1" x14ac:dyDescent="0.35"/>
    <row r="6626" ht="12.75" customHeight="1" x14ac:dyDescent="0.35"/>
    <row r="6627" ht="12.75" customHeight="1" x14ac:dyDescent="0.35"/>
    <row r="6628" ht="12.75" customHeight="1" x14ac:dyDescent="0.35"/>
    <row r="6629" ht="12.75" customHeight="1" x14ac:dyDescent="0.35"/>
    <row r="6630" ht="12.75" customHeight="1" x14ac:dyDescent="0.35"/>
    <row r="6631" ht="12.75" customHeight="1" x14ac:dyDescent="0.35"/>
    <row r="6632" ht="12.75" customHeight="1" x14ac:dyDescent="0.35"/>
    <row r="6633" ht="12.75" customHeight="1" x14ac:dyDescent="0.35"/>
    <row r="6634" ht="12.75" customHeight="1" x14ac:dyDescent="0.35"/>
    <row r="6635" ht="12.75" customHeight="1" x14ac:dyDescent="0.35"/>
    <row r="6636" ht="12.75" customHeight="1" x14ac:dyDescent="0.35"/>
    <row r="6637" ht="12.75" customHeight="1" x14ac:dyDescent="0.35"/>
    <row r="6638" ht="12.75" customHeight="1" x14ac:dyDescent="0.35"/>
    <row r="6639" ht="12.75" customHeight="1" x14ac:dyDescent="0.35"/>
    <row r="6640" ht="12.75" customHeight="1" x14ac:dyDescent="0.35"/>
    <row r="6641" ht="12.75" customHeight="1" x14ac:dyDescent="0.35"/>
    <row r="6642" ht="12.75" customHeight="1" x14ac:dyDescent="0.35"/>
    <row r="6643" ht="12.75" customHeight="1" x14ac:dyDescent="0.35"/>
    <row r="6644" ht="12.75" customHeight="1" x14ac:dyDescent="0.35"/>
    <row r="6645" ht="12.75" customHeight="1" x14ac:dyDescent="0.35"/>
    <row r="6646" ht="12.75" customHeight="1" x14ac:dyDescent="0.35"/>
    <row r="6647" ht="12.75" customHeight="1" x14ac:dyDescent="0.35"/>
    <row r="6648" ht="12.75" customHeight="1" x14ac:dyDescent="0.35"/>
    <row r="6649" ht="12.75" customHeight="1" x14ac:dyDescent="0.35"/>
    <row r="6650" ht="12.75" customHeight="1" x14ac:dyDescent="0.35"/>
    <row r="6651" ht="12.75" customHeight="1" x14ac:dyDescent="0.35"/>
    <row r="6652" ht="12.75" customHeight="1" x14ac:dyDescent="0.35"/>
    <row r="6653" ht="12.75" customHeight="1" x14ac:dyDescent="0.35"/>
    <row r="6654" ht="12.75" customHeight="1" x14ac:dyDescent="0.35"/>
    <row r="6655" ht="12.75" customHeight="1" x14ac:dyDescent="0.35"/>
    <row r="6656" ht="12.75" customHeight="1" x14ac:dyDescent="0.35"/>
    <row r="6657" ht="12.75" customHeight="1" x14ac:dyDescent="0.35"/>
    <row r="6658" ht="12.75" customHeight="1" x14ac:dyDescent="0.35"/>
    <row r="6659" ht="12.75" customHeight="1" x14ac:dyDescent="0.35"/>
    <row r="6660" ht="12.75" customHeight="1" x14ac:dyDescent="0.35"/>
    <row r="6661" ht="12.75" customHeight="1" x14ac:dyDescent="0.35"/>
    <row r="6662" ht="12.75" customHeight="1" x14ac:dyDescent="0.35"/>
    <row r="6663" ht="12.75" customHeight="1" x14ac:dyDescent="0.35"/>
    <row r="6664" ht="12.75" customHeight="1" x14ac:dyDescent="0.35"/>
    <row r="6665" ht="12.75" customHeight="1" x14ac:dyDescent="0.35"/>
    <row r="6666" ht="12.75" customHeight="1" x14ac:dyDescent="0.35"/>
    <row r="6667" ht="12.75" customHeight="1" x14ac:dyDescent="0.35"/>
    <row r="6668" ht="12.75" customHeight="1" x14ac:dyDescent="0.35"/>
    <row r="6669" ht="12.75" customHeight="1" x14ac:dyDescent="0.35"/>
    <row r="6670" ht="12.75" customHeight="1" x14ac:dyDescent="0.35"/>
    <row r="6671" ht="12.75" customHeight="1" x14ac:dyDescent="0.35"/>
    <row r="6672" ht="12.75" customHeight="1" x14ac:dyDescent="0.35"/>
    <row r="6673" ht="12.75" customHeight="1" x14ac:dyDescent="0.35"/>
    <row r="6674" ht="12.75" customHeight="1" x14ac:dyDescent="0.35"/>
    <row r="6675" ht="12.75" customHeight="1" x14ac:dyDescent="0.35"/>
    <row r="6676" ht="12.75" customHeight="1" x14ac:dyDescent="0.35"/>
    <row r="6677" ht="12.75" customHeight="1" x14ac:dyDescent="0.35"/>
    <row r="6678" ht="12.75" customHeight="1" x14ac:dyDescent="0.35"/>
    <row r="6679" ht="12.75" customHeight="1" x14ac:dyDescent="0.35"/>
    <row r="6680" ht="12.75" customHeight="1" x14ac:dyDescent="0.35"/>
    <row r="6681" ht="12.75" customHeight="1" x14ac:dyDescent="0.35"/>
    <row r="6682" ht="12.75" customHeight="1" x14ac:dyDescent="0.35"/>
    <row r="6683" ht="12.75" customHeight="1" x14ac:dyDescent="0.35"/>
    <row r="6684" ht="12.75" customHeight="1" x14ac:dyDescent="0.35"/>
    <row r="6685" ht="12.75" customHeight="1" x14ac:dyDescent="0.35"/>
    <row r="6686" ht="12.75" customHeight="1" x14ac:dyDescent="0.35"/>
    <row r="6687" ht="12.75" customHeight="1" x14ac:dyDescent="0.35"/>
    <row r="6688" ht="12.75" customHeight="1" x14ac:dyDescent="0.35"/>
    <row r="6689" ht="12.75" customHeight="1" x14ac:dyDescent="0.35"/>
    <row r="6690" ht="12.75" customHeight="1" x14ac:dyDescent="0.35"/>
    <row r="6691" ht="12.75" customHeight="1" x14ac:dyDescent="0.35"/>
    <row r="6692" ht="12.75" customHeight="1" x14ac:dyDescent="0.35"/>
    <row r="6693" ht="12.75" customHeight="1" x14ac:dyDescent="0.35"/>
    <row r="6694" ht="12.75" customHeight="1" x14ac:dyDescent="0.35"/>
    <row r="6695" ht="12.75" customHeight="1" x14ac:dyDescent="0.35"/>
    <row r="6696" ht="12.75" customHeight="1" x14ac:dyDescent="0.35"/>
    <row r="6697" ht="12.75" customHeight="1" x14ac:dyDescent="0.35"/>
    <row r="6698" ht="12.75" customHeight="1" x14ac:dyDescent="0.35"/>
    <row r="6699" ht="12.75" customHeight="1" x14ac:dyDescent="0.35"/>
    <row r="6700" ht="12.75" customHeight="1" x14ac:dyDescent="0.35"/>
    <row r="6701" ht="12.75" customHeight="1" x14ac:dyDescent="0.35"/>
    <row r="6702" ht="12.75" customHeight="1" x14ac:dyDescent="0.35"/>
    <row r="6703" ht="12.75" customHeight="1" x14ac:dyDescent="0.35"/>
    <row r="6704" ht="12.75" customHeight="1" x14ac:dyDescent="0.35"/>
    <row r="6705" ht="12.75" customHeight="1" x14ac:dyDescent="0.35"/>
    <row r="6706" ht="12.75" customHeight="1" x14ac:dyDescent="0.35"/>
    <row r="6707" ht="12.75" customHeight="1" x14ac:dyDescent="0.35"/>
    <row r="6708" ht="12.75" customHeight="1" x14ac:dyDescent="0.35"/>
    <row r="6709" ht="12.75" customHeight="1" x14ac:dyDescent="0.35"/>
    <row r="6710" ht="12.75" customHeight="1" x14ac:dyDescent="0.35"/>
    <row r="6711" ht="12.75" customHeight="1" x14ac:dyDescent="0.35"/>
    <row r="6712" ht="12.75" customHeight="1" x14ac:dyDescent="0.35"/>
    <row r="6713" ht="12.75" customHeight="1" x14ac:dyDescent="0.35"/>
    <row r="6714" ht="12.75" customHeight="1" x14ac:dyDescent="0.35"/>
    <row r="6715" ht="12.75" customHeight="1" x14ac:dyDescent="0.35"/>
    <row r="6716" ht="12.75" customHeight="1" x14ac:dyDescent="0.35"/>
    <row r="6717" ht="12.75" customHeight="1" x14ac:dyDescent="0.35"/>
    <row r="6718" ht="12.75" customHeight="1" x14ac:dyDescent="0.35"/>
    <row r="6719" ht="12.75" customHeight="1" x14ac:dyDescent="0.35"/>
    <row r="6720" ht="12.75" customHeight="1" x14ac:dyDescent="0.35"/>
    <row r="6721" ht="12.75" customHeight="1" x14ac:dyDescent="0.35"/>
    <row r="6722" ht="12.75" customHeight="1" x14ac:dyDescent="0.35"/>
    <row r="6723" ht="12.75" customHeight="1" x14ac:dyDescent="0.35"/>
    <row r="6724" ht="12.75" customHeight="1" x14ac:dyDescent="0.35"/>
    <row r="6725" ht="12.75" customHeight="1" x14ac:dyDescent="0.35"/>
    <row r="6726" ht="12.75" customHeight="1" x14ac:dyDescent="0.35"/>
    <row r="6727" ht="12.75" customHeight="1" x14ac:dyDescent="0.35"/>
    <row r="6728" ht="12.75" customHeight="1" x14ac:dyDescent="0.35"/>
    <row r="6729" ht="12.75" customHeight="1" x14ac:dyDescent="0.35"/>
    <row r="6730" ht="12.75" customHeight="1" x14ac:dyDescent="0.35"/>
    <row r="6731" ht="12.75" customHeight="1" x14ac:dyDescent="0.35"/>
    <row r="6732" ht="12.75" customHeight="1" x14ac:dyDescent="0.35"/>
    <row r="6733" ht="12.75" customHeight="1" x14ac:dyDescent="0.35"/>
    <row r="6734" ht="12.75" customHeight="1" x14ac:dyDescent="0.35"/>
    <row r="6735" ht="12.75" customHeight="1" x14ac:dyDescent="0.35"/>
    <row r="6736" ht="12.75" customHeight="1" x14ac:dyDescent="0.35"/>
    <row r="6737" ht="12.75" customHeight="1" x14ac:dyDescent="0.35"/>
    <row r="6738" ht="12.75" customHeight="1" x14ac:dyDescent="0.35"/>
    <row r="6739" ht="12.75" customHeight="1" x14ac:dyDescent="0.35"/>
    <row r="6740" ht="12.75" customHeight="1" x14ac:dyDescent="0.35"/>
    <row r="6741" ht="12.75" customHeight="1" x14ac:dyDescent="0.35"/>
    <row r="6742" ht="12.75" customHeight="1" x14ac:dyDescent="0.35"/>
    <row r="6743" ht="12.75" customHeight="1" x14ac:dyDescent="0.35"/>
    <row r="6744" ht="12.75" customHeight="1" x14ac:dyDescent="0.35"/>
    <row r="6745" ht="12.75" customHeight="1" x14ac:dyDescent="0.35"/>
    <row r="6746" ht="12.75" customHeight="1" x14ac:dyDescent="0.35"/>
    <row r="6747" ht="12.75" customHeight="1" x14ac:dyDescent="0.35"/>
    <row r="6748" ht="12.75" customHeight="1" x14ac:dyDescent="0.35"/>
    <row r="6749" ht="12.75" customHeight="1" x14ac:dyDescent="0.35"/>
    <row r="6750" ht="12.75" customHeight="1" x14ac:dyDescent="0.35"/>
    <row r="6751" ht="12.75" customHeight="1" x14ac:dyDescent="0.35"/>
    <row r="6752" ht="12.75" customHeight="1" x14ac:dyDescent="0.35"/>
    <row r="6753" ht="12.75" customHeight="1" x14ac:dyDescent="0.35"/>
    <row r="6754" ht="12.75" customHeight="1" x14ac:dyDescent="0.35"/>
    <row r="6755" ht="12.75" customHeight="1" x14ac:dyDescent="0.35"/>
    <row r="6756" ht="12.75" customHeight="1" x14ac:dyDescent="0.35"/>
    <row r="6757" ht="12.75" customHeight="1" x14ac:dyDescent="0.35"/>
    <row r="6758" ht="12.75" customHeight="1" x14ac:dyDescent="0.35"/>
    <row r="6759" ht="12.75" customHeight="1" x14ac:dyDescent="0.35"/>
    <row r="6760" ht="12.75" customHeight="1" x14ac:dyDescent="0.35"/>
    <row r="6761" ht="12.75" customHeight="1" x14ac:dyDescent="0.35"/>
    <row r="6762" ht="12.75" customHeight="1" x14ac:dyDescent="0.35"/>
    <row r="6763" ht="12.75" customHeight="1" x14ac:dyDescent="0.35"/>
    <row r="6764" ht="12.75" customHeight="1" x14ac:dyDescent="0.35"/>
    <row r="6765" ht="12.75" customHeight="1" x14ac:dyDescent="0.35"/>
    <row r="6766" ht="12.75" customHeight="1" x14ac:dyDescent="0.35"/>
    <row r="6767" ht="12.75" customHeight="1" x14ac:dyDescent="0.35"/>
    <row r="6768" ht="12.75" customHeight="1" x14ac:dyDescent="0.35"/>
    <row r="6769" ht="12.75" customHeight="1" x14ac:dyDescent="0.35"/>
    <row r="6770" ht="12.75" customHeight="1" x14ac:dyDescent="0.35"/>
    <row r="6771" ht="12.75" customHeight="1" x14ac:dyDescent="0.35"/>
    <row r="6772" ht="12.75" customHeight="1" x14ac:dyDescent="0.35"/>
    <row r="6773" ht="12.75" customHeight="1" x14ac:dyDescent="0.35"/>
    <row r="6774" ht="12.75" customHeight="1" x14ac:dyDescent="0.35"/>
    <row r="6775" ht="12.75" customHeight="1" x14ac:dyDescent="0.35"/>
    <row r="6776" ht="12.75" customHeight="1" x14ac:dyDescent="0.35"/>
    <row r="6777" ht="12.75" customHeight="1" x14ac:dyDescent="0.35"/>
    <row r="6778" ht="12.75" customHeight="1" x14ac:dyDescent="0.35"/>
    <row r="6779" ht="12.75" customHeight="1" x14ac:dyDescent="0.35"/>
    <row r="6780" ht="12.75" customHeight="1" x14ac:dyDescent="0.35"/>
    <row r="6781" ht="12.75" customHeight="1" x14ac:dyDescent="0.35"/>
    <row r="6782" ht="12.75" customHeight="1" x14ac:dyDescent="0.35"/>
    <row r="6783" ht="12.75" customHeight="1" x14ac:dyDescent="0.35"/>
    <row r="6784" ht="12.75" customHeight="1" x14ac:dyDescent="0.35"/>
    <row r="6785" ht="12.75" customHeight="1" x14ac:dyDescent="0.35"/>
    <row r="6786" ht="12.75" customHeight="1" x14ac:dyDescent="0.35"/>
    <row r="6787" ht="12.75" customHeight="1" x14ac:dyDescent="0.35"/>
    <row r="6788" ht="12.75" customHeight="1" x14ac:dyDescent="0.35"/>
    <row r="6789" ht="12.75" customHeight="1" x14ac:dyDescent="0.35"/>
    <row r="6790" ht="12.75" customHeight="1" x14ac:dyDescent="0.35"/>
    <row r="6791" ht="12.75" customHeight="1" x14ac:dyDescent="0.35"/>
    <row r="6792" ht="12.75" customHeight="1" x14ac:dyDescent="0.35"/>
    <row r="6793" ht="12.75" customHeight="1" x14ac:dyDescent="0.35"/>
    <row r="6794" ht="12.75" customHeight="1" x14ac:dyDescent="0.35"/>
    <row r="6795" ht="12.75" customHeight="1" x14ac:dyDescent="0.35"/>
    <row r="6796" ht="12.75" customHeight="1" x14ac:dyDescent="0.35"/>
    <row r="6797" ht="12.75" customHeight="1" x14ac:dyDescent="0.35"/>
    <row r="6798" ht="12.75" customHeight="1" x14ac:dyDescent="0.35"/>
    <row r="6799" ht="12.75" customHeight="1" x14ac:dyDescent="0.35"/>
    <row r="6800" ht="12.75" customHeight="1" x14ac:dyDescent="0.35"/>
    <row r="6801" ht="12.75" customHeight="1" x14ac:dyDescent="0.35"/>
    <row r="6802" ht="12.75" customHeight="1" x14ac:dyDescent="0.35"/>
    <row r="6803" ht="12.75" customHeight="1" x14ac:dyDescent="0.35"/>
    <row r="6804" ht="12.75" customHeight="1" x14ac:dyDescent="0.35"/>
    <row r="6805" ht="12.75" customHeight="1" x14ac:dyDescent="0.35"/>
    <row r="6806" ht="12.75" customHeight="1" x14ac:dyDescent="0.35"/>
    <row r="6807" ht="12.75" customHeight="1" x14ac:dyDescent="0.35"/>
    <row r="6808" ht="12.75" customHeight="1" x14ac:dyDescent="0.35"/>
    <row r="6809" ht="12.75" customHeight="1" x14ac:dyDescent="0.35"/>
    <row r="6810" ht="12.75" customHeight="1" x14ac:dyDescent="0.35"/>
    <row r="6811" ht="12.75" customHeight="1" x14ac:dyDescent="0.35"/>
    <row r="6812" ht="12.75" customHeight="1" x14ac:dyDescent="0.35"/>
    <row r="6813" ht="12.75" customHeight="1" x14ac:dyDescent="0.35"/>
    <row r="6814" ht="12.75" customHeight="1" x14ac:dyDescent="0.35"/>
    <row r="6815" ht="12.75" customHeight="1" x14ac:dyDescent="0.35"/>
    <row r="6816" ht="12.75" customHeight="1" x14ac:dyDescent="0.35"/>
    <row r="6817" ht="12.75" customHeight="1" x14ac:dyDescent="0.35"/>
    <row r="6818" ht="12.75" customHeight="1" x14ac:dyDescent="0.35"/>
    <row r="6819" ht="12.75" customHeight="1" x14ac:dyDescent="0.35"/>
    <row r="6820" ht="12.75" customHeight="1" x14ac:dyDescent="0.35"/>
    <row r="6821" ht="12.75" customHeight="1" x14ac:dyDescent="0.35"/>
    <row r="6822" ht="12.75" customHeight="1" x14ac:dyDescent="0.35"/>
    <row r="6823" ht="12.75" customHeight="1" x14ac:dyDescent="0.35"/>
    <row r="6824" ht="12.75" customHeight="1" x14ac:dyDescent="0.35"/>
    <row r="6825" ht="12.75" customHeight="1" x14ac:dyDescent="0.35"/>
    <row r="6826" ht="12.75" customHeight="1" x14ac:dyDescent="0.35"/>
    <row r="6827" ht="12.75" customHeight="1" x14ac:dyDescent="0.35"/>
    <row r="6828" ht="12.75" customHeight="1" x14ac:dyDescent="0.35"/>
    <row r="6829" ht="12.75" customHeight="1" x14ac:dyDescent="0.35"/>
    <row r="6830" ht="12.75" customHeight="1" x14ac:dyDescent="0.35"/>
    <row r="6831" ht="12.75" customHeight="1" x14ac:dyDescent="0.35"/>
    <row r="6832" ht="12.75" customHeight="1" x14ac:dyDescent="0.35"/>
    <row r="6833" ht="12.75" customHeight="1" x14ac:dyDescent="0.35"/>
    <row r="6834" ht="12.75" customHeight="1" x14ac:dyDescent="0.35"/>
    <row r="6835" ht="12.75" customHeight="1" x14ac:dyDescent="0.35"/>
    <row r="6836" ht="12.75" customHeight="1" x14ac:dyDescent="0.35"/>
    <row r="6837" ht="12.75" customHeight="1" x14ac:dyDescent="0.35"/>
    <row r="6838" ht="12.75" customHeight="1" x14ac:dyDescent="0.35"/>
    <row r="6839" ht="12.75" customHeight="1" x14ac:dyDescent="0.35"/>
    <row r="6840" ht="12.75" customHeight="1" x14ac:dyDescent="0.35"/>
    <row r="6841" ht="12.75" customHeight="1" x14ac:dyDescent="0.35"/>
    <row r="6842" ht="12.75" customHeight="1" x14ac:dyDescent="0.35"/>
    <row r="6843" ht="12.75" customHeight="1" x14ac:dyDescent="0.35"/>
    <row r="6844" ht="12.75" customHeight="1" x14ac:dyDescent="0.35"/>
    <row r="6845" ht="12.75" customHeight="1" x14ac:dyDescent="0.35"/>
    <row r="6846" ht="12.75" customHeight="1" x14ac:dyDescent="0.35"/>
    <row r="6847" ht="12.75" customHeight="1" x14ac:dyDescent="0.35"/>
    <row r="6848" ht="12.75" customHeight="1" x14ac:dyDescent="0.35"/>
    <row r="6849" ht="12.75" customHeight="1" x14ac:dyDescent="0.35"/>
    <row r="6850" ht="12.75" customHeight="1" x14ac:dyDescent="0.35"/>
    <row r="6851" ht="12.75" customHeight="1" x14ac:dyDescent="0.35"/>
    <row r="6852" ht="12.75" customHeight="1" x14ac:dyDescent="0.35"/>
    <row r="6853" ht="12.75" customHeight="1" x14ac:dyDescent="0.35"/>
    <row r="6854" ht="12.75" customHeight="1" x14ac:dyDescent="0.35"/>
    <row r="6855" ht="12.75" customHeight="1" x14ac:dyDescent="0.35"/>
    <row r="6856" ht="12.75" customHeight="1" x14ac:dyDescent="0.35"/>
    <row r="6857" ht="12.75" customHeight="1" x14ac:dyDescent="0.35"/>
    <row r="6858" ht="12.75" customHeight="1" x14ac:dyDescent="0.35"/>
    <row r="6859" ht="12.75" customHeight="1" x14ac:dyDescent="0.35"/>
    <row r="6860" ht="12.75" customHeight="1" x14ac:dyDescent="0.35"/>
    <row r="6861" ht="12.75" customHeight="1" x14ac:dyDescent="0.35"/>
    <row r="6862" ht="12.75" customHeight="1" x14ac:dyDescent="0.35"/>
    <row r="6863" ht="12.75" customHeight="1" x14ac:dyDescent="0.35"/>
    <row r="6864" ht="12.75" customHeight="1" x14ac:dyDescent="0.35"/>
    <row r="6865" ht="12.75" customHeight="1" x14ac:dyDescent="0.35"/>
    <row r="6866" ht="12.75" customHeight="1" x14ac:dyDescent="0.35"/>
    <row r="6867" ht="12.75" customHeight="1" x14ac:dyDescent="0.35"/>
    <row r="6868" ht="12.75" customHeight="1" x14ac:dyDescent="0.35"/>
    <row r="6869" ht="12.75" customHeight="1" x14ac:dyDescent="0.35"/>
    <row r="6870" ht="12.75" customHeight="1" x14ac:dyDescent="0.35"/>
    <row r="6871" ht="12.75" customHeight="1" x14ac:dyDescent="0.35"/>
    <row r="6872" ht="12.75" customHeight="1" x14ac:dyDescent="0.35"/>
    <row r="6873" ht="12.75" customHeight="1" x14ac:dyDescent="0.35"/>
    <row r="6874" ht="12.75" customHeight="1" x14ac:dyDescent="0.35"/>
    <row r="6875" ht="12.75" customHeight="1" x14ac:dyDescent="0.35"/>
    <row r="6876" ht="12.75" customHeight="1" x14ac:dyDescent="0.35"/>
    <row r="6877" ht="12.75" customHeight="1" x14ac:dyDescent="0.35"/>
    <row r="6878" ht="12.75" customHeight="1" x14ac:dyDescent="0.35"/>
    <row r="6879" ht="12.75" customHeight="1" x14ac:dyDescent="0.35"/>
    <row r="6880" ht="12.75" customHeight="1" x14ac:dyDescent="0.35"/>
    <row r="6881" ht="12.75" customHeight="1" x14ac:dyDescent="0.35"/>
    <row r="6882" ht="12.75" customHeight="1" x14ac:dyDescent="0.35"/>
    <row r="6883" ht="12.75" customHeight="1" x14ac:dyDescent="0.35"/>
    <row r="6884" ht="12.75" customHeight="1" x14ac:dyDescent="0.35"/>
    <row r="6885" ht="12.75" customHeight="1" x14ac:dyDescent="0.35"/>
    <row r="6886" ht="12.75" customHeight="1" x14ac:dyDescent="0.35"/>
    <row r="6887" ht="12.75" customHeight="1" x14ac:dyDescent="0.35"/>
    <row r="6888" ht="12.75" customHeight="1" x14ac:dyDescent="0.35"/>
    <row r="6889" ht="12.75" customHeight="1" x14ac:dyDescent="0.35"/>
    <row r="6890" ht="12.75" customHeight="1" x14ac:dyDescent="0.35"/>
    <row r="6891" ht="12.75" customHeight="1" x14ac:dyDescent="0.35"/>
    <row r="6892" ht="12.75" customHeight="1" x14ac:dyDescent="0.35"/>
    <row r="6893" ht="12.75" customHeight="1" x14ac:dyDescent="0.35"/>
    <row r="6894" ht="12.75" customHeight="1" x14ac:dyDescent="0.35"/>
    <row r="6895" ht="12.75" customHeight="1" x14ac:dyDescent="0.35"/>
    <row r="6896" ht="12.75" customHeight="1" x14ac:dyDescent="0.35"/>
    <row r="6897" ht="12.75" customHeight="1" x14ac:dyDescent="0.35"/>
    <row r="6898" ht="12.75" customHeight="1" x14ac:dyDescent="0.35"/>
    <row r="6899" ht="12.75" customHeight="1" x14ac:dyDescent="0.35"/>
    <row r="6900" ht="12.75" customHeight="1" x14ac:dyDescent="0.35"/>
    <row r="6901" ht="12.75" customHeight="1" x14ac:dyDescent="0.35"/>
    <row r="6902" ht="12.75" customHeight="1" x14ac:dyDescent="0.35"/>
    <row r="6903" ht="12.75" customHeight="1" x14ac:dyDescent="0.35"/>
    <row r="6904" ht="12.75" customHeight="1" x14ac:dyDescent="0.35"/>
    <row r="6905" ht="12.75" customHeight="1" x14ac:dyDescent="0.35"/>
    <row r="6906" ht="12.75" customHeight="1" x14ac:dyDescent="0.35"/>
    <row r="6907" ht="12.75" customHeight="1" x14ac:dyDescent="0.35"/>
    <row r="6908" ht="12.75" customHeight="1" x14ac:dyDescent="0.35"/>
    <row r="6909" ht="12.75" customHeight="1" x14ac:dyDescent="0.35"/>
    <row r="6910" ht="12.75" customHeight="1" x14ac:dyDescent="0.35"/>
    <row r="6911" ht="12.75" customHeight="1" x14ac:dyDescent="0.35"/>
    <row r="6912" ht="12.75" customHeight="1" x14ac:dyDescent="0.35"/>
    <row r="6913" ht="12.75" customHeight="1" x14ac:dyDescent="0.35"/>
    <row r="6914" ht="12.75" customHeight="1" x14ac:dyDescent="0.35"/>
    <row r="6915" ht="12.75" customHeight="1" x14ac:dyDescent="0.35"/>
    <row r="6916" ht="12.75" customHeight="1" x14ac:dyDescent="0.35"/>
    <row r="6917" ht="12.75" customHeight="1" x14ac:dyDescent="0.35"/>
    <row r="6918" ht="12.75" customHeight="1" x14ac:dyDescent="0.35"/>
    <row r="6919" ht="12.75" customHeight="1" x14ac:dyDescent="0.35"/>
    <row r="6920" ht="12.75" customHeight="1" x14ac:dyDescent="0.35"/>
    <row r="6921" ht="12.75" customHeight="1" x14ac:dyDescent="0.35"/>
    <row r="6922" ht="12.75" customHeight="1" x14ac:dyDescent="0.35"/>
    <row r="6923" ht="12.75" customHeight="1" x14ac:dyDescent="0.35"/>
    <row r="6924" ht="12.75" customHeight="1" x14ac:dyDescent="0.35"/>
    <row r="6925" ht="12.75" customHeight="1" x14ac:dyDescent="0.35"/>
    <row r="6926" ht="12.75" customHeight="1" x14ac:dyDescent="0.35"/>
    <row r="6927" ht="12.75" customHeight="1" x14ac:dyDescent="0.35"/>
    <row r="6928" ht="12.75" customHeight="1" x14ac:dyDescent="0.35"/>
    <row r="6929" ht="12.75" customHeight="1" x14ac:dyDescent="0.35"/>
    <row r="6930" ht="12.75" customHeight="1" x14ac:dyDescent="0.35"/>
    <row r="6931" ht="12.75" customHeight="1" x14ac:dyDescent="0.35"/>
    <row r="6932" ht="12.75" customHeight="1" x14ac:dyDescent="0.35"/>
    <row r="6933" ht="12.75" customHeight="1" x14ac:dyDescent="0.35"/>
    <row r="6934" ht="12.75" customHeight="1" x14ac:dyDescent="0.35"/>
    <row r="6935" ht="12.75" customHeight="1" x14ac:dyDescent="0.35"/>
    <row r="6936" ht="12.75" customHeight="1" x14ac:dyDescent="0.35"/>
    <row r="6937" ht="12.75" customHeight="1" x14ac:dyDescent="0.35"/>
    <row r="6938" ht="12.75" customHeight="1" x14ac:dyDescent="0.35"/>
    <row r="6939" ht="12.75" customHeight="1" x14ac:dyDescent="0.35"/>
    <row r="6940" ht="12.75" customHeight="1" x14ac:dyDescent="0.35"/>
    <row r="6941" ht="12.75" customHeight="1" x14ac:dyDescent="0.35"/>
    <row r="6942" ht="12.75" customHeight="1" x14ac:dyDescent="0.35"/>
    <row r="6943" ht="12.75" customHeight="1" x14ac:dyDescent="0.35"/>
    <row r="6944" ht="12.75" customHeight="1" x14ac:dyDescent="0.35"/>
    <row r="6945" ht="12.75" customHeight="1" x14ac:dyDescent="0.35"/>
    <row r="6946" ht="12.75" customHeight="1" x14ac:dyDescent="0.35"/>
    <row r="6947" ht="12.75" customHeight="1" x14ac:dyDescent="0.35"/>
    <row r="6948" ht="12.75" customHeight="1" x14ac:dyDescent="0.35"/>
    <row r="6949" ht="12.75" customHeight="1" x14ac:dyDescent="0.35"/>
    <row r="6950" ht="12.75" customHeight="1" x14ac:dyDescent="0.35"/>
    <row r="6951" ht="12.75" customHeight="1" x14ac:dyDescent="0.35"/>
    <row r="6952" ht="12.75" customHeight="1" x14ac:dyDescent="0.35"/>
    <row r="6953" ht="12.75" customHeight="1" x14ac:dyDescent="0.35"/>
    <row r="6954" ht="12.75" customHeight="1" x14ac:dyDescent="0.35"/>
    <row r="6955" ht="12.75" customHeight="1" x14ac:dyDescent="0.35"/>
    <row r="6956" ht="12.75" customHeight="1" x14ac:dyDescent="0.35"/>
    <row r="6957" ht="12.75" customHeight="1" x14ac:dyDescent="0.35"/>
    <row r="6958" ht="12.75" customHeight="1" x14ac:dyDescent="0.35"/>
    <row r="6959" ht="12.75" customHeight="1" x14ac:dyDescent="0.35"/>
    <row r="6960" ht="12.75" customHeight="1" x14ac:dyDescent="0.35"/>
    <row r="6961" ht="12.75" customHeight="1" x14ac:dyDescent="0.35"/>
    <row r="6962" ht="12.75" customHeight="1" x14ac:dyDescent="0.35"/>
    <row r="6963" ht="12.75" customHeight="1" x14ac:dyDescent="0.35"/>
    <row r="6964" ht="12.75" customHeight="1" x14ac:dyDescent="0.35"/>
    <row r="6965" ht="12.75" customHeight="1" x14ac:dyDescent="0.35"/>
    <row r="6966" ht="12.75" customHeight="1" x14ac:dyDescent="0.35"/>
    <row r="6967" ht="12.75" customHeight="1" x14ac:dyDescent="0.35"/>
    <row r="6968" ht="12.75" customHeight="1" x14ac:dyDescent="0.35"/>
    <row r="6969" ht="12.75" customHeight="1" x14ac:dyDescent="0.35"/>
    <row r="6970" ht="12.75" customHeight="1" x14ac:dyDescent="0.35"/>
    <row r="6971" ht="12.75" customHeight="1" x14ac:dyDescent="0.35"/>
    <row r="6972" ht="12.75" customHeight="1" x14ac:dyDescent="0.35"/>
    <row r="6973" ht="12.75" customHeight="1" x14ac:dyDescent="0.35"/>
    <row r="6974" ht="12.75" customHeight="1" x14ac:dyDescent="0.35"/>
    <row r="6975" ht="12.75" customHeight="1" x14ac:dyDescent="0.35"/>
    <row r="6976" ht="12.75" customHeight="1" x14ac:dyDescent="0.35"/>
    <row r="6977" ht="12.75" customHeight="1" x14ac:dyDescent="0.35"/>
    <row r="6978" ht="12.75" customHeight="1" x14ac:dyDescent="0.35"/>
    <row r="6979" ht="12.75" customHeight="1" x14ac:dyDescent="0.35"/>
    <row r="6980" ht="12.75" customHeight="1" x14ac:dyDescent="0.35"/>
    <row r="6981" ht="12.75" customHeight="1" x14ac:dyDescent="0.35"/>
    <row r="6982" ht="12.75" customHeight="1" x14ac:dyDescent="0.35"/>
    <row r="6983" ht="12.75" customHeight="1" x14ac:dyDescent="0.35"/>
    <row r="6984" ht="12.75" customHeight="1" x14ac:dyDescent="0.35"/>
    <row r="6985" ht="12.75" customHeight="1" x14ac:dyDescent="0.35"/>
    <row r="6986" ht="12.75" customHeight="1" x14ac:dyDescent="0.35"/>
    <row r="6987" ht="12.75" customHeight="1" x14ac:dyDescent="0.35"/>
    <row r="6988" ht="12.75" customHeight="1" x14ac:dyDescent="0.35"/>
    <row r="6989" ht="12.75" customHeight="1" x14ac:dyDescent="0.35"/>
    <row r="6990" ht="12.75" customHeight="1" x14ac:dyDescent="0.35"/>
    <row r="6991" ht="12.75" customHeight="1" x14ac:dyDescent="0.35"/>
    <row r="6992" ht="12.75" customHeight="1" x14ac:dyDescent="0.35"/>
    <row r="6993" ht="12.75" customHeight="1" x14ac:dyDescent="0.35"/>
    <row r="6994" ht="12.75" customHeight="1" x14ac:dyDescent="0.35"/>
    <row r="6995" ht="12.75" customHeight="1" x14ac:dyDescent="0.35"/>
    <row r="6996" ht="12.75" customHeight="1" x14ac:dyDescent="0.35"/>
    <row r="6997" ht="12.75" customHeight="1" x14ac:dyDescent="0.35"/>
    <row r="6998" ht="12.75" customHeight="1" x14ac:dyDescent="0.35"/>
    <row r="6999" ht="12.75" customHeight="1" x14ac:dyDescent="0.35"/>
    <row r="7000" ht="12.75" customHeight="1" x14ac:dyDescent="0.35"/>
    <row r="7001" ht="12.75" customHeight="1" x14ac:dyDescent="0.35"/>
    <row r="7002" ht="12.75" customHeight="1" x14ac:dyDescent="0.35"/>
    <row r="7003" ht="12.75" customHeight="1" x14ac:dyDescent="0.35"/>
    <row r="7004" ht="12.75" customHeight="1" x14ac:dyDescent="0.35"/>
    <row r="7005" ht="12.75" customHeight="1" x14ac:dyDescent="0.35"/>
    <row r="7006" ht="12.75" customHeight="1" x14ac:dyDescent="0.35"/>
    <row r="7007" ht="12.75" customHeight="1" x14ac:dyDescent="0.35"/>
    <row r="7008" ht="12.75" customHeight="1" x14ac:dyDescent="0.35"/>
    <row r="7009" ht="12.75" customHeight="1" x14ac:dyDescent="0.35"/>
    <row r="7010" ht="12.75" customHeight="1" x14ac:dyDescent="0.35"/>
    <row r="7011" ht="12.75" customHeight="1" x14ac:dyDescent="0.35"/>
    <row r="7012" ht="12.75" customHeight="1" x14ac:dyDescent="0.35"/>
    <row r="7013" ht="12.75" customHeight="1" x14ac:dyDescent="0.35"/>
    <row r="7014" ht="12.75" customHeight="1" x14ac:dyDescent="0.35"/>
    <row r="7015" ht="12.75" customHeight="1" x14ac:dyDescent="0.35"/>
    <row r="7016" ht="12.75" customHeight="1" x14ac:dyDescent="0.35"/>
    <row r="7017" ht="12.75" customHeight="1" x14ac:dyDescent="0.35"/>
    <row r="7018" ht="12.75" customHeight="1" x14ac:dyDescent="0.35"/>
    <row r="7019" ht="12.75" customHeight="1" x14ac:dyDescent="0.35"/>
    <row r="7020" ht="12.75" customHeight="1" x14ac:dyDescent="0.35"/>
    <row r="7021" ht="12.75" customHeight="1" x14ac:dyDescent="0.35"/>
    <row r="7022" ht="12.75" customHeight="1" x14ac:dyDescent="0.35"/>
    <row r="7023" ht="12.75" customHeight="1" x14ac:dyDescent="0.35"/>
    <row r="7024" ht="12.75" customHeight="1" x14ac:dyDescent="0.35"/>
    <row r="7025" ht="12.75" customHeight="1" x14ac:dyDescent="0.35"/>
    <row r="7026" ht="12.75" customHeight="1" x14ac:dyDescent="0.35"/>
    <row r="7027" ht="12.75" customHeight="1" x14ac:dyDescent="0.35"/>
    <row r="7028" ht="12.75" customHeight="1" x14ac:dyDescent="0.35"/>
    <row r="7029" ht="12.75" customHeight="1" x14ac:dyDescent="0.35"/>
    <row r="7030" ht="12.75" customHeight="1" x14ac:dyDescent="0.35"/>
    <row r="7031" ht="12.75" customHeight="1" x14ac:dyDescent="0.35"/>
    <row r="7032" ht="12.75" customHeight="1" x14ac:dyDescent="0.35"/>
    <row r="7033" ht="12.75" customHeight="1" x14ac:dyDescent="0.35"/>
    <row r="7034" ht="12.75" customHeight="1" x14ac:dyDescent="0.35"/>
    <row r="7035" ht="12.75" customHeight="1" x14ac:dyDescent="0.35"/>
    <row r="7036" ht="12.75" customHeight="1" x14ac:dyDescent="0.35"/>
    <row r="7037" ht="12.75" customHeight="1" x14ac:dyDescent="0.35"/>
    <row r="7038" ht="12.75" customHeight="1" x14ac:dyDescent="0.35"/>
    <row r="7039" ht="12.75" customHeight="1" x14ac:dyDescent="0.35"/>
    <row r="7040" ht="12.75" customHeight="1" x14ac:dyDescent="0.35"/>
    <row r="7041" ht="12.75" customHeight="1" x14ac:dyDescent="0.35"/>
    <row r="7042" ht="12.75" customHeight="1" x14ac:dyDescent="0.35"/>
    <row r="7043" ht="12.75" customHeight="1" x14ac:dyDescent="0.35"/>
    <row r="7044" ht="12.75" customHeight="1" x14ac:dyDescent="0.35"/>
    <row r="7045" ht="12.75" customHeight="1" x14ac:dyDescent="0.35"/>
    <row r="7046" ht="12.75" customHeight="1" x14ac:dyDescent="0.35"/>
    <row r="7047" ht="12.75" customHeight="1" x14ac:dyDescent="0.35"/>
    <row r="7048" ht="12.75" customHeight="1" x14ac:dyDescent="0.35"/>
    <row r="7049" ht="12.75" customHeight="1" x14ac:dyDescent="0.35"/>
    <row r="7050" ht="12.75" customHeight="1" x14ac:dyDescent="0.35"/>
    <row r="7051" ht="12.75" customHeight="1" x14ac:dyDescent="0.35"/>
    <row r="7052" ht="12.75" customHeight="1" x14ac:dyDescent="0.35"/>
    <row r="7053" ht="12.75" customHeight="1" x14ac:dyDescent="0.35"/>
    <row r="7054" ht="12.75" customHeight="1" x14ac:dyDescent="0.35"/>
    <row r="7055" ht="12.75" customHeight="1" x14ac:dyDescent="0.35"/>
    <row r="7056" ht="12.75" customHeight="1" x14ac:dyDescent="0.35"/>
    <row r="7057" ht="12.75" customHeight="1" x14ac:dyDescent="0.35"/>
    <row r="7058" ht="12.75" customHeight="1" x14ac:dyDescent="0.35"/>
    <row r="7059" ht="12.75" customHeight="1" x14ac:dyDescent="0.35"/>
    <row r="7060" ht="12.75" customHeight="1" x14ac:dyDescent="0.35"/>
    <row r="7061" ht="12.75" customHeight="1" x14ac:dyDescent="0.35"/>
    <row r="7062" ht="12.75" customHeight="1" x14ac:dyDescent="0.35"/>
    <row r="7063" ht="12.75" customHeight="1" x14ac:dyDescent="0.35"/>
    <row r="7064" ht="12.75" customHeight="1" x14ac:dyDescent="0.35"/>
    <row r="7065" ht="12.75" customHeight="1" x14ac:dyDescent="0.35"/>
    <row r="7066" ht="12.75" customHeight="1" x14ac:dyDescent="0.35"/>
    <row r="7067" ht="12.75" customHeight="1" x14ac:dyDescent="0.35"/>
    <row r="7068" ht="12.75" customHeight="1" x14ac:dyDescent="0.35"/>
    <row r="7069" ht="12.75" customHeight="1" x14ac:dyDescent="0.35"/>
    <row r="7070" ht="12.75" customHeight="1" x14ac:dyDescent="0.35"/>
    <row r="7071" ht="12.75" customHeight="1" x14ac:dyDescent="0.35"/>
    <row r="7072" ht="12.75" customHeight="1" x14ac:dyDescent="0.35"/>
    <row r="7073" ht="12.75" customHeight="1" x14ac:dyDescent="0.35"/>
    <row r="7074" ht="12.75" customHeight="1" x14ac:dyDescent="0.35"/>
    <row r="7075" ht="12.75" customHeight="1" x14ac:dyDescent="0.35"/>
    <row r="7076" ht="12.75" customHeight="1" x14ac:dyDescent="0.35"/>
    <row r="7077" ht="12.75" customHeight="1" x14ac:dyDescent="0.35"/>
    <row r="7078" ht="12.75" customHeight="1" x14ac:dyDescent="0.35"/>
    <row r="7079" ht="12.75" customHeight="1" x14ac:dyDescent="0.35"/>
    <row r="7080" ht="12.75" customHeight="1" x14ac:dyDescent="0.35"/>
    <row r="7081" ht="12.75" customHeight="1" x14ac:dyDescent="0.35"/>
    <row r="7082" ht="12.75" customHeight="1" x14ac:dyDescent="0.35"/>
    <row r="7083" ht="12.75" customHeight="1" x14ac:dyDescent="0.35"/>
    <row r="7084" ht="12.75" customHeight="1" x14ac:dyDescent="0.35"/>
    <row r="7085" ht="12.75" customHeight="1" x14ac:dyDescent="0.35"/>
    <row r="7086" ht="12.75" customHeight="1" x14ac:dyDescent="0.35"/>
    <row r="7087" ht="12.75" customHeight="1" x14ac:dyDescent="0.35"/>
    <row r="7088" ht="12.75" customHeight="1" x14ac:dyDescent="0.35"/>
    <row r="7089" ht="12.75" customHeight="1" x14ac:dyDescent="0.35"/>
    <row r="7090" ht="12.75" customHeight="1" x14ac:dyDescent="0.35"/>
    <row r="7091" ht="12.75" customHeight="1" x14ac:dyDescent="0.35"/>
    <row r="7092" ht="12.75" customHeight="1" x14ac:dyDescent="0.35"/>
    <row r="7093" ht="12.75" customHeight="1" x14ac:dyDescent="0.35"/>
    <row r="7094" ht="12.75" customHeight="1" x14ac:dyDescent="0.35"/>
    <row r="7095" ht="12.75" customHeight="1" x14ac:dyDescent="0.35"/>
    <row r="7096" ht="12.75" customHeight="1" x14ac:dyDescent="0.35"/>
    <row r="7097" ht="12.75" customHeight="1" x14ac:dyDescent="0.35"/>
    <row r="7098" ht="12.75" customHeight="1" x14ac:dyDescent="0.35"/>
    <row r="7099" ht="12.75" customHeight="1" x14ac:dyDescent="0.35"/>
    <row r="7100" ht="12.75" customHeight="1" x14ac:dyDescent="0.35"/>
    <row r="7101" ht="12.75" customHeight="1" x14ac:dyDescent="0.35"/>
    <row r="7102" ht="12.75" customHeight="1" x14ac:dyDescent="0.35"/>
    <row r="7103" ht="12.75" customHeight="1" x14ac:dyDescent="0.35"/>
    <row r="7104" ht="12.75" customHeight="1" x14ac:dyDescent="0.35"/>
    <row r="7105" ht="12.75" customHeight="1" x14ac:dyDescent="0.35"/>
    <row r="7106" ht="12.75" customHeight="1" x14ac:dyDescent="0.35"/>
    <row r="7107" ht="12.75" customHeight="1" x14ac:dyDescent="0.35"/>
    <row r="7108" ht="12.75" customHeight="1" x14ac:dyDescent="0.35"/>
    <row r="7109" ht="12.75" customHeight="1" x14ac:dyDescent="0.35"/>
    <row r="7110" ht="12.75" customHeight="1" x14ac:dyDescent="0.35"/>
    <row r="7111" ht="12.75" customHeight="1" x14ac:dyDescent="0.35"/>
    <row r="7112" ht="12.75" customHeight="1" x14ac:dyDescent="0.35"/>
    <row r="7113" ht="12.75" customHeight="1" x14ac:dyDescent="0.35"/>
    <row r="7114" ht="12.75" customHeight="1" x14ac:dyDescent="0.35"/>
    <row r="7115" ht="12.75" customHeight="1" x14ac:dyDescent="0.35"/>
    <row r="7116" ht="12.75" customHeight="1" x14ac:dyDescent="0.35"/>
    <row r="7117" ht="12.75" customHeight="1" x14ac:dyDescent="0.35"/>
    <row r="7118" ht="12.75" customHeight="1" x14ac:dyDescent="0.35"/>
    <row r="7119" ht="12.75" customHeight="1" x14ac:dyDescent="0.35"/>
    <row r="7120" ht="12.75" customHeight="1" x14ac:dyDescent="0.35"/>
    <row r="7121" ht="12.75" customHeight="1" x14ac:dyDescent="0.35"/>
    <row r="7122" ht="12.75" customHeight="1" x14ac:dyDescent="0.35"/>
    <row r="7123" ht="12.75" customHeight="1" x14ac:dyDescent="0.35"/>
    <row r="7124" ht="12.75" customHeight="1" x14ac:dyDescent="0.35"/>
    <row r="7125" ht="12.75" customHeight="1" x14ac:dyDescent="0.35"/>
    <row r="7126" ht="12.75" customHeight="1" x14ac:dyDescent="0.35"/>
    <row r="7127" ht="12.75" customHeight="1" x14ac:dyDescent="0.35"/>
    <row r="7128" ht="12.75" customHeight="1" x14ac:dyDescent="0.35"/>
    <row r="7129" ht="12.75" customHeight="1" x14ac:dyDescent="0.35"/>
    <row r="7130" ht="12.75" customHeight="1" x14ac:dyDescent="0.35"/>
    <row r="7131" ht="12.75" customHeight="1" x14ac:dyDescent="0.35"/>
    <row r="7132" ht="12.75" customHeight="1" x14ac:dyDescent="0.35"/>
    <row r="7133" ht="12.75" customHeight="1" x14ac:dyDescent="0.35"/>
    <row r="7134" ht="12.75" customHeight="1" x14ac:dyDescent="0.35"/>
    <row r="7135" ht="12.75" customHeight="1" x14ac:dyDescent="0.35"/>
    <row r="7136" ht="12.75" customHeight="1" x14ac:dyDescent="0.35"/>
    <row r="7137" ht="12.75" customHeight="1" x14ac:dyDescent="0.35"/>
    <row r="7138" ht="12.75" customHeight="1" x14ac:dyDescent="0.35"/>
    <row r="7139" ht="12.75" customHeight="1" x14ac:dyDescent="0.35"/>
    <row r="7140" ht="12.75" customHeight="1" x14ac:dyDescent="0.35"/>
    <row r="7141" ht="12.75" customHeight="1" x14ac:dyDescent="0.35"/>
    <row r="7142" ht="12.75" customHeight="1" x14ac:dyDescent="0.35"/>
    <row r="7143" ht="12.75" customHeight="1" x14ac:dyDescent="0.35"/>
    <row r="7144" ht="12.75" customHeight="1" x14ac:dyDescent="0.35"/>
    <row r="7145" ht="12.75" customHeight="1" x14ac:dyDescent="0.35"/>
    <row r="7146" ht="12.75" customHeight="1" x14ac:dyDescent="0.35"/>
    <row r="7147" ht="12.75" customHeight="1" x14ac:dyDescent="0.35"/>
    <row r="7148" ht="12.75" customHeight="1" x14ac:dyDescent="0.35"/>
    <row r="7149" ht="12.75" customHeight="1" x14ac:dyDescent="0.35"/>
    <row r="7150" ht="12.75" customHeight="1" x14ac:dyDescent="0.35"/>
    <row r="7151" ht="12.75" customHeight="1" x14ac:dyDescent="0.35"/>
    <row r="7152" ht="12.75" customHeight="1" x14ac:dyDescent="0.35"/>
    <row r="7153" ht="12.75" customHeight="1" x14ac:dyDescent="0.35"/>
    <row r="7154" ht="12.75" customHeight="1" x14ac:dyDescent="0.35"/>
    <row r="7155" ht="12.75" customHeight="1" x14ac:dyDescent="0.35"/>
    <row r="7156" ht="12.75" customHeight="1" x14ac:dyDescent="0.35"/>
    <row r="7157" ht="12.75" customHeight="1" x14ac:dyDescent="0.35"/>
    <row r="7158" ht="12.75" customHeight="1" x14ac:dyDescent="0.35"/>
    <row r="7159" ht="12.75" customHeight="1" x14ac:dyDescent="0.35"/>
    <row r="7160" ht="12.75" customHeight="1" x14ac:dyDescent="0.35"/>
    <row r="7161" ht="12.75" customHeight="1" x14ac:dyDescent="0.35"/>
    <row r="7162" ht="12.75" customHeight="1" x14ac:dyDescent="0.35"/>
    <row r="7163" ht="12.75" customHeight="1" x14ac:dyDescent="0.35"/>
    <row r="7164" ht="12.75" customHeight="1" x14ac:dyDescent="0.35"/>
    <row r="7165" ht="12.75" customHeight="1" x14ac:dyDescent="0.35"/>
    <row r="7166" ht="12.75" customHeight="1" x14ac:dyDescent="0.35"/>
    <row r="7167" ht="12.75" customHeight="1" x14ac:dyDescent="0.35"/>
    <row r="7168" ht="12.75" customHeight="1" x14ac:dyDescent="0.35"/>
    <row r="7169" ht="12.75" customHeight="1" x14ac:dyDescent="0.35"/>
    <row r="7170" ht="12.75" customHeight="1" x14ac:dyDescent="0.35"/>
    <row r="7171" ht="12.75" customHeight="1" x14ac:dyDescent="0.35"/>
    <row r="7172" ht="12.75" customHeight="1" x14ac:dyDescent="0.35"/>
    <row r="7173" ht="12.75" customHeight="1" x14ac:dyDescent="0.35"/>
    <row r="7174" ht="12.75" customHeight="1" x14ac:dyDescent="0.35"/>
    <row r="7175" ht="12.75" customHeight="1" x14ac:dyDescent="0.35"/>
    <row r="7176" ht="12.75" customHeight="1" x14ac:dyDescent="0.35"/>
    <row r="7177" ht="12.75" customHeight="1" x14ac:dyDescent="0.35"/>
    <row r="7178" ht="12.75" customHeight="1" x14ac:dyDescent="0.35"/>
    <row r="7179" ht="12.75" customHeight="1" x14ac:dyDescent="0.35"/>
    <row r="7180" ht="12.75" customHeight="1" x14ac:dyDescent="0.35"/>
    <row r="7181" ht="12.75" customHeight="1" x14ac:dyDescent="0.35"/>
    <row r="7182" ht="12.75" customHeight="1" x14ac:dyDescent="0.35"/>
    <row r="7183" ht="12.75" customHeight="1" x14ac:dyDescent="0.35"/>
    <row r="7184" ht="12.75" customHeight="1" x14ac:dyDescent="0.35"/>
    <row r="7185" ht="12.75" customHeight="1" x14ac:dyDescent="0.35"/>
    <row r="7186" ht="12.75" customHeight="1" x14ac:dyDescent="0.35"/>
    <row r="7187" ht="12.75" customHeight="1" x14ac:dyDescent="0.35"/>
    <row r="7188" ht="12.75" customHeight="1" x14ac:dyDescent="0.35"/>
    <row r="7189" ht="12.75" customHeight="1" x14ac:dyDescent="0.35"/>
    <row r="7190" ht="12.75" customHeight="1" x14ac:dyDescent="0.35"/>
    <row r="7191" ht="12.75" customHeight="1" x14ac:dyDescent="0.35"/>
    <row r="7192" ht="12.75" customHeight="1" x14ac:dyDescent="0.35"/>
    <row r="7193" ht="12.75" customHeight="1" x14ac:dyDescent="0.35"/>
    <row r="7194" ht="12.75" customHeight="1" x14ac:dyDescent="0.35"/>
    <row r="7195" ht="12.75" customHeight="1" x14ac:dyDescent="0.35"/>
    <row r="7196" ht="12.75" customHeight="1" x14ac:dyDescent="0.35"/>
    <row r="7197" ht="12.75" customHeight="1" x14ac:dyDescent="0.35"/>
    <row r="7198" ht="12.75" customHeight="1" x14ac:dyDescent="0.35"/>
    <row r="7199" ht="12.75" customHeight="1" x14ac:dyDescent="0.35"/>
    <row r="7200" ht="12.75" customHeight="1" x14ac:dyDescent="0.35"/>
    <row r="7201" ht="12.75" customHeight="1" x14ac:dyDescent="0.35"/>
    <row r="7202" ht="12.75" customHeight="1" x14ac:dyDescent="0.35"/>
    <row r="7203" ht="12.75" customHeight="1" x14ac:dyDescent="0.35"/>
    <row r="7204" ht="12.75" customHeight="1" x14ac:dyDescent="0.35"/>
    <row r="7205" ht="12.75" customHeight="1" x14ac:dyDescent="0.35"/>
    <row r="7206" ht="12.75" customHeight="1" x14ac:dyDescent="0.35"/>
    <row r="7207" ht="12.75" customHeight="1" x14ac:dyDescent="0.35"/>
    <row r="7208" ht="12.75" customHeight="1" x14ac:dyDescent="0.35"/>
    <row r="7209" ht="12.75" customHeight="1" x14ac:dyDescent="0.35"/>
    <row r="7210" ht="12.75" customHeight="1" x14ac:dyDescent="0.35"/>
    <row r="7211" ht="12.75" customHeight="1" x14ac:dyDescent="0.35"/>
    <row r="7212" ht="12.75" customHeight="1" x14ac:dyDescent="0.35"/>
    <row r="7213" ht="12.75" customHeight="1" x14ac:dyDescent="0.35"/>
    <row r="7214" ht="12.75" customHeight="1" x14ac:dyDescent="0.35"/>
    <row r="7215" ht="12.75" customHeight="1" x14ac:dyDescent="0.35"/>
    <row r="7216" ht="12.75" customHeight="1" x14ac:dyDescent="0.35"/>
    <row r="7217" ht="12.75" customHeight="1" x14ac:dyDescent="0.35"/>
    <row r="7218" ht="12.75" customHeight="1" x14ac:dyDescent="0.35"/>
    <row r="7219" ht="12.75" customHeight="1" x14ac:dyDescent="0.35"/>
    <row r="7220" ht="12.75" customHeight="1" x14ac:dyDescent="0.35"/>
    <row r="7221" ht="12.75" customHeight="1" x14ac:dyDescent="0.35"/>
    <row r="7222" ht="12.75" customHeight="1" x14ac:dyDescent="0.35"/>
    <row r="7223" ht="12.75" customHeight="1" x14ac:dyDescent="0.35"/>
    <row r="7224" ht="12.75" customHeight="1" x14ac:dyDescent="0.35"/>
    <row r="7225" ht="12.75" customHeight="1" x14ac:dyDescent="0.35"/>
    <row r="7226" ht="12.75" customHeight="1" x14ac:dyDescent="0.35"/>
    <row r="7227" ht="12.75" customHeight="1" x14ac:dyDescent="0.35"/>
    <row r="7228" ht="12.75" customHeight="1" x14ac:dyDescent="0.35"/>
    <row r="7229" ht="12.75" customHeight="1" x14ac:dyDescent="0.35"/>
    <row r="7230" ht="12.75" customHeight="1" x14ac:dyDescent="0.35"/>
    <row r="7231" ht="12.75" customHeight="1" x14ac:dyDescent="0.35"/>
    <row r="7232" ht="12.75" customHeight="1" x14ac:dyDescent="0.35"/>
    <row r="7233" ht="12.75" customHeight="1" x14ac:dyDescent="0.35"/>
    <row r="7234" ht="12.75" customHeight="1" x14ac:dyDescent="0.35"/>
    <row r="7235" ht="12.75" customHeight="1" x14ac:dyDescent="0.35"/>
    <row r="7236" ht="12.75" customHeight="1" x14ac:dyDescent="0.35"/>
    <row r="7237" ht="12.75" customHeight="1" x14ac:dyDescent="0.35"/>
    <row r="7238" ht="12.75" customHeight="1" x14ac:dyDescent="0.35"/>
    <row r="7239" ht="12.75" customHeight="1" x14ac:dyDescent="0.35"/>
    <row r="7240" ht="12.75" customHeight="1" x14ac:dyDescent="0.35"/>
    <row r="7241" ht="12.75" customHeight="1" x14ac:dyDescent="0.35"/>
    <row r="7242" ht="12.75" customHeight="1" x14ac:dyDescent="0.35"/>
    <row r="7243" ht="12.75" customHeight="1" x14ac:dyDescent="0.35"/>
    <row r="7244" ht="12.75" customHeight="1" x14ac:dyDescent="0.35"/>
    <row r="7245" ht="12.75" customHeight="1" x14ac:dyDescent="0.35"/>
    <row r="7246" ht="12.75" customHeight="1" x14ac:dyDescent="0.35"/>
    <row r="7247" ht="12.75" customHeight="1" x14ac:dyDescent="0.35"/>
    <row r="7248" ht="12.75" customHeight="1" x14ac:dyDescent="0.35"/>
    <row r="7249" ht="12.75" customHeight="1" x14ac:dyDescent="0.35"/>
    <row r="7250" ht="12.75" customHeight="1" x14ac:dyDescent="0.35"/>
    <row r="7251" ht="12.75" customHeight="1" x14ac:dyDescent="0.35"/>
    <row r="7252" ht="12.75" customHeight="1" x14ac:dyDescent="0.35"/>
    <row r="7253" ht="12.75" customHeight="1" x14ac:dyDescent="0.35"/>
    <row r="7254" ht="12.75" customHeight="1" x14ac:dyDescent="0.35"/>
    <row r="7255" ht="12.75" customHeight="1" x14ac:dyDescent="0.35"/>
    <row r="7256" ht="12.75" customHeight="1" x14ac:dyDescent="0.35"/>
    <row r="7257" ht="12.75" customHeight="1" x14ac:dyDescent="0.35"/>
    <row r="7258" ht="12.75" customHeight="1" x14ac:dyDescent="0.35"/>
    <row r="7259" ht="12.75" customHeight="1" x14ac:dyDescent="0.35"/>
    <row r="7260" ht="12.75" customHeight="1" x14ac:dyDescent="0.35"/>
    <row r="7261" ht="12.75" customHeight="1" x14ac:dyDescent="0.35"/>
    <row r="7262" ht="12.75" customHeight="1" x14ac:dyDescent="0.35"/>
    <row r="7263" ht="12.75" customHeight="1" x14ac:dyDescent="0.35"/>
    <row r="7264" ht="12.75" customHeight="1" x14ac:dyDescent="0.35"/>
    <row r="7265" ht="12.75" customHeight="1" x14ac:dyDescent="0.35"/>
    <row r="7266" ht="12.75" customHeight="1" x14ac:dyDescent="0.35"/>
    <row r="7267" ht="12.75" customHeight="1" x14ac:dyDescent="0.35"/>
    <row r="7268" ht="12.75" customHeight="1" x14ac:dyDescent="0.35"/>
    <row r="7269" ht="12.75" customHeight="1" x14ac:dyDescent="0.35"/>
    <row r="7270" ht="12.75" customHeight="1" x14ac:dyDescent="0.35"/>
    <row r="7271" ht="12.75" customHeight="1" x14ac:dyDescent="0.35"/>
    <row r="7272" ht="12.75" customHeight="1" x14ac:dyDescent="0.35"/>
    <row r="7273" ht="12.75" customHeight="1" x14ac:dyDescent="0.35"/>
    <row r="7274" ht="12.75" customHeight="1" x14ac:dyDescent="0.35"/>
    <row r="7275" ht="12.75" customHeight="1" x14ac:dyDescent="0.35"/>
    <row r="7276" ht="12.75" customHeight="1" x14ac:dyDescent="0.35"/>
    <row r="7277" ht="12.75" customHeight="1" x14ac:dyDescent="0.35"/>
    <row r="7278" ht="12.75" customHeight="1" x14ac:dyDescent="0.35"/>
    <row r="7279" ht="12.75" customHeight="1" x14ac:dyDescent="0.35"/>
    <row r="7280" ht="12.75" customHeight="1" x14ac:dyDescent="0.35"/>
    <row r="7281" ht="12.75" customHeight="1" x14ac:dyDescent="0.35"/>
    <row r="7282" ht="12.75" customHeight="1" x14ac:dyDescent="0.35"/>
    <row r="7283" ht="12.75" customHeight="1" x14ac:dyDescent="0.35"/>
    <row r="7284" ht="12.75" customHeight="1" x14ac:dyDescent="0.35"/>
    <row r="7285" ht="12.75" customHeight="1" x14ac:dyDescent="0.35"/>
    <row r="7286" ht="12.75" customHeight="1" x14ac:dyDescent="0.35"/>
    <row r="7287" ht="12.75" customHeight="1" x14ac:dyDescent="0.35"/>
    <row r="7288" ht="12.75" customHeight="1" x14ac:dyDescent="0.35"/>
    <row r="7289" ht="12.75" customHeight="1" x14ac:dyDescent="0.35"/>
    <row r="7290" ht="12.75" customHeight="1" x14ac:dyDescent="0.35"/>
    <row r="7291" ht="12.75" customHeight="1" x14ac:dyDescent="0.35"/>
    <row r="7292" ht="12.75" customHeight="1" x14ac:dyDescent="0.35"/>
    <row r="7293" ht="12.75" customHeight="1" x14ac:dyDescent="0.35"/>
    <row r="7294" ht="12.75" customHeight="1" x14ac:dyDescent="0.35"/>
    <row r="7295" ht="12.75" customHeight="1" x14ac:dyDescent="0.35"/>
    <row r="7296" ht="12.75" customHeight="1" x14ac:dyDescent="0.35"/>
    <row r="7297" ht="12.75" customHeight="1" x14ac:dyDescent="0.35"/>
    <row r="7298" ht="12.75" customHeight="1" x14ac:dyDescent="0.35"/>
    <row r="7299" ht="12.75" customHeight="1" x14ac:dyDescent="0.35"/>
    <row r="7300" ht="12.75" customHeight="1" x14ac:dyDescent="0.35"/>
    <row r="7301" ht="12.75" customHeight="1" x14ac:dyDescent="0.35"/>
    <row r="7302" ht="12.75" customHeight="1" x14ac:dyDescent="0.35"/>
    <row r="7303" ht="12.75" customHeight="1" x14ac:dyDescent="0.35"/>
    <row r="7304" ht="12.75" customHeight="1" x14ac:dyDescent="0.35"/>
    <row r="7305" ht="12.75" customHeight="1" x14ac:dyDescent="0.35"/>
    <row r="7306" ht="12.75" customHeight="1" x14ac:dyDescent="0.35"/>
    <row r="7307" ht="12.75" customHeight="1" x14ac:dyDescent="0.35"/>
    <row r="7308" ht="12.75" customHeight="1" x14ac:dyDescent="0.35"/>
    <row r="7309" ht="12.75" customHeight="1" x14ac:dyDescent="0.35"/>
    <row r="7310" ht="12.75" customHeight="1" x14ac:dyDescent="0.35"/>
    <row r="7311" ht="12.75" customHeight="1" x14ac:dyDescent="0.35"/>
    <row r="7312" ht="12.75" customHeight="1" x14ac:dyDescent="0.35"/>
    <row r="7313" ht="12.75" customHeight="1" x14ac:dyDescent="0.35"/>
    <row r="7314" ht="12.75" customHeight="1" x14ac:dyDescent="0.35"/>
    <row r="7315" ht="12.75" customHeight="1" x14ac:dyDescent="0.35"/>
    <row r="7316" ht="12.75" customHeight="1" x14ac:dyDescent="0.35"/>
    <row r="7317" ht="12.75" customHeight="1" x14ac:dyDescent="0.35"/>
    <row r="7318" ht="12.75" customHeight="1" x14ac:dyDescent="0.35"/>
    <row r="7319" ht="12.75" customHeight="1" x14ac:dyDescent="0.35"/>
    <row r="7320" ht="12.75" customHeight="1" x14ac:dyDescent="0.35"/>
    <row r="7321" ht="12.75" customHeight="1" x14ac:dyDescent="0.35"/>
    <row r="7322" ht="12.75" customHeight="1" x14ac:dyDescent="0.35"/>
    <row r="7323" ht="12.75" customHeight="1" x14ac:dyDescent="0.35"/>
    <row r="7324" ht="12.75" customHeight="1" x14ac:dyDescent="0.35"/>
    <row r="7325" ht="12.75" customHeight="1" x14ac:dyDescent="0.35"/>
    <row r="7326" ht="12.75" customHeight="1" x14ac:dyDescent="0.35"/>
    <row r="7327" ht="12.75" customHeight="1" x14ac:dyDescent="0.35"/>
    <row r="7328" ht="12.75" customHeight="1" x14ac:dyDescent="0.35"/>
    <row r="7329" ht="12.75" customHeight="1" x14ac:dyDescent="0.35"/>
    <row r="7330" ht="12.75" customHeight="1" x14ac:dyDescent="0.35"/>
    <row r="7331" ht="12.75" customHeight="1" x14ac:dyDescent="0.35"/>
    <row r="7332" ht="12.75" customHeight="1" x14ac:dyDescent="0.35"/>
    <row r="7333" ht="12.75" customHeight="1" x14ac:dyDescent="0.35"/>
    <row r="7334" ht="12.75" customHeight="1" x14ac:dyDescent="0.35"/>
    <row r="7335" ht="12.75" customHeight="1" x14ac:dyDescent="0.35"/>
    <row r="7336" ht="12.75" customHeight="1" x14ac:dyDescent="0.35"/>
    <row r="7337" ht="12.75" customHeight="1" x14ac:dyDescent="0.35"/>
    <row r="7338" ht="12.75" customHeight="1" x14ac:dyDescent="0.35"/>
    <row r="7339" ht="12.75" customHeight="1" x14ac:dyDescent="0.35"/>
    <row r="7340" ht="12.75" customHeight="1" x14ac:dyDescent="0.35"/>
    <row r="7341" ht="12.75" customHeight="1" x14ac:dyDescent="0.35"/>
    <row r="7342" ht="12.75" customHeight="1" x14ac:dyDescent="0.35"/>
    <row r="7343" ht="12.75" customHeight="1" x14ac:dyDescent="0.35"/>
    <row r="7344" ht="12.75" customHeight="1" x14ac:dyDescent="0.35"/>
    <row r="7345" ht="12.75" customHeight="1" x14ac:dyDescent="0.35"/>
    <row r="7346" ht="12.75" customHeight="1" x14ac:dyDescent="0.35"/>
    <row r="7347" ht="12.75" customHeight="1" x14ac:dyDescent="0.35"/>
    <row r="7348" ht="12.75" customHeight="1" x14ac:dyDescent="0.35"/>
    <row r="7349" ht="12.75" customHeight="1" x14ac:dyDescent="0.35"/>
    <row r="7350" ht="12.75" customHeight="1" x14ac:dyDescent="0.35"/>
    <row r="7351" ht="12.75" customHeight="1" x14ac:dyDescent="0.35"/>
    <row r="7352" ht="12.75" customHeight="1" x14ac:dyDescent="0.35"/>
    <row r="7353" ht="12.75" customHeight="1" x14ac:dyDescent="0.35"/>
    <row r="7354" ht="12.75" customHeight="1" x14ac:dyDescent="0.35"/>
    <row r="7355" ht="12.75" customHeight="1" x14ac:dyDescent="0.35"/>
    <row r="7356" ht="12.75" customHeight="1" x14ac:dyDescent="0.35"/>
    <row r="7357" ht="12.75" customHeight="1" x14ac:dyDescent="0.35"/>
    <row r="7358" ht="12.75" customHeight="1" x14ac:dyDescent="0.35"/>
    <row r="7359" ht="12.75" customHeight="1" x14ac:dyDescent="0.35"/>
    <row r="7360" ht="12.75" customHeight="1" x14ac:dyDescent="0.35"/>
    <row r="7361" ht="12.75" customHeight="1" x14ac:dyDescent="0.35"/>
    <row r="7362" ht="12.75" customHeight="1" x14ac:dyDescent="0.35"/>
    <row r="7363" ht="12.75" customHeight="1" x14ac:dyDescent="0.35"/>
    <row r="7364" ht="12.75" customHeight="1" x14ac:dyDescent="0.35"/>
    <row r="7365" ht="12.75" customHeight="1" x14ac:dyDescent="0.35"/>
    <row r="7366" ht="12.75" customHeight="1" x14ac:dyDescent="0.35"/>
    <row r="7367" ht="12.75" customHeight="1" x14ac:dyDescent="0.35"/>
    <row r="7368" ht="12.75" customHeight="1" x14ac:dyDescent="0.35"/>
    <row r="7369" ht="12.75" customHeight="1" x14ac:dyDescent="0.35"/>
    <row r="7370" ht="12.75" customHeight="1" x14ac:dyDescent="0.35"/>
    <row r="7371" ht="12.75" customHeight="1" x14ac:dyDescent="0.35"/>
    <row r="7372" ht="12.75" customHeight="1" x14ac:dyDescent="0.35"/>
    <row r="7373" ht="12.75" customHeight="1" x14ac:dyDescent="0.35"/>
    <row r="7374" ht="12.75" customHeight="1" x14ac:dyDescent="0.35"/>
    <row r="7375" ht="12.75" customHeight="1" x14ac:dyDescent="0.35"/>
    <row r="7376" ht="12.75" customHeight="1" x14ac:dyDescent="0.35"/>
    <row r="7377" ht="12.75" customHeight="1" x14ac:dyDescent="0.35"/>
    <row r="7378" ht="12.75" customHeight="1" x14ac:dyDescent="0.35"/>
    <row r="7379" ht="12.75" customHeight="1" x14ac:dyDescent="0.35"/>
    <row r="7380" ht="12.75" customHeight="1" x14ac:dyDescent="0.35"/>
    <row r="7381" ht="12.75" customHeight="1" x14ac:dyDescent="0.35"/>
    <row r="7382" ht="12.75" customHeight="1" x14ac:dyDescent="0.35"/>
    <row r="7383" ht="12.75" customHeight="1" x14ac:dyDescent="0.35"/>
    <row r="7384" ht="12.75" customHeight="1" x14ac:dyDescent="0.35"/>
    <row r="7385" ht="12.75" customHeight="1" x14ac:dyDescent="0.35"/>
    <row r="7386" ht="12.75" customHeight="1" x14ac:dyDescent="0.35"/>
    <row r="7387" ht="12.75" customHeight="1" x14ac:dyDescent="0.35"/>
    <row r="7388" ht="12.75" customHeight="1" x14ac:dyDescent="0.35"/>
    <row r="7389" ht="12.75" customHeight="1" x14ac:dyDescent="0.35"/>
    <row r="7390" ht="12.75" customHeight="1" x14ac:dyDescent="0.35"/>
    <row r="7391" ht="12.75" customHeight="1" x14ac:dyDescent="0.35"/>
    <row r="7392" ht="12.75" customHeight="1" x14ac:dyDescent="0.35"/>
    <row r="7393" ht="12.75" customHeight="1" x14ac:dyDescent="0.35"/>
    <row r="7394" ht="12.75" customHeight="1" x14ac:dyDescent="0.35"/>
    <row r="7395" ht="12.75" customHeight="1" x14ac:dyDescent="0.35"/>
    <row r="7396" ht="12.75" customHeight="1" x14ac:dyDescent="0.35"/>
    <row r="7397" ht="12.75" customHeight="1" x14ac:dyDescent="0.35"/>
    <row r="7398" ht="12.75" customHeight="1" x14ac:dyDescent="0.35"/>
    <row r="7399" ht="12.75" customHeight="1" x14ac:dyDescent="0.35"/>
    <row r="7400" ht="12.75" customHeight="1" x14ac:dyDescent="0.35"/>
    <row r="7401" ht="12.75" customHeight="1" x14ac:dyDescent="0.35"/>
    <row r="7402" ht="12.75" customHeight="1" x14ac:dyDescent="0.35"/>
    <row r="7403" ht="12.75" customHeight="1" x14ac:dyDescent="0.35"/>
    <row r="7404" ht="12.75" customHeight="1" x14ac:dyDescent="0.35"/>
    <row r="7405" ht="12.75" customHeight="1" x14ac:dyDescent="0.35"/>
    <row r="7406" ht="12.75" customHeight="1" x14ac:dyDescent="0.35"/>
    <row r="7407" ht="12.75" customHeight="1" x14ac:dyDescent="0.35"/>
    <row r="7408" ht="12.75" customHeight="1" x14ac:dyDescent="0.35"/>
    <row r="7409" ht="12.75" customHeight="1" x14ac:dyDescent="0.35"/>
    <row r="7410" ht="12.75" customHeight="1" x14ac:dyDescent="0.35"/>
    <row r="7411" ht="12.75" customHeight="1" x14ac:dyDescent="0.35"/>
    <row r="7412" ht="12.75" customHeight="1" x14ac:dyDescent="0.35"/>
    <row r="7413" ht="12.75" customHeight="1" x14ac:dyDescent="0.35"/>
    <row r="7414" ht="12.75" customHeight="1" x14ac:dyDescent="0.35"/>
    <row r="7415" ht="12.75" customHeight="1" x14ac:dyDescent="0.35"/>
    <row r="7416" ht="12.75" customHeight="1" x14ac:dyDescent="0.35"/>
    <row r="7417" ht="12.75" customHeight="1" x14ac:dyDescent="0.35"/>
    <row r="7418" ht="12.75" customHeight="1" x14ac:dyDescent="0.35"/>
    <row r="7419" ht="12.75" customHeight="1" x14ac:dyDescent="0.35"/>
    <row r="7420" ht="12.75" customHeight="1" x14ac:dyDescent="0.35"/>
    <row r="7421" ht="12.75" customHeight="1" x14ac:dyDescent="0.35"/>
    <row r="7422" ht="12.75" customHeight="1" x14ac:dyDescent="0.35"/>
    <row r="7423" ht="12.75" customHeight="1" x14ac:dyDescent="0.35"/>
    <row r="7424" ht="12.75" customHeight="1" x14ac:dyDescent="0.35"/>
    <row r="7425" ht="12.75" customHeight="1" x14ac:dyDescent="0.35"/>
    <row r="7426" ht="12.75" customHeight="1" x14ac:dyDescent="0.35"/>
    <row r="7427" ht="12.75" customHeight="1" x14ac:dyDescent="0.35"/>
    <row r="7428" ht="12.75" customHeight="1" x14ac:dyDescent="0.35"/>
    <row r="7429" ht="12.75" customHeight="1" x14ac:dyDescent="0.35"/>
    <row r="7430" ht="12.75" customHeight="1" x14ac:dyDescent="0.35"/>
    <row r="7431" ht="12.75" customHeight="1" x14ac:dyDescent="0.35"/>
    <row r="7432" ht="12.75" customHeight="1" x14ac:dyDescent="0.35"/>
    <row r="7433" ht="12.75" customHeight="1" x14ac:dyDescent="0.35"/>
    <row r="7434" ht="12.75" customHeight="1" x14ac:dyDescent="0.35"/>
    <row r="7435" ht="12.75" customHeight="1" x14ac:dyDescent="0.35"/>
    <row r="7436" ht="12.75" customHeight="1" x14ac:dyDescent="0.35"/>
    <row r="7437" ht="12.75" customHeight="1" x14ac:dyDescent="0.35"/>
    <row r="7438" ht="12.75" customHeight="1" x14ac:dyDescent="0.35"/>
    <row r="7439" ht="12.75" customHeight="1" x14ac:dyDescent="0.35"/>
    <row r="7440" ht="12.75" customHeight="1" x14ac:dyDescent="0.35"/>
    <row r="7441" ht="12.75" customHeight="1" x14ac:dyDescent="0.35"/>
    <row r="7442" ht="12.75" customHeight="1" x14ac:dyDescent="0.35"/>
    <row r="7443" ht="12.75" customHeight="1" x14ac:dyDescent="0.35"/>
    <row r="7444" ht="12.75" customHeight="1" x14ac:dyDescent="0.35"/>
    <row r="7445" ht="12.75" customHeight="1" x14ac:dyDescent="0.35"/>
    <row r="7446" ht="12.75" customHeight="1" x14ac:dyDescent="0.35"/>
    <row r="7447" ht="12.75" customHeight="1" x14ac:dyDescent="0.35"/>
    <row r="7448" ht="12.75" customHeight="1" x14ac:dyDescent="0.35"/>
    <row r="7449" ht="12.75" customHeight="1" x14ac:dyDescent="0.35"/>
    <row r="7450" ht="12.75" customHeight="1" x14ac:dyDescent="0.35"/>
    <row r="7451" ht="12.75" customHeight="1" x14ac:dyDescent="0.35"/>
    <row r="7452" ht="12.75" customHeight="1" x14ac:dyDescent="0.35"/>
    <row r="7453" ht="12.75" customHeight="1" x14ac:dyDescent="0.35"/>
    <row r="7454" ht="12.75" customHeight="1" x14ac:dyDescent="0.35"/>
    <row r="7455" ht="12.75" customHeight="1" x14ac:dyDescent="0.35"/>
    <row r="7456" ht="12.75" customHeight="1" x14ac:dyDescent="0.35"/>
    <row r="7457" ht="12.75" customHeight="1" x14ac:dyDescent="0.35"/>
    <row r="7458" ht="12.75" customHeight="1" x14ac:dyDescent="0.35"/>
    <row r="7459" ht="12.75" customHeight="1" x14ac:dyDescent="0.35"/>
    <row r="7460" ht="12.75" customHeight="1" x14ac:dyDescent="0.35"/>
    <row r="7461" ht="12.75" customHeight="1" x14ac:dyDescent="0.35"/>
    <row r="7462" ht="12.75" customHeight="1" x14ac:dyDescent="0.35"/>
    <row r="7463" ht="12.75" customHeight="1" x14ac:dyDescent="0.35"/>
    <row r="7464" ht="12.75" customHeight="1" x14ac:dyDescent="0.35"/>
    <row r="7465" ht="12.75" customHeight="1" x14ac:dyDescent="0.35"/>
    <row r="7466" ht="12.75" customHeight="1" x14ac:dyDescent="0.35"/>
    <row r="7467" ht="12.75" customHeight="1" x14ac:dyDescent="0.35"/>
    <row r="7468" ht="12.75" customHeight="1" x14ac:dyDescent="0.35"/>
    <row r="7469" ht="12.75" customHeight="1" x14ac:dyDescent="0.35"/>
    <row r="7470" ht="12.75" customHeight="1" x14ac:dyDescent="0.35"/>
    <row r="7471" ht="12.75" customHeight="1" x14ac:dyDescent="0.35"/>
    <row r="7472" ht="12.75" customHeight="1" x14ac:dyDescent="0.35"/>
    <row r="7473" ht="12.75" customHeight="1" x14ac:dyDescent="0.35"/>
    <row r="7474" ht="12.75" customHeight="1" x14ac:dyDescent="0.35"/>
    <row r="7475" ht="12.75" customHeight="1" x14ac:dyDescent="0.35"/>
    <row r="7476" ht="12.75" customHeight="1" x14ac:dyDescent="0.35"/>
    <row r="7477" ht="12.75" customHeight="1" x14ac:dyDescent="0.35"/>
    <row r="7478" ht="12.75" customHeight="1" x14ac:dyDescent="0.35"/>
    <row r="7479" ht="12.75" customHeight="1" x14ac:dyDescent="0.35"/>
    <row r="7480" ht="12.75" customHeight="1" x14ac:dyDescent="0.35"/>
    <row r="7481" ht="12.75" customHeight="1" x14ac:dyDescent="0.35"/>
    <row r="7482" ht="12.75" customHeight="1" x14ac:dyDescent="0.35"/>
    <row r="7483" ht="12.75" customHeight="1" x14ac:dyDescent="0.35"/>
    <row r="7484" ht="12.75" customHeight="1" x14ac:dyDescent="0.35"/>
    <row r="7485" ht="12.75" customHeight="1" x14ac:dyDescent="0.35"/>
    <row r="7486" ht="12.75" customHeight="1" x14ac:dyDescent="0.35"/>
    <row r="7487" ht="12.75" customHeight="1" x14ac:dyDescent="0.35"/>
    <row r="7488" ht="12.75" customHeight="1" x14ac:dyDescent="0.35"/>
    <row r="7489" ht="12.75" customHeight="1" x14ac:dyDescent="0.35"/>
    <row r="7490" ht="12.75" customHeight="1" x14ac:dyDescent="0.35"/>
    <row r="7491" ht="12.75" customHeight="1" x14ac:dyDescent="0.35"/>
    <row r="7492" ht="12.75" customHeight="1" x14ac:dyDescent="0.35"/>
    <row r="7493" ht="12.75" customHeight="1" x14ac:dyDescent="0.35"/>
    <row r="7494" ht="12.75" customHeight="1" x14ac:dyDescent="0.35"/>
    <row r="7495" ht="12.75" customHeight="1" x14ac:dyDescent="0.35"/>
    <row r="7496" ht="12.75" customHeight="1" x14ac:dyDescent="0.35"/>
    <row r="7497" ht="12.75" customHeight="1" x14ac:dyDescent="0.35"/>
    <row r="7498" ht="12.75" customHeight="1" x14ac:dyDescent="0.35"/>
    <row r="7499" ht="12.75" customHeight="1" x14ac:dyDescent="0.35"/>
    <row r="7500" ht="12.75" customHeight="1" x14ac:dyDescent="0.35"/>
    <row r="7501" ht="12.75" customHeight="1" x14ac:dyDescent="0.35"/>
    <row r="7502" ht="12.75" customHeight="1" x14ac:dyDescent="0.35"/>
    <row r="7503" ht="12.75" customHeight="1" x14ac:dyDescent="0.35"/>
    <row r="7504" ht="12.75" customHeight="1" x14ac:dyDescent="0.35"/>
    <row r="7505" ht="12.75" customHeight="1" x14ac:dyDescent="0.35"/>
    <row r="7506" ht="12.75" customHeight="1" x14ac:dyDescent="0.35"/>
    <row r="7507" ht="12.75" customHeight="1" x14ac:dyDescent="0.35"/>
    <row r="7508" ht="12.75" customHeight="1" x14ac:dyDescent="0.35"/>
    <row r="7509" ht="12.75" customHeight="1" x14ac:dyDescent="0.35"/>
    <row r="7510" ht="12.75" customHeight="1" x14ac:dyDescent="0.35"/>
    <row r="7511" ht="12.75" customHeight="1" x14ac:dyDescent="0.35"/>
    <row r="7512" ht="12.75" customHeight="1" x14ac:dyDescent="0.35"/>
    <row r="7513" ht="12.75" customHeight="1" x14ac:dyDescent="0.35"/>
    <row r="7514" ht="12.75" customHeight="1" x14ac:dyDescent="0.35"/>
    <row r="7515" ht="12.75" customHeight="1" x14ac:dyDescent="0.35"/>
    <row r="7516" ht="12.75" customHeight="1" x14ac:dyDescent="0.35"/>
    <row r="7517" ht="12.75" customHeight="1" x14ac:dyDescent="0.35"/>
    <row r="7518" ht="12.75" customHeight="1" x14ac:dyDescent="0.35"/>
    <row r="7519" ht="12.75" customHeight="1" x14ac:dyDescent="0.35"/>
    <row r="7520" ht="12.75" customHeight="1" x14ac:dyDescent="0.35"/>
    <row r="7521" ht="12.75" customHeight="1" x14ac:dyDescent="0.35"/>
    <row r="7522" ht="12.75" customHeight="1" x14ac:dyDescent="0.35"/>
    <row r="7523" ht="12.75" customHeight="1" x14ac:dyDescent="0.35"/>
    <row r="7524" ht="12.75" customHeight="1" x14ac:dyDescent="0.35"/>
    <row r="7525" ht="12.75" customHeight="1" x14ac:dyDescent="0.35"/>
    <row r="7526" ht="12.75" customHeight="1" x14ac:dyDescent="0.35"/>
    <row r="7527" ht="12.75" customHeight="1" x14ac:dyDescent="0.35"/>
    <row r="7528" ht="12.75" customHeight="1" x14ac:dyDescent="0.35"/>
    <row r="7529" ht="12.75" customHeight="1" x14ac:dyDescent="0.35"/>
    <row r="7530" ht="12.75" customHeight="1" x14ac:dyDescent="0.35"/>
    <row r="7531" ht="12.75" customHeight="1" x14ac:dyDescent="0.35"/>
    <row r="7532" ht="12.75" customHeight="1" x14ac:dyDescent="0.35"/>
    <row r="7533" ht="12.75" customHeight="1" x14ac:dyDescent="0.35"/>
    <row r="7534" ht="12.75" customHeight="1" x14ac:dyDescent="0.35"/>
    <row r="7535" ht="12.75" customHeight="1" x14ac:dyDescent="0.35"/>
    <row r="7536" ht="12.75" customHeight="1" x14ac:dyDescent="0.35"/>
    <row r="7537" ht="12.75" customHeight="1" x14ac:dyDescent="0.35"/>
    <row r="7538" ht="12.75" customHeight="1" x14ac:dyDescent="0.35"/>
    <row r="7539" ht="12.75" customHeight="1" x14ac:dyDescent="0.35"/>
    <row r="7540" ht="12.75" customHeight="1" x14ac:dyDescent="0.35"/>
    <row r="7541" ht="12.75" customHeight="1" x14ac:dyDescent="0.35"/>
    <row r="7542" ht="12.75" customHeight="1" x14ac:dyDescent="0.35"/>
    <row r="7543" ht="12.75" customHeight="1" x14ac:dyDescent="0.35"/>
    <row r="7544" ht="12.75" customHeight="1" x14ac:dyDescent="0.35"/>
    <row r="7545" ht="12.75" customHeight="1" x14ac:dyDescent="0.35"/>
    <row r="7546" ht="12.75" customHeight="1" x14ac:dyDescent="0.35"/>
    <row r="7547" ht="12.75" customHeight="1" x14ac:dyDescent="0.35"/>
    <row r="7548" ht="12.75" customHeight="1" x14ac:dyDescent="0.35"/>
    <row r="7549" ht="12.75" customHeight="1" x14ac:dyDescent="0.35"/>
    <row r="7550" ht="12.75" customHeight="1" x14ac:dyDescent="0.35"/>
    <row r="7551" ht="12.75" customHeight="1" x14ac:dyDescent="0.35"/>
    <row r="7552" ht="12.75" customHeight="1" x14ac:dyDescent="0.35"/>
    <row r="7553" ht="12.75" customHeight="1" x14ac:dyDescent="0.35"/>
    <row r="7554" ht="12.75" customHeight="1" x14ac:dyDescent="0.35"/>
    <row r="7555" ht="12.75" customHeight="1" x14ac:dyDescent="0.35"/>
    <row r="7556" ht="12.75" customHeight="1" x14ac:dyDescent="0.35"/>
    <row r="7557" ht="12.75" customHeight="1" x14ac:dyDescent="0.35"/>
    <row r="7558" ht="12.75" customHeight="1" x14ac:dyDescent="0.35"/>
    <row r="7559" ht="12.75" customHeight="1" x14ac:dyDescent="0.35"/>
    <row r="7560" ht="12.75" customHeight="1" x14ac:dyDescent="0.35"/>
    <row r="7561" ht="12.75" customHeight="1" x14ac:dyDescent="0.35"/>
    <row r="7562" ht="12.75" customHeight="1" x14ac:dyDescent="0.35"/>
    <row r="7563" ht="12.75" customHeight="1" x14ac:dyDescent="0.35"/>
    <row r="7564" ht="12.75" customHeight="1" x14ac:dyDescent="0.35"/>
    <row r="7565" ht="12.75" customHeight="1" x14ac:dyDescent="0.35"/>
    <row r="7566" ht="12.75" customHeight="1" x14ac:dyDescent="0.35"/>
    <row r="7567" ht="12.75" customHeight="1" x14ac:dyDescent="0.35"/>
    <row r="7568" ht="12.75" customHeight="1" x14ac:dyDescent="0.35"/>
    <row r="7569" ht="12.75" customHeight="1" x14ac:dyDescent="0.35"/>
    <row r="7570" ht="12.75" customHeight="1" x14ac:dyDescent="0.35"/>
    <row r="7571" ht="12.75" customHeight="1" x14ac:dyDescent="0.35"/>
    <row r="7572" ht="12.75" customHeight="1" x14ac:dyDescent="0.35"/>
    <row r="7573" ht="12.75" customHeight="1" x14ac:dyDescent="0.35"/>
    <row r="7574" ht="12.75" customHeight="1" x14ac:dyDescent="0.35"/>
    <row r="7575" ht="12.75" customHeight="1" x14ac:dyDescent="0.35"/>
    <row r="7576" ht="12.75" customHeight="1" x14ac:dyDescent="0.35"/>
    <row r="7577" ht="12.75" customHeight="1" x14ac:dyDescent="0.35"/>
    <row r="7578" ht="12.75" customHeight="1" x14ac:dyDescent="0.35"/>
    <row r="7579" ht="12.75" customHeight="1" x14ac:dyDescent="0.35"/>
    <row r="7580" ht="12.75" customHeight="1" x14ac:dyDescent="0.35"/>
    <row r="7581" ht="12.75" customHeight="1" x14ac:dyDescent="0.35"/>
    <row r="7582" ht="12.75" customHeight="1" x14ac:dyDescent="0.35"/>
    <row r="7583" ht="12.75" customHeight="1" x14ac:dyDescent="0.35"/>
    <row r="7584" ht="12.75" customHeight="1" x14ac:dyDescent="0.35"/>
    <row r="7585" ht="12.75" customHeight="1" x14ac:dyDescent="0.35"/>
    <row r="7586" ht="12.75" customHeight="1" x14ac:dyDescent="0.35"/>
    <row r="7587" ht="12.75" customHeight="1" x14ac:dyDescent="0.35"/>
    <row r="7588" ht="12.75" customHeight="1" x14ac:dyDescent="0.35"/>
    <row r="7589" ht="12.75" customHeight="1" x14ac:dyDescent="0.35"/>
    <row r="7590" ht="12.75" customHeight="1" x14ac:dyDescent="0.35"/>
    <row r="7591" ht="12.75" customHeight="1" x14ac:dyDescent="0.35"/>
    <row r="7592" ht="12.75" customHeight="1" x14ac:dyDescent="0.35"/>
    <row r="7593" ht="12.75" customHeight="1" x14ac:dyDescent="0.35"/>
    <row r="7594" ht="12.75" customHeight="1" x14ac:dyDescent="0.35"/>
    <row r="7595" ht="12.75" customHeight="1" x14ac:dyDescent="0.35"/>
    <row r="7596" ht="12.75" customHeight="1" x14ac:dyDescent="0.35"/>
    <row r="7597" ht="12.75" customHeight="1" x14ac:dyDescent="0.35"/>
    <row r="7598" ht="12.75" customHeight="1" x14ac:dyDescent="0.35"/>
    <row r="7599" ht="12.75" customHeight="1" x14ac:dyDescent="0.35"/>
    <row r="7600" ht="12.75" customHeight="1" x14ac:dyDescent="0.35"/>
    <row r="7601" ht="12.75" customHeight="1" x14ac:dyDescent="0.35"/>
    <row r="7602" ht="12.75" customHeight="1" x14ac:dyDescent="0.35"/>
    <row r="7603" ht="12.75" customHeight="1" x14ac:dyDescent="0.35"/>
    <row r="7604" ht="12.75" customHeight="1" x14ac:dyDescent="0.35"/>
    <row r="7605" ht="12.75" customHeight="1" x14ac:dyDescent="0.35"/>
    <row r="7606" ht="12.75" customHeight="1" x14ac:dyDescent="0.35"/>
    <row r="7607" ht="12.75" customHeight="1" x14ac:dyDescent="0.35"/>
    <row r="7608" ht="12.75" customHeight="1" x14ac:dyDescent="0.35"/>
    <row r="7609" ht="12.75" customHeight="1" x14ac:dyDescent="0.35"/>
    <row r="7610" ht="12.75" customHeight="1" x14ac:dyDescent="0.35"/>
    <row r="7611" ht="12.75" customHeight="1" x14ac:dyDescent="0.35"/>
    <row r="7612" ht="12.75" customHeight="1" x14ac:dyDescent="0.35"/>
    <row r="7613" ht="12.75" customHeight="1" x14ac:dyDescent="0.35"/>
    <row r="7614" ht="12.75" customHeight="1" x14ac:dyDescent="0.35"/>
    <row r="7615" ht="12.75" customHeight="1" x14ac:dyDescent="0.35"/>
    <row r="7616" ht="12.75" customHeight="1" x14ac:dyDescent="0.35"/>
    <row r="7617" ht="12.75" customHeight="1" x14ac:dyDescent="0.35"/>
    <row r="7618" ht="12.75" customHeight="1" x14ac:dyDescent="0.35"/>
    <row r="7619" ht="12.75" customHeight="1" x14ac:dyDescent="0.35"/>
    <row r="7620" ht="12.75" customHeight="1" x14ac:dyDescent="0.35"/>
    <row r="7621" ht="12.75" customHeight="1" x14ac:dyDescent="0.35"/>
    <row r="7622" ht="12.75" customHeight="1" x14ac:dyDescent="0.35"/>
    <row r="7623" ht="12.75" customHeight="1" x14ac:dyDescent="0.35"/>
    <row r="7624" ht="12.75" customHeight="1" x14ac:dyDescent="0.35"/>
    <row r="7625" ht="12.75" customHeight="1" x14ac:dyDescent="0.35"/>
    <row r="7626" ht="12.75" customHeight="1" x14ac:dyDescent="0.35"/>
    <row r="7627" ht="12.75" customHeight="1" x14ac:dyDescent="0.35"/>
    <row r="7628" ht="12.75" customHeight="1" x14ac:dyDescent="0.35"/>
    <row r="7629" ht="12.75" customHeight="1" x14ac:dyDescent="0.35"/>
    <row r="7630" ht="12.75" customHeight="1" x14ac:dyDescent="0.35"/>
    <row r="7631" ht="12.75" customHeight="1" x14ac:dyDescent="0.35"/>
    <row r="7632" ht="12.75" customHeight="1" x14ac:dyDescent="0.35"/>
    <row r="7633" ht="12.75" customHeight="1" x14ac:dyDescent="0.35"/>
    <row r="7634" ht="12.75" customHeight="1" x14ac:dyDescent="0.35"/>
    <row r="7635" ht="12.75" customHeight="1" x14ac:dyDescent="0.35"/>
    <row r="7636" ht="12.75" customHeight="1" x14ac:dyDescent="0.35"/>
    <row r="7637" ht="12.75" customHeight="1" x14ac:dyDescent="0.35"/>
    <row r="7638" ht="12.75" customHeight="1" x14ac:dyDescent="0.35"/>
    <row r="7639" ht="12.75" customHeight="1" x14ac:dyDescent="0.35"/>
    <row r="7640" ht="12.75" customHeight="1" x14ac:dyDescent="0.35"/>
    <row r="7641" ht="12.75" customHeight="1" x14ac:dyDescent="0.35"/>
    <row r="7642" ht="12.75" customHeight="1" x14ac:dyDescent="0.35"/>
    <row r="7643" ht="12.75" customHeight="1" x14ac:dyDescent="0.35"/>
    <row r="7644" ht="12.75" customHeight="1" x14ac:dyDescent="0.35"/>
    <row r="7645" ht="12.75" customHeight="1" x14ac:dyDescent="0.35"/>
    <row r="7646" ht="12.75" customHeight="1" x14ac:dyDescent="0.35"/>
    <row r="7647" ht="12.75" customHeight="1" x14ac:dyDescent="0.35"/>
    <row r="7648" ht="12.75" customHeight="1" x14ac:dyDescent="0.35"/>
    <row r="7649" ht="12.75" customHeight="1" x14ac:dyDescent="0.35"/>
    <row r="7650" ht="12.75" customHeight="1" x14ac:dyDescent="0.35"/>
    <row r="7651" ht="12.75" customHeight="1" x14ac:dyDescent="0.35"/>
    <row r="7652" ht="12.75" customHeight="1" x14ac:dyDescent="0.35"/>
    <row r="7653" ht="12.75" customHeight="1" x14ac:dyDescent="0.35"/>
    <row r="7654" ht="12.75" customHeight="1" x14ac:dyDescent="0.35"/>
    <row r="7655" ht="12.75" customHeight="1" x14ac:dyDescent="0.35"/>
    <row r="7656" ht="12.75" customHeight="1" x14ac:dyDescent="0.35"/>
    <row r="7657" ht="12.75" customHeight="1" x14ac:dyDescent="0.35"/>
    <row r="7658" ht="12.75" customHeight="1" x14ac:dyDescent="0.35"/>
    <row r="7659" ht="12.75" customHeight="1" x14ac:dyDescent="0.35"/>
    <row r="7660" ht="12.75" customHeight="1" x14ac:dyDescent="0.35"/>
    <row r="7661" ht="12.75" customHeight="1" x14ac:dyDescent="0.35"/>
    <row r="7662" ht="12.75" customHeight="1" x14ac:dyDescent="0.35"/>
    <row r="7663" ht="12.75" customHeight="1" x14ac:dyDescent="0.35"/>
    <row r="7664" ht="12.75" customHeight="1" x14ac:dyDescent="0.35"/>
    <row r="7665" ht="12.75" customHeight="1" x14ac:dyDescent="0.35"/>
    <row r="7666" ht="12.75" customHeight="1" x14ac:dyDescent="0.35"/>
    <row r="7667" ht="12.75" customHeight="1" x14ac:dyDescent="0.35"/>
    <row r="7668" ht="12.75" customHeight="1" x14ac:dyDescent="0.35"/>
    <row r="7669" ht="12.75" customHeight="1" x14ac:dyDescent="0.35"/>
    <row r="7670" ht="12.75" customHeight="1" x14ac:dyDescent="0.35"/>
    <row r="7671" ht="12.75" customHeight="1" x14ac:dyDescent="0.35"/>
    <row r="7672" ht="12.75" customHeight="1" x14ac:dyDescent="0.35"/>
    <row r="7673" ht="12.75" customHeight="1" x14ac:dyDescent="0.35"/>
    <row r="7674" ht="12.75" customHeight="1" x14ac:dyDescent="0.35"/>
    <row r="7675" ht="12.75" customHeight="1" x14ac:dyDescent="0.35"/>
    <row r="7676" ht="12.75" customHeight="1" x14ac:dyDescent="0.35"/>
    <row r="7677" ht="12.75" customHeight="1" x14ac:dyDescent="0.35"/>
    <row r="7678" ht="12.75" customHeight="1" x14ac:dyDescent="0.35"/>
    <row r="7679" ht="12.75" customHeight="1" x14ac:dyDescent="0.35"/>
    <row r="7680" ht="12.75" customHeight="1" x14ac:dyDescent="0.35"/>
    <row r="7681" ht="12.75" customHeight="1" x14ac:dyDescent="0.35"/>
    <row r="7682" ht="12.75" customHeight="1" x14ac:dyDescent="0.35"/>
    <row r="7683" ht="12.75" customHeight="1" x14ac:dyDescent="0.35"/>
    <row r="7684" ht="12.75" customHeight="1" x14ac:dyDescent="0.35"/>
    <row r="7685" ht="12.75" customHeight="1" x14ac:dyDescent="0.35"/>
    <row r="7686" ht="12.75" customHeight="1" x14ac:dyDescent="0.35"/>
    <row r="7687" ht="12.75" customHeight="1" x14ac:dyDescent="0.35"/>
    <row r="7688" ht="12.75" customHeight="1" x14ac:dyDescent="0.35"/>
    <row r="7689" ht="12.75" customHeight="1" x14ac:dyDescent="0.35"/>
    <row r="7690" ht="12.75" customHeight="1" x14ac:dyDescent="0.35"/>
    <row r="7691" ht="12.75" customHeight="1" x14ac:dyDescent="0.35"/>
    <row r="7692" ht="12.75" customHeight="1" x14ac:dyDescent="0.35"/>
    <row r="7693" ht="12.75" customHeight="1" x14ac:dyDescent="0.35"/>
    <row r="7694" ht="12.75" customHeight="1" x14ac:dyDescent="0.35"/>
    <row r="7695" ht="12.75" customHeight="1" x14ac:dyDescent="0.35"/>
    <row r="7696" ht="12.75" customHeight="1" x14ac:dyDescent="0.35"/>
    <row r="7697" ht="12.75" customHeight="1" x14ac:dyDescent="0.35"/>
    <row r="7698" ht="12.75" customHeight="1" x14ac:dyDescent="0.35"/>
    <row r="7699" ht="12.75" customHeight="1" x14ac:dyDescent="0.35"/>
    <row r="7700" ht="12.75" customHeight="1" x14ac:dyDescent="0.35"/>
    <row r="7701" ht="12.75" customHeight="1" x14ac:dyDescent="0.35"/>
    <row r="7702" ht="12.75" customHeight="1" x14ac:dyDescent="0.35"/>
    <row r="7703" ht="12.75" customHeight="1" x14ac:dyDescent="0.35"/>
    <row r="7704" ht="12.75" customHeight="1" x14ac:dyDescent="0.35"/>
    <row r="7705" ht="12.75" customHeight="1" x14ac:dyDescent="0.35"/>
    <row r="7706" ht="12.75" customHeight="1" x14ac:dyDescent="0.35"/>
    <row r="7707" ht="12.75" customHeight="1" x14ac:dyDescent="0.35"/>
    <row r="7708" ht="12.75" customHeight="1" x14ac:dyDescent="0.35"/>
    <row r="7709" ht="12.75" customHeight="1" x14ac:dyDescent="0.35"/>
    <row r="7710" ht="12.75" customHeight="1" x14ac:dyDescent="0.35"/>
    <row r="7711" ht="12.75" customHeight="1" x14ac:dyDescent="0.35"/>
    <row r="7712" ht="12.75" customHeight="1" x14ac:dyDescent="0.35"/>
    <row r="7713" ht="12.75" customHeight="1" x14ac:dyDescent="0.35"/>
    <row r="7714" ht="12.75" customHeight="1" x14ac:dyDescent="0.35"/>
    <row r="7715" ht="12.75" customHeight="1" x14ac:dyDescent="0.35"/>
    <row r="7716" ht="12.75" customHeight="1" x14ac:dyDescent="0.35"/>
    <row r="7717" ht="12.75" customHeight="1" x14ac:dyDescent="0.35"/>
    <row r="7718" ht="12.75" customHeight="1" x14ac:dyDescent="0.35"/>
    <row r="7719" ht="12.75" customHeight="1" x14ac:dyDescent="0.35"/>
    <row r="7720" ht="12.75" customHeight="1" x14ac:dyDescent="0.35"/>
    <row r="7721" ht="12.75" customHeight="1" x14ac:dyDescent="0.35"/>
    <row r="7722" ht="12.75" customHeight="1" x14ac:dyDescent="0.35"/>
    <row r="7723" ht="12.75" customHeight="1" x14ac:dyDescent="0.35"/>
    <row r="7724" ht="12.75" customHeight="1" x14ac:dyDescent="0.35"/>
    <row r="7725" ht="12.75" customHeight="1" x14ac:dyDescent="0.35"/>
    <row r="7726" ht="12.75" customHeight="1" x14ac:dyDescent="0.35"/>
    <row r="7727" ht="12.75" customHeight="1" x14ac:dyDescent="0.35"/>
    <row r="7728" ht="12.75" customHeight="1" x14ac:dyDescent="0.35"/>
    <row r="7729" ht="12.75" customHeight="1" x14ac:dyDescent="0.35"/>
    <row r="7730" ht="12.75" customHeight="1" x14ac:dyDescent="0.35"/>
    <row r="7731" ht="12.75" customHeight="1" x14ac:dyDescent="0.35"/>
    <row r="7732" ht="12.75" customHeight="1" x14ac:dyDescent="0.35"/>
    <row r="7733" ht="12.75" customHeight="1" x14ac:dyDescent="0.35"/>
    <row r="7734" ht="12.75" customHeight="1" x14ac:dyDescent="0.35"/>
    <row r="7735" ht="12.75" customHeight="1" x14ac:dyDescent="0.35"/>
    <row r="7736" ht="12.75" customHeight="1" x14ac:dyDescent="0.35"/>
    <row r="7737" ht="12.75" customHeight="1" x14ac:dyDescent="0.35"/>
    <row r="7738" ht="12.75" customHeight="1" x14ac:dyDescent="0.35"/>
    <row r="7739" ht="12.75" customHeight="1" x14ac:dyDescent="0.35"/>
    <row r="7740" ht="12.75" customHeight="1" x14ac:dyDescent="0.35"/>
    <row r="7741" ht="12.75" customHeight="1" x14ac:dyDescent="0.35"/>
    <row r="7742" ht="12.75" customHeight="1" x14ac:dyDescent="0.35"/>
    <row r="7743" ht="12.75" customHeight="1" x14ac:dyDescent="0.35"/>
    <row r="7744" ht="12.75" customHeight="1" x14ac:dyDescent="0.35"/>
    <row r="7745" ht="12.75" customHeight="1" x14ac:dyDescent="0.35"/>
    <row r="7746" ht="12.75" customHeight="1" x14ac:dyDescent="0.35"/>
    <row r="7747" ht="12.75" customHeight="1" x14ac:dyDescent="0.35"/>
    <row r="7748" ht="12.75" customHeight="1" x14ac:dyDescent="0.35"/>
    <row r="7749" ht="12.75" customHeight="1" x14ac:dyDescent="0.35"/>
    <row r="7750" ht="12.75" customHeight="1" x14ac:dyDescent="0.35"/>
    <row r="7751" ht="12.75" customHeight="1" x14ac:dyDescent="0.35"/>
    <row r="7752" ht="12.75" customHeight="1" x14ac:dyDescent="0.35"/>
    <row r="7753" ht="12.75" customHeight="1" x14ac:dyDescent="0.35"/>
    <row r="7754" ht="12.75" customHeight="1" x14ac:dyDescent="0.35"/>
    <row r="7755" ht="12.75" customHeight="1" x14ac:dyDescent="0.35"/>
    <row r="7756" ht="12.75" customHeight="1" x14ac:dyDescent="0.35"/>
    <row r="7757" ht="12.75" customHeight="1" x14ac:dyDescent="0.35"/>
    <row r="7758" ht="12.75" customHeight="1" x14ac:dyDescent="0.35"/>
    <row r="7759" ht="12.75" customHeight="1" x14ac:dyDescent="0.35"/>
    <row r="7760" ht="12.75" customHeight="1" x14ac:dyDescent="0.35"/>
    <row r="7761" ht="12.75" customHeight="1" x14ac:dyDescent="0.35"/>
    <row r="7762" ht="12.75" customHeight="1" x14ac:dyDescent="0.35"/>
    <row r="7763" ht="12.75" customHeight="1" x14ac:dyDescent="0.35"/>
    <row r="7764" ht="12.75" customHeight="1" x14ac:dyDescent="0.35"/>
    <row r="7765" ht="12.75" customHeight="1" x14ac:dyDescent="0.35"/>
    <row r="7766" ht="12.75" customHeight="1" x14ac:dyDescent="0.35"/>
    <row r="7767" ht="12.75" customHeight="1" x14ac:dyDescent="0.35"/>
    <row r="7768" ht="12.75" customHeight="1" x14ac:dyDescent="0.35"/>
    <row r="7769" ht="12.75" customHeight="1" x14ac:dyDescent="0.35"/>
    <row r="7770" ht="12.75" customHeight="1" x14ac:dyDescent="0.35"/>
    <row r="7771" ht="12.75" customHeight="1" x14ac:dyDescent="0.35"/>
    <row r="7772" ht="12.75" customHeight="1" x14ac:dyDescent="0.35"/>
    <row r="7773" ht="12.75" customHeight="1" x14ac:dyDescent="0.35"/>
    <row r="7774" ht="12.75" customHeight="1" x14ac:dyDescent="0.35"/>
    <row r="7775" ht="12.75" customHeight="1" x14ac:dyDescent="0.35"/>
    <row r="7776" ht="12.75" customHeight="1" x14ac:dyDescent="0.35"/>
    <row r="7777" ht="12.75" customHeight="1" x14ac:dyDescent="0.35"/>
    <row r="7778" ht="12.75" customHeight="1" x14ac:dyDescent="0.35"/>
    <row r="7779" ht="12.75" customHeight="1" x14ac:dyDescent="0.35"/>
    <row r="7780" ht="12.75" customHeight="1" x14ac:dyDescent="0.35"/>
    <row r="7781" ht="12.75" customHeight="1" x14ac:dyDescent="0.35"/>
    <row r="7782" ht="12.75" customHeight="1" x14ac:dyDescent="0.35"/>
    <row r="7783" ht="12.75" customHeight="1" x14ac:dyDescent="0.35"/>
    <row r="7784" ht="12.75" customHeight="1" x14ac:dyDescent="0.35"/>
    <row r="7785" ht="12.75" customHeight="1" x14ac:dyDescent="0.35"/>
    <row r="7786" ht="12.75" customHeight="1" x14ac:dyDescent="0.35"/>
    <row r="7787" ht="12.75" customHeight="1" x14ac:dyDescent="0.35"/>
    <row r="7788" ht="12.75" customHeight="1" x14ac:dyDescent="0.35"/>
    <row r="7789" ht="12.75" customHeight="1" x14ac:dyDescent="0.35"/>
    <row r="7790" ht="12.75" customHeight="1" x14ac:dyDescent="0.35"/>
    <row r="7791" ht="12.75" customHeight="1" x14ac:dyDescent="0.35"/>
    <row r="7792" ht="12.75" customHeight="1" x14ac:dyDescent="0.35"/>
    <row r="7793" ht="12.75" customHeight="1" x14ac:dyDescent="0.35"/>
    <row r="7794" ht="12.75" customHeight="1" x14ac:dyDescent="0.35"/>
    <row r="7795" ht="12.75" customHeight="1" x14ac:dyDescent="0.35"/>
    <row r="7796" ht="12.75" customHeight="1" x14ac:dyDescent="0.35"/>
    <row r="7797" ht="12.75" customHeight="1" x14ac:dyDescent="0.35"/>
    <row r="7798" ht="12.75" customHeight="1" x14ac:dyDescent="0.35"/>
    <row r="7799" ht="12.75" customHeight="1" x14ac:dyDescent="0.35"/>
    <row r="7800" ht="12.75" customHeight="1" x14ac:dyDescent="0.35"/>
    <row r="7801" ht="12.75" customHeight="1" x14ac:dyDescent="0.35"/>
    <row r="7802" ht="12.75" customHeight="1" x14ac:dyDescent="0.35"/>
    <row r="7803" ht="12.75" customHeight="1" x14ac:dyDescent="0.35"/>
    <row r="7804" ht="12.75" customHeight="1" x14ac:dyDescent="0.35"/>
    <row r="7805" ht="12.75" customHeight="1" x14ac:dyDescent="0.35"/>
    <row r="7806" ht="12.75" customHeight="1" x14ac:dyDescent="0.35"/>
    <row r="7807" ht="12.75" customHeight="1" x14ac:dyDescent="0.35"/>
    <row r="7808" ht="12.75" customHeight="1" x14ac:dyDescent="0.35"/>
    <row r="7809" ht="12.75" customHeight="1" x14ac:dyDescent="0.35"/>
    <row r="7810" ht="12.75" customHeight="1" x14ac:dyDescent="0.35"/>
    <row r="7811" ht="12.75" customHeight="1" x14ac:dyDescent="0.35"/>
    <row r="7812" ht="12.75" customHeight="1" x14ac:dyDescent="0.35"/>
    <row r="7813" ht="12.75" customHeight="1" x14ac:dyDescent="0.35"/>
    <row r="7814" ht="12.75" customHeight="1" x14ac:dyDescent="0.35"/>
    <row r="7815" ht="12.75" customHeight="1" x14ac:dyDescent="0.35"/>
    <row r="7816" ht="12.75" customHeight="1" x14ac:dyDescent="0.35"/>
    <row r="7817" ht="12.75" customHeight="1" x14ac:dyDescent="0.35"/>
    <row r="7818" ht="12.75" customHeight="1" x14ac:dyDescent="0.35"/>
    <row r="7819" ht="12.75" customHeight="1" x14ac:dyDescent="0.35"/>
    <row r="7820" ht="12.75" customHeight="1" x14ac:dyDescent="0.35"/>
    <row r="7821" ht="12.75" customHeight="1" x14ac:dyDescent="0.35"/>
    <row r="7822" ht="12.75" customHeight="1" x14ac:dyDescent="0.35"/>
    <row r="7823" ht="12.75" customHeight="1" x14ac:dyDescent="0.35"/>
    <row r="7824" ht="12.75" customHeight="1" x14ac:dyDescent="0.35"/>
    <row r="7825" ht="12.75" customHeight="1" x14ac:dyDescent="0.35"/>
    <row r="7826" ht="12.75" customHeight="1" x14ac:dyDescent="0.35"/>
    <row r="7827" ht="12.75" customHeight="1" x14ac:dyDescent="0.35"/>
    <row r="7828" ht="12.75" customHeight="1" x14ac:dyDescent="0.35"/>
    <row r="7829" ht="12.75" customHeight="1" x14ac:dyDescent="0.35"/>
    <row r="7830" ht="12.75" customHeight="1" x14ac:dyDescent="0.35"/>
    <row r="7831" ht="12.75" customHeight="1" x14ac:dyDescent="0.35"/>
    <row r="7832" ht="12.75" customHeight="1" x14ac:dyDescent="0.35"/>
    <row r="7833" ht="12.75" customHeight="1" x14ac:dyDescent="0.35"/>
    <row r="7834" ht="12.75" customHeight="1" x14ac:dyDescent="0.35"/>
    <row r="7835" ht="12.75" customHeight="1" x14ac:dyDescent="0.35"/>
    <row r="7836" ht="12.75" customHeight="1" x14ac:dyDescent="0.35"/>
    <row r="7837" ht="12.75" customHeight="1" x14ac:dyDescent="0.35"/>
    <row r="7838" ht="12.75" customHeight="1" x14ac:dyDescent="0.35"/>
    <row r="7839" ht="12.75" customHeight="1" x14ac:dyDescent="0.35"/>
    <row r="7840" ht="12.75" customHeight="1" x14ac:dyDescent="0.35"/>
    <row r="7841" ht="12.75" customHeight="1" x14ac:dyDescent="0.35"/>
    <row r="7842" ht="12.75" customHeight="1" x14ac:dyDescent="0.35"/>
    <row r="7843" ht="12.75" customHeight="1" x14ac:dyDescent="0.35"/>
    <row r="7844" ht="12.75" customHeight="1" x14ac:dyDescent="0.35"/>
    <row r="7845" ht="12.75" customHeight="1" x14ac:dyDescent="0.35"/>
    <row r="7846" ht="12.75" customHeight="1" x14ac:dyDescent="0.35"/>
    <row r="7847" ht="12.75" customHeight="1" x14ac:dyDescent="0.35"/>
    <row r="7848" ht="12.75" customHeight="1" x14ac:dyDescent="0.35"/>
    <row r="7849" ht="12.75" customHeight="1" x14ac:dyDescent="0.35"/>
    <row r="7850" ht="12.75" customHeight="1" x14ac:dyDescent="0.35"/>
    <row r="7851" ht="12.75" customHeight="1" x14ac:dyDescent="0.35"/>
    <row r="7852" ht="12.75" customHeight="1" x14ac:dyDescent="0.35"/>
    <row r="7853" ht="12.75" customHeight="1" x14ac:dyDescent="0.35"/>
    <row r="7854" ht="12.75" customHeight="1" x14ac:dyDescent="0.35"/>
    <row r="7855" ht="12.75" customHeight="1" x14ac:dyDescent="0.35"/>
    <row r="7856" ht="12.75" customHeight="1" x14ac:dyDescent="0.35"/>
    <row r="7857" ht="12.75" customHeight="1" x14ac:dyDescent="0.35"/>
    <row r="7858" ht="12.75" customHeight="1" x14ac:dyDescent="0.35"/>
    <row r="7859" ht="12.75" customHeight="1" x14ac:dyDescent="0.35"/>
    <row r="7860" ht="12.75" customHeight="1" x14ac:dyDescent="0.35"/>
    <row r="7861" ht="12.75" customHeight="1" x14ac:dyDescent="0.35"/>
    <row r="7862" ht="12.75" customHeight="1" x14ac:dyDescent="0.35"/>
    <row r="7863" ht="12.75" customHeight="1" x14ac:dyDescent="0.35"/>
    <row r="7864" ht="12.75" customHeight="1" x14ac:dyDescent="0.35"/>
    <row r="7865" ht="12.75" customHeight="1" x14ac:dyDescent="0.35"/>
    <row r="7866" ht="12.75" customHeight="1" x14ac:dyDescent="0.35"/>
    <row r="7867" ht="12.75" customHeight="1" x14ac:dyDescent="0.35"/>
    <row r="7868" ht="12.75" customHeight="1" x14ac:dyDescent="0.35"/>
    <row r="7869" ht="12.75" customHeight="1" x14ac:dyDescent="0.35"/>
    <row r="7870" ht="12.75" customHeight="1" x14ac:dyDescent="0.35"/>
    <row r="7871" ht="12.75" customHeight="1" x14ac:dyDescent="0.35"/>
    <row r="7872" ht="12.75" customHeight="1" x14ac:dyDescent="0.35"/>
    <row r="7873" ht="12.75" customHeight="1" x14ac:dyDescent="0.35"/>
    <row r="7874" ht="12.75" customHeight="1" x14ac:dyDescent="0.35"/>
    <row r="7875" ht="12.75" customHeight="1" x14ac:dyDescent="0.35"/>
    <row r="7876" ht="12.75" customHeight="1" x14ac:dyDescent="0.35"/>
    <row r="7877" ht="12.75" customHeight="1" x14ac:dyDescent="0.35"/>
    <row r="7878" ht="12.75" customHeight="1" x14ac:dyDescent="0.35"/>
    <row r="7879" ht="12.75" customHeight="1" x14ac:dyDescent="0.35"/>
    <row r="7880" ht="12.75" customHeight="1" x14ac:dyDescent="0.35"/>
    <row r="7881" ht="12.75" customHeight="1" x14ac:dyDescent="0.35"/>
    <row r="7882" ht="12.75" customHeight="1" x14ac:dyDescent="0.35"/>
    <row r="7883" ht="12.75" customHeight="1" x14ac:dyDescent="0.35"/>
    <row r="7884" ht="12.75" customHeight="1" x14ac:dyDescent="0.35"/>
    <row r="7885" ht="12.75" customHeight="1" x14ac:dyDescent="0.35"/>
    <row r="7886" ht="12.75" customHeight="1" x14ac:dyDescent="0.35"/>
    <row r="7887" ht="12.75" customHeight="1" x14ac:dyDescent="0.35"/>
    <row r="7888" ht="12.75" customHeight="1" x14ac:dyDescent="0.35"/>
    <row r="7889" ht="12.75" customHeight="1" x14ac:dyDescent="0.35"/>
    <row r="7890" ht="12.75" customHeight="1" x14ac:dyDescent="0.35"/>
    <row r="7891" ht="12.75" customHeight="1" x14ac:dyDescent="0.35"/>
    <row r="7892" ht="12.75" customHeight="1" x14ac:dyDescent="0.35"/>
    <row r="7893" ht="12.75" customHeight="1" x14ac:dyDescent="0.35"/>
    <row r="7894" ht="12.75" customHeight="1" x14ac:dyDescent="0.35"/>
    <row r="7895" ht="12.75" customHeight="1" x14ac:dyDescent="0.35"/>
    <row r="7896" ht="12.75" customHeight="1" x14ac:dyDescent="0.35"/>
    <row r="7897" ht="12.75" customHeight="1" x14ac:dyDescent="0.35"/>
    <row r="7898" ht="12.75" customHeight="1" x14ac:dyDescent="0.35"/>
    <row r="7899" ht="12.75" customHeight="1" x14ac:dyDescent="0.35"/>
    <row r="7900" ht="12.75" customHeight="1" x14ac:dyDescent="0.35"/>
    <row r="7901" ht="12.75" customHeight="1" x14ac:dyDescent="0.35"/>
    <row r="7902" ht="12.75" customHeight="1" x14ac:dyDescent="0.35"/>
    <row r="7903" ht="12.75" customHeight="1" x14ac:dyDescent="0.35"/>
    <row r="7904" ht="12.75" customHeight="1" x14ac:dyDescent="0.35"/>
    <row r="7905" ht="12.75" customHeight="1" x14ac:dyDescent="0.35"/>
    <row r="7906" ht="12.75" customHeight="1" x14ac:dyDescent="0.35"/>
    <row r="7907" ht="12.75" customHeight="1" x14ac:dyDescent="0.35"/>
    <row r="7908" ht="12.75" customHeight="1" x14ac:dyDescent="0.35"/>
    <row r="7909" ht="12.75" customHeight="1" x14ac:dyDescent="0.35"/>
    <row r="7910" ht="12.75" customHeight="1" x14ac:dyDescent="0.35"/>
    <row r="7911" ht="12.75" customHeight="1" x14ac:dyDescent="0.35"/>
    <row r="7912" ht="12.75" customHeight="1" x14ac:dyDescent="0.35"/>
    <row r="7913" ht="12.75" customHeight="1" x14ac:dyDescent="0.35"/>
    <row r="7914" ht="12.75" customHeight="1" x14ac:dyDescent="0.35"/>
    <row r="7915" ht="12.75" customHeight="1" x14ac:dyDescent="0.35"/>
    <row r="7916" ht="12.75" customHeight="1" x14ac:dyDescent="0.35"/>
    <row r="7917" ht="12.75" customHeight="1" x14ac:dyDescent="0.35"/>
    <row r="7918" ht="12.75" customHeight="1" x14ac:dyDescent="0.35"/>
    <row r="7919" ht="12.75" customHeight="1" x14ac:dyDescent="0.35"/>
    <row r="7920" ht="12.75" customHeight="1" x14ac:dyDescent="0.35"/>
    <row r="7921" ht="12.75" customHeight="1" x14ac:dyDescent="0.35"/>
    <row r="7922" ht="12.75" customHeight="1" x14ac:dyDescent="0.35"/>
    <row r="7923" ht="12.75" customHeight="1" x14ac:dyDescent="0.35"/>
    <row r="7924" ht="12.75" customHeight="1" x14ac:dyDescent="0.35"/>
    <row r="7925" ht="12.75" customHeight="1" x14ac:dyDescent="0.35"/>
    <row r="7926" ht="12.75" customHeight="1" x14ac:dyDescent="0.35"/>
    <row r="7927" ht="12.75" customHeight="1" x14ac:dyDescent="0.35"/>
    <row r="7928" ht="12.75" customHeight="1" x14ac:dyDescent="0.35"/>
    <row r="7929" ht="12.75" customHeight="1" x14ac:dyDescent="0.35"/>
    <row r="7930" ht="12.75" customHeight="1" x14ac:dyDescent="0.35"/>
    <row r="7931" ht="12.75" customHeight="1" x14ac:dyDescent="0.35"/>
    <row r="7932" ht="12.75" customHeight="1" x14ac:dyDescent="0.35"/>
    <row r="7933" ht="12.75" customHeight="1" x14ac:dyDescent="0.35"/>
    <row r="7934" ht="12.75" customHeight="1" x14ac:dyDescent="0.35"/>
    <row r="7935" ht="12.75" customHeight="1" x14ac:dyDescent="0.35"/>
    <row r="7936" ht="12.75" customHeight="1" x14ac:dyDescent="0.35"/>
    <row r="7937" ht="12.75" customHeight="1" x14ac:dyDescent="0.35"/>
    <row r="7938" ht="12.75" customHeight="1" x14ac:dyDescent="0.35"/>
    <row r="7939" ht="12.75" customHeight="1" x14ac:dyDescent="0.35"/>
    <row r="7940" ht="12.75" customHeight="1" x14ac:dyDescent="0.35"/>
    <row r="7941" ht="12.75" customHeight="1" x14ac:dyDescent="0.35"/>
    <row r="7942" ht="12.75" customHeight="1" x14ac:dyDescent="0.35"/>
    <row r="7943" ht="12.75" customHeight="1" x14ac:dyDescent="0.35"/>
    <row r="7944" ht="12.75" customHeight="1" x14ac:dyDescent="0.35"/>
    <row r="7945" ht="12.75" customHeight="1" x14ac:dyDescent="0.35"/>
    <row r="7946" ht="12.75" customHeight="1" x14ac:dyDescent="0.35"/>
    <row r="7947" ht="12.75" customHeight="1" x14ac:dyDescent="0.35"/>
    <row r="7948" ht="12.75" customHeight="1" x14ac:dyDescent="0.35"/>
    <row r="7949" ht="12.75" customHeight="1" x14ac:dyDescent="0.35"/>
    <row r="7950" ht="12.75" customHeight="1" x14ac:dyDescent="0.35"/>
    <row r="7951" ht="12.75" customHeight="1" x14ac:dyDescent="0.35"/>
    <row r="7952" ht="12.75" customHeight="1" x14ac:dyDescent="0.35"/>
    <row r="7953" ht="12.75" customHeight="1" x14ac:dyDescent="0.35"/>
    <row r="7954" ht="12.75" customHeight="1" x14ac:dyDescent="0.35"/>
    <row r="7955" ht="12.75" customHeight="1" x14ac:dyDescent="0.35"/>
    <row r="7956" ht="12.75" customHeight="1" x14ac:dyDescent="0.35"/>
    <row r="7957" ht="12.75" customHeight="1" x14ac:dyDescent="0.35"/>
    <row r="7958" ht="12.75" customHeight="1" x14ac:dyDescent="0.35"/>
    <row r="7959" ht="12.75" customHeight="1" x14ac:dyDescent="0.35"/>
    <row r="7960" ht="12.75" customHeight="1" x14ac:dyDescent="0.35"/>
    <row r="7961" ht="12.75" customHeight="1" x14ac:dyDescent="0.35"/>
    <row r="7962" ht="12.75" customHeight="1" x14ac:dyDescent="0.35"/>
    <row r="7963" ht="12.75" customHeight="1" x14ac:dyDescent="0.35"/>
    <row r="7964" ht="12.75" customHeight="1" x14ac:dyDescent="0.35"/>
    <row r="7965" ht="12.75" customHeight="1" x14ac:dyDescent="0.35"/>
    <row r="7966" ht="12.75" customHeight="1" x14ac:dyDescent="0.35"/>
    <row r="7967" ht="12.75" customHeight="1" x14ac:dyDescent="0.35"/>
    <row r="7968" ht="12.75" customHeight="1" x14ac:dyDescent="0.35"/>
    <row r="7969" ht="12.75" customHeight="1" x14ac:dyDescent="0.35"/>
    <row r="7970" ht="12.75" customHeight="1" x14ac:dyDescent="0.35"/>
    <row r="7971" ht="12.75" customHeight="1" x14ac:dyDescent="0.35"/>
    <row r="7972" ht="12.75" customHeight="1" x14ac:dyDescent="0.35"/>
    <row r="7973" ht="12.75" customHeight="1" x14ac:dyDescent="0.35"/>
    <row r="7974" ht="12.75" customHeight="1" x14ac:dyDescent="0.35"/>
    <row r="7975" ht="12.75" customHeight="1" x14ac:dyDescent="0.35"/>
    <row r="7976" ht="12.75" customHeight="1" x14ac:dyDescent="0.35"/>
    <row r="7977" ht="12.75" customHeight="1" x14ac:dyDescent="0.35"/>
    <row r="7978" ht="12.75" customHeight="1" x14ac:dyDescent="0.35"/>
    <row r="7979" ht="12.75" customHeight="1" x14ac:dyDescent="0.35"/>
    <row r="7980" ht="12.75" customHeight="1" x14ac:dyDescent="0.35"/>
    <row r="7981" ht="12.75" customHeight="1" x14ac:dyDescent="0.35"/>
    <row r="7982" ht="12.75" customHeight="1" x14ac:dyDescent="0.35"/>
    <row r="7983" ht="12.75" customHeight="1" x14ac:dyDescent="0.35"/>
    <row r="7984" ht="12.75" customHeight="1" x14ac:dyDescent="0.35"/>
    <row r="7985" ht="12.75" customHeight="1" x14ac:dyDescent="0.35"/>
    <row r="7986" ht="12.75" customHeight="1" x14ac:dyDescent="0.35"/>
    <row r="7987" ht="12.75" customHeight="1" x14ac:dyDescent="0.35"/>
    <row r="7988" ht="12.75" customHeight="1" x14ac:dyDescent="0.35"/>
    <row r="7989" ht="12.75" customHeight="1" x14ac:dyDescent="0.35"/>
    <row r="7990" ht="12.75" customHeight="1" x14ac:dyDescent="0.35"/>
    <row r="7991" ht="12.75" customHeight="1" x14ac:dyDescent="0.35"/>
    <row r="7992" ht="12.75" customHeight="1" x14ac:dyDescent="0.35"/>
    <row r="7993" ht="12.75" customHeight="1" x14ac:dyDescent="0.35"/>
    <row r="7994" ht="12.75" customHeight="1" x14ac:dyDescent="0.35"/>
    <row r="7995" ht="12.75" customHeight="1" x14ac:dyDescent="0.35"/>
    <row r="7996" ht="12.75" customHeight="1" x14ac:dyDescent="0.35"/>
    <row r="7997" ht="12.75" customHeight="1" x14ac:dyDescent="0.35"/>
    <row r="7998" ht="12.75" customHeight="1" x14ac:dyDescent="0.35"/>
    <row r="7999" ht="12.75" customHeight="1" x14ac:dyDescent="0.35"/>
    <row r="8000" ht="12.75" customHeight="1" x14ac:dyDescent="0.35"/>
    <row r="8001" ht="12.75" customHeight="1" x14ac:dyDescent="0.35"/>
    <row r="8002" ht="12.75" customHeight="1" x14ac:dyDescent="0.35"/>
    <row r="8003" ht="12.75" customHeight="1" x14ac:dyDescent="0.35"/>
    <row r="8004" ht="12.75" customHeight="1" x14ac:dyDescent="0.35"/>
    <row r="8005" ht="12.75" customHeight="1" x14ac:dyDescent="0.35"/>
    <row r="8006" ht="12.75" customHeight="1" x14ac:dyDescent="0.35"/>
    <row r="8007" ht="12.75" customHeight="1" x14ac:dyDescent="0.35"/>
    <row r="8008" ht="12.75" customHeight="1" x14ac:dyDescent="0.35"/>
    <row r="8009" ht="12.75" customHeight="1" x14ac:dyDescent="0.35"/>
    <row r="8010" ht="12.75" customHeight="1" x14ac:dyDescent="0.35"/>
    <row r="8011" ht="12.75" customHeight="1" x14ac:dyDescent="0.35"/>
    <row r="8012" ht="12.75" customHeight="1" x14ac:dyDescent="0.35"/>
    <row r="8013" ht="12.75" customHeight="1" x14ac:dyDescent="0.35"/>
    <row r="8014" ht="12.75" customHeight="1" x14ac:dyDescent="0.35"/>
    <row r="8015" ht="12.75" customHeight="1" x14ac:dyDescent="0.35"/>
    <row r="8016" ht="12.75" customHeight="1" x14ac:dyDescent="0.35"/>
    <row r="8017" ht="12.75" customHeight="1" x14ac:dyDescent="0.35"/>
    <row r="8018" ht="12.75" customHeight="1" x14ac:dyDescent="0.35"/>
    <row r="8019" ht="12.75" customHeight="1" x14ac:dyDescent="0.35"/>
    <row r="8020" ht="12.75" customHeight="1" x14ac:dyDescent="0.35"/>
    <row r="8021" ht="12.75" customHeight="1" x14ac:dyDescent="0.35"/>
    <row r="8022" ht="12.75" customHeight="1" x14ac:dyDescent="0.35"/>
    <row r="8023" ht="12.75" customHeight="1" x14ac:dyDescent="0.35"/>
    <row r="8024" ht="12.75" customHeight="1" x14ac:dyDescent="0.35"/>
    <row r="8025" ht="12.75" customHeight="1" x14ac:dyDescent="0.35"/>
    <row r="8026" ht="12.75" customHeight="1" x14ac:dyDescent="0.35"/>
    <row r="8027" ht="12.75" customHeight="1" x14ac:dyDescent="0.35"/>
    <row r="8028" ht="12.75" customHeight="1" x14ac:dyDescent="0.35"/>
    <row r="8029" ht="12.75" customHeight="1" x14ac:dyDescent="0.35"/>
    <row r="8030" ht="12.75" customHeight="1" x14ac:dyDescent="0.35"/>
    <row r="8031" ht="12.75" customHeight="1" x14ac:dyDescent="0.35"/>
    <row r="8032" ht="12.75" customHeight="1" x14ac:dyDescent="0.35"/>
    <row r="8033" ht="12.75" customHeight="1" x14ac:dyDescent="0.35"/>
    <row r="8034" ht="12.75" customHeight="1" x14ac:dyDescent="0.35"/>
    <row r="8035" ht="12.75" customHeight="1" x14ac:dyDescent="0.35"/>
    <row r="8036" ht="12.75" customHeight="1" x14ac:dyDescent="0.35"/>
    <row r="8037" ht="12.75" customHeight="1" x14ac:dyDescent="0.35"/>
    <row r="8038" ht="12.75" customHeight="1" x14ac:dyDescent="0.35"/>
    <row r="8039" ht="12.75" customHeight="1" x14ac:dyDescent="0.35"/>
    <row r="8040" ht="12.75" customHeight="1" x14ac:dyDescent="0.35"/>
    <row r="8041" ht="12.75" customHeight="1" x14ac:dyDescent="0.35"/>
    <row r="8042" ht="12.75" customHeight="1" x14ac:dyDescent="0.35"/>
    <row r="8043" ht="12.75" customHeight="1" x14ac:dyDescent="0.35"/>
    <row r="8044" ht="12.75" customHeight="1" x14ac:dyDescent="0.35"/>
    <row r="8045" ht="12.75" customHeight="1" x14ac:dyDescent="0.35"/>
    <row r="8046" ht="12.75" customHeight="1" x14ac:dyDescent="0.35"/>
    <row r="8047" ht="12.75" customHeight="1" x14ac:dyDescent="0.35"/>
    <row r="8048" ht="12.75" customHeight="1" x14ac:dyDescent="0.35"/>
    <row r="8049" ht="12.75" customHeight="1" x14ac:dyDescent="0.35"/>
    <row r="8050" ht="12.75" customHeight="1" x14ac:dyDescent="0.35"/>
    <row r="8051" ht="12.75" customHeight="1" x14ac:dyDescent="0.35"/>
    <row r="8052" ht="12.75" customHeight="1" x14ac:dyDescent="0.35"/>
    <row r="8053" ht="12.75" customHeight="1" x14ac:dyDescent="0.35"/>
    <row r="8054" ht="12.75" customHeight="1" x14ac:dyDescent="0.35"/>
    <row r="8055" ht="12.75" customHeight="1" x14ac:dyDescent="0.35"/>
    <row r="8056" ht="12.75" customHeight="1" x14ac:dyDescent="0.35"/>
    <row r="8057" ht="12.75" customHeight="1" x14ac:dyDescent="0.35"/>
    <row r="8058" ht="12.75" customHeight="1" x14ac:dyDescent="0.35"/>
    <row r="8059" ht="12.75" customHeight="1" x14ac:dyDescent="0.35"/>
    <row r="8060" ht="12.75" customHeight="1" x14ac:dyDescent="0.35"/>
    <row r="8061" ht="12.75" customHeight="1" x14ac:dyDescent="0.35"/>
    <row r="8062" ht="12.75" customHeight="1" x14ac:dyDescent="0.35"/>
    <row r="8063" ht="12.75" customHeight="1" x14ac:dyDescent="0.35"/>
    <row r="8064" ht="12.75" customHeight="1" x14ac:dyDescent="0.35"/>
    <row r="8065" ht="12.75" customHeight="1" x14ac:dyDescent="0.35"/>
    <row r="8066" ht="12.75" customHeight="1" x14ac:dyDescent="0.35"/>
    <row r="8067" ht="12.75" customHeight="1" x14ac:dyDescent="0.35"/>
    <row r="8068" ht="12.75" customHeight="1" x14ac:dyDescent="0.35"/>
    <row r="8069" ht="12.75" customHeight="1" x14ac:dyDescent="0.35"/>
    <row r="8070" ht="12.75" customHeight="1" x14ac:dyDescent="0.35"/>
    <row r="8071" ht="12.75" customHeight="1" x14ac:dyDescent="0.35"/>
    <row r="8072" ht="12.75" customHeight="1" x14ac:dyDescent="0.35"/>
    <row r="8073" ht="12.75" customHeight="1" x14ac:dyDescent="0.35"/>
    <row r="8074" ht="12.75" customHeight="1" x14ac:dyDescent="0.35"/>
    <row r="8075" ht="12.75" customHeight="1" x14ac:dyDescent="0.35"/>
    <row r="8076" ht="12.75" customHeight="1" x14ac:dyDescent="0.35"/>
    <row r="8077" ht="12.75" customHeight="1" x14ac:dyDescent="0.35"/>
    <row r="8078" ht="12.75" customHeight="1" x14ac:dyDescent="0.35"/>
    <row r="8079" ht="12.75" customHeight="1" x14ac:dyDescent="0.35"/>
    <row r="8080" ht="12.75" customHeight="1" x14ac:dyDescent="0.35"/>
    <row r="8081" ht="12.75" customHeight="1" x14ac:dyDescent="0.35"/>
    <row r="8082" ht="12.75" customHeight="1" x14ac:dyDescent="0.35"/>
    <row r="8083" ht="12.75" customHeight="1" x14ac:dyDescent="0.35"/>
    <row r="8084" ht="12.75" customHeight="1" x14ac:dyDescent="0.35"/>
    <row r="8085" ht="12.75" customHeight="1" x14ac:dyDescent="0.35"/>
    <row r="8086" ht="12.75" customHeight="1" x14ac:dyDescent="0.35"/>
    <row r="8087" ht="12.75" customHeight="1" x14ac:dyDescent="0.35"/>
    <row r="8088" ht="12.75" customHeight="1" x14ac:dyDescent="0.35"/>
    <row r="8089" ht="12.75" customHeight="1" x14ac:dyDescent="0.35"/>
    <row r="8090" ht="12.75" customHeight="1" x14ac:dyDescent="0.35"/>
    <row r="8091" ht="12.75" customHeight="1" x14ac:dyDescent="0.35"/>
    <row r="8092" ht="12.75" customHeight="1" x14ac:dyDescent="0.35"/>
    <row r="8093" ht="12.75" customHeight="1" x14ac:dyDescent="0.35"/>
    <row r="8094" ht="12.75" customHeight="1" x14ac:dyDescent="0.35"/>
    <row r="8095" ht="12.75" customHeight="1" x14ac:dyDescent="0.35"/>
    <row r="8096" ht="12.75" customHeight="1" x14ac:dyDescent="0.35"/>
    <row r="8097" ht="12.75" customHeight="1" x14ac:dyDescent="0.35"/>
    <row r="8098" ht="12.75" customHeight="1" x14ac:dyDescent="0.35"/>
    <row r="8099" ht="12.75" customHeight="1" x14ac:dyDescent="0.35"/>
    <row r="8100" ht="12.75" customHeight="1" x14ac:dyDescent="0.35"/>
    <row r="8101" ht="12.75" customHeight="1" x14ac:dyDescent="0.35"/>
    <row r="8102" ht="12.75" customHeight="1" x14ac:dyDescent="0.35"/>
    <row r="8103" ht="12.75" customHeight="1" x14ac:dyDescent="0.35"/>
    <row r="8104" ht="12.75" customHeight="1" x14ac:dyDescent="0.35"/>
    <row r="8105" ht="12.75" customHeight="1" x14ac:dyDescent="0.35"/>
    <row r="8106" ht="12.75" customHeight="1" x14ac:dyDescent="0.35"/>
    <row r="8107" ht="12.75" customHeight="1" x14ac:dyDescent="0.35"/>
    <row r="8108" ht="12.75" customHeight="1" x14ac:dyDescent="0.35"/>
    <row r="8109" ht="12.75" customHeight="1" x14ac:dyDescent="0.35"/>
    <row r="8110" ht="12.75" customHeight="1" x14ac:dyDescent="0.35"/>
    <row r="8111" ht="12.75" customHeight="1" x14ac:dyDescent="0.35"/>
    <row r="8112" ht="12.75" customHeight="1" x14ac:dyDescent="0.35"/>
    <row r="8113" ht="12.75" customHeight="1" x14ac:dyDescent="0.35"/>
    <row r="8114" ht="12.75" customHeight="1" x14ac:dyDescent="0.35"/>
    <row r="8115" ht="12.75" customHeight="1" x14ac:dyDescent="0.35"/>
    <row r="8116" ht="12.75" customHeight="1" x14ac:dyDescent="0.35"/>
    <row r="8117" ht="12.75" customHeight="1" x14ac:dyDescent="0.35"/>
    <row r="8118" ht="12.75" customHeight="1" x14ac:dyDescent="0.35"/>
    <row r="8119" ht="12.75" customHeight="1" x14ac:dyDescent="0.35"/>
    <row r="8120" ht="12.75" customHeight="1" x14ac:dyDescent="0.35"/>
    <row r="8121" ht="12.75" customHeight="1" x14ac:dyDescent="0.35"/>
    <row r="8122" ht="12.75" customHeight="1" x14ac:dyDescent="0.35"/>
    <row r="8123" ht="12.75" customHeight="1" x14ac:dyDescent="0.35"/>
    <row r="8124" ht="12.75" customHeight="1" x14ac:dyDescent="0.35"/>
    <row r="8125" ht="12.75" customHeight="1" x14ac:dyDescent="0.35"/>
    <row r="8126" ht="12.75" customHeight="1" x14ac:dyDescent="0.35"/>
    <row r="8127" ht="12.75" customHeight="1" x14ac:dyDescent="0.35"/>
    <row r="8128" ht="12.75" customHeight="1" x14ac:dyDescent="0.35"/>
    <row r="8129" ht="12.75" customHeight="1" x14ac:dyDescent="0.35"/>
    <row r="8130" ht="12.75" customHeight="1" x14ac:dyDescent="0.35"/>
    <row r="8131" ht="12.75" customHeight="1" x14ac:dyDescent="0.35"/>
    <row r="8132" ht="12.75" customHeight="1" x14ac:dyDescent="0.35"/>
    <row r="8133" ht="12.75" customHeight="1" x14ac:dyDescent="0.35"/>
    <row r="8134" ht="12.75" customHeight="1" x14ac:dyDescent="0.35"/>
    <row r="8135" ht="12.75" customHeight="1" x14ac:dyDescent="0.35"/>
    <row r="8136" ht="12.75" customHeight="1" x14ac:dyDescent="0.35"/>
    <row r="8137" ht="12.75" customHeight="1" x14ac:dyDescent="0.35"/>
    <row r="8138" ht="12.75" customHeight="1" x14ac:dyDescent="0.35"/>
    <row r="8139" ht="12.75" customHeight="1" x14ac:dyDescent="0.35"/>
    <row r="8140" ht="12.75" customHeight="1" x14ac:dyDescent="0.35"/>
    <row r="8141" ht="12.75" customHeight="1" x14ac:dyDescent="0.35"/>
    <row r="8142" ht="12.75" customHeight="1" x14ac:dyDescent="0.35"/>
    <row r="8143" ht="12.75" customHeight="1" x14ac:dyDescent="0.35"/>
    <row r="8144" ht="12.75" customHeight="1" x14ac:dyDescent="0.35"/>
    <row r="8145" ht="12.75" customHeight="1" x14ac:dyDescent="0.35"/>
    <row r="8146" ht="12.75" customHeight="1" x14ac:dyDescent="0.35"/>
    <row r="8147" ht="12.75" customHeight="1" x14ac:dyDescent="0.35"/>
    <row r="8148" ht="12.75" customHeight="1" x14ac:dyDescent="0.35"/>
    <row r="8149" ht="12.75" customHeight="1" x14ac:dyDescent="0.35"/>
    <row r="8150" ht="12.75" customHeight="1" x14ac:dyDescent="0.35"/>
    <row r="8151" ht="12.75" customHeight="1" x14ac:dyDescent="0.35"/>
    <row r="8152" ht="12.75" customHeight="1" x14ac:dyDescent="0.35"/>
    <row r="8153" ht="12.75" customHeight="1" x14ac:dyDescent="0.35"/>
    <row r="8154" ht="12.75" customHeight="1" x14ac:dyDescent="0.35"/>
    <row r="8155" ht="12.75" customHeight="1" x14ac:dyDescent="0.35"/>
    <row r="8156" ht="12.75" customHeight="1" x14ac:dyDescent="0.35"/>
    <row r="8157" ht="12.75" customHeight="1" x14ac:dyDescent="0.35"/>
    <row r="8158" ht="12.75" customHeight="1" x14ac:dyDescent="0.35"/>
    <row r="8159" ht="12.75" customHeight="1" x14ac:dyDescent="0.35"/>
    <row r="8160" ht="12.75" customHeight="1" x14ac:dyDescent="0.35"/>
    <row r="8161" ht="12.75" customHeight="1" x14ac:dyDescent="0.35"/>
    <row r="8162" ht="12.75" customHeight="1" x14ac:dyDescent="0.35"/>
    <row r="8163" ht="12.75" customHeight="1" x14ac:dyDescent="0.35"/>
    <row r="8164" ht="12.75" customHeight="1" x14ac:dyDescent="0.35"/>
    <row r="8165" ht="12.75" customHeight="1" x14ac:dyDescent="0.35"/>
    <row r="8166" ht="12.75" customHeight="1" x14ac:dyDescent="0.35"/>
    <row r="8167" ht="12.75" customHeight="1" x14ac:dyDescent="0.35"/>
    <row r="8168" ht="12.75" customHeight="1" x14ac:dyDescent="0.35"/>
    <row r="8169" ht="12.75" customHeight="1" x14ac:dyDescent="0.35"/>
    <row r="8170" ht="12.75" customHeight="1" x14ac:dyDescent="0.35"/>
    <row r="8171" ht="12.75" customHeight="1" x14ac:dyDescent="0.35"/>
    <row r="8172" ht="12.75" customHeight="1" x14ac:dyDescent="0.35"/>
    <row r="8173" ht="12.75" customHeight="1" x14ac:dyDescent="0.35"/>
    <row r="8174" ht="12.75" customHeight="1" x14ac:dyDescent="0.35"/>
    <row r="8175" ht="12.75" customHeight="1" x14ac:dyDescent="0.35"/>
    <row r="8176" ht="12.75" customHeight="1" x14ac:dyDescent="0.35"/>
    <row r="8177" ht="12.75" customHeight="1" x14ac:dyDescent="0.35"/>
    <row r="8178" ht="12.75" customHeight="1" x14ac:dyDescent="0.35"/>
    <row r="8179" ht="12.75" customHeight="1" x14ac:dyDescent="0.35"/>
    <row r="8180" ht="12.75" customHeight="1" x14ac:dyDescent="0.35"/>
    <row r="8181" ht="12.75" customHeight="1" x14ac:dyDescent="0.35"/>
    <row r="8182" ht="12.75" customHeight="1" x14ac:dyDescent="0.35"/>
    <row r="8183" ht="12.75" customHeight="1" x14ac:dyDescent="0.35"/>
    <row r="8184" ht="12.75" customHeight="1" x14ac:dyDescent="0.35"/>
    <row r="8185" ht="12.75" customHeight="1" x14ac:dyDescent="0.35"/>
    <row r="8186" ht="12.75" customHeight="1" x14ac:dyDescent="0.35"/>
    <row r="8187" ht="12.75" customHeight="1" x14ac:dyDescent="0.35"/>
    <row r="8188" ht="12.75" customHeight="1" x14ac:dyDescent="0.35"/>
    <row r="8189" ht="12.75" customHeight="1" x14ac:dyDescent="0.35"/>
    <row r="8190" ht="12.75" customHeight="1" x14ac:dyDescent="0.35"/>
    <row r="8191" ht="12.75" customHeight="1" x14ac:dyDescent="0.35"/>
    <row r="8192" ht="12.75" customHeight="1" x14ac:dyDescent="0.35"/>
    <row r="8193" ht="12.75" customHeight="1" x14ac:dyDescent="0.35"/>
    <row r="8194" ht="12.75" customHeight="1" x14ac:dyDescent="0.35"/>
    <row r="8195" ht="12.75" customHeight="1" x14ac:dyDescent="0.35"/>
    <row r="8196" ht="12.75" customHeight="1" x14ac:dyDescent="0.35"/>
    <row r="8197" ht="12.75" customHeight="1" x14ac:dyDescent="0.35"/>
    <row r="8198" ht="12.75" customHeight="1" x14ac:dyDescent="0.35"/>
    <row r="8199" ht="12.75" customHeight="1" x14ac:dyDescent="0.35"/>
    <row r="8200" ht="12.75" customHeight="1" x14ac:dyDescent="0.35"/>
    <row r="8201" ht="12.75" customHeight="1" x14ac:dyDescent="0.35"/>
    <row r="8202" ht="12.75" customHeight="1" x14ac:dyDescent="0.35"/>
    <row r="8203" ht="12.75" customHeight="1" x14ac:dyDescent="0.35"/>
    <row r="8204" ht="12.75" customHeight="1" x14ac:dyDescent="0.35"/>
    <row r="8205" ht="12.75" customHeight="1" x14ac:dyDescent="0.35"/>
    <row r="8206" ht="12.75" customHeight="1" x14ac:dyDescent="0.35"/>
    <row r="8207" ht="12.75" customHeight="1" x14ac:dyDescent="0.35"/>
    <row r="8208" ht="12.75" customHeight="1" x14ac:dyDescent="0.35"/>
    <row r="8209" ht="12.75" customHeight="1" x14ac:dyDescent="0.35"/>
    <row r="8210" ht="12.75" customHeight="1" x14ac:dyDescent="0.35"/>
    <row r="8211" ht="12.75" customHeight="1" x14ac:dyDescent="0.35"/>
    <row r="8212" ht="12.75" customHeight="1" x14ac:dyDescent="0.35"/>
    <row r="8213" ht="12.75" customHeight="1" x14ac:dyDescent="0.35"/>
    <row r="8214" ht="12.75" customHeight="1" x14ac:dyDescent="0.35"/>
    <row r="8215" ht="12.75" customHeight="1" x14ac:dyDescent="0.35"/>
    <row r="8216" ht="12.75" customHeight="1" x14ac:dyDescent="0.35"/>
    <row r="8217" ht="12.75" customHeight="1" x14ac:dyDescent="0.35"/>
    <row r="8218" ht="12.75" customHeight="1" x14ac:dyDescent="0.35"/>
    <row r="8219" ht="12.75" customHeight="1" x14ac:dyDescent="0.35"/>
    <row r="8220" ht="12.75" customHeight="1" x14ac:dyDescent="0.35"/>
    <row r="8221" ht="12.75" customHeight="1" x14ac:dyDescent="0.35"/>
    <row r="8222" ht="12.75" customHeight="1" x14ac:dyDescent="0.35"/>
    <row r="8223" ht="12.75" customHeight="1" x14ac:dyDescent="0.35"/>
    <row r="8224" ht="12.75" customHeight="1" x14ac:dyDescent="0.35"/>
    <row r="8225" ht="12.75" customHeight="1" x14ac:dyDescent="0.35"/>
    <row r="8226" ht="12.75" customHeight="1" x14ac:dyDescent="0.35"/>
    <row r="8227" ht="12.75" customHeight="1" x14ac:dyDescent="0.35"/>
    <row r="8228" ht="12.75" customHeight="1" x14ac:dyDescent="0.35"/>
    <row r="8229" ht="12.75" customHeight="1" x14ac:dyDescent="0.35"/>
    <row r="8230" ht="12.75" customHeight="1" x14ac:dyDescent="0.35"/>
    <row r="8231" ht="12.75" customHeight="1" x14ac:dyDescent="0.35"/>
    <row r="8232" ht="12.75" customHeight="1" x14ac:dyDescent="0.35"/>
    <row r="8233" ht="12.75" customHeight="1" x14ac:dyDescent="0.35"/>
    <row r="8234" ht="12.75" customHeight="1" x14ac:dyDescent="0.35"/>
    <row r="8235" ht="12.75" customHeight="1" x14ac:dyDescent="0.35"/>
    <row r="8236" ht="12.75" customHeight="1" x14ac:dyDescent="0.35"/>
    <row r="8237" ht="12.75" customHeight="1" x14ac:dyDescent="0.35"/>
    <row r="8238" ht="12.75" customHeight="1" x14ac:dyDescent="0.35"/>
    <row r="8239" ht="12.75" customHeight="1" x14ac:dyDescent="0.35"/>
    <row r="8240" ht="12.75" customHeight="1" x14ac:dyDescent="0.35"/>
    <row r="8241" ht="12.75" customHeight="1" x14ac:dyDescent="0.35"/>
    <row r="8242" ht="12.75" customHeight="1" x14ac:dyDescent="0.35"/>
    <row r="8243" ht="12.75" customHeight="1" x14ac:dyDescent="0.35"/>
    <row r="8244" ht="12.75" customHeight="1" x14ac:dyDescent="0.35"/>
    <row r="8245" ht="12.75" customHeight="1" x14ac:dyDescent="0.35"/>
    <row r="8246" ht="12.75" customHeight="1" x14ac:dyDescent="0.35"/>
    <row r="8247" ht="12.75" customHeight="1" x14ac:dyDescent="0.35"/>
    <row r="8248" ht="12.75" customHeight="1" x14ac:dyDescent="0.35"/>
    <row r="8249" ht="12.75" customHeight="1" x14ac:dyDescent="0.35"/>
    <row r="8250" ht="12.75" customHeight="1" x14ac:dyDescent="0.35"/>
    <row r="8251" ht="12.75" customHeight="1" x14ac:dyDescent="0.35"/>
    <row r="8252" ht="12.75" customHeight="1" x14ac:dyDescent="0.35"/>
    <row r="8253" ht="12.75" customHeight="1" x14ac:dyDescent="0.35"/>
    <row r="8254" ht="12.75" customHeight="1" x14ac:dyDescent="0.35"/>
    <row r="8255" ht="12.75" customHeight="1" x14ac:dyDescent="0.35"/>
    <row r="8256" ht="12.75" customHeight="1" x14ac:dyDescent="0.35"/>
    <row r="8257" ht="12.75" customHeight="1" x14ac:dyDescent="0.35"/>
    <row r="8258" ht="12.75" customHeight="1" x14ac:dyDescent="0.35"/>
    <row r="8259" ht="12.75" customHeight="1" x14ac:dyDescent="0.35"/>
    <row r="8260" ht="12.75" customHeight="1" x14ac:dyDescent="0.35"/>
    <row r="8261" ht="12.75" customHeight="1" x14ac:dyDescent="0.35"/>
    <row r="8262" ht="12.75" customHeight="1" x14ac:dyDescent="0.35"/>
    <row r="8263" ht="12.75" customHeight="1" x14ac:dyDescent="0.35"/>
    <row r="8264" ht="12.75" customHeight="1" x14ac:dyDescent="0.35"/>
    <row r="8265" ht="12.75" customHeight="1" x14ac:dyDescent="0.35"/>
    <row r="8266" ht="12.75" customHeight="1" x14ac:dyDescent="0.35"/>
    <row r="8267" ht="12.75" customHeight="1" x14ac:dyDescent="0.35"/>
    <row r="8268" ht="12.75" customHeight="1" x14ac:dyDescent="0.35"/>
    <row r="8269" ht="12.75" customHeight="1" x14ac:dyDescent="0.35"/>
    <row r="8270" ht="12.75" customHeight="1" x14ac:dyDescent="0.35"/>
    <row r="8271" ht="12.75" customHeight="1" x14ac:dyDescent="0.35"/>
    <row r="8272" ht="12.75" customHeight="1" x14ac:dyDescent="0.35"/>
    <row r="8273" ht="12.75" customHeight="1" x14ac:dyDescent="0.35"/>
    <row r="8274" ht="12.75" customHeight="1" x14ac:dyDescent="0.35"/>
    <row r="8275" ht="12.75" customHeight="1" x14ac:dyDescent="0.35"/>
    <row r="8276" ht="12.75" customHeight="1" x14ac:dyDescent="0.35"/>
    <row r="8277" ht="12.75" customHeight="1" x14ac:dyDescent="0.35"/>
    <row r="8278" ht="12.75" customHeight="1" x14ac:dyDescent="0.35"/>
    <row r="8279" ht="12.75" customHeight="1" x14ac:dyDescent="0.35"/>
    <row r="8280" ht="12.75" customHeight="1" x14ac:dyDescent="0.35"/>
    <row r="8281" ht="12.75" customHeight="1" x14ac:dyDescent="0.35"/>
    <row r="8282" ht="12.75" customHeight="1" x14ac:dyDescent="0.35"/>
    <row r="8283" ht="12.75" customHeight="1" x14ac:dyDescent="0.35"/>
    <row r="8284" ht="12.75" customHeight="1" x14ac:dyDescent="0.35"/>
    <row r="8285" ht="12.75" customHeight="1" x14ac:dyDescent="0.35"/>
    <row r="8286" ht="12.75" customHeight="1" x14ac:dyDescent="0.35"/>
    <row r="8287" ht="12.75" customHeight="1" x14ac:dyDescent="0.35"/>
    <row r="8288" ht="12.75" customHeight="1" x14ac:dyDescent="0.35"/>
    <row r="8289" ht="12.75" customHeight="1" x14ac:dyDescent="0.35"/>
    <row r="8290" ht="12.75" customHeight="1" x14ac:dyDescent="0.35"/>
    <row r="8291" ht="12.75" customHeight="1" x14ac:dyDescent="0.35"/>
    <row r="8292" ht="12.75" customHeight="1" x14ac:dyDescent="0.35"/>
    <row r="8293" ht="12.75" customHeight="1" x14ac:dyDescent="0.35"/>
    <row r="8294" ht="12.75" customHeight="1" x14ac:dyDescent="0.35"/>
    <row r="8295" ht="12.75" customHeight="1" x14ac:dyDescent="0.35"/>
    <row r="8296" ht="12.75" customHeight="1" x14ac:dyDescent="0.35"/>
    <row r="8297" ht="12.75" customHeight="1" x14ac:dyDescent="0.35"/>
    <row r="8298" ht="12.75" customHeight="1" x14ac:dyDescent="0.35"/>
    <row r="8299" ht="12.75" customHeight="1" x14ac:dyDescent="0.35"/>
    <row r="8300" ht="12.75" customHeight="1" x14ac:dyDescent="0.35"/>
    <row r="8301" ht="12.75" customHeight="1" x14ac:dyDescent="0.35"/>
    <row r="8302" ht="12.75" customHeight="1" x14ac:dyDescent="0.35"/>
    <row r="8303" ht="12.75" customHeight="1" x14ac:dyDescent="0.35"/>
    <row r="8304" ht="12.75" customHeight="1" x14ac:dyDescent="0.35"/>
    <row r="8305" ht="12.75" customHeight="1" x14ac:dyDescent="0.35"/>
    <row r="8306" ht="12.75" customHeight="1" x14ac:dyDescent="0.35"/>
    <row r="8307" ht="12.75" customHeight="1" x14ac:dyDescent="0.35"/>
    <row r="8308" ht="12.75" customHeight="1" x14ac:dyDescent="0.35"/>
    <row r="8309" ht="12.75" customHeight="1" x14ac:dyDescent="0.35"/>
    <row r="8310" ht="12.75" customHeight="1" x14ac:dyDescent="0.35"/>
    <row r="8311" ht="12.75" customHeight="1" x14ac:dyDescent="0.35"/>
    <row r="8312" ht="12.75" customHeight="1" x14ac:dyDescent="0.35"/>
    <row r="8313" ht="12.75" customHeight="1" x14ac:dyDescent="0.35"/>
    <row r="8314" ht="12.75" customHeight="1" x14ac:dyDescent="0.35"/>
    <row r="8315" ht="12.75" customHeight="1" x14ac:dyDescent="0.35"/>
    <row r="8316" ht="12.75" customHeight="1" x14ac:dyDescent="0.35"/>
    <row r="8317" ht="12.75" customHeight="1" x14ac:dyDescent="0.35"/>
    <row r="8318" ht="12.75" customHeight="1" x14ac:dyDescent="0.35"/>
    <row r="8319" ht="12.75" customHeight="1" x14ac:dyDescent="0.35"/>
    <row r="8320" ht="12.75" customHeight="1" x14ac:dyDescent="0.35"/>
    <row r="8321" ht="12.75" customHeight="1" x14ac:dyDescent="0.35"/>
    <row r="8322" ht="12.75" customHeight="1" x14ac:dyDescent="0.35"/>
    <row r="8323" ht="12.75" customHeight="1" x14ac:dyDescent="0.35"/>
    <row r="8324" ht="12.75" customHeight="1" x14ac:dyDescent="0.35"/>
    <row r="8325" ht="12.75" customHeight="1" x14ac:dyDescent="0.35"/>
    <row r="8326" ht="12.75" customHeight="1" x14ac:dyDescent="0.35"/>
    <row r="8327" ht="12.75" customHeight="1" x14ac:dyDescent="0.35"/>
    <row r="8328" ht="12.75" customHeight="1" x14ac:dyDescent="0.35"/>
    <row r="8329" ht="12.75" customHeight="1" x14ac:dyDescent="0.35"/>
    <row r="8330" ht="12.75" customHeight="1" x14ac:dyDescent="0.35"/>
    <row r="8331" ht="12.75" customHeight="1" x14ac:dyDescent="0.35"/>
    <row r="8332" ht="12.75" customHeight="1" x14ac:dyDescent="0.35"/>
    <row r="8333" ht="12.75" customHeight="1" x14ac:dyDescent="0.35"/>
    <row r="8334" ht="12.75" customHeight="1" x14ac:dyDescent="0.35"/>
    <row r="8335" ht="12.75" customHeight="1" x14ac:dyDescent="0.35"/>
    <row r="8336" ht="12.75" customHeight="1" x14ac:dyDescent="0.35"/>
    <row r="8337" ht="12.75" customHeight="1" x14ac:dyDescent="0.35"/>
    <row r="8338" ht="12.75" customHeight="1" x14ac:dyDescent="0.35"/>
    <row r="8339" ht="12.75" customHeight="1" x14ac:dyDescent="0.35"/>
    <row r="8340" ht="12.75" customHeight="1" x14ac:dyDescent="0.35"/>
    <row r="8341" ht="12.75" customHeight="1" x14ac:dyDescent="0.35"/>
    <row r="8342" ht="12.75" customHeight="1" x14ac:dyDescent="0.35"/>
    <row r="8343" ht="12.75" customHeight="1" x14ac:dyDescent="0.35"/>
    <row r="8344" ht="12.75" customHeight="1" x14ac:dyDescent="0.35"/>
    <row r="8345" ht="12.75" customHeight="1" x14ac:dyDescent="0.35"/>
    <row r="8346" ht="12.75" customHeight="1" x14ac:dyDescent="0.35"/>
    <row r="8347" ht="12.75" customHeight="1" x14ac:dyDescent="0.35"/>
    <row r="8348" ht="12.75" customHeight="1" x14ac:dyDescent="0.35"/>
    <row r="8349" ht="12.75" customHeight="1" x14ac:dyDescent="0.35"/>
    <row r="8350" ht="12.75" customHeight="1" x14ac:dyDescent="0.35"/>
    <row r="8351" ht="12.75" customHeight="1" x14ac:dyDescent="0.35"/>
    <row r="8352" ht="12.75" customHeight="1" x14ac:dyDescent="0.35"/>
    <row r="8353" ht="12.75" customHeight="1" x14ac:dyDescent="0.35"/>
    <row r="8354" ht="12.75" customHeight="1" x14ac:dyDescent="0.35"/>
    <row r="8355" ht="12.75" customHeight="1" x14ac:dyDescent="0.35"/>
    <row r="8356" ht="12.75" customHeight="1" x14ac:dyDescent="0.35"/>
    <row r="8357" ht="12.75" customHeight="1" x14ac:dyDescent="0.35"/>
    <row r="8358" ht="12.75" customHeight="1" x14ac:dyDescent="0.35"/>
    <row r="8359" ht="12.75" customHeight="1" x14ac:dyDescent="0.35"/>
    <row r="8360" ht="12.75" customHeight="1" x14ac:dyDescent="0.35"/>
    <row r="8361" ht="12.75" customHeight="1" x14ac:dyDescent="0.35"/>
    <row r="8362" ht="12.75" customHeight="1" x14ac:dyDescent="0.35"/>
    <row r="8363" ht="12.75" customHeight="1" x14ac:dyDescent="0.35"/>
    <row r="8364" ht="12.75" customHeight="1" x14ac:dyDescent="0.35"/>
    <row r="8365" ht="12.75" customHeight="1" x14ac:dyDescent="0.35"/>
    <row r="8366" ht="12.75" customHeight="1" x14ac:dyDescent="0.35"/>
    <row r="8367" ht="12.75" customHeight="1" x14ac:dyDescent="0.35"/>
    <row r="8368" ht="12.75" customHeight="1" x14ac:dyDescent="0.35"/>
    <row r="8369" ht="12.75" customHeight="1" x14ac:dyDescent="0.35"/>
    <row r="8370" ht="12.75" customHeight="1" x14ac:dyDescent="0.35"/>
    <row r="8371" ht="12.75" customHeight="1" x14ac:dyDescent="0.35"/>
    <row r="8372" ht="12.75" customHeight="1" x14ac:dyDescent="0.35"/>
    <row r="8373" ht="12.75" customHeight="1" x14ac:dyDescent="0.35"/>
    <row r="8374" ht="12.75" customHeight="1" x14ac:dyDescent="0.35"/>
    <row r="8375" ht="12.75" customHeight="1" x14ac:dyDescent="0.35"/>
    <row r="8376" ht="12.75" customHeight="1" x14ac:dyDescent="0.35"/>
    <row r="8377" ht="12.75" customHeight="1" x14ac:dyDescent="0.35"/>
    <row r="8378" ht="12.75" customHeight="1" x14ac:dyDescent="0.35"/>
    <row r="8379" ht="12.75" customHeight="1" x14ac:dyDescent="0.35"/>
    <row r="8380" ht="12.75" customHeight="1" x14ac:dyDescent="0.35"/>
    <row r="8381" ht="12.75" customHeight="1" x14ac:dyDescent="0.35"/>
    <row r="8382" ht="12.75" customHeight="1" x14ac:dyDescent="0.35"/>
    <row r="8383" ht="12.75" customHeight="1" x14ac:dyDescent="0.35"/>
    <row r="8384" ht="12.75" customHeight="1" x14ac:dyDescent="0.35"/>
    <row r="8385" ht="12.75" customHeight="1" x14ac:dyDescent="0.35"/>
    <row r="8386" ht="12.75" customHeight="1" x14ac:dyDescent="0.35"/>
    <row r="8387" ht="12.75" customHeight="1" x14ac:dyDescent="0.35"/>
    <row r="8388" ht="12.75" customHeight="1" x14ac:dyDescent="0.35"/>
    <row r="8389" ht="12.75" customHeight="1" x14ac:dyDescent="0.35"/>
    <row r="8390" ht="12.75" customHeight="1" x14ac:dyDescent="0.35"/>
    <row r="8391" ht="12.75" customHeight="1" x14ac:dyDescent="0.35"/>
    <row r="8392" ht="12.75" customHeight="1" x14ac:dyDescent="0.35"/>
    <row r="8393" ht="12.75" customHeight="1" x14ac:dyDescent="0.35"/>
    <row r="8394" ht="12.75" customHeight="1" x14ac:dyDescent="0.35"/>
    <row r="8395" ht="12.75" customHeight="1" x14ac:dyDescent="0.35"/>
    <row r="8396" ht="12.75" customHeight="1" x14ac:dyDescent="0.35"/>
    <row r="8397" ht="12.75" customHeight="1" x14ac:dyDescent="0.35"/>
    <row r="8398" ht="12.75" customHeight="1" x14ac:dyDescent="0.35"/>
    <row r="8399" ht="12.75" customHeight="1" x14ac:dyDescent="0.35"/>
    <row r="8400" ht="12.75" customHeight="1" x14ac:dyDescent="0.35"/>
    <row r="8401" ht="12.75" customHeight="1" x14ac:dyDescent="0.35"/>
    <row r="8402" ht="12.75" customHeight="1" x14ac:dyDescent="0.35"/>
    <row r="8403" ht="12.75" customHeight="1" x14ac:dyDescent="0.35"/>
    <row r="8404" ht="12.75" customHeight="1" x14ac:dyDescent="0.35"/>
    <row r="8405" ht="12.75" customHeight="1" x14ac:dyDescent="0.35"/>
    <row r="8406" ht="12.75" customHeight="1" x14ac:dyDescent="0.35"/>
    <row r="8407" ht="12.75" customHeight="1" x14ac:dyDescent="0.35"/>
    <row r="8408" ht="12.75" customHeight="1" x14ac:dyDescent="0.35"/>
    <row r="8409" ht="12.75" customHeight="1" x14ac:dyDescent="0.35"/>
    <row r="8410" ht="12.75" customHeight="1" x14ac:dyDescent="0.35"/>
    <row r="8411" ht="12.75" customHeight="1" x14ac:dyDescent="0.35"/>
    <row r="8412" ht="12.75" customHeight="1" x14ac:dyDescent="0.35"/>
    <row r="8413" ht="12.75" customHeight="1" x14ac:dyDescent="0.35"/>
    <row r="8414" ht="12.75" customHeight="1" x14ac:dyDescent="0.35"/>
    <row r="8415" ht="12.75" customHeight="1" x14ac:dyDescent="0.35"/>
    <row r="8416" ht="12.75" customHeight="1" x14ac:dyDescent="0.35"/>
    <row r="8417" ht="12.75" customHeight="1" x14ac:dyDescent="0.35"/>
    <row r="8418" ht="12.75" customHeight="1" x14ac:dyDescent="0.35"/>
    <row r="8419" ht="12.75" customHeight="1" x14ac:dyDescent="0.35"/>
    <row r="8420" ht="12.75" customHeight="1" x14ac:dyDescent="0.35"/>
    <row r="8421" ht="12.75" customHeight="1" x14ac:dyDescent="0.35"/>
    <row r="8422" ht="12.75" customHeight="1" x14ac:dyDescent="0.35"/>
    <row r="8423" ht="12.75" customHeight="1" x14ac:dyDescent="0.35"/>
    <row r="8424" ht="12.75" customHeight="1" x14ac:dyDescent="0.35"/>
    <row r="8425" ht="12.75" customHeight="1" x14ac:dyDescent="0.35"/>
    <row r="8426" ht="12.75" customHeight="1" x14ac:dyDescent="0.35"/>
    <row r="8427" ht="12.75" customHeight="1" x14ac:dyDescent="0.35"/>
    <row r="8428" ht="12.75" customHeight="1" x14ac:dyDescent="0.35"/>
    <row r="8429" ht="12.75" customHeight="1" x14ac:dyDescent="0.35"/>
    <row r="8430" ht="12.75" customHeight="1" x14ac:dyDescent="0.35"/>
    <row r="8431" ht="12.75" customHeight="1" x14ac:dyDescent="0.35"/>
    <row r="8432" ht="12.75" customHeight="1" x14ac:dyDescent="0.35"/>
    <row r="8433" ht="12.75" customHeight="1" x14ac:dyDescent="0.35"/>
    <row r="8434" ht="12.75" customHeight="1" x14ac:dyDescent="0.35"/>
    <row r="8435" ht="12.75" customHeight="1" x14ac:dyDescent="0.35"/>
    <row r="8436" ht="12.75" customHeight="1" x14ac:dyDescent="0.35"/>
    <row r="8437" ht="12.75" customHeight="1" x14ac:dyDescent="0.35"/>
    <row r="8438" ht="12.75" customHeight="1" x14ac:dyDescent="0.35"/>
    <row r="8439" ht="12.75" customHeight="1" x14ac:dyDescent="0.35"/>
    <row r="8440" ht="12.75" customHeight="1" x14ac:dyDescent="0.35"/>
    <row r="8441" ht="12.75" customHeight="1" x14ac:dyDescent="0.35"/>
    <row r="8442" ht="12.75" customHeight="1" x14ac:dyDescent="0.35"/>
    <row r="8443" ht="12.75" customHeight="1" x14ac:dyDescent="0.35"/>
    <row r="8444" ht="12.75" customHeight="1" x14ac:dyDescent="0.35"/>
    <row r="8445" ht="12.75" customHeight="1" x14ac:dyDescent="0.35"/>
    <row r="8446" ht="12.75" customHeight="1" x14ac:dyDescent="0.35"/>
    <row r="8447" ht="12.75" customHeight="1" x14ac:dyDescent="0.35"/>
    <row r="8448" ht="12.75" customHeight="1" x14ac:dyDescent="0.35"/>
    <row r="8449" ht="12.75" customHeight="1" x14ac:dyDescent="0.35"/>
    <row r="8450" ht="12.75" customHeight="1" x14ac:dyDescent="0.35"/>
    <row r="8451" ht="12.75" customHeight="1" x14ac:dyDescent="0.35"/>
    <row r="8452" ht="12.75" customHeight="1" x14ac:dyDescent="0.35"/>
    <row r="8453" ht="12.75" customHeight="1" x14ac:dyDescent="0.35"/>
    <row r="8454" ht="12.75" customHeight="1" x14ac:dyDescent="0.35"/>
    <row r="8455" ht="12.75" customHeight="1" x14ac:dyDescent="0.35"/>
    <row r="8456" ht="12.75" customHeight="1" x14ac:dyDescent="0.35"/>
    <row r="8457" ht="12.75" customHeight="1" x14ac:dyDescent="0.35"/>
    <row r="8458" ht="12.75" customHeight="1" x14ac:dyDescent="0.35"/>
    <row r="8459" ht="12.75" customHeight="1" x14ac:dyDescent="0.35"/>
    <row r="8460" ht="12.75" customHeight="1" x14ac:dyDescent="0.35"/>
    <row r="8461" ht="12.75" customHeight="1" x14ac:dyDescent="0.35"/>
    <row r="8462" ht="12.75" customHeight="1" x14ac:dyDescent="0.35"/>
    <row r="8463" ht="12.75" customHeight="1" x14ac:dyDescent="0.35"/>
    <row r="8464" ht="12.75" customHeight="1" x14ac:dyDescent="0.35"/>
    <row r="8465" ht="12.75" customHeight="1" x14ac:dyDescent="0.35"/>
    <row r="8466" ht="12.75" customHeight="1" x14ac:dyDescent="0.35"/>
    <row r="8467" ht="12.75" customHeight="1" x14ac:dyDescent="0.35"/>
    <row r="8468" ht="12.75" customHeight="1" x14ac:dyDescent="0.35"/>
    <row r="8469" ht="12.75" customHeight="1" x14ac:dyDescent="0.35"/>
    <row r="8470" ht="12.75" customHeight="1" x14ac:dyDescent="0.35"/>
    <row r="8471" ht="12.75" customHeight="1" x14ac:dyDescent="0.35"/>
    <row r="8472" ht="12.75" customHeight="1" x14ac:dyDescent="0.35"/>
    <row r="8473" ht="12.75" customHeight="1" x14ac:dyDescent="0.35"/>
    <row r="8474" ht="12.75" customHeight="1" x14ac:dyDescent="0.35"/>
    <row r="8475" ht="12.75" customHeight="1" x14ac:dyDescent="0.35"/>
    <row r="8476" ht="12.75" customHeight="1" x14ac:dyDescent="0.35"/>
    <row r="8477" ht="12.75" customHeight="1" x14ac:dyDescent="0.35"/>
    <row r="8478" ht="12.75" customHeight="1" x14ac:dyDescent="0.35"/>
    <row r="8479" ht="12.75" customHeight="1" x14ac:dyDescent="0.35"/>
    <row r="8480" ht="12.75" customHeight="1" x14ac:dyDescent="0.35"/>
    <row r="8481" ht="12.75" customHeight="1" x14ac:dyDescent="0.35"/>
    <row r="8482" ht="12.75" customHeight="1" x14ac:dyDescent="0.35"/>
    <row r="8483" ht="12.75" customHeight="1" x14ac:dyDescent="0.35"/>
    <row r="8484" ht="12.75" customHeight="1" x14ac:dyDescent="0.35"/>
    <row r="8485" ht="12.75" customHeight="1" x14ac:dyDescent="0.35"/>
    <row r="8486" ht="12.75" customHeight="1" x14ac:dyDescent="0.35"/>
    <row r="8487" ht="12.75" customHeight="1" x14ac:dyDescent="0.35"/>
    <row r="8488" ht="12.75" customHeight="1" x14ac:dyDescent="0.35"/>
    <row r="8489" ht="12.75" customHeight="1" x14ac:dyDescent="0.35"/>
    <row r="8490" ht="12.75" customHeight="1" x14ac:dyDescent="0.35"/>
    <row r="8491" ht="12.75" customHeight="1" x14ac:dyDescent="0.35"/>
    <row r="8492" ht="12.75" customHeight="1" x14ac:dyDescent="0.35"/>
    <row r="8493" ht="12.75" customHeight="1" x14ac:dyDescent="0.35"/>
    <row r="8494" ht="12.75" customHeight="1" x14ac:dyDescent="0.35"/>
    <row r="8495" ht="12.75" customHeight="1" x14ac:dyDescent="0.35"/>
    <row r="8496" ht="12.75" customHeight="1" x14ac:dyDescent="0.35"/>
    <row r="8497" ht="12.75" customHeight="1" x14ac:dyDescent="0.35"/>
    <row r="8498" ht="12.75" customHeight="1" x14ac:dyDescent="0.35"/>
    <row r="8499" ht="12.75" customHeight="1" x14ac:dyDescent="0.35"/>
    <row r="8500" ht="12.75" customHeight="1" x14ac:dyDescent="0.35"/>
    <row r="8501" ht="12.75" customHeight="1" x14ac:dyDescent="0.35"/>
    <row r="8502" ht="12.75" customHeight="1" x14ac:dyDescent="0.35"/>
    <row r="8503" ht="12.75" customHeight="1" x14ac:dyDescent="0.35"/>
    <row r="8504" ht="12.75" customHeight="1" x14ac:dyDescent="0.35"/>
    <row r="8505" ht="12.75" customHeight="1" x14ac:dyDescent="0.35"/>
    <row r="8506" ht="12.75" customHeight="1" x14ac:dyDescent="0.35"/>
    <row r="8507" ht="12.75" customHeight="1" x14ac:dyDescent="0.35"/>
    <row r="8508" ht="12.75" customHeight="1" x14ac:dyDescent="0.35"/>
    <row r="8509" ht="12.75" customHeight="1" x14ac:dyDescent="0.35"/>
    <row r="8510" ht="12.75" customHeight="1" x14ac:dyDescent="0.35"/>
    <row r="8511" ht="12.75" customHeight="1" x14ac:dyDescent="0.35"/>
    <row r="8512" ht="12.75" customHeight="1" x14ac:dyDescent="0.35"/>
    <row r="8513" ht="12.75" customHeight="1" x14ac:dyDescent="0.35"/>
    <row r="8514" ht="12.75" customHeight="1" x14ac:dyDescent="0.35"/>
    <row r="8515" ht="12.75" customHeight="1" x14ac:dyDescent="0.35"/>
    <row r="8516" ht="12.75" customHeight="1" x14ac:dyDescent="0.35"/>
    <row r="8517" ht="12.75" customHeight="1" x14ac:dyDescent="0.35"/>
    <row r="8518" ht="12.75" customHeight="1" x14ac:dyDescent="0.35"/>
    <row r="8519" ht="12.75" customHeight="1" x14ac:dyDescent="0.35"/>
    <row r="8520" ht="12.75" customHeight="1" x14ac:dyDescent="0.35"/>
    <row r="8521" ht="12.75" customHeight="1" x14ac:dyDescent="0.35"/>
    <row r="8522" ht="12.75" customHeight="1" x14ac:dyDescent="0.35"/>
    <row r="8523" ht="12.75" customHeight="1" x14ac:dyDescent="0.35"/>
    <row r="8524" ht="12.75" customHeight="1" x14ac:dyDescent="0.35"/>
    <row r="8525" ht="12.75" customHeight="1" x14ac:dyDescent="0.35"/>
    <row r="8526" ht="12.75" customHeight="1" x14ac:dyDescent="0.35"/>
    <row r="8527" ht="12.75" customHeight="1" x14ac:dyDescent="0.35"/>
    <row r="8528" ht="12.75" customHeight="1" x14ac:dyDescent="0.35"/>
    <row r="8529" ht="12.75" customHeight="1" x14ac:dyDescent="0.35"/>
    <row r="8530" ht="12.75" customHeight="1" x14ac:dyDescent="0.35"/>
    <row r="8531" ht="12.75" customHeight="1" x14ac:dyDescent="0.35"/>
    <row r="8532" ht="12.75" customHeight="1" x14ac:dyDescent="0.35"/>
    <row r="8533" ht="12.75" customHeight="1" x14ac:dyDescent="0.35"/>
    <row r="8534" ht="12.75" customHeight="1" x14ac:dyDescent="0.35"/>
    <row r="8535" ht="12.75" customHeight="1" x14ac:dyDescent="0.35"/>
    <row r="8536" ht="12.75" customHeight="1" x14ac:dyDescent="0.35"/>
    <row r="8537" ht="12.75" customHeight="1" x14ac:dyDescent="0.35"/>
    <row r="8538" ht="12.75" customHeight="1" x14ac:dyDescent="0.35"/>
    <row r="8539" ht="12.75" customHeight="1" x14ac:dyDescent="0.35"/>
    <row r="8540" ht="12.75" customHeight="1" x14ac:dyDescent="0.35"/>
    <row r="8541" ht="12.75" customHeight="1" x14ac:dyDescent="0.35"/>
    <row r="8542" ht="12.75" customHeight="1" x14ac:dyDescent="0.35"/>
    <row r="8543" ht="12.75" customHeight="1" x14ac:dyDescent="0.35"/>
    <row r="8544" ht="12.75" customHeight="1" x14ac:dyDescent="0.35"/>
    <row r="8545" ht="12.75" customHeight="1" x14ac:dyDescent="0.35"/>
    <row r="8546" ht="12.75" customHeight="1" x14ac:dyDescent="0.35"/>
    <row r="8547" ht="12.75" customHeight="1" x14ac:dyDescent="0.35"/>
    <row r="8548" ht="12.75" customHeight="1" x14ac:dyDescent="0.35"/>
    <row r="8549" ht="12.75" customHeight="1" x14ac:dyDescent="0.35"/>
    <row r="8550" ht="12.75" customHeight="1" x14ac:dyDescent="0.35"/>
    <row r="8551" ht="12.75" customHeight="1" x14ac:dyDescent="0.35"/>
    <row r="8552" ht="12.75" customHeight="1" x14ac:dyDescent="0.35"/>
    <row r="8553" ht="12.75" customHeight="1" x14ac:dyDescent="0.35"/>
    <row r="8554" ht="12.75" customHeight="1" x14ac:dyDescent="0.35"/>
    <row r="8555" ht="12.75" customHeight="1" x14ac:dyDescent="0.35"/>
    <row r="8556" ht="12.75" customHeight="1" x14ac:dyDescent="0.35"/>
    <row r="8557" ht="12.75" customHeight="1" x14ac:dyDescent="0.35"/>
    <row r="8558" ht="12.75" customHeight="1" x14ac:dyDescent="0.35"/>
    <row r="8559" ht="12.75" customHeight="1" x14ac:dyDescent="0.35"/>
    <row r="8560" ht="12.75" customHeight="1" x14ac:dyDescent="0.35"/>
    <row r="8561" ht="12.75" customHeight="1" x14ac:dyDescent="0.35"/>
    <row r="8562" ht="12.75" customHeight="1" x14ac:dyDescent="0.35"/>
    <row r="8563" ht="12.75" customHeight="1" x14ac:dyDescent="0.35"/>
    <row r="8564" ht="12.75" customHeight="1" x14ac:dyDescent="0.35"/>
    <row r="8565" ht="12.75" customHeight="1" x14ac:dyDescent="0.35"/>
    <row r="8566" ht="12.75" customHeight="1" x14ac:dyDescent="0.35"/>
    <row r="8567" ht="12.75" customHeight="1" x14ac:dyDescent="0.35"/>
    <row r="8568" ht="12.75" customHeight="1" x14ac:dyDescent="0.35"/>
    <row r="8569" ht="12.75" customHeight="1" x14ac:dyDescent="0.35"/>
    <row r="8570" ht="12.75" customHeight="1" x14ac:dyDescent="0.35"/>
    <row r="8571" ht="12.75" customHeight="1" x14ac:dyDescent="0.35"/>
    <row r="8572" ht="12.75" customHeight="1" x14ac:dyDescent="0.35"/>
    <row r="8573" ht="12.75" customHeight="1" x14ac:dyDescent="0.35"/>
    <row r="8574" ht="12.75" customHeight="1" x14ac:dyDescent="0.35"/>
    <row r="8575" ht="12.75" customHeight="1" x14ac:dyDescent="0.35"/>
    <row r="8576" ht="12.75" customHeight="1" x14ac:dyDescent="0.35"/>
    <row r="8577" ht="12.75" customHeight="1" x14ac:dyDescent="0.35"/>
    <row r="8578" ht="12.75" customHeight="1" x14ac:dyDescent="0.35"/>
    <row r="8579" ht="12.75" customHeight="1" x14ac:dyDescent="0.35"/>
    <row r="8580" ht="12.75" customHeight="1" x14ac:dyDescent="0.35"/>
    <row r="8581" ht="12.75" customHeight="1" x14ac:dyDescent="0.35"/>
    <row r="8582" ht="12.75" customHeight="1" x14ac:dyDescent="0.35"/>
    <row r="8583" ht="12.75" customHeight="1" x14ac:dyDescent="0.35"/>
    <row r="8584" ht="12.75" customHeight="1" x14ac:dyDescent="0.35"/>
    <row r="8585" ht="12.75" customHeight="1" x14ac:dyDescent="0.35"/>
    <row r="8586" ht="12.75" customHeight="1" x14ac:dyDescent="0.35"/>
    <row r="8587" ht="12.75" customHeight="1" x14ac:dyDescent="0.35"/>
    <row r="8588" ht="12.75" customHeight="1" x14ac:dyDescent="0.35"/>
    <row r="8589" ht="12.75" customHeight="1" x14ac:dyDescent="0.35"/>
    <row r="8590" ht="12.75" customHeight="1" x14ac:dyDescent="0.35"/>
    <row r="8591" ht="12.75" customHeight="1" x14ac:dyDescent="0.35"/>
    <row r="8592" ht="12.75" customHeight="1" x14ac:dyDescent="0.35"/>
    <row r="8593" ht="12.75" customHeight="1" x14ac:dyDescent="0.35"/>
    <row r="8594" ht="12.75" customHeight="1" x14ac:dyDescent="0.35"/>
    <row r="8595" ht="12.75" customHeight="1" x14ac:dyDescent="0.35"/>
    <row r="8596" ht="12.75" customHeight="1" x14ac:dyDescent="0.35"/>
    <row r="8597" ht="12.75" customHeight="1" x14ac:dyDescent="0.35"/>
    <row r="8598" ht="12.75" customHeight="1" x14ac:dyDescent="0.35"/>
    <row r="8599" ht="12.75" customHeight="1" x14ac:dyDescent="0.35"/>
    <row r="8600" ht="12.75" customHeight="1" x14ac:dyDescent="0.35"/>
    <row r="8601" ht="12.75" customHeight="1" x14ac:dyDescent="0.35"/>
    <row r="8602" ht="12.75" customHeight="1" x14ac:dyDescent="0.35"/>
    <row r="8603" ht="12.75" customHeight="1" x14ac:dyDescent="0.35"/>
    <row r="8604" ht="12.75" customHeight="1" x14ac:dyDescent="0.35"/>
    <row r="8605" ht="12.75" customHeight="1" x14ac:dyDescent="0.35"/>
    <row r="8606" ht="12.75" customHeight="1" x14ac:dyDescent="0.35"/>
    <row r="8607" ht="12.75" customHeight="1" x14ac:dyDescent="0.35"/>
    <row r="8608" ht="12.75" customHeight="1" x14ac:dyDescent="0.35"/>
    <row r="8609" ht="12.75" customHeight="1" x14ac:dyDescent="0.35"/>
    <row r="8610" ht="12.75" customHeight="1" x14ac:dyDescent="0.35"/>
    <row r="8611" ht="12.75" customHeight="1" x14ac:dyDescent="0.35"/>
    <row r="8612" ht="12.75" customHeight="1" x14ac:dyDescent="0.35"/>
    <row r="8613" ht="12.75" customHeight="1" x14ac:dyDescent="0.35"/>
    <row r="8614" ht="12.75" customHeight="1" x14ac:dyDescent="0.35"/>
    <row r="8615" ht="12.75" customHeight="1" x14ac:dyDescent="0.35"/>
    <row r="8616" ht="12.75" customHeight="1" x14ac:dyDescent="0.35"/>
    <row r="8617" ht="12.75" customHeight="1" x14ac:dyDescent="0.35"/>
    <row r="8618" ht="12.75" customHeight="1" x14ac:dyDescent="0.35"/>
    <row r="8619" ht="12.75" customHeight="1" x14ac:dyDescent="0.35"/>
    <row r="8620" ht="12.75" customHeight="1" x14ac:dyDescent="0.35"/>
    <row r="8621" ht="12.75" customHeight="1" x14ac:dyDescent="0.35"/>
    <row r="8622" ht="12.75" customHeight="1" x14ac:dyDescent="0.35"/>
    <row r="8623" ht="12.75" customHeight="1" x14ac:dyDescent="0.35"/>
    <row r="8624" ht="12.75" customHeight="1" x14ac:dyDescent="0.35"/>
    <row r="8625" ht="12.75" customHeight="1" x14ac:dyDescent="0.35"/>
    <row r="8626" ht="12.75" customHeight="1" x14ac:dyDescent="0.35"/>
    <row r="8627" ht="12.75" customHeight="1" x14ac:dyDescent="0.35"/>
    <row r="8628" ht="12.75" customHeight="1" x14ac:dyDescent="0.35"/>
    <row r="8629" ht="12.75" customHeight="1" x14ac:dyDescent="0.35"/>
    <row r="8630" ht="12.75" customHeight="1" x14ac:dyDescent="0.35"/>
    <row r="8631" ht="12.75" customHeight="1" x14ac:dyDescent="0.35"/>
    <row r="8632" ht="12.75" customHeight="1" x14ac:dyDescent="0.35"/>
    <row r="8633" ht="12.75" customHeight="1" x14ac:dyDescent="0.35"/>
    <row r="8634" ht="12.75" customHeight="1" x14ac:dyDescent="0.35"/>
    <row r="8635" ht="12.75" customHeight="1" x14ac:dyDescent="0.35"/>
    <row r="8636" ht="12.75" customHeight="1" x14ac:dyDescent="0.35"/>
    <row r="8637" ht="12.75" customHeight="1" x14ac:dyDescent="0.35"/>
    <row r="8638" ht="12.75" customHeight="1" x14ac:dyDescent="0.35"/>
    <row r="8639" ht="12.75" customHeight="1" x14ac:dyDescent="0.35"/>
    <row r="8640" ht="12.75" customHeight="1" x14ac:dyDescent="0.35"/>
    <row r="8641" ht="12.75" customHeight="1" x14ac:dyDescent="0.35"/>
    <row r="8642" ht="12.75" customHeight="1" x14ac:dyDescent="0.35"/>
    <row r="8643" ht="12.75" customHeight="1" x14ac:dyDescent="0.35"/>
    <row r="8644" ht="12.75" customHeight="1" x14ac:dyDescent="0.35"/>
    <row r="8645" ht="12.75" customHeight="1" x14ac:dyDescent="0.35"/>
    <row r="8646" ht="12.75" customHeight="1" x14ac:dyDescent="0.35"/>
    <row r="8647" ht="12.75" customHeight="1" x14ac:dyDescent="0.35"/>
    <row r="8648" ht="12.75" customHeight="1" x14ac:dyDescent="0.35"/>
    <row r="8649" ht="12.75" customHeight="1" x14ac:dyDescent="0.35"/>
    <row r="8650" ht="12.75" customHeight="1" x14ac:dyDescent="0.35"/>
    <row r="8651" ht="12.75" customHeight="1" x14ac:dyDescent="0.35"/>
    <row r="8652" ht="12.75" customHeight="1" x14ac:dyDescent="0.35"/>
    <row r="8653" ht="12.75" customHeight="1" x14ac:dyDescent="0.35"/>
    <row r="8654" ht="12.75" customHeight="1" x14ac:dyDescent="0.35"/>
    <row r="8655" ht="12.75" customHeight="1" x14ac:dyDescent="0.35"/>
    <row r="8656" ht="12.75" customHeight="1" x14ac:dyDescent="0.35"/>
    <row r="8657" ht="12.75" customHeight="1" x14ac:dyDescent="0.35"/>
    <row r="8658" ht="12.75" customHeight="1" x14ac:dyDescent="0.35"/>
    <row r="8659" ht="12.75" customHeight="1" x14ac:dyDescent="0.35"/>
    <row r="8660" ht="12.75" customHeight="1" x14ac:dyDescent="0.35"/>
    <row r="8661" ht="12.75" customHeight="1" x14ac:dyDescent="0.35"/>
    <row r="8662" ht="12.75" customHeight="1" x14ac:dyDescent="0.35"/>
    <row r="8663" ht="12.75" customHeight="1" x14ac:dyDescent="0.35"/>
    <row r="8664" ht="12.75" customHeight="1" x14ac:dyDescent="0.35"/>
    <row r="8665" ht="12.75" customHeight="1" x14ac:dyDescent="0.35"/>
    <row r="8666" ht="12.75" customHeight="1" x14ac:dyDescent="0.35"/>
    <row r="8667" ht="12.75" customHeight="1" x14ac:dyDescent="0.35"/>
    <row r="8668" ht="12.75" customHeight="1" x14ac:dyDescent="0.35"/>
    <row r="8669" ht="12.75" customHeight="1" x14ac:dyDescent="0.35"/>
    <row r="8670" ht="12.75" customHeight="1" x14ac:dyDescent="0.35"/>
    <row r="8671" ht="12.75" customHeight="1" x14ac:dyDescent="0.35"/>
    <row r="8672" ht="12.75" customHeight="1" x14ac:dyDescent="0.35"/>
    <row r="8673" ht="12.75" customHeight="1" x14ac:dyDescent="0.35"/>
    <row r="8674" ht="12.75" customHeight="1" x14ac:dyDescent="0.35"/>
    <row r="8675" ht="12.75" customHeight="1" x14ac:dyDescent="0.35"/>
    <row r="8676" ht="12.75" customHeight="1" x14ac:dyDescent="0.35"/>
    <row r="8677" ht="12.75" customHeight="1" x14ac:dyDescent="0.35"/>
    <row r="8678" ht="12.75" customHeight="1" x14ac:dyDescent="0.35"/>
    <row r="8679" ht="12.75" customHeight="1" x14ac:dyDescent="0.35"/>
    <row r="8680" ht="12.75" customHeight="1" x14ac:dyDescent="0.35"/>
    <row r="8681" ht="12.75" customHeight="1" x14ac:dyDescent="0.35"/>
    <row r="8682" ht="12.75" customHeight="1" x14ac:dyDescent="0.35"/>
    <row r="8683" ht="12.75" customHeight="1" x14ac:dyDescent="0.35"/>
    <row r="8684" ht="12.75" customHeight="1" x14ac:dyDescent="0.35"/>
    <row r="8685" ht="12.75" customHeight="1" x14ac:dyDescent="0.35"/>
    <row r="8686" ht="12.75" customHeight="1" x14ac:dyDescent="0.35"/>
    <row r="8687" ht="12.75" customHeight="1" x14ac:dyDescent="0.35"/>
    <row r="8688" ht="12.75" customHeight="1" x14ac:dyDescent="0.35"/>
    <row r="8689" ht="12.75" customHeight="1" x14ac:dyDescent="0.35"/>
    <row r="8690" ht="12.75" customHeight="1" x14ac:dyDescent="0.35"/>
    <row r="8691" ht="12.75" customHeight="1" x14ac:dyDescent="0.35"/>
    <row r="8692" ht="12.75" customHeight="1" x14ac:dyDescent="0.35"/>
    <row r="8693" ht="12.75" customHeight="1" x14ac:dyDescent="0.35"/>
    <row r="8694" ht="12.75" customHeight="1" x14ac:dyDescent="0.35"/>
    <row r="8695" ht="12.75" customHeight="1" x14ac:dyDescent="0.35"/>
    <row r="8696" ht="12.75" customHeight="1" x14ac:dyDescent="0.35"/>
    <row r="8697" ht="12.75" customHeight="1" x14ac:dyDescent="0.35"/>
    <row r="8698" ht="12.75" customHeight="1" x14ac:dyDescent="0.35"/>
    <row r="8699" ht="12.75" customHeight="1" x14ac:dyDescent="0.35"/>
    <row r="8700" ht="12.75" customHeight="1" x14ac:dyDescent="0.35"/>
    <row r="8701" ht="12.75" customHeight="1" x14ac:dyDescent="0.35"/>
    <row r="8702" ht="12.75" customHeight="1" x14ac:dyDescent="0.35"/>
    <row r="8703" ht="12.75" customHeight="1" x14ac:dyDescent="0.35"/>
    <row r="8704" ht="12.75" customHeight="1" x14ac:dyDescent="0.35"/>
    <row r="8705" ht="12.75" customHeight="1" x14ac:dyDescent="0.35"/>
    <row r="8706" ht="12.75" customHeight="1" x14ac:dyDescent="0.35"/>
    <row r="8707" ht="12.75" customHeight="1" x14ac:dyDescent="0.35"/>
    <row r="8708" ht="12.75" customHeight="1" x14ac:dyDescent="0.35"/>
    <row r="8709" ht="12.75" customHeight="1" x14ac:dyDescent="0.35"/>
    <row r="8710" ht="12.75" customHeight="1" x14ac:dyDescent="0.35"/>
    <row r="8711" ht="12.75" customHeight="1" x14ac:dyDescent="0.35"/>
    <row r="8712" ht="12.75" customHeight="1" x14ac:dyDescent="0.35"/>
    <row r="8713" ht="12.75" customHeight="1" x14ac:dyDescent="0.35"/>
    <row r="8714" ht="12.75" customHeight="1" x14ac:dyDescent="0.35"/>
    <row r="8715" ht="12.75" customHeight="1" x14ac:dyDescent="0.35"/>
    <row r="8716" ht="12.75" customHeight="1" x14ac:dyDescent="0.35"/>
    <row r="8717" ht="12.75" customHeight="1" x14ac:dyDescent="0.35"/>
    <row r="8718" ht="12.75" customHeight="1" x14ac:dyDescent="0.35"/>
    <row r="8719" ht="12.75" customHeight="1" x14ac:dyDescent="0.35"/>
    <row r="8720" ht="12.75" customHeight="1" x14ac:dyDescent="0.35"/>
    <row r="8721" ht="12.75" customHeight="1" x14ac:dyDescent="0.35"/>
    <row r="8722" ht="12.75" customHeight="1" x14ac:dyDescent="0.35"/>
    <row r="8723" ht="12.75" customHeight="1" x14ac:dyDescent="0.35"/>
    <row r="8724" ht="12.75" customHeight="1" x14ac:dyDescent="0.35"/>
    <row r="8725" ht="12.75" customHeight="1" x14ac:dyDescent="0.35"/>
    <row r="8726" ht="12.75" customHeight="1" x14ac:dyDescent="0.35"/>
    <row r="8727" ht="12.75" customHeight="1" x14ac:dyDescent="0.35"/>
    <row r="8728" ht="12.75" customHeight="1" x14ac:dyDescent="0.35"/>
    <row r="8729" ht="12.75" customHeight="1" x14ac:dyDescent="0.35"/>
    <row r="8730" ht="12.75" customHeight="1" x14ac:dyDescent="0.35"/>
    <row r="8731" ht="12.75" customHeight="1" x14ac:dyDescent="0.35"/>
    <row r="8732" ht="12.75" customHeight="1" x14ac:dyDescent="0.35"/>
    <row r="8733" ht="12.75" customHeight="1" x14ac:dyDescent="0.35"/>
    <row r="8734" ht="12.75" customHeight="1" x14ac:dyDescent="0.35"/>
    <row r="8735" ht="12.75" customHeight="1" x14ac:dyDescent="0.35"/>
    <row r="8736" ht="12.75" customHeight="1" x14ac:dyDescent="0.35"/>
    <row r="8737" ht="12.75" customHeight="1" x14ac:dyDescent="0.35"/>
    <row r="8738" ht="12.75" customHeight="1" x14ac:dyDescent="0.35"/>
    <row r="8739" ht="12.75" customHeight="1" x14ac:dyDescent="0.35"/>
    <row r="8740" ht="12.75" customHeight="1" x14ac:dyDescent="0.35"/>
    <row r="8741" ht="12.75" customHeight="1" x14ac:dyDescent="0.35"/>
    <row r="8742" ht="12.75" customHeight="1" x14ac:dyDescent="0.35"/>
    <row r="8743" ht="12.75" customHeight="1" x14ac:dyDescent="0.35"/>
    <row r="8744" ht="12.75" customHeight="1" x14ac:dyDescent="0.35"/>
    <row r="8745" ht="12.75" customHeight="1" x14ac:dyDescent="0.35"/>
    <row r="8746" ht="12.75" customHeight="1" x14ac:dyDescent="0.35"/>
    <row r="8747" ht="12.75" customHeight="1" x14ac:dyDescent="0.35"/>
    <row r="8748" ht="12.75" customHeight="1" x14ac:dyDescent="0.35"/>
    <row r="8749" ht="12.75" customHeight="1" x14ac:dyDescent="0.35"/>
    <row r="8750" ht="12.75" customHeight="1" x14ac:dyDescent="0.35"/>
    <row r="8751" ht="12.75" customHeight="1" x14ac:dyDescent="0.35"/>
    <row r="8752" ht="12.75" customHeight="1" x14ac:dyDescent="0.35"/>
    <row r="8753" ht="12.75" customHeight="1" x14ac:dyDescent="0.35"/>
    <row r="8754" ht="12.75" customHeight="1" x14ac:dyDescent="0.35"/>
    <row r="8755" ht="12.75" customHeight="1" x14ac:dyDescent="0.35"/>
    <row r="8756" ht="12.75" customHeight="1" x14ac:dyDescent="0.35"/>
    <row r="8757" ht="12.75" customHeight="1" x14ac:dyDescent="0.35"/>
    <row r="8758" ht="12.75" customHeight="1" x14ac:dyDescent="0.35"/>
    <row r="8759" ht="12.75" customHeight="1" x14ac:dyDescent="0.35"/>
    <row r="8760" ht="12.75" customHeight="1" x14ac:dyDescent="0.35"/>
    <row r="8761" ht="12.75" customHeight="1" x14ac:dyDescent="0.35"/>
    <row r="8762" ht="12.75" customHeight="1" x14ac:dyDescent="0.35"/>
    <row r="8763" ht="12.75" customHeight="1" x14ac:dyDescent="0.35"/>
    <row r="8764" ht="12.75" customHeight="1" x14ac:dyDescent="0.35"/>
    <row r="8765" ht="12.75" customHeight="1" x14ac:dyDescent="0.35"/>
    <row r="8766" ht="12.75" customHeight="1" x14ac:dyDescent="0.35"/>
    <row r="8767" ht="12.75" customHeight="1" x14ac:dyDescent="0.35"/>
    <row r="8768" ht="12.75" customHeight="1" x14ac:dyDescent="0.35"/>
    <row r="8769" ht="12.75" customHeight="1" x14ac:dyDescent="0.35"/>
    <row r="8770" ht="12.75" customHeight="1" x14ac:dyDescent="0.35"/>
    <row r="8771" ht="12.75" customHeight="1" x14ac:dyDescent="0.35"/>
    <row r="8772" ht="12.75" customHeight="1" x14ac:dyDescent="0.35"/>
    <row r="8773" ht="12.75" customHeight="1" x14ac:dyDescent="0.35"/>
    <row r="8774" ht="12.75" customHeight="1" x14ac:dyDescent="0.35"/>
    <row r="8775" ht="12.75" customHeight="1" x14ac:dyDescent="0.35"/>
    <row r="8776" ht="12.75" customHeight="1" x14ac:dyDescent="0.35"/>
    <row r="8777" ht="12.75" customHeight="1" x14ac:dyDescent="0.35"/>
    <row r="8778" ht="12.75" customHeight="1" x14ac:dyDescent="0.35"/>
    <row r="8779" ht="12.75" customHeight="1" x14ac:dyDescent="0.35"/>
    <row r="8780" ht="12.75" customHeight="1" x14ac:dyDescent="0.35"/>
    <row r="8781" ht="12.75" customHeight="1" x14ac:dyDescent="0.35"/>
    <row r="8782" ht="12.75" customHeight="1" x14ac:dyDescent="0.35"/>
    <row r="8783" ht="12.75" customHeight="1" x14ac:dyDescent="0.35"/>
    <row r="8784" ht="12.75" customHeight="1" x14ac:dyDescent="0.35"/>
    <row r="8785" ht="12.75" customHeight="1" x14ac:dyDescent="0.35"/>
    <row r="8786" ht="12.75" customHeight="1" x14ac:dyDescent="0.35"/>
    <row r="8787" ht="12.75" customHeight="1" x14ac:dyDescent="0.35"/>
    <row r="8788" ht="12.75" customHeight="1" x14ac:dyDescent="0.35"/>
    <row r="8789" ht="12.75" customHeight="1" x14ac:dyDescent="0.35"/>
    <row r="8790" ht="12.75" customHeight="1" x14ac:dyDescent="0.35"/>
    <row r="8791" ht="12.75" customHeight="1" x14ac:dyDescent="0.35"/>
    <row r="8792" ht="12.75" customHeight="1" x14ac:dyDescent="0.35"/>
    <row r="8793" ht="12.75" customHeight="1" x14ac:dyDescent="0.35"/>
    <row r="8794" ht="12.75" customHeight="1" x14ac:dyDescent="0.35"/>
    <row r="8795" ht="12.75" customHeight="1" x14ac:dyDescent="0.35"/>
    <row r="8796" ht="12.75" customHeight="1" x14ac:dyDescent="0.35"/>
    <row r="8797" ht="12.75" customHeight="1" x14ac:dyDescent="0.35"/>
    <row r="8798" ht="12.75" customHeight="1" x14ac:dyDescent="0.35"/>
    <row r="8799" ht="12.75" customHeight="1" x14ac:dyDescent="0.35"/>
    <row r="8800" ht="12.75" customHeight="1" x14ac:dyDescent="0.35"/>
    <row r="8801" ht="12.75" customHeight="1" x14ac:dyDescent="0.35"/>
    <row r="8802" ht="12.75" customHeight="1" x14ac:dyDescent="0.35"/>
    <row r="8803" ht="12.75" customHeight="1" x14ac:dyDescent="0.35"/>
    <row r="8804" ht="12.75" customHeight="1" x14ac:dyDescent="0.35"/>
    <row r="8805" ht="12.75" customHeight="1" x14ac:dyDescent="0.35"/>
    <row r="8806" ht="12.75" customHeight="1" x14ac:dyDescent="0.35"/>
    <row r="8807" ht="12.75" customHeight="1" x14ac:dyDescent="0.35"/>
    <row r="8808" ht="12.75" customHeight="1" x14ac:dyDescent="0.35"/>
    <row r="8809" ht="12.75" customHeight="1" x14ac:dyDescent="0.35"/>
    <row r="8810" ht="12.75" customHeight="1" x14ac:dyDescent="0.35"/>
    <row r="8811" ht="12.75" customHeight="1" x14ac:dyDescent="0.35"/>
    <row r="8812" ht="12.75" customHeight="1" x14ac:dyDescent="0.35"/>
    <row r="8813" ht="12.75" customHeight="1" x14ac:dyDescent="0.35"/>
    <row r="8814" ht="12.75" customHeight="1" x14ac:dyDescent="0.35"/>
    <row r="8815" ht="12.75" customHeight="1" x14ac:dyDescent="0.35"/>
    <row r="8816" ht="12.75" customHeight="1" x14ac:dyDescent="0.35"/>
    <row r="8817" ht="12.75" customHeight="1" x14ac:dyDescent="0.35"/>
    <row r="8818" ht="12.75" customHeight="1" x14ac:dyDescent="0.35"/>
    <row r="8819" ht="12.75" customHeight="1" x14ac:dyDescent="0.35"/>
    <row r="8820" ht="12.75" customHeight="1" x14ac:dyDescent="0.35"/>
    <row r="8821" ht="12.75" customHeight="1" x14ac:dyDescent="0.35"/>
    <row r="8822" ht="12.75" customHeight="1" x14ac:dyDescent="0.35"/>
    <row r="8823" ht="12.75" customHeight="1" x14ac:dyDescent="0.35"/>
    <row r="8824" ht="12.75" customHeight="1" x14ac:dyDescent="0.35"/>
    <row r="8825" ht="12.75" customHeight="1" x14ac:dyDescent="0.35"/>
    <row r="8826" ht="12.75" customHeight="1" x14ac:dyDescent="0.35"/>
    <row r="8827" ht="12.75" customHeight="1" x14ac:dyDescent="0.35"/>
    <row r="8828" ht="12.75" customHeight="1" x14ac:dyDescent="0.35"/>
    <row r="8829" ht="12.75" customHeight="1" x14ac:dyDescent="0.35"/>
    <row r="8830" ht="12.75" customHeight="1" x14ac:dyDescent="0.35"/>
    <row r="8831" ht="12.75" customHeight="1" x14ac:dyDescent="0.35"/>
    <row r="8832" ht="12.75" customHeight="1" x14ac:dyDescent="0.35"/>
    <row r="8833" ht="12.75" customHeight="1" x14ac:dyDescent="0.35"/>
    <row r="8834" ht="12.75" customHeight="1" x14ac:dyDescent="0.35"/>
    <row r="8835" ht="12.75" customHeight="1" x14ac:dyDescent="0.35"/>
    <row r="8836" ht="12.75" customHeight="1" x14ac:dyDescent="0.35"/>
    <row r="8837" ht="12.75" customHeight="1" x14ac:dyDescent="0.35"/>
    <row r="8838" ht="12.75" customHeight="1" x14ac:dyDescent="0.35"/>
    <row r="8839" ht="12.75" customHeight="1" x14ac:dyDescent="0.35"/>
    <row r="8840" ht="12.75" customHeight="1" x14ac:dyDescent="0.35"/>
    <row r="8841" ht="12.75" customHeight="1" x14ac:dyDescent="0.35"/>
    <row r="8842" ht="12.75" customHeight="1" x14ac:dyDescent="0.35"/>
    <row r="8843" ht="12.75" customHeight="1" x14ac:dyDescent="0.35"/>
    <row r="8844" ht="12.75" customHeight="1" x14ac:dyDescent="0.35"/>
    <row r="8845" ht="12.75" customHeight="1" x14ac:dyDescent="0.35"/>
    <row r="8846" ht="12.75" customHeight="1" x14ac:dyDescent="0.35"/>
    <row r="8847" ht="12.75" customHeight="1" x14ac:dyDescent="0.35"/>
    <row r="8848" ht="12.75" customHeight="1" x14ac:dyDescent="0.35"/>
    <row r="8849" ht="12.75" customHeight="1" x14ac:dyDescent="0.35"/>
    <row r="8850" ht="12.75" customHeight="1" x14ac:dyDescent="0.35"/>
    <row r="8851" ht="12.75" customHeight="1" x14ac:dyDescent="0.35"/>
    <row r="8852" ht="12.75" customHeight="1" x14ac:dyDescent="0.35"/>
    <row r="8853" ht="12.75" customHeight="1" x14ac:dyDescent="0.35"/>
    <row r="8854" ht="12.75" customHeight="1" x14ac:dyDescent="0.35"/>
    <row r="8855" ht="12.75" customHeight="1" x14ac:dyDescent="0.35"/>
    <row r="8856" ht="12.75" customHeight="1" x14ac:dyDescent="0.35"/>
    <row r="8857" ht="12.75" customHeight="1" x14ac:dyDescent="0.35"/>
    <row r="8858" ht="12.75" customHeight="1" x14ac:dyDescent="0.35"/>
    <row r="8859" ht="12.75" customHeight="1" x14ac:dyDescent="0.35"/>
    <row r="8860" ht="12.75" customHeight="1" x14ac:dyDescent="0.35"/>
    <row r="8861" ht="12.75" customHeight="1" x14ac:dyDescent="0.35"/>
    <row r="8862" ht="12.75" customHeight="1" x14ac:dyDescent="0.35"/>
    <row r="8863" ht="12.75" customHeight="1" x14ac:dyDescent="0.35"/>
    <row r="8864" ht="12.75" customHeight="1" x14ac:dyDescent="0.35"/>
    <row r="8865" ht="12.75" customHeight="1" x14ac:dyDescent="0.35"/>
    <row r="8866" ht="12.75" customHeight="1" x14ac:dyDescent="0.35"/>
    <row r="8867" ht="12.75" customHeight="1" x14ac:dyDescent="0.35"/>
    <row r="8868" ht="12.75" customHeight="1" x14ac:dyDescent="0.35"/>
    <row r="8869" ht="12.75" customHeight="1" x14ac:dyDescent="0.35"/>
    <row r="8870" ht="12.75" customHeight="1" x14ac:dyDescent="0.35"/>
    <row r="8871" ht="12.75" customHeight="1" x14ac:dyDescent="0.35"/>
    <row r="8872" ht="12.75" customHeight="1" x14ac:dyDescent="0.35"/>
    <row r="8873" ht="12.75" customHeight="1" x14ac:dyDescent="0.35"/>
    <row r="8874" ht="12.75" customHeight="1" x14ac:dyDescent="0.35"/>
    <row r="8875" ht="12.75" customHeight="1" x14ac:dyDescent="0.35"/>
    <row r="8876" ht="12.75" customHeight="1" x14ac:dyDescent="0.35"/>
    <row r="8877" ht="12.75" customHeight="1" x14ac:dyDescent="0.35"/>
    <row r="8878" ht="12.75" customHeight="1" x14ac:dyDescent="0.35"/>
    <row r="8879" ht="12.75" customHeight="1" x14ac:dyDescent="0.35"/>
    <row r="8880" ht="12.75" customHeight="1" x14ac:dyDescent="0.35"/>
    <row r="8881" ht="12.75" customHeight="1" x14ac:dyDescent="0.35"/>
    <row r="8882" ht="12.75" customHeight="1" x14ac:dyDescent="0.35"/>
    <row r="8883" ht="12.75" customHeight="1" x14ac:dyDescent="0.35"/>
    <row r="8884" ht="12.75" customHeight="1" x14ac:dyDescent="0.35"/>
    <row r="8885" ht="12.75" customHeight="1" x14ac:dyDescent="0.35"/>
    <row r="8886" ht="12.75" customHeight="1" x14ac:dyDescent="0.35"/>
    <row r="8887" ht="12.75" customHeight="1" x14ac:dyDescent="0.35"/>
    <row r="8888" ht="12.75" customHeight="1" x14ac:dyDescent="0.35"/>
    <row r="8889" ht="12.75" customHeight="1" x14ac:dyDescent="0.35"/>
    <row r="8890" ht="12.75" customHeight="1" x14ac:dyDescent="0.35"/>
    <row r="8891" ht="12.75" customHeight="1" x14ac:dyDescent="0.35"/>
    <row r="8892" ht="12.75" customHeight="1" x14ac:dyDescent="0.35"/>
    <row r="8893" ht="12.75" customHeight="1" x14ac:dyDescent="0.35"/>
    <row r="8894" ht="12.75" customHeight="1" x14ac:dyDescent="0.35"/>
    <row r="8895" ht="12.75" customHeight="1" x14ac:dyDescent="0.35"/>
    <row r="8896" ht="12.75" customHeight="1" x14ac:dyDescent="0.35"/>
    <row r="8897" ht="12.75" customHeight="1" x14ac:dyDescent="0.35"/>
    <row r="8898" ht="12.75" customHeight="1" x14ac:dyDescent="0.35"/>
    <row r="8899" ht="12.75" customHeight="1" x14ac:dyDescent="0.35"/>
    <row r="8900" ht="12.75" customHeight="1" x14ac:dyDescent="0.35"/>
    <row r="8901" ht="12.75" customHeight="1" x14ac:dyDescent="0.35"/>
    <row r="8902" ht="12.75" customHeight="1" x14ac:dyDescent="0.35"/>
    <row r="8903" ht="12.75" customHeight="1" x14ac:dyDescent="0.35"/>
    <row r="8904" ht="12.75" customHeight="1" x14ac:dyDescent="0.35"/>
    <row r="8905" ht="12.75" customHeight="1" x14ac:dyDescent="0.35"/>
    <row r="8906" ht="12.75" customHeight="1" x14ac:dyDescent="0.35"/>
    <row r="8907" ht="12.75" customHeight="1" x14ac:dyDescent="0.35"/>
    <row r="8908" ht="12.75" customHeight="1" x14ac:dyDescent="0.35"/>
    <row r="8909" ht="12.75" customHeight="1" x14ac:dyDescent="0.35"/>
    <row r="8910" ht="12.75" customHeight="1" x14ac:dyDescent="0.35"/>
    <row r="8911" ht="12.75" customHeight="1" x14ac:dyDescent="0.35"/>
    <row r="8912" ht="12.75" customHeight="1" x14ac:dyDescent="0.35"/>
    <row r="8913" ht="12.75" customHeight="1" x14ac:dyDescent="0.35"/>
    <row r="8914" ht="12.75" customHeight="1" x14ac:dyDescent="0.35"/>
    <row r="8915" ht="12.75" customHeight="1" x14ac:dyDescent="0.35"/>
    <row r="8916" ht="12.75" customHeight="1" x14ac:dyDescent="0.35"/>
    <row r="8917" ht="12.75" customHeight="1" x14ac:dyDescent="0.35"/>
    <row r="8918" ht="12.75" customHeight="1" x14ac:dyDescent="0.35"/>
    <row r="8919" ht="12.75" customHeight="1" x14ac:dyDescent="0.35"/>
    <row r="8920" ht="12.75" customHeight="1" x14ac:dyDescent="0.35"/>
    <row r="8921" ht="12.75" customHeight="1" x14ac:dyDescent="0.35"/>
    <row r="8922" ht="12.75" customHeight="1" x14ac:dyDescent="0.35"/>
    <row r="8923" ht="12.75" customHeight="1" x14ac:dyDescent="0.35"/>
    <row r="8924" ht="12.75" customHeight="1" x14ac:dyDescent="0.35"/>
    <row r="8925" ht="12.75" customHeight="1" x14ac:dyDescent="0.35"/>
    <row r="8926" ht="12.75" customHeight="1" x14ac:dyDescent="0.35"/>
    <row r="8927" ht="12.75" customHeight="1" x14ac:dyDescent="0.35"/>
    <row r="8928" ht="12.75" customHeight="1" x14ac:dyDescent="0.35"/>
    <row r="8929" ht="12.75" customHeight="1" x14ac:dyDescent="0.35"/>
    <row r="8930" ht="12.75" customHeight="1" x14ac:dyDescent="0.35"/>
    <row r="8931" ht="12.75" customHeight="1" x14ac:dyDescent="0.35"/>
    <row r="8932" ht="12.75" customHeight="1" x14ac:dyDescent="0.35"/>
    <row r="8933" ht="12.75" customHeight="1" x14ac:dyDescent="0.35"/>
    <row r="8934" ht="12.75" customHeight="1" x14ac:dyDescent="0.35"/>
    <row r="8935" ht="12.75" customHeight="1" x14ac:dyDescent="0.35"/>
    <row r="8936" ht="12.75" customHeight="1" x14ac:dyDescent="0.35"/>
    <row r="8937" ht="12.75" customHeight="1" x14ac:dyDescent="0.35"/>
    <row r="8938" ht="12.75" customHeight="1" x14ac:dyDescent="0.35"/>
    <row r="8939" ht="12.75" customHeight="1" x14ac:dyDescent="0.35"/>
    <row r="8940" ht="12.75" customHeight="1" x14ac:dyDescent="0.35"/>
    <row r="8941" ht="12.75" customHeight="1" x14ac:dyDescent="0.35"/>
    <row r="8942" ht="12.75" customHeight="1" x14ac:dyDescent="0.35"/>
    <row r="8943" ht="12.75" customHeight="1" x14ac:dyDescent="0.35"/>
    <row r="8944" ht="12.75" customHeight="1" x14ac:dyDescent="0.35"/>
    <row r="8945" ht="12.75" customHeight="1" x14ac:dyDescent="0.35"/>
    <row r="8946" ht="12.75" customHeight="1" x14ac:dyDescent="0.35"/>
    <row r="8947" ht="12.75" customHeight="1" x14ac:dyDescent="0.35"/>
    <row r="8948" ht="12.75" customHeight="1" x14ac:dyDescent="0.35"/>
    <row r="8949" ht="12.75" customHeight="1" x14ac:dyDescent="0.35"/>
    <row r="8950" ht="12.75" customHeight="1" x14ac:dyDescent="0.35"/>
    <row r="8951" ht="12.75" customHeight="1" x14ac:dyDescent="0.35"/>
    <row r="8952" ht="12.75" customHeight="1" x14ac:dyDescent="0.35"/>
    <row r="8953" ht="12.75" customHeight="1" x14ac:dyDescent="0.35"/>
    <row r="8954" ht="12.75" customHeight="1" x14ac:dyDescent="0.35"/>
    <row r="8955" ht="12.75" customHeight="1" x14ac:dyDescent="0.35"/>
    <row r="8956" ht="12.75" customHeight="1" x14ac:dyDescent="0.35"/>
    <row r="8957" ht="12.75" customHeight="1" x14ac:dyDescent="0.35"/>
    <row r="8958" ht="12.75" customHeight="1" x14ac:dyDescent="0.35"/>
    <row r="8959" ht="12.75" customHeight="1" x14ac:dyDescent="0.35"/>
    <row r="8960" ht="12.75" customHeight="1" x14ac:dyDescent="0.35"/>
    <row r="8961" ht="12.75" customHeight="1" x14ac:dyDescent="0.35"/>
    <row r="8962" ht="12.75" customHeight="1" x14ac:dyDescent="0.35"/>
    <row r="8963" ht="12.75" customHeight="1" x14ac:dyDescent="0.35"/>
    <row r="8964" ht="12.75" customHeight="1" x14ac:dyDescent="0.35"/>
    <row r="8965" ht="12.75" customHeight="1" x14ac:dyDescent="0.35"/>
    <row r="8966" ht="12.75" customHeight="1" x14ac:dyDescent="0.35"/>
    <row r="8967" ht="12.75" customHeight="1" x14ac:dyDescent="0.35"/>
    <row r="8968" ht="12.75" customHeight="1" x14ac:dyDescent="0.35"/>
    <row r="8969" ht="12.75" customHeight="1" x14ac:dyDescent="0.35"/>
    <row r="8970" ht="12.75" customHeight="1" x14ac:dyDescent="0.35"/>
    <row r="8971" ht="12.75" customHeight="1" x14ac:dyDescent="0.35"/>
    <row r="8972" ht="12.75" customHeight="1" x14ac:dyDescent="0.35"/>
    <row r="8973" ht="12.75" customHeight="1" x14ac:dyDescent="0.35"/>
    <row r="8974" ht="12.75" customHeight="1" x14ac:dyDescent="0.35"/>
    <row r="8975" ht="12.75" customHeight="1" x14ac:dyDescent="0.35"/>
    <row r="8976" ht="12.75" customHeight="1" x14ac:dyDescent="0.35"/>
    <row r="8977" ht="12.75" customHeight="1" x14ac:dyDescent="0.35"/>
    <row r="8978" ht="12.75" customHeight="1" x14ac:dyDescent="0.35"/>
    <row r="8979" ht="12.75" customHeight="1" x14ac:dyDescent="0.35"/>
    <row r="8980" ht="12.75" customHeight="1" x14ac:dyDescent="0.35"/>
    <row r="8981" ht="12.75" customHeight="1" x14ac:dyDescent="0.35"/>
    <row r="8982" ht="12.75" customHeight="1" x14ac:dyDescent="0.35"/>
    <row r="8983" ht="12.75" customHeight="1" x14ac:dyDescent="0.35"/>
    <row r="8984" ht="12.75" customHeight="1" x14ac:dyDescent="0.35"/>
    <row r="8985" ht="12.75" customHeight="1" x14ac:dyDescent="0.35"/>
    <row r="8986" ht="12.75" customHeight="1" x14ac:dyDescent="0.35"/>
    <row r="8987" ht="12.75" customHeight="1" x14ac:dyDescent="0.35"/>
    <row r="8988" ht="12.75" customHeight="1" x14ac:dyDescent="0.35"/>
    <row r="8989" ht="12.75" customHeight="1" x14ac:dyDescent="0.35"/>
    <row r="8990" ht="12.75" customHeight="1" x14ac:dyDescent="0.35"/>
    <row r="8991" ht="12.75" customHeight="1" x14ac:dyDescent="0.35"/>
    <row r="8992" ht="12.75" customHeight="1" x14ac:dyDescent="0.35"/>
    <row r="8993" ht="12.75" customHeight="1" x14ac:dyDescent="0.35"/>
    <row r="8994" ht="12.75" customHeight="1" x14ac:dyDescent="0.35"/>
    <row r="8995" ht="12.75" customHeight="1" x14ac:dyDescent="0.35"/>
    <row r="8996" ht="12.75" customHeight="1" x14ac:dyDescent="0.35"/>
    <row r="8997" ht="12.75" customHeight="1" x14ac:dyDescent="0.35"/>
    <row r="8998" ht="12.75" customHeight="1" x14ac:dyDescent="0.35"/>
    <row r="8999" ht="12.75" customHeight="1" x14ac:dyDescent="0.35"/>
    <row r="9000" ht="12.75" customHeight="1" x14ac:dyDescent="0.35"/>
    <row r="9001" ht="12.75" customHeight="1" x14ac:dyDescent="0.35"/>
    <row r="9002" ht="12.75" customHeight="1" x14ac:dyDescent="0.35"/>
    <row r="9003" ht="12.75" customHeight="1" x14ac:dyDescent="0.35"/>
    <row r="9004" ht="12.75" customHeight="1" x14ac:dyDescent="0.35"/>
    <row r="9005" ht="12.75" customHeight="1" x14ac:dyDescent="0.35"/>
    <row r="9006" ht="12.75" customHeight="1" x14ac:dyDescent="0.35"/>
    <row r="9007" ht="12.75" customHeight="1" x14ac:dyDescent="0.35"/>
    <row r="9008" ht="12.75" customHeight="1" x14ac:dyDescent="0.35"/>
    <row r="9009" ht="12.75" customHeight="1" x14ac:dyDescent="0.35"/>
    <row r="9010" ht="12.75" customHeight="1" x14ac:dyDescent="0.35"/>
    <row r="9011" ht="12.75" customHeight="1" x14ac:dyDescent="0.35"/>
    <row r="9012" ht="12.75" customHeight="1" x14ac:dyDescent="0.35"/>
    <row r="9013" ht="12.75" customHeight="1" x14ac:dyDescent="0.35"/>
    <row r="9014" ht="12.75" customHeight="1" x14ac:dyDescent="0.35"/>
    <row r="9015" ht="12.75" customHeight="1" x14ac:dyDescent="0.35"/>
    <row r="9016" ht="12.75" customHeight="1" x14ac:dyDescent="0.35"/>
    <row r="9017" ht="12.75" customHeight="1" x14ac:dyDescent="0.35"/>
    <row r="9018" ht="12.75" customHeight="1" x14ac:dyDescent="0.35"/>
    <row r="9019" ht="12.75" customHeight="1" x14ac:dyDescent="0.35"/>
    <row r="9020" ht="12.75" customHeight="1" x14ac:dyDescent="0.35"/>
    <row r="9021" ht="12.75" customHeight="1" x14ac:dyDescent="0.35"/>
    <row r="9022" ht="12.75" customHeight="1" x14ac:dyDescent="0.35"/>
    <row r="9023" ht="12.75" customHeight="1" x14ac:dyDescent="0.35"/>
    <row r="9024" ht="12.75" customHeight="1" x14ac:dyDescent="0.35"/>
    <row r="9025" ht="12.75" customHeight="1" x14ac:dyDescent="0.35"/>
    <row r="9026" ht="12.75" customHeight="1" x14ac:dyDescent="0.35"/>
    <row r="9027" ht="12.75" customHeight="1" x14ac:dyDescent="0.35"/>
    <row r="9028" ht="12.75" customHeight="1" x14ac:dyDescent="0.35"/>
    <row r="9029" ht="12.75" customHeight="1" x14ac:dyDescent="0.35"/>
    <row r="9030" ht="12.75" customHeight="1" x14ac:dyDescent="0.35"/>
    <row r="9031" ht="12.75" customHeight="1" x14ac:dyDescent="0.35"/>
    <row r="9032" ht="12.75" customHeight="1" x14ac:dyDescent="0.35"/>
    <row r="9033" ht="12.75" customHeight="1" x14ac:dyDescent="0.35"/>
    <row r="9034" ht="12.75" customHeight="1" x14ac:dyDescent="0.35"/>
    <row r="9035" ht="12.75" customHeight="1" x14ac:dyDescent="0.35"/>
    <row r="9036" ht="12.75" customHeight="1" x14ac:dyDescent="0.35"/>
    <row r="9037" ht="12.75" customHeight="1" x14ac:dyDescent="0.35"/>
    <row r="9038" ht="12.75" customHeight="1" x14ac:dyDescent="0.35"/>
    <row r="9039" ht="12.75" customHeight="1" x14ac:dyDescent="0.35"/>
    <row r="9040" ht="12.75" customHeight="1" x14ac:dyDescent="0.35"/>
    <row r="9041" ht="12.75" customHeight="1" x14ac:dyDescent="0.35"/>
    <row r="9042" ht="12.75" customHeight="1" x14ac:dyDescent="0.35"/>
    <row r="9043" ht="12.75" customHeight="1" x14ac:dyDescent="0.35"/>
    <row r="9044" ht="12.75" customHeight="1" x14ac:dyDescent="0.35"/>
    <row r="9045" ht="12.75" customHeight="1" x14ac:dyDescent="0.35"/>
    <row r="9046" ht="12.75" customHeight="1" x14ac:dyDescent="0.35"/>
    <row r="9047" ht="12.75" customHeight="1" x14ac:dyDescent="0.35"/>
    <row r="9048" ht="12.75" customHeight="1" x14ac:dyDescent="0.35"/>
    <row r="9049" ht="12.75" customHeight="1" x14ac:dyDescent="0.35"/>
    <row r="9050" ht="12.75" customHeight="1" x14ac:dyDescent="0.35"/>
    <row r="9051" ht="12.75" customHeight="1" x14ac:dyDescent="0.35"/>
    <row r="9052" ht="12.75" customHeight="1" x14ac:dyDescent="0.35"/>
    <row r="9053" ht="12.75" customHeight="1" x14ac:dyDescent="0.35"/>
    <row r="9054" ht="12.75" customHeight="1" x14ac:dyDescent="0.35"/>
    <row r="9055" ht="12.75" customHeight="1" x14ac:dyDescent="0.35"/>
    <row r="9056" ht="12.75" customHeight="1" x14ac:dyDescent="0.35"/>
    <row r="9057" ht="12.75" customHeight="1" x14ac:dyDescent="0.35"/>
    <row r="9058" ht="12.75" customHeight="1" x14ac:dyDescent="0.35"/>
    <row r="9059" ht="12.75" customHeight="1" x14ac:dyDescent="0.35"/>
    <row r="9060" ht="12.75" customHeight="1" x14ac:dyDescent="0.35"/>
    <row r="9061" ht="12.75" customHeight="1" x14ac:dyDescent="0.35"/>
    <row r="9062" ht="12.75" customHeight="1" x14ac:dyDescent="0.35"/>
    <row r="9063" ht="12.75" customHeight="1" x14ac:dyDescent="0.35"/>
    <row r="9064" ht="12.75" customHeight="1" x14ac:dyDescent="0.35"/>
    <row r="9065" ht="12.75" customHeight="1" x14ac:dyDescent="0.35"/>
    <row r="9066" ht="12.75" customHeight="1" x14ac:dyDescent="0.35"/>
    <row r="9067" ht="12.75" customHeight="1" x14ac:dyDescent="0.35"/>
    <row r="9068" ht="12.75" customHeight="1" x14ac:dyDescent="0.35"/>
    <row r="9069" ht="12.75" customHeight="1" x14ac:dyDescent="0.35"/>
    <row r="9070" ht="12.75" customHeight="1" x14ac:dyDescent="0.35"/>
    <row r="9071" ht="12.75" customHeight="1" x14ac:dyDescent="0.35"/>
    <row r="9072" ht="12.75" customHeight="1" x14ac:dyDescent="0.35"/>
    <row r="9073" ht="12.75" customHeight="1" x14ac:dyDescent="0.35"/>
    <row r="9074" ht="12.75" customHeight="1" x14ac:dyDescent="0.35"/>
    <row r="9075" ht="12.75" customHeight="1" x14ac:dyDescent="0.35"/>
    <row r="9076" ht="12.75" customHeight="1" x14ac:dyDescent="0.35"/>
    <row r="9077" ht="12.75" customHeight="1" x14ac:dyDescent="0.35"/>
    <row r="9078" ht="12.75" customHeight="1" x14ac:dyDescent="0.35"/>
    <row r="9079" ht="12.75" customHeight="1" x14ac:dyDescent="0.35"/>
    <row r="9080" ht="12.75" customHeight="1" x14ac:dyDescent="0.35"/>
    <row r="9081" ht="12.75" customHeight="1" x14ac:dyDescent="0.35"/>
    <row r="9082" ht="12.75" customHeight="1" x14ac:dyDescent="0.35"/>
    <row r="9083" ht="12.75" customHeight="1" x14ac:dyDescent="0.35"/>
    <row r="9084" ht="12.75" customHeight="1" x14ac:dyDescent="0.35"/>
    <row r="9085" ht="12.75" customHeight="1" x14ac:dyDescent="0.35"/>
    <row r="9086" ht="12.75" customHeight="1" x14ac:dyDescent="0.35"/>
    <row r="9087" ht="12.75" customHeight="1" x14ac:dyDescent="0.35"/>
    <row r="9088" ht="12.75" customHeight="1" x14ac:dyDescent="0.35"/>
    <row r="9089" ht="12.75" customHeight="1" x14ac:dyDescent="0.35"/>
    <row r="9090" ht="12.75" customHeight="1" x14ac:dyDescent="0.35"/>
    <row r="9091" ht="12.75" customHeight="1" x14ac:dyDescent="0.35"/>
    <row r="9092" ht="12.75" customHeight="1" x14ac:dyDescent="0.35"/>
    <row r="9093" ht="12.75" customHeight="1" x14ac:dyDescent="0.35"/>
    <row r="9094" ht="12.75" customHeight="1" x14ac:dyDescent="0.35"/>
    <row r="9095" ht="12.75" customHeight="1" x14ac:dyDescent="0.35"/>
    <row r="9096" ht="12.75" customHeight="1" x14ac:dyDescent="0.35"/>
    <row r="9097" ht="12.75" customHeight="1" x14ac:dyDescent="0.35"/>
    <row r="9098" ht="12.75" customHeight="1" x14ac:dyDescent="0.35"/>
    <row r="9099" ht="12.75" customHeight="1" x14ac:dyDescent="0.35"/>
    <row r="9100" ht="12.75" customHeight="1" x14ac:dyDescent="0.35"/>
    <row r="9101" ht="12.75" customHeight="1" x14ac:dyDescent="0.35"/>
    <row r="9102" ht="12.75" customHeight="1" x14ac:dyDescent="0.35"/>
    <row r="9103" ht="12.75" customHeight="1" x14ac:dyDescent="0.35"/>
    <row r="9104" ht="12.75" customHeight="1" x14ac:dyDescent="0.35"/>
    <row r="9105" ht="12.75" customHeight="1" x14ac:dyDescent="0.35"/>
    <row r="9106" ht="12.75" customHeight="1" x14ac:dyDescent="0.35"/>
    <row r="9107" ht="12.75" customHeight="1" x14ac:dyDescent="0.35"/>
    <row r="9108" ht="12.75" customHeight="1" x14ac:dyDescent="0.35"/>
    <row r="9109" ht="12.75" customHeight="1" x14ac:dyDescent="0.35"/>
    <row r="9110" ht="12.75" customHeight="1" x14ac:dyDescent="0.35"/>
    <row r="9111" ht="12.75" customHeight="1" x14ac:dyDescent="0.35"/>
    <row r="9112" ht="12.75" customHeight="1" x14ac:dyDescent="0.35"/>
    <row r="9113" ht="12.75" customHeight="1" x14ac:dyDescent="0.35"/>
    <row r="9114" ht="12.75" customHeight="1" x14ac:dyDescent="0.35"/>
    <row r="9115" ht="12.75" customHeight="1" x14ac:dyDescent="0.35"/>
    <row r="9116" ht="12.75" customHeight="1" x14ac:dyDescent="0.35"/>
    <row r="9117" ht="12.75" customHeight="1" x14ac:dyDescent="0.35"/>
    <row r="9118" ht="12.75" customHeight="1" x14ac:dyDescent="0.35"/>
    <row r="9119" ht="12.75" customHeight="1" x14ac:dyDescent="0.35"/>
    <row r="9120" ht="12.75" customHeight="1" x14ac:dyDescent="0.35"/>
    <row r="9121" ht="12.75" customHeight="1" x14ac:dyDescent="0.35"/>
    <row r="9122" ht="12.75" customHeight="1" x14ac:dyDescent="0.35"/>
    <row r="9123" ht="12.75" customHeight="1" x14ac:dyDescent="0.35"/>
    <row r="9124" ht="12.75" customHeight="1" x14ac:dyDescent="0.35"/>
    <row r="9125" ht="12.75" customHeight="1" x14ac:dyDescent="0.35"/>
    <row r="9126" ht="12.75" customHeight="1" x14ac:dyDescent="0.35"/>
    <row r="9127" ht="12.75" customHeight="1" x14ac:dyDescent="0.35"/>
    <row r="9128" ht="12.75" customHeight="1" x14ac:dyDescent="0.35"/>
    <row r="9129" ht="12.75" customHeight="1" x14ac:dyDescent="0.35"/>
    <row r="9130" ht="12.75" customHeight="1" x14ac:dyDescent="0.35"/>
    <row r="9131" ht="12.75" customHeight="1" x14ac:dyDescent="0.35"/>
    <row r="9132" ht="12.75" customHeight="1" x14ac:dyDescent="0.35"/>
    <row r="9133" ht="12.75" customHeight="1" x14ac:dyDescent="0.35"/>
    <row r="9134" ht="12.75" customHeight="1" x14ac:dyDescent="0.35"/>
    <row r="9135" ht="12.75" customHeight="1" x14ac:dyDescent="0.35"/>
    <row r="9136" ht="12.75" customHeight="1" x14ac:dyDescent="0.35"/>
    <row r="9137" ht="12.75" customHeight="1" x14ac:dyDescent="0.35"/>
    <row r="9138" ht="12.75" customHeight="1" x14ac:dyDescent="0.35"/>
    <row r="9139" ht="12.75" customHeight="1" x14ac:dyDescent="0.35"/>
    <row r="9140" ht="12.75" customHeight="1" x14ac:dyDescent="0.35"/>
    <row r="9141" ht="12.75" customHeight="1" x14ac:dyDescent="0.35"/>
    <row r="9142" ht="12.75" customHeight="1" x14ac:dyDescent="0.35"/>
    <row r="9143" ht="12.75" customHeight="1" x14ac:dyDescent="0.35"/>
    <row r="9144" ht="12.75" customHeight="1" x14ac:dyDescent="0.35"/>
    <row r="9145" ht="12.75" customHeight="1" x14ac:dyDescent="0.35"/>
    <row r="9146" ht="12.75" customHeight="1" x14ac:dyDescent="0.35"/>
    <row r="9147" ht="12.75" customHeight="1" x14ac:dyDescent="0.35"/>
    <row r="9148" ht="12.75" customHeight="1" x14ac:dyDescent="0.35"/>
    <row r="9149" ht="12.75" customHeight="1" x14ac:dyDescent="0.35"/>
    <row r="9150" ht="12.75" customHeight="1" x14ac:dyDescent="0.35"/>
    <row r="9151" ht="12.75" customHeight="1" x14ac:dyDescent="0.35"/>
    <row r="9152" ht="12.75" customHeight="1" x14ac:dyDescent="0.35"/>
    <row r="9153" ht="12.75" customHeight="1" x14ac:dyDescent="0.35"/>
    <row r="9154" ht="12.75" customHeight="1" x14ac:dyDescent="0.35"/>
    <row r="9155" ht="12.75" customHeight="1" x14ac:dyDescent="0.35"/>
    <row r="9156" ht="12.75" customHeight="1" x14ac:dyDescent="0.35"/>
    <row r="9157" ht="12.75" customHeight="1" x14ac:dyDescent="0.35"/>
    <row r="9158" ht="12.75" customHeight="1" x14ac:dyDescent="0.35"/>
    <row r="9159" ht="12.75" customHeight="1" x14ac:dyDescent="0.35"/>
    <row r="9160" ht="12.75" customHeight="1" x14ac:dyDescent="0.35"/>
    <row r="9161" ht="12.75" customHeight="1" x14ac:dyDescent="0.35"/>
    <row r="9162" ht="12.75" customHeight="1" x14ac:dyDescent="0.35"/>
    <row r="9163" ht="12.75" customHeight="1" x14ac:dyDescent="0.35"/>
    <row r="9164" ht="12.75" customHeight="1" x14ac:dyDescent="0.35"/>
    <row r="9165" ht="12.75" customHeight="1" x14ac:dyDescent="0.35"/>
    <row r="9166" ht="12.75" customHeight="1" x14ac:dyDescent="0.35"/>
    <row r="9167" ht="12.75" customHeight="1" x14ac:dyDescent="0.35"/>
    <row r="9168" ht="12.75" customHeight="1" x14ac:dyDescent="0.35"/>
    <row r="9169" ht="12.75" customHeight="1" x14ac:dyDescent="0.35"/>
    <row r="9170" ht="12.75" customHeight="1" x14ac:dyDescent="0.35"/>
    <row r="9171" ht="12.75" customHeight="1" x14ac:dyDescent="0.35"/>
    <row r="9172" ht="12.75" customHeight="1" x14ac:dyDescent="0.35"/>
    <row r="9173" ht="12.75" customHeight="1" x14ac:dyDescent="0.35"/>
    <row r="9174" ht="12.75" customHeight="1" x14ac:dyDescent="0.35"/>
    <row r="9175" ht="12.75" customHeight="1" x14ac:dyDescent="0.35"/>
    <row r="9176" ht="12.75" customHeight="1" x14ac:dyDescent="0.35"/>
    <row r="9177" ht="12.75" customHeight="1" x14ac:dyDescent="0.35"/>
    <row r="9178" ht="12.75" customHeight="1" x14ac:dyDescent="0.35"/>
    <row r="9179" ht="12.75" customHeight="1" x14ac:dyDescent="0.35"/>
    <row r="9180" ht="12.75" customHeight="1" x14ac:dyDescent="0.35"/>
    <row r="9181" ht="12.75" customHeight="1" x14ac:dyDescent="0.35"/>
    <row r="9182" ht="12.75" customHeight="1" x14ac:dyDescent="0.35"/>
    <row r="9183" ht="12.75" customHeight="1" x14ac:dyDescent="0.35"/>
    <row r="9184" ht="12.75" customHeight="1" x14ac:dyDescent="0.35"/>
    <row r="9185" ht="12.75" customHeight="1" x14ac:dyDescent="0.35"/>
    <row r="9186" ht="12.75" customHeight="1" x14ac:dyDescent="0.35"/>
    <row r="9187" ht="12.75" customHeight="1" x14ac:dyDescent="0.35"/>
    <row r="9188" ht="12.75" customHeight="1" x14ac:dyDescent="0.35"/>
    <row r="9189" ht="12.75" customHeight="1" x14ac:dyDescent="0.35"/>
    <row r="9190" ht="12.75" customHeight="1" x14ac:dyDescent="0.35"/>
    <row r="9191" ht="12.75" customHeight="1" x14ac:dyDescent="0.35"/>
    <row r="9192" ht="12.75" customHeight="1" x14ac:dyDescent="0.35"/>
    <row r="9193" ht="12.75" customHeight="1" x14ac:dyDescent="0.35"/>
    <row r="9194" ht="12.75" customHeight="1" x14ac:dyDescent="0.35"/>
    <row r="9195" ht="12.75" customHeight="1" x14ac:dyDescent="0.35"/>
    <row r="9196" ht="12.75" customHeight="1" x14ac:dyDescent="0.35"/>
    <row r="9197" ht="12.75" customHeight="1" x14ac:dyDescent="0.35"/>
    <row r="9198" ht="12.75" customHeight="1" x14ac:dyDescent="0.35"/>
    <row r="9199" ht="12.75" customHeight="1" x14ac:dyDescent="0.35"/>
    <row r="9200" ht="12.75" customHeight="1" x14ac:dyDescent="0.35"/>
    <row r="9201" ht="12.75" customHeight="1" x14ac:dyDescent="0.35"/>
    <row r="9202" ht="12.75" customHeight="1" x14ac:dyDescent="0.35"/>
    <row r="9203" ht="12.75" customHeight="1" x14ac:dyDescent="0.35"/>
    <row r="9204" ht="12.75" customHeight="1" x14ac:dyDescent="0.35"/>
    <row r="9205" ht="12.75" customHeight="1" x14ac:dyDescent="0.35"/>
    <row r="9206" ht="12.75" customHeight="1" x14ac:dyDescent="0.35"/>
    <row r="9207" ht="12.75" customHeight="1" x14ac:dyDescent="0.35"/>
    <row r="9208" ht="12.75" customHeight="1" x14ac:dyDescent="0.35"/>
    <row r="9209" ht="12.75" customHeight="1" x14ac:dyDescent="0.35"/>
    <row r="9210" ht="12.75" customHeight="1" x14ac:dyDescent="0.35"/>
    <row r="9211" ht="12.75" customHeight="1" x14ac:dyDescent="0.35"/>
    <row r="9212" ht="12.75" customHeight="1" x14ac:dyDescent="0.35"/>
    <row r="9213" ht="12.75" customHeight="1" x14ac:dyDescent="0.35"/>
    <row r="9214" ht="12.75" customHeight="1" x14ac:dyDescent="0.35"/>
    <row r="9215" ht="12.75" customHeight="1" x14ac:dyDescent="0.35"/>
    <row r="9216" ht="12.75" customHeight="1" x14ac:dyDescent="0.35"/>
    <row r="9217" ht="12.75" customHeight="1" x14ac:dyDescent="0.35"/>
    <row r="9218" ht="12.75" customHeight="1" x14ac:dyDescent="0.35"/>
    <row r="9219" ht="12.75" customHeight="1" x14ac:dyDescent="0.35"/>
    <row r="9220" ht="12.75" customHeight="1" x14ac:dyDescent="0.35"/>
    <row r="9221" ht="12.75" customHeight="1" x14ac:dyDescent="0.35"/>
    <row r="9222" ht="12.75" customHeight="1" x14ac:dyDescent="0.35"/>
    <row r="9223" ht="12.75" customHeight="1" x14ac:dyDescent="0.35"/>
    <row r="9224" ht="12.75" customHeight="1" x14ac:dyDescent="0.35"/>
    <row r="9225" ht="12.75" customHeight="1" x14ac:dyDescent="0.35"/>
    <row r="9226" ht="12.75" customHeight="1" x14ac:dyDescent="0.35"/>
    <row r="9227" ht="12.75" customHeight="1" x14ac:dyDescent="0.35"/>
    <row r="9228" ht="12.75" customHeight="1" x14ac:dyDescent="0.35"/>
    <row r="9229" ht="12.75" customHeight="1" x14ac:dyDescent="0.35"/>
    <row r="9230" ht="12.75" customHeight="1" x14ac:dyDescent="0.35"/>
    <row r="9231" ht="12.75" customHeight="1" x14ac:dyDescent="0.35"/>
    <row r="9232" ht="12.75" customHeight="1" x14ac:dyDescent="0.35"/>
    <row r="9233" ht="12.75" customHeight="1" x14ac:dyDescent="0.35"/>
    <row r="9234" ht="12.75" customHeight="1" x14ac:dyDescent="0.35"/>
    <row r="9235" ht="12.75" customHeight="1" x14ac:dyDescent="0.35"/>
    <row r="9236" ht="12.75" customHeight="1" x14ac:dyDescent="0.35"/>
    <row r="9237" ht="12.75" customHeight="1" x14ac:dyDescent="0.35"/>
    <row r="9238" ht="12.75" customHeight="1" x14ac:dyDescent="0.35"/>
    <row r="9239" ht="12.75" customHeight="1" x14ac:dyDescent="0.35"/>
    <row r="9240" ht="12.75" customHeight="1" x14ac:dyDescent="0.35"/>
    <row r="9241" ht="12.75" customHeight="1" x14ac:dyDescent="0.35"/>
    <row r="9242" ht="12.75" customHeight="1" x14ac:dyDescent="0.35"/>
    <row r="9243" ht="12.75" customHeight="1" x14ac:dyDescent="0.35"/>
    <row r="9244" ht="12.75" customHeight="1" x14ac:dyDescent="0.35"/>
    <row r="9245" ht="12.75" customHeight="1" x14ac:dyDescent="0.35"/>
    <row r="9246" ht="12.75" customHeight="1" x14ac:dyDescent="0.35"/>
    <row r="9247" ht="12.75" customHeight="1" x14ac:dyDescent="0.35"/>
    <row r="9248" ht="12.75" customHeight="1" x14ac:dyDescent="0.35"/>
    <row r="9249" ht="12.75" customHeight="1" x14ac:dyDescent="0.35"/>
    <row r="9250" ht="12.75" customHeight="1" x14ac:dyDescent="0.35"/>
    <row r="9251" ht="12.75" customHeight="1" x14ac:dyDescent="0.35"/>
    <row r="9252" ht="12.75" customHeight="1" x14ac:dyDescent="0.35"/>
    <row r="9253" ht="12.75" customHeight="1" x14ac:dyDescent="0.35"/>
    <row r="9254" ht="12.75" customHeight="1" x14ac:dyDescent="0.35"/>
    <row r="9255" ht="12.75" customHeight="1" x14ac:dyDescent="0.35"/>
    <row r="9256" ht="12.75" customHeight="1" x14ac:dyDescent="0.35"/>
    <row r="9257" ht="12.75" customHeight="1" x14ac:dyDescent="0.35"/>
    <row r="9258" ht="12.75" customHeight="1" x14ac:dyDescent="0.35"/>
    <row r="9259" ht="12.75" customHeight="1" x14ac:dyDescent="0.35"/>
    <row r="9260" ht="12.75" customHeight="1" x14ac:dyDescent="0.35"/>
    <row r="9261" ht="12.75" customHeight="1" x14ac:dyDescent="0.35"/>
    <row r="9262" ht="12.75" customHeight="1" x14ac:dyDescent="0.35"/>
    <row r="9263" ht="12.75" customHeight="1" x14ac:dyDescent="0.35"/>
    <row r="9264" ht="12.75" customHeight="1" x14ac:dyDescent="0.35"/>
    <row r="9265" ht="12.75" customHeight="1" x14ac:dyDescent="0.35"/>
    <row r="9266" ht="12.75" customHeight="1" x14ac:dyDescent="0.35"/>
    <row r="9267" ht="12.75" customHeight="1" x14ac:dyDescent="0.35"/>
    <row r="9268" ht="12.75" customHeight="1" x14ac:dyDescent="0.35"/>
    <row r="9269" ht="12.75" customHeight="1" x14ac:dyDescent="0.35"/>
    <row r="9270" ht="12.75" customHeight="1" x14ac:dyDescent="0.35"/>
    <row r="9271" ht="12.75" customHeight="1" x14ac:dyDescent="0.35"/>
    <row r="9272" ht="12.75" customHeight="1" x14ac:dyDescent="0.35"/>
    <row r="9273" ht="12.75" customHeight="1" x14ac:dyDescent="0.35"/>
    <row r="9274" ht="12.75" customHeight="1" x14ac:dyDescent="0.35"/>
    <row r="9275" ht="12.75" customHeight="1" x14ac:dyDescent="0.35"/>
    <row r="9276" ht="12.75" customHeight="1" x14ac:dyDescent="0.35"/>
    <row r="9277" ht="12.75" customHeight="1" x14ac:dyDescent="0.35"/>
    <row r="9278" ht="12.75" customHeight="1" x14ac:dyDescent="0.35"/>
    <row r="9279" ht="12.75" customHeight="1" x14ac:dyDescent="0.35"/>
    <row r="9280" ht="12.75" customHeight="1" x14ac:dyDescent="0.35"/>
    <row r="9281" ht="12.75" customHeight="1" x14ac:dyDescent="0.35"/>
    <row r="9282" ht="12.75" customHeight="1" x14ac:dyDescent="0.35"/>
    <row r="9283" ht="12.75" customHeight="1" x14ac:dyDescent="0.35"/>
    <row r="9284" ht="12.75" customHeight="1" x14ac:dyDescent="0.35"/>
    <row r="9285" ht="12.75" customHeight="1" x14ac:dyDescent="0.35"/>
    <row r="9286" ht="12.75" customHeight="1" x14ac:dyDescent="0.35"/>
    <row r="9287" ht="12.75" customHeight="1" x14ac:dyDescent="0.35"/>
    <row r="9288" ht="12.75" customHeight="1" x14ac:dyDescent="0.35"/>
    <row r="9289" ht="12.75" customHeight="1" x14ac:dyDescent="0.35"/>
    <row r="9290" ht="12.75" customHeight="1" x14ac:dyDescent="0.35"/>
    <row r="9291" ht="12.75" customHeight="1" x14ac:dyDescent="0.35"/>
    <row r="9292" ht="12.75" customHeight="1" x14ac:dyDescent="0.35"/>
    <row r="9293" ht="12.75" customHeight="1" x14ac:dyDescent="0.35"/>
    <row r="9294" ht="12.75" customHeight="1" x14ac:dyDescent="0.35"/>
    <row r="9295" ht="12.75" customHeight="1" x14ac:dyDescent="0.35"/>
    <row r="9296" ht="12.75" customHeight="1" x14ac:dyDescent="0.35"/>
    <row r="9297" ht="12.75" customHeight="1" x14ac:dyDescent="0.35"/>
    <row r="9298" ht="12.75" customHeight="1" x14ac:dyDescent="0.35"/>
    <row r="9299" ht="12.75" customHeight="1" x14ac:dyDescent="0.35"/>
    <row r="9300" ht="12.75" customHeight="1" x14ac:dyDescent="0.35"/>
    <row r="9301" ht="12.75" customHeight="1" x14ac:dyDescent="0.35"/>
    <row r="9302" ht="12.75" customHeight="1" x14ac:dyDescent="0.35"/>
    <row r="9303" ht="12.75" customHeight="1" x14ac:dyDescent="0.35"/>
    <row r="9304" ht="12.75" customHeight="1" x14ac:dyDescent="0.35"/>
    <row r="9305" ht="12.75" customHeight="1" x14ac:dyDescent="0.35"/>
    <row r="9306" ht="12.75" customHeight="1" x14ac:dyDescent="0.35"/>
    <row r="9307" ht="12.75" customHeight="1" x14ac:dyDescent="0.35"/>
    <row r="9308" ht="12.75" customHeight="1" x14ac:dyDescent="0.35"/>
    <row r="9309" ht="12.75" customHeight="1" x14ac:dyDescent="0.35"/>
    <row r="9310" ht="12.75" customHeight="1" x14ac:dyDescent="0.35"/>
    <row r="9311" ht="12.75" customHeight="1" x14ac:dyDescent="0.35"/>
    <row r="9312" ht="12.75" customHeight="1" x14ac:dyDescent="0.35"/>
    <row r="9313" ht="12.75" customHeight="1" x14ac:dyDescent="0.35"/>
    <row r="9314" ht="12.75" customHeight="1" x14ac:dyDescent="0.35"/>
    <row r="9315" ht="12.75" customHeight="1" x14ac:dyDescent="0.35"/>
    <row r="9316" ht="12.75" customHeight="1" x14ac:dyDescent="0.35"/>
    <row r="9317" ht="12.75" customHeight="1" x14ac:dyDescent="0.35"/>
    <row r="9318" ht="12.75" customHeight="1" x14ac:dyDescent="0.35"/>
    <row r="9319" ht="12.75" customHeight="1" x14ac:dyDescent="0.35"/>
    <row r="9320" ht="12.75" customHeight="1" x14ac:dyDescent="0.35"/>
    <row r="9321" ht="12.75" customHeight="1" x14ac:dyDescent="0.35"/>
    <row r="9322" ht="12.75" customHeight="1" x14ac:dyDescent="0.35"/>
    <row r="9323" ht="12.75" customHeight="1" x14ac:dyDescent="0.35"/>
    <row r="9324" ht="12.75" customHeight="1" x14ac:dyDescent="0.35"/>
    <row r="9325" ht="12.75" customHeight="1" x14ac:dyDescent="0.35"/>
    <row r="9326" ht="12.75" customHeight="1" x14ac:dyDescent="0.35"/>
    <row r="9327" ht="12.75" customHeight="1" x14ac:dyDescent="0.35"/>
    <row r="9328" ht="12.75" customHeight="1" x14ac:dyDescent="0.35"/>
    <row r="9329" ht="12.75" customHeight="1" x14ac:dyDescent="0.35"/>
    <row r="9330" ht="12.75" customHeight="1" x14ac:dyDescent="0.35"/>
    <row r="9331" ht="12.75" customHeight="1" x14ac:dyDescent="0.35"/>
    <row r="9332" ht="12.75" customHeight="1" x14ac:dyDescent="0.35"/>
    <row r="9333" ht="12.75" customHeight="1" x14ac:dyDescent="0.35"/>
    <row r="9334" ht="12.75" customHeight="1" x14ac:dyDescent="0.35"/>
    <row r="9335" ht="12.75" customHeight="1" x14ac:dyDescent="0.35"/>
    <row r="9336" ht="12.75" customHeight="1" x14ac:dyDescent="0.35"/>
    <row r="9337" ht="12.75" customHeight="1" x14ac:dyDescent="0.35"/>
    <row r="9338" ht="12.75" customHeight="1" x14ac:dyDescent="0.35"/>
    <row r="9339" ht="12.75" customHeight="1" x14ac:dyDescent="0.35"/>
    <row r="9340" ht="12.75" customHeight="1" x14ac:dyDescent="0.35"/>
    <row r="9341" ht="12.75" customHeight="1" x14ac:dyDescent="0.35"/>
    <row r="9342" ht="12.75" customHeight="1" x14ac:dyDescent="0.35"/>
    <row r="9343" ht="12.75" customHeight="1" x14ac:dyDescent="0.35"/>
    <row r="9344" ht="12.75" customHeight="1" x14ac:dyDescent="0.35"/>
    <row r="9345" ht="12.75" customHeight="1" x14ac:dyDescent="0.35"/>
    <row r="9346" ht="12.75" customHeight="1" x14ac:dyDescent="0.35"/>
    <row r="9347" ht="12.75" customHeight="1" x14ac:dyDescent="0.35"/>
    <row r="9348" ht="12.75" customHeight="1" x14ac:dyDescent="0.35"/>
    <row r="9349" ht="12.75" customHeight="1" x14ac:dyDescent="0.35"/>
    <row r="9350" ht="12.75" customHeight="1" x14ac:dyDescent="0.35"/>
    <row r="9351" ht="12.75" customHeight="1" x14ac:dyDescent="0.35"/>
    <row r="9352" ht="12.75" customHeight="1" x14ac:dyDescent="0.35"/>
    <row r="9353" ht="12.75" customHeight="1" x14ac:dyDescent="0.35"/>
    <row r="9354" ht="12.75" customHeight="1" x14ac:dyDescent="0.35"/>
    <row r="9355" ht="12.75" customHeight="1" x14ac:dyDescent="0.35"/>
    <row r="9356" ht="12.75" customHeight="1" x14ac:dyDescent="0.35"/>
    <row r="9357" ht="12.75" customHeight="1" x14ac:dyDescent="0.35"/>
    <row r="9358" ht="12.75" customHeight="1" x14ac:dyDescent="0.35"/>
    <row r="9359" ht="12.75" customHeight="1" x14ac:dyDescent="0.35"/>
    <row r="9360" ht="12.75" customHeight="1" x14ac:dyDescent="0.35"/>
    <row r="9361" ht="12.75" customHeight="1" x14ac:dyDescent="0.35"/>
    <row r="9362" ht="12.75" customHeight="1" x14ac:dyDescent="0.35"/>
    <row r="9363" ht="12.75" customHeight="1" x14ac:dyDescent="0.35"/>
    <row r="9364" ht="12.75" customHeight="1" x14ac:dyDescent="0.35"/>
    <row r="9365" ht="12.75" customHeight="1" x14ac:dyDescent="0.35"/>
    <row r="9366" ht="12.75" customHeight="1" x14ac:dyDescent="0.35"/>
    <row r="9367" ht="12.75" customHeight="1" x14ac:dyDescent="0.35"/>
    <row r="9368" ht="12.75" customHeight="1" x14ac:dyDescent="0.35"/>
    <row r="9369" ht="12.75" customHeight="1" x14ac:dyDescent="0.35"/>
    <row r="9370" ht="12.75" customHeight="1" x14ac:dyDescent="0.35"/>
    <row r="9371" ht="12.75" customHeight="1" x14ac:dyDescent="0.35"/>
    <row r="9372" ht="12.75" customHeight="1" x14ac:dyDescent="0.35"/>
    <row r="9373" ht="12.75" customHeight="1" x14ac:dyDescent="0.35"/>
    <row r="9374" ht="12.75" customHeight="1" x14ac:dyDescent="0.35"/>
    <row r="9375" ht="12.75" customHeight="1" x14ac:dyDescent="0.35"/>
    <row r="9376" ht="12.75" customHeight="1" x14ac:dyDescent="0.35"/>
    <row r="9377" ht="12.75" customHeight="1" x14ac:dyDescent="0.35"/>
    <row r="9378" ht="12.75" customHeight="1" x14ac:dyDescent="0.35"/>
    <row r="9379" ht="12.75" customHeight="1" x14ac:dyDescent="0.35"/>
    <row r="9380" ht="12.75" customHeight="1" x14ac:dyDescent="0.35"/>
    <row r="9381" ht="12.75" customHeight="1" x14ac:dyDescent="0.35"/>
    <row r="9382" ht="12.75" customHeight="1" x14ac:dyDescent="0.35"/>
    <row r="9383" ht="12.75" customHeight="1" x14ac:dyDescent="0.35"/>
    <row r="9384" ht="12.75" customHeight="1" x14ac:dyDescent="0.35"/>
    <row r="9385" ht="12.75" customHeight="1" x14ac:dyDescent="0.35"/>
    <row r="9386" ht="12.75" customHeight="1" x14ac:dyDescent="0.35"/>
    <row r="9387" ht="12.75" customHeight="1" x14ac:dyDescent="0.35"/>
    <row r="9388" ht="12.75" customHeight="1" x14ac:dyDescent="0.35"/>
    <row r="9389" ht="12.75" customHeight="1" x14ac:dyDescent="0.35"/>
    <row r="9390" ht="12.75" customHeight="1" x14ac:dyDescent="0.35"/>
    <row r="9391" ht="12.75" customHeight="1" x14ac:dyDescent="0.35"/>
    <row r="9392" ht="12.75" customHeight="1" x14ac:dyDescent="0.35"/>
    <row r="9393" ht="12.75" customHeight="1" x14ac:dyDescent="0.35"/>
    <row r="9394" ht="12.75" customHeight="1" x14ac:dyDescent="0.35"/>
    <row r="9395" ht="12.75" customHeight="1" x14ac:dyDescent="0.35"/>
    <row r="9396" ht="12.75" customHeight="1" x14ac:dyDescent="0.35"/>
    <row r="9397" ht="12.75" customHeight="1" x14ac:dyDescent="0.35"/>
    <row r="9398" ht="12.75" customHeight="1" x14ac:dyDescent="0.35"/>
    <row r="9399" ht="12.75" customHeight="1" x14ac:dyDescent="0.35"/>
    <row r="9400" ht="12.75" customHeight="1" x14ac:dyDescent="0.35"/>
    <row r="9401" ht="12.75" customHeight="1" x14ac:dyDescent="0.35"/>
    <row r="9402" ht="12.75" customHeight="1" x14ac:dyDescent="0.35"/>
    <row r="9403" ht="12.75" customHeight="1" x14ac:dyDescent="0.35"/>
    <row r="9404" ht="12.75" customHeight="1" x14ac:dyDescent="0.35"/>
    <row r="9405" ht="12.75" customHeight="1" x14ac:dyDescent="0.35"/>
    <row r="9406" ht="12.75" customHeight="1" x14ac:dyDescent="0.35"/>
    <row r="9407" ht="12.75" customHeight="1" x14ac:dyDescent="0.35"/>
    <row r="9408" ht="12.75" customHeight="1" x14ac:dyDescent="0.35"/>
    <row r="9409" ht="12.75" customHeight="1" x14ac:dyDescent="0.35"/>
    <row r="9410" ht="12.75" customHeight="1" x14ac:dyDescent="0.35"/>
    <row r="9411" ht="12.75" customHeight="1" x14ac:dyDescent="0.35"/>
    <row r="9412" ht="12.75" customHeight="1" x14ac:dyDescent="0.35"/>
    <row r="9413" ht="12.75" customHeight="1" x14ac:dyDescent="0.35"/>
    <row r="9414" ht="12.75" customHeight="1" x14ac:dyDescent="0.35"/>
    <row r="9415" ht="12.75" customHeight="1" x14ac:dyDescent="0.35"/>
    <row r="9416" ht="12.75" customHeight="1" x14ac:dyDescent="0.35"/>
    <row r="9417" ht="12.75" customHeight="1" x14ac:dyDescent="0.35"/>
    <row r="9418" ht="12.75" customHeight="1" x14ac:dyDescent="0.35"/>
    <row r="9419" ht="12.75" customHeight="1" x14ac:dyDescent="0.35"/>
    <row r="9420" ht="12.75" customHeight="1" x14ac:dyDescent="0.35"/>
    <row r="9421" ht="12.75" customHeight="1" x14ac:dyDescent="0.35"/>
    <row r="9422" ht="12.75" customHeight="1" x14ac:dyDescent="0.35"/>
    <row r="9423" ht="12.75" customHeight="1" x14ac:dyDescent="0.35"/>
    <row r="9424" ht="12.75" customHeight="1" x14ac:dyDescent="0.35"/>
    <row r="9425" ht="12.75" customHeight="1" x14ac:dyDescent="0.35"/>
    <row r="9426" ht="12.75" customHeight="1" x14ac:dyDescent="0.35"/>
    <row r="9427" ht="12.75" customHeight="1" x14ac:dyDescent="0.35"/>
    <row r="9428" ht="12.75" customHeight="1" x14ac:dyDescent="0.35"/>
    <row r="9429" ht="12.75" customHeight="1" x14ac:dyDescent="0.35"/>
    <row r="9430" ht="12.75" customHeight="1" x14ac:dyDescent="0.35"/>
    <row r="9431" ht="12.75" customHeight="1" x14ac:dyDescent="0.35"/>
    <row r="9432" ht="12.75" customHeight="1" x14ac:dyDescent="0.35"/>
    <row r="9433" ht="12.75" customHeight="1" x14ac:dyDescent="0.35"/>
    <row r="9434" ht="12.75" customHeight="1" x14ac:dyDescent="0.35"/>
    <row r="9435" ht="12.75" customHeight="1" x14ac:dyDescent="0.35"/>
    <row r="9436" ht="12.75" customHeight="1" x14ac:dyDescent="0.35"/>
    <row r="9437" ht="12.75" customHeight="1" x14ac:dyDescent="0.35"/>
    <row r="9438" ht="12.75" customHeight="1" x14ac:dyDescent="0.35"/>
    <row r="9439" ht="12.75" customHeight="1" x14ac:dyDescent="0.35"/>
    <row r="9440" ht="12.75" customHeight="1" x14ac:dyDescent="0.35"/>
    <row r="9441" ht="12.75" customHeight="1" x14ac:dyDescent="0.35"/>
    <row r="9442" ht="12.75" customHeight="1" x14ac:dyDescent="0.35"/>
    <row r="9443" ht="12.75" customHeight="1" x14ac:dyDescent="0.35"/>
    <row r="9444" ht="12.75" customHeight="1" x14ac:dyDescent="0.35"/>
    <row r="9445" ht="12.75" customHeight="1" x14ac:dyDescent="0.35"/>
    <row r="9446" ht="12.75" customHeight="1" x14ac:dyDescent="0.35"/>
    <row r="9447" ht="12.75" customHeight="1" x14ac:dyDescent="0.35"/>
    <row r="9448" ht="12.75" customHeight="1" x14ac:dyDescent="0.35"/>
    <row r="9449" ht="12.75" customHeight="1" x14ac:dyDescent="0.35"/>
    <row r="9450" ht="12.75" customHeight="1" x14ac:dyDescent="0.35"/>
    <row r="9451" ht="12.75" customHeight="1" x14ac:dyDescent="0.35"/>
    <row r="9452" ht="12.75" customHeight="1" x14ac:dyDescent="0.35"/>
    <row r="9453" ht="12.75" customHeight="1" x14ac:dyDescent="0.35"/>
    <row r="9454" ht="12.75" customHeight="1" x14ac:dyDescent="0.35"/>
    <row r="9455" ht="12.75" customHeight="1" x14ac:dyDescent="0.35"/>
    <row r="9456" ht="12.75" customHeight="1" x14ac:dyDescent="0.35"/>
    <row r="9457" ht="12.75" customHeight="1" x14ac:dyDescent="0.35"/>
    <row r="9458" ht="12.75" customHeight="1" x14ac:dyDescent="0.35"/>
    <row r="9459" ht="12.75" customHeight="1" x14ac:dyDescent="0.35"/>
    <row r="9460" ht="12.75" customHeight="1" x14ac:dyDescent="0.35"/>
    <row r="9461" ht="12.75" customHeight="1" x14ac:dyDescent="0.35"/>
    <row r="9462" ht="12.75" customHeight="1" x14ac:dyDescent="0.35"/>
    <row r="9463" ht="12.75" customHeight="1" x14ac:dyDescent="0.35"/>
    <row r="9464" ht="12.75" customHeight="1" x14ac:dyDescent="0.35"/>
    <row r="9465" ht="12.75" customHeight="1" x14ac:dyDescent="0.35"/>
    <row r="9466" ht="12.75" customHeight="1" x14ac:dyDescent="0.35"/>
    <row r="9467" ht="12.75" customHeight="1" x14ac:dyDescent="0.35"/>
    <row r="9468" ht="12.75" customHeight="1" x14ac:dyDescent="0.35"/>
    <row r="9469" ht="12.75" customHeight="1" x14ac:dyDescent="0.35"/>
    <row r="9470" ht="12.75" customHeight="1" x14ac:dyDescent="0.35"/>
    <row r="9471" ht="12.75" customHeight="1" x14ac:dyDescent="0.35"/>
    <row r="9472" ht="12.75" customHeight="1" x14ac:dyDescent="0.35"/>
    <row r="9473" ht="12.75" customHeight="1" x14ac:dyDescent="0.35"/>
    <row r="9474" ht="12.75" customHeight="1" x14ac:dyDescent="0.35"/>
    <row r="9475" ht="12.75" customHeight="1" x14ac:dyDescent="0.35"/>
    <row r="9476" ht="12.75" customHeight="1" x14ac:dyDescent="0.35"/>
    <row r="9477" ht="12.75" customHeight="1" x14ac:dyDescent="0.35"/>
    <row r="9478" ht="12.75" customHeight="1" x14ac:dyDescent="0.35"/>
    <row r="9479" ht="12.75" customHeight="1" x14ac:dyDescent="0.35"/>
    <row r="9480" ht="12.75" customHeight="1" x14ac:dyDescent="0.35"/>
    <row r="9481" ht="12.75" customHeight="1" x14ac:dyDescent="0.35"/>
    <row r="9482" ht="12.75" customHeight="1" x14ac:dyDescent="0.35"/>
    <row r="9483" ht="12.75" customHeight="1" x14ac:dyDescent="0.35"/>
    <row r="9484" ht="12.75" customHeight="1" x14ac:dyDescent="0.35"/>
    <row r="9485" ht="12.75" customHeight="1" x14ac:dyDescent="0.35"/>
    <row r="9486" ht="12.75" customHeight="1" x14ac:dyDescent="0.35"/>
    <row r="9487" ht="12.75" customHeight="1" x14ac:dyDescent="0.35"/>
    <row r="9488" ht="12.75" customHeight="1" x14ac:dyDescent="0.35"/>
    <row r="9489" ht="12.75" customHeight="1" x14ac:dyDescent="0.35"/>
    <row r="9490" ht="12.75" customHeight="1" x14ac:dyDescent="0.35"/>
    <row r="9491" ht="12.75" customHeight="1" x14ac:dyDescent="0.35"/>
    <row r="9492" ht="12.75" customHeight="1" x14ac:dyDescent="0.35"/>
    <row r="9493" ht="12.75" customHeight="1" x14ac:dyDescent="0.35"/>
    <row r="9494" ht="12.75" customHeight="1" x14ac:dyDescent="0.35"/>
    <row r="9495" ht="12.75" customHeight="1" x14ac:dyDescent="0.35"/>
    <row r="9496" ht="12.75" customHeight="1" x14ac:dyDescent="0.35"/>
    <row r="9497" ht="12.75" customHeight="1" x14ac:dyDescent="0.35"/>
    <row r="9498" ht="12.75" customHeight="1" x14ac:dyDescent="0.35"/>
    <row r="9499" ht="12.75" customHeight="1" x14ac:dyDescent="0.35"/>
    <row r="9500" ht="12.75" customHeight="1" x14ac:dyDescent="0.35"/>
    <row r="9501" ht="12.75" customHeight="1" x14ac:dyDescent="0.35"/>
    <row r="9502" ht="12.75" customHeight="1" x14ac:dyDescent="0.35"/>
    <row r="9503" ht="12.75" customHeight="1" x14ac:dyDescent="0.35"/>
    <row r="9504" ht="12.75" customHeight="1" x14ac:dyDescent="0.35"/>
    <row r="9505" ht="12.75" customHeight="1" x14ac:dyDescent="0.35"/>
    <row r="9506" ht="12.75" customHeight="1" x14ac:dyDescent="0.35"/>
    <row r="9507" ht="12.75" customHeight="1" x14ac:dyDescent="0.35"/>
    <row r="9508" ht="12.75" customHeight="1" x14ac:dyDescent="0.35"/>
    <row r="9509" ht="12.75" customHeight="1" x14ac:dyDescent="0.35"/>
    <row r="9510" ht="12.75" customHeight="1" x14ac:dyDescent="0.35"/>
    <row r="9511" ht="12.75" customHeight="1" x14ac:dyDescent="0.35"/>
    <row r="9512" ht="12.75" customHeight="1" x14ac:dyDescent="0.35"/>
    <row r="9513" ht="12.75" customHeight="1" x14ac:dyDescent="0.35"/>
    <row r="9514" ht="12.75" customHeight="1" x14ac:dyDescent="0.35"/>
    <row r="9515" ht="12.75" customHeight="1" x14ac:dyDescent="0.35"/>
    <row r="9516" ht="12.75" customHeight="1" x14ac:dyDescent="0.35"/>
    <row r="9517" ht="12.75" customHeight="1" x14ac:dyDescent="0.35"/>
    <row r="9518" ht="12.75" customHeight="1" x14ac:dyDescent="0.35"/>
    <row r="9519" ht="12.75" customHeight="1" x14ac:dyDescent="0.35"/>
    <row r="9520" ht="12.75" customHeight="1" x14ac:dyDescent="0.35"/>
    <row r="9521" ht="12.75" customHeight="1" x14ac:dyDescent="0.35"/>
    <row r="9522" ht="12.75" customHeight="1" x14ac:dyDescent="0.35"/>
    <row r="9523" ht="12.75" customHeight="1" x14ac:dyDescent="0.35"/>
    <row r="9524" ht="12.75" customHeight="1" x14ac:dyDescent="0.35"/>
    <row r="9525" ht="12.75" customHeight="1" x14ac:dyDescent="0.35"/>
    <row r="9526" ht="12.75" customHeight="1" x14ac:dyDescent="0.35"/>
    <row r="9527" ht="12.75" customHeight="1" x14ac:dyDescent="0.35"/>
    <row r="9528" ht="12.75" customHeight="1" x14ac:dyDescent="0.35"/>
    <row r="9529" ht="12.75" customHeight="1" x14ac:dyDescent="0.35"/>
    <row r="9530" ht="12.75" customHeight="1" x14ac:dyDescent="0.35"/>
    <row r="9531" ht="12.75" customHeight="1" x14ac:dyDescent="0.35"/>
    <row r="9532" ht="12.75" customHeight="1" x14ac:dyDescent="0.35"/>
    <row r="9533" ht="12.75" customHeight="1" x14ac:dyDescent="0.35"/>
    <row r="9534" ht="12.75" customHeight="1" x14ac:dyDescent="0.35"/>
    <row r="9535" ht="12.75" customHeight="1" x14ac:dyDescent="0.35"/>
    <row r="9536" ht="12.75" customHeight="1" x14ac:dyDescent="0.35"/>
    <row r="9537" ht="12.75" customHeight="1" x14ac:dyDescent="0.35"/>
    <row r="9538" ht="12.75" customHeight="1" x14ac:dyDescent="0.35"/>
    <row r="9539" ht="12.75" customHeight="1" x14ac:dyDescent="0.35"/>
    <row r="9540" ht="12.75" customHeight="1" x14ac:dyDescent="0.35"/>
    <row r="9541" ht="12.75" customHeight="1" x14ac:dyDescent="0.35"/>
    <row r="9542" ht="12.75" customHeight="1" x14ac:dyDescent="0.35"/>
    <row r="9543" ht="12.75" customHeight="1" x14ac:dyDescent="0.35"/>
    <row r="9544" ht="12.75" customHeight="1" x14ac:dyDescent="0.35"/>
    <row r="9545" ht="12.75" customHeight="1" x14ac:dyDescent="0.35"/>
    <row r="9546" ht="12.75" customHeight="1" x14ac:dyDescent="0.35"/>
    <row r="9547" ht="12.75" customHeight="1" x14ac:dyDescent="0.35"/>
    <row r="9548" ht="12.75" customHeight="1" x14ac:dyDescent="0.35"/>
    <row r="9549" ht="12.75" customHeight="1" x14ac:dyDescent="0.35"/>
    <row r="9550" ht="12.75" customHeight="1" x14ac:dyDescent="0.35"/>
    <row r="9551" ht="12.75" customHeight="1" x14ac:dyDescent="0.35"/>
    <row r="9552" ht="12.75" customHeight="1" x14ac:dyDescent="0.35"/>
    <row r="9553" ht="12.75" customHeight="1" x14ac:dyDescent="0.35"/>
    <row r="9554" ht="12.75" customHeight="1" x14ac:dyDescent="0.35"/>
    <row r="9555" ht="12.75" customHeight="1" x14ac:dyDescent="0.35"/>
    <row r="9556" ht="12.75" customHeight="1" x14ac:dyDescent="0.35"/>
    <row r="9557" ht="12.75" customHeight="1" x14ac:dyDescent="0.35"/>
    <row r="9558" ht="12.75" customHeight="1" x14ac:dyDescent="0.35"/>
    <row r="9559" ht="12.75" customHeight="1" x14ac:dyDescent="0.35"/>
    <row r="9560" ht="12.75" customHeight="1" x14ac:dyDescent="0.35"/>
    <row r="9561" ht="12.75" customHeight="1" x14ac:dyDescent="0.35"/>
    <row r="9562" ht="12.75" customHeight="1" x14ac:dyDescent="0.35"/>
    <row r="9563" ht="12.75" customHeight="1" x14ac:dyDescent="0.35"/>
    <row r="9564" ht="12.75" customHeight="1" x14ac:dyDescent="0.35"/>
    <row r="9565" ht="12.75" customHeight="1" x14ac:dyDescent="0.35"/>
    <row r="9566" ht="12.75" customHeight="1" x14ac:dyDescent="0.35"/>
    <row r="9567" ht="12.75" customHeight="1" x14ac:dyDescent="0.35"/>
    <row r="9568" ht="12.75" customHeight="1" x14ac:dyDescent="0.35"/>
    <row r="9569" ht="12.75" customHeight="1" x14ac:dyDescent="0.35"/>
    <row r="9570" ht="12.75" customHeight="1" x14ac:dyDescent="0.35"/>
    <row r="9571" ht="12.75" customHeight="1" x14ac:dyDescent="0.35"/>
    <row r="9572" ht="12.75" customHeight="1" x14ac:dyDescent="0.35"/>
    <row r="9573" ht="12.75" customHeight="1" x14ac:dyDescent="0.35"/>
    <row r="9574" ht="12.75" customHeight="1" x14ac:dyDescent="0.35"/>
    <row r="9575" ht="12.75" customHeight="1" x14ac:dyDescent="0.35"/>
    <row r="9576" ht="12.75" customHeight="1" x14ac:dyDescent="0.35"/>
    <row r="9577" ht="12.75" customHeight="1" x14ac:dyDescent="0.35"/>
    <row r="9578" ht="12.75" customHeight="1" x14ac:dyDescent="0.35"/>
    <row r="9579" ht="12.75" customHeight="1" x14ac:dyDescent="0.35"/>
    <row r="9580" ht="12.75" customHeight="1" x14ac:dyDescent="0.35"/>
    <row r="9581" ht="12.75" customHeight="1" x14ac:dyDescent="0.35"/>
    <row r="9582" ht="12.75" customHeight="1" x14ac:dyDescent="0.35"/>
    <row r="9583" ht="12.75" customHeight="1" x14ac:dyDescent="0.35"/>
    <row r="9584" ht="12.75" customHeight="1" x14ac:dyDescent="0.35"/>
    <row r="9585" ht="12.75" customHeight="1" x14ac:dyDescent="0.35"/>
    <row r="9586" ht="12.75" customHeight="1" x14ac:dyDescent="0.35"/>
    <row r="9587" ht="12.75" customHeight="1" x14ac:dyDescent="0.35"/>
    <row r="9588" ht="12.75" customHeight="1" x14ac:dyDescent="0.35"/>
    <row r="9589" ht="12.75" customHeight="1" x14ac:dyDescent="0.35"/>
    <row r="9590" ht="12.75" customHeight="1" x14ac:dyDescent="0.35"/>
    <row r="9591" ht="12.75" customHeight="1" x14ac:dyDescent="0.35"/>
    <row r="9592" ht="12.75" customHeight="1" x14ac:dyDescent="0.35"/>
    <row r="9593" ht="12.75" customHeight="1" x14ac:dyDescent="0.35"/>
    <row r="9594" ht="12.75" customHeight="1" x14ac:dyDescent="0.35"/>
    <row r="9595" ht="12.75" customHeight="1" x14ac:dyDescent="0.35"/>
    <row r="9596" ht="12.75" customHeight="1" x14ac:dyDescent="0.35"/>
    <row r="9597" ht="12.75" customHeight="1" x14ac:dyDescent="0.35"/>
    <row r="9598" ht="12.75" customHeight="1" x14ac:dyDescent="0.35"/>
    <row r="9599" ht="12.75" customHeight="1" x14ac:dyDescent="0.35"/>
    <row r="9600" ht="12.75" customHeight="1" x14ac:dyDescent="0.35"/>
    <row r="9601" ht="12.75" customHeight="1" x14ac:dyDescent="0.35"/>
    <row r="9602" ht="12.75" customHeight="1" x14ac:dyDescent="0.35"/>
    <row r="9603" ht="12.75" customHeight="1" x14ac:dyDescent="0.35"/>
    <row r="9604" ht="12.75" customHeight="1" x14ac:dyDescent="0.35"/>
    <row r="9605" ht="12.75" customHeight="1" x14ac:dyDescent="0.35"/>
    <row r="9606" ht="12.75" customHeight="1" x14ac:dyDescent="0.35"/>
    <row r="9607" ht="12.75" customHeight="1" x14ac:dyDescent="0.35"/>
    <row r="9608" ht="12.75" customHeight="1" x14ac:dyDescent="0.35"/>
    <row r="9609" ht="12.75" customHeight="1" x14ac:dyDescent="0.35"/>
    <row r="9610" ht="12.75" customHeight="1" x14ac:dyDescent="0.35"/>
    <row r="9611" ht="12.75" customHeight="1" x14ac:dyDescent="0.35"/>
    <row r="9612" ht="12.75" customHeight="1" x14ac:dyDescent="0.35"/>
    <row r="9613" ht="12.75" customHeight="1" x14ac:dyDescent="0.35"/>
    <row r="9614" ht="12.75" customHeight="1" x14ac:dyDescent="0.35"/>
    <row r="9615" ht="12.75" customHeight="1" x14ac:dyDescent="0.35"/>
    <row r="9616" ht="12.75" customHeight="1" x14ac:dyDescent="0.35"/>
    <row r="9617" ht="12.75" customHeight="1" x14ac:dyDescent="0.35"/>
    <row r="9618" ht="12.75" customHeight="1" x14ac:dyDescent="0.35"/>
    <row r="9619" ht="12.75" customHeight="1" x14ac:dyDescent="0.35"/>
    <row r="9620" ht="12.75" customHeight="1" x14ac:dyDescent="0.35"/>
    <row r="9621" ht="12.75" customHeight="1" x14ac:dyDescent="0.35"/>
    <row r="9622" ht="12.75" customHeight="1" x14ac:dyDescent="0.35"/>
    <row r="9623" ht="12.75" customHeight="1" x14ac:dyDescent="0.35"/>
    <row r="9624" ht="12.75" customHeight="1" x14ac:dyDescent="0.35"/>
    <row r="9625" ht="12.75" customHeight="1" x14ac:dyDescent="0.35"/>
    <row r="9626" ht="12.75" customHeight="1" x14ac:dyDescent="0.35"/>
    <row r="9627" ht="12.75" customHeight="1" x14ac:dyDescent="0.35"/>
    <row r="9628" ht="12.75" customHeight="1" x14ac:dyDescent="0.35"/>
    <row r="9629" ht="12.75" customHeight="1" x14ac:dyDescent="0.35"/>
    <row r="9630" ht="12.75" customHeight="1" x14ac:dyDescent="0.35"/>
    <row r="9631" ht="12.75" customHeight="1" x14ac:dyDescent="0.35"/>
    <row r="9632" ht="12.75" customHeight="1" x14ac:dyDescent="0.35"/>
    <row r="9633" ht="12.75" customHeight="1" x14ac:dyDescent="0.35"/>
    <row r="9634" ht="12.75" customHeight="1" x14ac:dyDescent="0.35"/>
    <row r="9635" ht="12.75" customHeight="1" x14ac:dyDescent="0.35"/>
    <row r="9636" ht="12.75" customHeight="1" x14ac:dyDescent="0.35"/>
    <row r="9637" ht="12.75" customHeight="1" x14ac:dyDescent="0.35"/>
    <row r="9638" ht="12.75" customHeight="1" x14ac:dyDescent="0.35"/>
    <row r="9639" ht="12.75" customHeight="1" x14ac:dyDescent="0.35"/>
    <row r="9640" ht="12.75" customHeight="1" x14ac:dyDescent="0.35"/>
    <row r="9641" ht="12.75" customHeight="1" x14ac:dyDescent="0.35"/>
    <row r="9642" ht="12.75" customHeight="1" x14ac:dyDescent="0.35"/>
    <row r="9643" ht="12.75" customHeight="1" x14ac:dyDescent="0.35"/>
    <row r="9644" ht="12.75" customHeight="1" x14ac:dyDescent="0.35"/>
    <row r="9645" ht="12.75" customHeight="1" x14ac:dyDescent="0.35"/>
    <row r="9646" ht="12.75" customHeight="1" x14ac:dyDescent="0.35"/>
    <row r="9647" ht="12.75" customHeight="1" x14ac:dyDescent="0.35"/>
    <row r="9648" ht="12.75" customHeight="1" x14ac:dyDescent="0.35"/>
    <row r="9649" ht="12.75" customHeight="1" x14ac:dyDescent="0.35"/>
    <row r="9650" ht="12.75" customHeight="1" x14ac:dyDescent="0.35"/>
    <row r="9651" ht="12.75" customHeight="1" x14ac:dyDescent="0.35"/>
    <row r="9652" ht="12.75" customHeight="1" x14ac:dyDescent="0.35"/>
    <row r="9653" ht="12.75" customHeight="1" x14ac:dyDescent="0.35"/>
    <row r="9654" ht="12.75" customHeight="1" x14ac:dyDescent="0.35"/>
    <row r="9655" ht="12.75" customHeight="1" x14ac:dyDescent="0.35"/>
    <row r="9656" ht="12.75" customHeight="1" x14ac:dyDescent="0.35"/>
    <row r="9657" ht="12.75" customHeight="1" x14ac:dyDescent="0.35"/>
    <row r="9658" ht="12.75" customHeight="1" x14ac:dyDescent="0.35"/>
    <row r="9659" ht="12.75" customHeight="1" x14ac:dyDescent="0.35"/>
    <row r="9660" ht="12.75" customHeight="1" x14ac:dyDescent="0.35"/>
    <row r="9661" ht="12.75" customHeight="1" x14ac:dyDescent="0.35"/>
    <row r="9662" ht="12.75" customHeight="1" x14ac:dyDescent="0.35"/>
    <row r="9663" ht="12.75" customHeight="1" x14ac:dyDescent="0.35"/>
    <row r="9664" ht="12.75" customHeight="1" x14ac:dyDescent="0.35"/>
    <row r="9665" ht="12.75" customHeight="1" x14ac:dyDescent="0.35"/>
    <row r="9666" ht="12.75" customHeight="1" x14ac:dyDescent="0.35"/>
    <row r="9667" ht="12.75" customHeight="1" x14ac:dyDescent="0.35"/>
    <row r="9668" ht="12.75" customHeight="1" x14ac:dyDescent="0.35"/>
    <row r="9669" ht="12.75" customHeight="1" x14ac:dyDescent="0.35"/>
    <row r="9670" ht="12.75" customHeight="1" x14ac:dyDescent="0.35"/>
    <row r="9671" ht="12.75" customHeight="1" x14ac:dyDescent="0.35"/>
    <row r="9672" ht="12.75" customHeight="1" x14ac:dyDescent="0.35"/>
    <row r="9673" ht="12.75" customHeight="1" x14ac:dyDescent="0.35"/>
    <row r="9674" ht="12.75" customHeight="1" x14ac:dyDescent="0.35"/>
    <row r="9675" ht="12.75" customHeight="1" x14ac:dyDescent="0.35"/>
    <row r="9676" ht="12.75" customHeight="1" x14ac:dyDescent="0.35"/>
    <row r="9677" ht="12.75" customHeight="1" x14ac:dyDescent="0.35"/>
    <row r="9678" ht="12.75" customHeight="1" x14ac:dyDescent="0.35"/>
    <row r="9679" ht="12.75" customHeight="1" x14ac:dyDescent="0.35"/>
    <row r="9680" ht="12.75" customHeight="1" x14ac:dyDescent="0.35"/>
    <row r="9681" ht="12.75" customHeight="1" x14ac:dyDescent="0.35"/>
    <row r="9682" ht="12.75" customHeight="1" x14ac:dyDescent="0.35"/>
    <row r="9683" ht="12.75" customHeight="1" x14ac:dyDescent="0.35"/>
    <row r="9684" ht="12.75" customHeight="1" x14ac:dyDescent="0.35"/>
    <row r="9685" ht="12.75" customHeight="1" x14ac:dyDescent="0.35"/>
    <row r="9686" ht="12.75" customHeight="1" x14ac:dyDescent="0.35"/>
    <row r="9687" ht="12.75" customHeight="1" x14ac:dyDescent="0.35"/>
    <row r="9688" ht="12.75" customHeight="1" x14ac:dyDescent="0.35"/>
    <row r="9689" ht="12.75" customHeight="1" x14ac:dyDescent="0.35"/>
    <row r="9690" ht="12.75" customHeight="1" x14ac:dyDescent="0.35"/>
    <row r="9691" ht="12.75" customHeight="1" x14ac:dyDescent="0.35"/>
    <row r="9692" ht="12.75" customHeight="1" x14ac:dyDescent="0.35"/>
    <row r="9693" ht="12.75" customHeight="1" x14ac:dyDescent="0.35"/>
    <row r="9694" ht="12.75" customHeight="1" x14ac:dyDescent="0.35"/>
    <row r="9695" ht="12.75" customHeight="1" x14ac:dyDescent="0.35"/>
    <row r="9696" ht="12.75" customHeight="1" x14ac:dyDescent="0.35"/>
    <row r="9697" ht="12.75" customHeight="1" x14ac:dyDescent="0.35"/>
    <row r="9698" ht="12.75" customHeight="1" x14ac:dyDescent="0.35"/>
    <row r="9699" ht="12.75" customHeight="1" x14ac:dyDescent="0.35"/>
    <row r="9700" ht="12.75" customHeight="1" x14ac:dyDescent="0.35"/>
    <row r="9701" ht="12.75" customHeight="1" x14ac:dyDescent="0.35"/>
    <row r="9702" ht="12.75" customHeight="1" x14ac:dyDescent="0.35"/>
    <row r="9703" ht="12.75" customHeight="1" x14ac:dyDescent="0.35"/>
    <row r="9704" ht="12.75" customHeight="1" x14ac:dyDescent="0.35"/>
    <row r="9705" ht="12.75" customHeight="1" x14ac:dyDescent="0.35"/>
    <row r="9706" ht="12.75" customHeight="1" x14ac:dyDescent="0.35"/>
    <row r="9707" ht="12.75" customHeight="1" x14ac:dyDescent="0.35"/>
    <row r="9708" ht="12.75" customHeight="1" x14ac:dyDescent="0.35"/>
    <row r="9709" ht="12.75" customHeight="1" x14ac:dyDescent="0.35"/>
    <row r="9710" ht="12.75" customHeight="1" x14ac:dyDescent="0.35"/>
    <row r="9711" ht="12.75" customHeight="1" x14ac:dyDescent="0.35"/>
    <row r="9712" ht="12.75" customHeight="1" x14ac:dyDescent="0.35"/>
    <row r="9713" ht="12.75" customHeight="1" x14ac:dyDescent="0.35"/>
    <row r="9714" ht="12.75" customHeight="1" x14ac:dyDescent="0.35"/>
    <row r="9715" ht="12.75" customHeight="1" x14ac:dyDescent="0.35"/>
    <row r="9716" ht="12.75" customHeight="1" x14ac:dyDescent="0.35"/>
    <row r="9717" ht="12.75" customHeight="1" x14ac:dyDescent="0.35"/>
    <row r="9718" ht="12.75" customHeight="1" x14ac:dyDescent="0.35"/>
    <row r="9719" ht="12.75" customHeight="1" x14ac:dyDescent="0.35"/>
    <row r="9720" ht="12.75" customHeight="1" x14ac:dyDescent="0.35"/>
    <row r="9721" ht="12.75" customHeight="1" x14ac:dyDescent="0.35"/>
    <row r="9722" ht="12.75" customHeight="1" x14ac:dyDescent="0.35"/>
    <row r="9723" ht="12.75" customHeight="1" x14ac:dyDescent="0.35"/>
    <row r="9724" ht="12.75" customHeight="1" x14ac:dyDescent="0.35"/>
    <row r="9725" ht="12.75" customHeight="1" x14ac:dyDescent="0.35"/>
    <row r="9726" ht="12.75" customHeight="1" x14ac:dyDescent="0.35"/>
    <row r="9727" ht="12.75" customHeight="1" x14ac:dyDescent="0.35"/>
    <row r="9728" ht="12.75" customHeight="1" x14ac:dyDescent="0.35"/>
    <row r="9729" ht="12.75" customHeight="1" x14ac:dyDescent="0.35"/>
    <row r="9730" ht="12.75" customHeight="1" x14ac:dyDescent="0.35"/>
    <row r="9731" ht="12.75" customHeight="1" x14ac:dyDescent="0.35"/>
    <row r="9732" ht="12.75" customHeight="1" x14ac:dyDescent="0.35"/>
    <row r="9733" ht="12.75" customHeight="1" x14ac:dyDescent="0.35"/>
    <row r="9734" ht="12.75" customHeight="1" x14ac:dyDescent="0.35"/>
    <row r="9735" ht="12.75" customHeight="1" x14ac:dyDescent="0.35"/>
    <row r="9736" ht="12.75" customHeight="1" x14ac:dyDescent="0.35"/>
    <row r="9737" ht="12.75" customHeight="1" x14ac:dyDescent="0.35"/>
    <row r="9738" ht="12.75" customHeight="1" x14ac:dyDescent="0.35"/>
    <row r="9739" ht="12.75" customHeight="1" x14ac:dyDescent="0.35"/>
    <row r="9740" ht="12.75" customHeight="1" x14ac:dyDescent="0.35"/>
    <row r="9741" ht="12.75" customHeight="1" x14ac:dyDescent="0.35"/>
    <row r="9742" ht="12.75" customHeight="1" x14ac:dyDescent="0.35"/>
    <row r="9743" ht="12.75" customHeight="1" x14ac:dyDescent="0.35"/>
    <row r="9744" ht="12.75" customHeight="1" x14ac:dyDescent="0.35"/>
    <row r="9745" ht="12.75" customHeight="1" x14ac:dyDescent="0.35"/>
    <row r="9746" ht="12.75" customHeight="1" x14ac:dyDescent="0.35"/>
    <row r="9747" ht="12.75" customHeight="1" x14ac:dyDescent="0.35"/>
    <row r="9748" ht="12.75" customHeight="1" x14ac:dyDescent="0.35"/>
    <row r="9749" ht="12.75" customHeight="1" x14ac:dyDescent="0.35"/>
    <row r="9750" ht="12.75" customHeight="1" x14ac:dyDescent="0.35"/>
    <row r="9751" ht="12.75" customHeight="1" x14ac:dyDescent="0.35"/>
    <row r="9752" ht="12.75" customHeight="1" x14ac:dyDescent="0.35"/>
    <row r="9753" ht="12.75" customHeight="1" x14ac:dyDescent="0.35"/>
    <row r="9754" ht="12.75" customHeight="1" x14ac:dyDescent="0.35"/>
    <row r="9755" ht="12.75" customHeight="1" x14ac:dyDescent="0.35"/>
    <row r="9756" ht="12.75" customHeight="1" x14ac:dyDescent="0.35"/>
    <row r="9757" ht="12.75" customHeight="1" x14ac:dyDescent="0.35"/>
    <row r="9758" ht="12.75" customHeight="1" x14ac:dyDescent="0.35"/>
    <row r="9759" ht="12.75" customHeight="1" x14ac:dyDescent="0.35"/>
    <row r="9760" ht="12.75" customHeight="1" x14ac:dyDescent="0.35"/>
    <row r="9761" ht="12.75" customHeight="1" x14ac:dyDescent="0.35"/>
    <row r="9762" ht="12.75" customHeight="1" x14ac:dyDescent="0.35"/>
    <row r="9763" ht="12.75" customHeight="1" x14ac:dyDescent="0.35"/>
    <row r="9764" ht="12.75" customHeight="1" x14ac:dyDescent="0.35"/>
    <row r="9765" ht="12.75" customHeight="1" x14ac:dyDescent="0.35"/>
    <row r="9766" ht="12.75" customHeight="1" x14ac:dyDescent="0.35"/>
    <row r="9767" ht="12.75" customHeight="1" x14ac:dyDescent="0.35"/>
    <row r="9768" ht="12.75" customHeight="1" x14ac:dyDescent="0.35"/>
    <row r="9769" ht="12.75" customHeight="1" x14ac:dyDescent="0.35"/>
    <row r="9770" ht="12.75" customHeight="1" x14ac:dyDescent="0.35"/>
    <row r="9771" ht="12.75" customHeight="1" x14ac:dyDescent="0.35"/>
    <row r="9772" ht="12.75" customHeight="1" x14ac:dyDescent="0.35"/>
    <row r="9773" ht="12.75" customHeight="1" x14ac:dyDescent="0.35"/>
    <row r="9774" ht="12.75" customHeight="1" x14ac:dyDescent="0.35"/>
    <row r="9775" ht="12.75" customHeight="1" x14ac:dyDescent="0.35"/>
    <row r="9776" ht="12.75" customHeight="1" x14ac:dyDescent="0.35"/>
    <row r="9777" ht="12.75" customHeight="1" x14ac:dyDescent="0.35"/>
    <row r="9778" ht="12.75" customHeight="1" x14ac:dyDescent="0.35"/>
    <row r="9779" ht="12.75" customHeight="1" x14ac:dyDescent="0.35"/>
    <row r="9780" ht="12.75" customHeight="1" x14ac:dyDescent="0.35"/>
    <row r="9781" ht="12.75" customHeight="1" x14ac:dyDescent="0.35"/>
    <row r="9782" ht="12.75" customHeight="1" x14ac:dyDescent="0.35"/>
    <row r="9783" ht="12.75" customHeight="1" x14ac:dyDescent="0.35"/>
    <row r="9784" ht="12.75" customHeight="1" x14ac:dyDescent="0.35"/>
    <row r="9785" ht="12.75" customHeight="1" x14ac:dyDescent="0.35"/>
    <row r="9786" ht="12.75" customHeight="1" x14ac:dyDescent="0.35"/>
    <row r="9787" ht="12.75" customHeight="1" x14ac:dyDescent="0.35"/>
    <row r="9788" ht="12.75" customHeight="1" x14ac:dyDescent="0.35"/>
    <row r="9789" ht="12.75" customHeight="1" x14ac:dyDescent="0.35"/>
    <row r="9790" ht="12.75" customHeight="1" x14ac:dyDescent="0.35"/>
    <row r="9791" ht="12.75" customHeight="1" x14ac:dyDescent="0.35"/>
    <row r="9792" ht="12.75" customHeight="1" x14ac:dyDescent="0.35"/>
    <row r="9793" ht="12.75" customHeight="1" x14ac:dyDescent="0.35"/>
    <row r="9794" ht="12.75" customHeight="1" x14ac:dyDescent="0.35"/>
    <row r="9795" ht="12.75" customHeight="1" x14ac:dyDescent="0.35"/>
    <row r="9796" ht="12.75" customHeight="1" x14ac:dyDescent="0.35"/>
    <row r="9797" ht="12.75" customHeight="1" x14ac:dyDescent="0.35"/>
    <row r="9798" ht="12.75" customHeight="1" x14ac:dyDescent="0.35"/>
    <row r="9799" ht="12.75" customHeight="1" x14ac:dyDescent="0.35"/>
    <row r="9800" ht="12.75" customHeight="1" x14ac:dyDescent="0.35"/>
    <row r="9801" ht="12.75" customHeight="1" x14ac:dyDescent="0.35"/>
    <row r="9802" ht="12.75" customHeight="1" x14ac:dyDescent="0.35"/>
    <row r="9803" ht="12.75" customHeight="1" x14ac:dyDescent="0.35"/>
    <row r="9804" ht="12.75" customHeight="1" x14ac:dyDescent="0.35"/>
    <row r="9805" ht="12.75" customHeight="1" x14ac:dyDescent="0.35"/>
    <row r="9806" ht="12.75" customHeight="1" x14ac:dyDescent="0.35"/>
    <row r="9807" ht="12.75" customHeight="1" x14ac:dyDescent="0.35"/>
    <row r="9808" ht="12.75" customHeight="1" x14ac:dyDescent="0.35"/>
    <row r="9809" ht="12.75" customHeight="1" x14ac:dyDescent="0.35"/>
    <row r="9810" ht="12.75" customHeight="1" x14ac:dyDescent="0.35"/>
    <row r="9811" ht="12.75" customHeight="1" x14ac:dyDescent="0.35"/>
    <row r="9812" ht="12.75" customHeight="1" x14ac:dyDescent="0.35"/>
    <row r="9813" ht="12.75" customHeight="1" x14ac:dyDescent="0.35"/>
    <row r="9814" ht="12.75" customHeight="1" x14ac:dyDescent="0.35"/>
    <row r="9815" ht="12.75" customHeight="1" x14ac:dyDescent="0.35"/>
    <row r="9816" ht="12.75" customHeight="1" x14ac:dyDescent="0.35"/>
    <row r="9817" ht="12.75" customHeight="1" x14ac:dyDescent="0.35"/>
    <row r="9818" ht="12.75" customHeight="1" x14ac:dyDescent="0.35"/>
    <row r="9819" ht="12.75" customHeight="1" x14ac:dyDescent="0.35"/>
    <row r="9820" ht="12.75" customHeight="1" x14ac:dyDescent="0.35"/>
    <row r="9821" ht="12.75" customHeight="1" x14ac:dyDescent="0.35"/>
    <row r="9822" ht="12.75" customHeight="1" x14ac:dyDescent="0.35"/>
    <row r="9823" ht="12.75" customHeight="1" x14ac:dyDescent="0.35"/>
    <row r="9824" ht="12.75" customHeight="1" x14ac:dyDescent="0.35"/>
    <row r="9825" ht="12.75" customHeight="1" x14ac:dyDescent="0.35"/>
    <row r="9826" ht="12.75" customHeight="1" x14ac:dyDescent="0.35"/>
    <row r="9827" ht="12.75" customHeight="1" x14ac:dyDescent="0.35"/>
    <row r="9828" ht="12.75" customHeight="1" x14ac:dyDescent="0.35"/>
    <row r="9829" ht="12.75" customHeight="1" x14ac:dyDescent="0.35"/>
    <row r="9830" ht="12.75" customHeight="1" x14ac:dyDescent="0.35"/>
    <row r="9831" ht="12.75" customHeight="1" x14ac:dyDescent="0.35"/>
    <row r="9832" ht="12.75" customHeight="1" x14ac:dyDescent="0.35"/>
    <row r="9833" ht="12.75" customHeight="1" x14ac:dyDescent="0.35"/>
    <row r="9834" ht="12.75" customHeight="1" x14ac:dyDescent="0.35"/>
    <row r="9835" ht="12.75" customHeight="1" x14ac:dyDescent="0.35"/>
    <row r="9836" ht="12.75" customHeight="1" x14ac:dyDescent="0.35"/>
    <row r="9837" ht="12.75" customHeight="1" x14ac:dyDescent="0.35"/>
    <row r="9838" ht="12.75" customHeight="1" x14ac:dyDescent="0.35"/>
    <row r="9839" ht="12.75" customHeight="1" x14ac:dyDescent="0.35"/>
    <row r="9840" ht="12.75" customHeight="1" x14ac:dyDescent="0.35"/>
    <row r="9841" ht="12.75" customHeight="1" x14ac:dyDescent="0.35"/>
    <row r="9842" ht="12.75" customHeight="1" x14ac:dyDescent="0.35"/>
    <row r="9843" ht="12.75" customHeight="1" x14ac:dyDescent="0.35"/>
    <row r="9844" ht="12.75" customHeight="1" x14ac:dyDescent="0.35"/>
    <row r="9845" ht="12.75" customHeight="1" x14ac:dyDescent="0.35"/>
    <row r="9846" ht="12.75" customHeight="1" x14ac:dyDescent="0.35"/>
    <row r="9847" ht="12.75" customHeight="1" x14ac:dyDescent="0.35"/>
    <row r="9848" ht="12.75" customHeight="1" x14ac:dyDescent="0.35"/>
    <row r="9849" ht="12.75" customHeight="1" x14ac:dyDescent="0.35"/>
    <row r="9850" ht="12.75" customHeight="1" x14ac:dyDescent="0.35"/>
    <row r="9851" ht="12.75" customHeight="1" x14ac:dyDescent="0.35"/>
    <row r="9852" ht="12.75" customHeight="1" x14ac:dyDescent="0.35"/>
    <row r="9853" ht="12.75" customHeight="1" x14ac:dyDescent="0.35"/>
    <row r="9854" ht="12.75" customHeight="1" x14ac:dyDescent="0.35"/>
    <row r="9855" ht="12.75" customHeight="1" x14ac:dyDescent="0.35"/>
    <row r="9856" ht="12.75" customHeight="1" x14ac:dyDescent="0.35"/>
    <row r="9857" ht="12.75" customHeight="1" x14ac:dyDescent="0.35"/>
    <row r="9858" ht="12.75" customHeight="1" x14ac:dyDescent="0.35"/>
    <row r="9859" ht="12.75" customHeight="1" x14ac:dyDescent="0.35"/>
    <row r="9860" ht="12.75" customHeight="1" x14ac:dyDescent="0.35"/>
    <row r="9861" ht="12.75" customHeight="1" x14ac:dyDescent="0.35"/>
    <row r="9862" ht="12.75" customHeight="1" x14ac:dyDescent="0.35"/>
    <row r="9863" ht="12.75" customHeight="1" x14ac:dyDescent="0.35"/>
    <row r="9864" ht="12.75" customHeight="1" x14ac:dyDescent="0.35"/>
    <row r="9865" ht="12.75" customHeight="1" x14ac:dyDescent="0.35"/>
    <row r="9866" ht="12.75" customHeight="1" x14ac:dyDescent="0.35"/>
    <row r="9867" ht="12.75" customHeight="1" x14ac:dyDescent="0.35"/>
    <row r="9868" ht="12.75" customHeight="1" x14ac:dyDescent="0.35"/>
    <row r="9869" ht="12.75" customHeight="1" x14ac:dyDescent="0.35"/>
    <row r="9870" ht="12.75" customHeight="1" x14ac:dyDescent="0.35"/>
    <row r="9871" ht="12.75" customHeight="1" x14ac:dyDescent="0.35"/>
    <row r="9872" ht="12.75" customHeight="1" x14ac:dyDescent="0.35"/>
    <row r="9873" ht="12.75" customHeight="1" x14ac:dyDescent="0.35"/>
    <row r="9874" ht="12.75" customHeight="1" x14ac:dyDescent="0.35"/>
    <row r="9875" ht="12.75" customHeight="1" x14ac:dyDescent="0.35"/>
    <row r="9876" ht="12.75" customHeight="1" x14ac:dyDescent="0.35"/>
    <row r="9877" ht="12.75" customHeight="1" x14ac:dyDescent="0.35"/>
    <row r="9878" ht="12.75" customHeight="1" x14ac:dyDescent="0.35"/>
    <row r="9879" ht="12.75" customHeight="1" x14ac:dyDescent="0.35"/>
    <row r="9880" ht="12.75" customHeight="1" x14ac:dyDescent="0.35"/>
    <row r="9881" ht="12.75" customHeight="1" x14ac:dyDescent="0.35"/>
    <row r="9882" ht="12.75" customHeight="1" x14ac:dyDescent="0.35"/>
    <row r="9883" ht="12.75" customHeight="1" x14ac:dyDescent="0.35"/>
    <row r="9884" ht="12.75" customHeight="1" x14ac:dyDescent="0.35"/>
    <row r="9885" ht="12.75" customHeight="1" x14ac:dyDescent="0.35"/>
    <row r="9886" ht="12.75" customHeight="1" x14ac:dyDescent="0.35"/>
    <row r="9887" ht="12.75" customHeight="1" x14ac:dyDescent="0.35"/>
    <row r="9888" ht="12.75" customHeight="1" x14ac:dyDescent="0.35"/>
    <row r="9889" ht="12.75" customHeight="1" x14ac:dyDescent="0.35"/>
    <row r="9890" ht="12.75" customHeight="1" x14ac:dyDescent="0.35"/>
    <row r="9891" ht="12.75" customHeight="1" x14ac:dyDescent="0.35"/>
    <row r="9892" ht="12.75" customHeight="1" x14ac:dyDescent="0.35"/>
    <row r="9893" ht="12.75" customHeight="1" x14ac:dyDescent="0.35"/>
    <row r="9894" ht="12.75" customHeight="1" x14ac:dyDescent="0.35"/>
    <row r="9895" ht="12.75" customHeight="1" x14ac:dyDescent="0.35"/>
    <row r="9896" ht="12.75" customHeight="1" x14ac:dyDescent="0.35"/>
    <row r="9897" ht="12.75" customHeight="1" x14ac:dyDescent="0.35"/>
    <row r="9898" ht="12.75" customHeight="1" x14ac:dyDescent="0.35"/>
    <row r="9899" ht="12.75" customHeight="1" x14ac:dyDescent="0.35"/>
    <row r="9900" ht="12.75" customHeight="1" x14ac:dyDescent="0.35"/>
    <row r="9901" ht="12.75" customHeight="1" x14ac:dyDescent="0.35"/>
    <row r="9902" ht="12.75" customHeight="1" x14ac:dyDescent="0.35"/>
    <row r="9903" ht="12.75" customHeight="1" x14ac:dyDescent="0.35"/>
    <row r="9904" ht="12.75" customHeight="1" x14ac:dyDescent="0.35"/>
    <row r="9905" ht="12.75" customHeight="1" x14ac:dyDescent="0.35"/>
    <row r="9906" ht="12.75" customHeight="1" x14ac:dyDescent="0.35"/>
    <row r="9907" ht="12.75" customHeight="1" x14ac:dyDescent="0.35"/>
    <row r="9908" ht="12.75" customHeight="1" x14ac:dyDescent="0.35"/>
    <row r="9909" ht="12.75" customHeight="1" x14ac:dyDescent="0.35"/>
    <row r="9910" ht="12.75" customHeight="1" x14ac:dyDescent="0.35"/>
    <row r="9911" ht="12.75" customHeight="1" x14ac:dyDescent="0.35"/>
    <row r="9912" ht="12.75" customHeight="1" x14ac:dyDescent="0.35"/>
    <row r="9913" ht="12.75" customHeight="1" x14ac:dyDescent="0.35"/>
    <row r="9914" ht="12.75" customHeight="1" x14ac:dyDescent="0.35"/>
    <row r="9915" ht="12.75" customHeight="1" x14ac:dyDescent="0.35"/>
    <row r="9916" ht="12.75" customHeight="1" x14ac:dyDescent="0.35"/>
    <row r="9917" ht="12.75" customHeight="1" x14ac:dyDescent="0.35"/>
    <row r="9918" ht="12.75" customHeight="1" x14ac:dyDescent="0.35"/>
    <row r="9919" ht="12.75" customHeight="1" x14ac:dyDescent="0.35"/>
    <row r="9920" ht="12.75" customHeight="1" x14ac:dyDescent="0.35"/>
    <row r="9921" ht="12.75" customHeight="1" x14ac:dyDescent="0.35"/>
    <row r="9922" ht="12.75" customHeight="1" x14ac:dyDescent="0.35"/>
    <row r="9923" ht="12.75" customHeight="1" x14ac:dyDescent="0.35"/>
    <row r="9924" ht="12.75" customHeight="1" x14ac:dyDescent="0.35"/>
    <row r="9925" ht="12.75" customHeight="1" x14ac:dyDescent="0.35"/>
    <row r="9926" ht="12.75" customHeight="1" x14ac:dyDescent="0.35"/>
    <row r="9927" ht="12.75" customHeight="1" x14ac:dyDescent="0.35"/>
    <row r="9928" ht="12.75" customHeight="1" x14ac:dyDescent="0.35"/>
    <row r="9929" ht="12.75" customHeight="1" x14ac:dyDescent="0.35"/>
    <row r="9930" ht="12.75" customHeight="1" x14ac:dyDescent="0.35"/>
    <row r="9931" ht="12.75" customHeight="1" x14ac:dyDescent="0.35"/>
    <row r="9932" ht="12.75" customHeight="1" x14ac:dyDescent="0.35"/>
    <row r="9933" ht="12.75" customHeight="1" x14ac:dyDescent="0.35"/>
    <row r="9934" ht="12.75" customHeight="1" x14ac:dyDescent="0.35"/>
    <row r="9935" ht="12.75" customHeight="1" x14ac:dyDescent="0.35"/>
    <row r="9936" ht="12.75" customHeight="1" x14ac:dyDescent="0.35"/>
    <row r="9937" ht="12.75" customHeight="1" x14ac:dyDescent="0.35"/>
    <row r="9938" ht="12.75" customHeight="1" x14ac:dyDescent="0.35"/>
    <row r="9939" ht="12.75" customHeight="1" x14ac:dyDescent="0.35"/>
    <row r="9940" ht="12.75" customHeight="1" x14ac:dyDescent="0.35"/>
    <row r="9941" ht="12.75" customHeight="1" x14ac:dyDescent="0.35"/>
    <row r="9942" ht="12.75" customHeight="1" x14ac:dyDescent="0.35"/>
    <row r="9943" ht="12.75" customHeight="1" x14ac:dyDescent="0.35"/>
    <row r="9944" ht="12.75" customHeight="1" x14ac:dyDescent="0.35"/>
    <row r="9945" ht="12.75" customHeight="1" x14ac:dyDescent="0.35"/>
    <row r="9946" ht="12.75" customHeight="1" x14ac:dyDescent="0.35"/>
    <row r="9947" ht="12.75" customHeight="1" x14ac:dyDescent="0.35"/>
    <row r="9948" ht="12.75" customHeight="1" x14ac:dyDescent="0.35"/>
    <row r="9949" ht="12.75" customHeight="1" x14ac:dyDescent="0.35"/>
    <row r="9950" ht="12.75" customHeight="1" x14ac:dyDescent="0.35"/>
    <row r="9951" ht="12.75" customHeight="1" x14ac:dyDescent="0.35"/>
    <row r="9952" ht="12.75" customHeight="1" x14ac:dyDescent="0.35"/>
    <row r="9953" ht="12.75" customHeight="1" x14ac:dyDescent="0.35"/>
    <row r="9954" ht="12.75" customHeight="1" x14ac:dyDescent="0.35"/>
    <row r="9955" ht="12.75" customHeight="1" x14ac:dyDescent="0.35"/>
    <row r="9956" ht="12.75" customHeight="1" x14ac:dyDescent="0.35"/>
    <row r="9957" ht="12.75" customHeight="1" x14ac:dyDescent="0.35"/>
    <row r="9958" ht="12.75" customHeight="1" x14ac:dyDescent="0.35"/>
    <row r="9959" ht="12.75" customHeight="1" x14ac:dyDescent="0.35"/>
    <row r="9960" ht="12.75" customHeight="1" x14ac:dyDescent="0.35"/>
    <row r="9961" ht="12.75" customHeight="1" x14ac:dyDescent="0.35"/>
    <row r="9962" ht="12.75" customHeight="1" x14ac:dyDescent="0.35"/>
    <row r="9963" ht="12.75" customHeight="1" x14ac:dyDescent="0.35"/>
    <row r="9964" ht="12.75" customHeight="1" x14ac:dyDescent="0.35"/>
    <row r="9965" ht="12.75" customHeight="1" x14ac:dyDescent="0.35"/>
    <row r="9966" ht="12.75" customHeight="1" x14ac:dyDescent="0.35"/>
    <row r="9967" ht="12.75" customHeight="1" x14ac:dyDescent="0.35"/>
    <row r="9968" ht="12.75" customHeight="1" x14ac:dyDescent="0.35"/>
    <row r="9969" ht="12.75" customHeight="1" x14ac:dyDescent="0.35"/>
    <row r="9970" ht="12.75" customHeight="1" x14ac:dyDescent="0.35"/>
    <row r="9971" ht="12.75" customHeight="1" x14ac:dyDescent="0.35"/>
    <row r="9972" ht="12.75" customHeight="1" x14ac:dyDescent="0.35"/>
    <row r="9973" ht="12.75" customHeight="1" x14ac:dyDescent="0.35"/>
    <row r="9974" ht="12.75" customHeight="1" x14ac:dyDescent="0.35"/>
    <row r="9975" ht="12.75" customHeight="1" x14ac:dyDescent="0.35"/>
    <row r="9976" ht="12.75" customHeight="1" x14ac:dyDescent="0.35"/>
    <row r="9977" ht="12.75" customHeight="1" x14ac:dyDescent="0.35"/>
    <row r="9978" ht="12.75" customHeight="1" x14ac:dyDescent="0.35"/>
    <row r="9979" ht="12.75" customHeight="1" x14ac:dyDescent="0.35"/>
    <row r="9980" ht="12.75" customHeight="1" x14ac:dyDescent="0.35"/>
    <row r="9981" ht="12.75" customHeight="1" x14ac:dyDescent="0.35"/>
    <row r="9982" ht="12.75" customHeight="1" x14ac:dyDescent="0.35"/>
    <row r="9983" ht="12.75" customHeight="1" x14ac:dyDescent="0.35"/>
    <row r="9984" ht="12.75" customHeight="1" x14ac:dyDescent="0.35"/>
    <row r="9985" ht="12.75" customHeight="1" x14ac:dyDescent="0.35"/>
    <row r="9986" ht="12.75" customHeight="1" x14ac:dyDescent="0.35"/>
    <row r="9987" ht="12.75" customHeight="1" x14ac:dyDescent="0.35"/>
    <row r="9988" ht="12.75" customHeight="1" x14ac:dyDescent="0.35"/>
    <row r="9989" ht="12.75" customHeight="1" x14ac:dyDescent="0.35"/>
    <row r="9990" ht="12.75" customHeight="1" x14ac:dyDescent="0.35"/>
    <row r="9991" ht="12.75" customHeight="1" x14ac:dyDescent="0.35"/>
    <row r="9992" ht="12.75" customHeight="1" x14ac:dyDescent="0.35"/>
    <row r="9993" ht="12.75" customHeight="1" x14ac:dyDescent="0.35"/>
    <row r="9994" ht="12.75" customHeight="1" x14ac:dyDescent="0.35"/>
    <row r="9995" ht="12.75" customHeight="1" x14ac:dyDescent="0.35"/>
    <row r="9996" ht="12.75" customHeight="1" x14ac:dyDescent="0.35"/>
    <row r="9997" ht="12.75" customHeight="1" x14ac:dyDescent="0.35"/>
    <row r="9998" ht="12.75" customHeight="1" x14ac:dyDescent="0.35"/>
    <row r="9999" ht="12.75" customHeight="1" x14ac:dyDescent="0.35"/>
  </sheetData>
  <dataValidations count="11">
    <dataValidation allowBlank="1" showInputMessage="1" showErrorMessage="1" prompt="Insert tester name and organization" sqref="C23" xr:uid="{00000000-0002-0000-0000-000000000000}"/>
    <dataValidation type="list" allowBlank="1" showInputMessage="1" showErrorMessage="1" prompt="Select logical network location of device" sqref="C26" xr:uid="{00000000-0002-0000-0000-000001000000}">
      <formula1>$A$47:$A$49</formula1>
    </dataValidation>
    <dataValidation allowBlank="1" showInputMessage="1" showErrorMessage="1" prompt="Insert device function" sqref="C27" xr:uid="{00000000-0002-0000-0000-000002000000}"/>
    <dataValidation allowBlank="1" showInputMessage="1" showErrorMessage="1" prompt="Insert operating system version (major and minor release/version)" sqref="C25" xr:uid="{00000000-0002-0000-0000-000003000000}"/>
    <dataValidation allowBlank="1" showInputMessage="1" showErrorMessage="1" prompt="Insert device/host name" sqref="C24" xr:uid="{00000000-0002-0000-0000-000004000000}"/>
    <dataValidation allowBlank="1" showInputMessage="1" showErrorMessage="1" prompt="Insert agency code(s) for all shared agencies" sqref="C22" xr:uid="{00000000-0002-0000-0000-000005000000}"/>
    <dataValidation allowBlank="1" showInputMessage="1" showErrorMessage="1" prompt="Insert date of closing conference" sqref="C21" xr:uid="{00000000-0002-0000-0000-000006000000}"/>
    <dataValidation allowBlank="1" showInputMessage="1" showErrorMessage="1" prompt="Insert date testing occurred" sqref="C20" xr:uid="{00000000-0002-0000-0000-000007000000}"/>
    <dataValidation allowBlank="1" showInputMessage="1" showErrorMessage="1" prompt="Insert city, state and address or building number" sqref="C19" xr:uid="{00000000-0002-0000-0000-000008000000}"/>
    <dataValidation allowBlank="1" showInputMessage="1" showErrorMessage="1" prompt="Insert complete agency code" sqref="C18" xr:uid="{00000000-0002-0000-0000-000009000000}"/>
    <dataValidation allowBlank="1" showInputMessage="1" showErrorMessage="1" prompt="Insert complete agency name" sqref="C17" xr:uid="{00000000-0002-0000-0000-00000A000000}"/>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85"/>
  <sheetViews>
    <sheetView zoomScale="90" zoomScaleNormal="90" workbookViewId="0"/>
  </sheetViews>
  <sheetFormatPr defaultColWidth="0" defaultRowHeight="12.75" customHeight="1" zeroHeight="1" x14ac:dyDescent="0.35"/>
  <cols>
    <col min="1" max="1" width="36.1796875" style="22" customWidth="1"/>
    <col min="2" max="2" width="12.453125" style="22" customWidth="1"/>
    <col min="3" max="3" width="11.7265625" style="22" customWidth="1"/>
    <col min="4" max="4" width="12.26953125" style="22" customWidth="1"/>
    <col min="5" max="5" width="11.26953125" style="22" customWidth="1"/>
    <col min="6" max="6" width="13" style="22" customWidth="1"/>
    <col min="7" max="7" width="11.26953125" style="22" customWidth="1"/>
    <col min="8" max="8" width="7.26953125" style="22" hidden="1" customWidth="1"/>
    <col min="9" max="9" width="5.81640625" style="22" hidden="1" customWidth="1"/>
    <col min="10" max="12" width="9.26953125" style="22" customWidth="1"/>
    <col min="13" max="15" width="10.26953125" style="22" customWidth="1"/>
    <col min="16" max="16" width="9.26953125" style="22" customWidth="1"/>
    <col min="17" max="16384" width="0" style="22" hidden="1"/>
  </cols>
  <sheetData>
    <row r="1" spans="1:16" ht="14.5" x14ac:dyDescent="0.35">
      <c r="A1" s="43" t="s">
        <v>35</v>
      </c>
      <c r="B1" s="44"/>
      <c r="C1" s="44"/>
      <c r="D1" s="44"/>
      <c r="E1" s="44"/>
      <c r="F1" s="44"/>
      <c r="G1" s="44"/>
      <c r="H1" s="44"/>
      <c r="I1" s="44"/>
      <c r="J1" s="44"/>
      <c r="K1" s="44"/>
      <c r="L1" s="44"/>
      <c r="M1" s="44"/>
      <c r="N1" s="44"/>
      <c r="O1" s="44"/>
      <c r="P1" s="87"/>
    </row>
    <row r="2" spans="1:16" ht="18" customHeight="1" x14ac:dyDescent="0.35">
      <c r="A2" s="162" t="s">
        <v>36</v>
      </c>
      <c r="B2" s="163"/>
      <c r="C2" s="163"/>
      <c r="D2" s="163"/>
      <c r="E2" s="163"/>
      <c r="F2" s="163"/>
      <c r="G2" s="163"/>
      <c r="H2" s="163"/>
      <c r="I2" s="163"/>
      <c r="J2" s="163"/>
      <c r="K2" s="163"/>
      <c r="L2" s="163"/>
      <c r="M2" s="163"/>
      <c r="N2" s="163"/>
      <c r="O2" s="163"/>
      <c r="P2" s="164"/>
    </row>
    <row r="3" spans="1:16" ht="12.75" customHeight="1" x14ac:dyDescent="0.35">
      <c r="A3" s="66" t="s">
        <v>37</v>
      </c>
      <c r="B3" s="23"/>
      <c r="C3" s="23"/>
      <c r="D3" s="23"/>
      <c r="E3" s="23"/>
      <c r="F3" s="23"/>
      <c r="G3" s="23"/>
      <c r="H3" s="23"/>
      <c r="I3" s="23"/>
      <c r="J3" s="23"/>
      <c r="K3" s="23"/>
      <c r="L3" s="23"/>
      <c r="M3" s="23"/>
      <c r="N3" s="23"/>
      <c r="O3" s="23"/>
      <c r="P3" s="86"/>
    </row>
    <row r="4" spans="1:16" ht="14.5" x14ac:dyDescent="0.35">
      <c r="A4" s="66"/>
      <c r="B4" s="23"/>
      <c r="C4" s="23"/>
      <c r="D4" s="23"/>
      <c r="E4" s="23"/>
      <c r="F4" s="23"/>
      <c r="G4" s="23"/>
      <c r="H4" s="23"/>
      <c r="I4" s="23"/>
      <c r="J4" s="23"/>
      <c r="K4" s="23"/>
      <c r="L4" s="23"/>
      <c r="M4" s="23"/>
      <c r="N4" s="23"/>
      <c r="O4" s="23"/>
      <c r="P4" s="86"/>
    </row>
    <row r="5" spans="1:16" ht="14.5" x14ac:dyDescent="0.35">
      <c r="A5" s="66" t="s">
        <v>38</v>
      </c>
      <c r="B5" s="23"/>
      <c r="C5" s="23"/>
      <c r="D5" s="23"/>
      <c r="E5" s="23"/>
      <c r="F5" s="23"/>
      <c r="G5" s="23"/>
      <c r="H5" s="23"/>
      <c r="I5" s="23"/>
      <c r="J5" s="23"/>
      <c r="K5" s="23"/>
      <c r="L5" s="23"/>
      <c r="M5" s="23"/>
      <c r="N5" s="23"/>
      <c r="O5" s="23"/>
      <c r="P5" s="86"/>
    </row>
    <row r="6" spans="1:16" ht="14.5" x14ac:dyDescent="0.35">
      <c r="A6" s="66" t="s">
        <v>39</v>
      </c>
      <c r="B6" s="23"/>
      <c r="C6" s="23"/>
      <c r="D6" s="23"/>
      <c r="E6" s="23"/>
      <c r="F6" s="23"/>
      <c r="G6" s="23"/>
      <c r="H6" s="23"/>
      <c r="I6" s="23"/>
      <c r="J6" s="23"/>
      <c r="K6" s="23"/>
      <c r="L6" s="23"/>
      <c r="M6" s="23"/>
      <c r="N6" s="23"/>
      <c r="O6" s="23"/>
      <c r="P6" s="86"/>
    </row>
    <row r="7" spans="1:16" ht="20.9" customHeight="1" x14ac:dyDescent="0.35">
      <c r="A7" s="67"/>
      <c r="B7" s="68"/>
      <c r="C7" s="68"/>
      <c r="D7" s="68"/>
      <c r="E7" s="68"/>
      <c r="F7" s="68"/>
      <c r="G7" s="68"/>
      <c r="H7" s="68"/>
      <c r="I7" s="68"/>
      <c r="J7" s="68"/>
      <c r="K7" s="68"/>
      <c r="L7" s="68"/>
      <c r="M7" s="68"/>
      <c r="N7" s="68"/>
      <c r="O7" s="68"/>
      <c r="P7" s="78"/>
    </row>
    <row r="8" spans="1:16" ht="14.5" x14ac:dyDescent="0.35">
      <c r="A8" s="30"/>
      <c r="B8" s="165" t="s">
        <v>40</v>
      </c>
      <c r="C8" s="166"/>
      <c r="D8" s="166"/>
      <c r="E8" s="166"/>
      <c r="F8" s="166"/>
      <c r="G8" s="167"/>
      <c r="P8" s="86"/>
    </row>
    <row r="9" spans="1:16" ht="12.75" customHeight="1" x14ac:dyDescent="0.35">
      <c r="A9" s="30"/>
      <c r="B9" s="31" t="s">
        <v>41</v>
      </c>
      <c r="C9" s="32"/>
      <c r="D9" s="32"/>
      <c r="E9" s="32"/>
      <c r="F9" s="32"/>
      <c r="G9" s="33"/>
      <c r="P9" s="86"/>
    </row>
    <row r="10" spans="1:16" ht="14.5" x14ac:dyDescent="0.35">
      <c r="A10" s="251" t="s">
        <v>42</v>
      </c>
      <c r="B10" s="96" t="s">
        <v>43</v>
      </c>
      <c r="C10" s="34"/>
      <c r="D10" s="90"/>
      <c r="E10" s="90"/>
      <c r="F10" s="90"/>
      <c r="G10" s="35"/>
      <c r="K10" s="93" t="s">
        <v>44</v>
      </c>
      <c r="L10" s="94"/>
      <c r="M10" s="94"/>
      <c r="N10" s="94"/>
      <c r="O10" s="95"/>
      <c r="P10" s="86"/>
    </row>
    <row r="11" spans="1:16" ht="36" x14ac:dyDescent="0.35">
      <c r="A11" s="251"/>
      <c r="B11" s="36" t="s">
        <v>45</v>
      </c>
      <c r="C11" s="37" t="s">
        <v>46</v>
      </c>
      <c r="D11" s="37" t="s">
        <v>47</v>
      </c>
      <c r="E11" s="37" t="s">
        <v>48</v>
      </c>
      <c r="F11" s="37" t="s">
        <v>49</v>
      </c>
      <c r="G11" s="38" t="s">
        <v>50</v>
      </c>
      <c r="K11" s="168" t="s">
        <v>51</v>
      </c>
      <c r="L11" s="169"/>
      <c r="M11" s="170" t="s">
        <v>52</v>
      </c>
      <c r="N11" s="170" t="s">
        <v>53</v>
      </c>
      <c r="O11" s="171" t="s">
        <v>54</v>
      </c>
      <c r="P11" s="86"/>
    </row>
    <row r="12" spans="1:16" ht="14.5" x14ac:dyDescent="0.35">
      <c r="A12" s="25"/>
      <c r="B12" s="79">
        <f>COUNTIF('Azure Foundation Services'!$J$3:$J$89,"Pass")</f>
        <v>0</v>
      </c>
      <c r="C12" s="79">
        <f>COUNTIF('Azure Foundation Services'!$J$3:$J$89,"Fail")</f>
        <v>0</v>
      </c>
      <c r="D12" s="79">
        <f>COUNTIF('Azure Foundation Services'!$J$3:$J$89,"Info")</f>
        <v>0</v>
      </c>
      <c r="E12" s="79">
        <f>COUNTIF('Azure Foundation Services'!$J$3:$J$89,"N/A")</f>
        <v>0</v>
      </c>
      <c r="F12" s="79">
        <f>B12+C12</f>
        <v>0</v>
      </c>
      <c r="G12" s="80">
        <f>D24/100</f>
        <v>0</v>
      </c>
      <c r="K12" s="172" t="s">
        <v>55</v>
      </c>
      <c r="L12" s="173"/>
      <c r="M12" s="174">
        <f>COUNTA('Azure Foundation Services'!J3:J89)</f>
        <v>0</v>
      </c>
      <c r="N12" s="174">
        <f>O12-M12</f>
        <v>87</v>
      </c>
      <c r="O12" s="175">
        <f>COUNTA('Azure Foundation Services'!A3:A99)</f>
        <v>87</v>
      </c>
      <c r="P12" s="86"/>
    </row>
    <row r="13" spans="1:16" ht="12.75" customHeight="1" x14ac:dyDescent="0.35">
      <c r="A13" s="25"/>
      <c r="B13" s="39"/>
      <c r="K13" s="26"/>
      <c r="L13" s="26"/>
      <c r="M13" s="26"/>
      <c r="N13" s="26"/>
      <c r="O13" s="26"/>
      <c r="P13" s="86"/>
    </row>
    <row r="14" spans="1:16" ht="12.75" customHeight="1" x14ac:dyDescent="0.35">
      <c r="A14" s="25"/>
      <c r="B14" s="97" t="s">
        <v>56</v>
      </c>
      <c r="C14" s="91"/>
      <c r="D14" s="91"/>
      <c r="E14" s="91"/>
      <c r="F14" s="91"/>
      <c r="G14" s="92"/>
      <c r="K14" s="26"/>
      <c r="L14" s="26"/>
      <c r="M14" s="26"/>
      <c r="N14" s="26"/>
      <c r="O14" s="26"/>
      <c r="P14" s="86"/>
    </row>
    <row r="15" spans="1:16" ht="12.75" customHeight="1" x14ac:dyDescent="0.35">
      <c r="A15" s="24"/>
      <c r="B15" s="40" t="s">
        <v>57</v>
      </c>
      <c r="C15" s="40" t="s">
        <v>58</v>
      </c>
      <c r="D15" s="40" t="s">
        <v>59</v>
      </c>
      <c r="E15" s="40" t="s">
        <v>60</v>
      </c>
      <c r="F15" s="40" t="s">
        <v>48</v>
      </c>
      <c r="G15" s="40" t="s">
        <v>61</v>
      </c>
      <c r="H15" s="41" t="s">
        <v>62</v>
      </c>
      <c r="I15" s="41" t="s">
        <v>63</v>
      </c>
      <c r="K15" s="27"/>
      <c r="L15" s="27"/>
      <c r="M15" s="27"/>
      <c r="N15" s="27"/>
      <c r="O15" s="27"/>
      <c r="P15" s="86"/>
    </row>
    <row r="16" spans="1:16" ht="12.75" customHeight="1" x14ac:dyDescent="0.35">
      <c r="A16" s="24"/>
      <c r="B16" s="84">
        <v>8</v>
      </c>
      <c r="C16" s="85">
        <f>COUNTIF('Azure Foundation Services'!$AA:$AA,$B16)</f>
        <v>0</v>
      </c>
      <c r="D16" s="81">
        <f>COUNTIFS('Azure Foundation Services'!$AA:$AA,$B16,'Azure Foundation Services'!$J:$J,D$15)</f>
        <v>0</v>
      </c>
      <c r="E16" s="81">
        <f>COUNTIFS('Azure Foundation Services'!$AA:$AA,$B16,'Azure Foundation Services'!$J:$J,E$15)</f>
        <v>0</v>
      </c>
      <c r="F16" s="81">
        <f>COUNTIFS('Azure Foundation Services'!$AA:$AA,$B16,'Azure Foundation Services'!$J:$J,F$15)</f>
        <v>0</v>
      </c>
      <c r="G16" s="82">
        <v>1500</v>
      </c>
      <c r="H16" s="22">
        <f>(C16-F16)*(G16)</f>
        <v>0</v>
      </c>
      <c r="I16" s="22">
        <f>D16*G16</f>
        <v>0</v>
      </c>
      <c r="J16" s="88">
        <f>D12+N12</f>
        <v>87</v>
      </c>
      <c r="K16" s="89" t="str">
        <f>"WARNING: THERE IS AT LEAST ONE TEST CASE WITH"</f>
        <v>WARNING: THERE IS AT LEAST ONE TEST CASE WITH</v>
      </c>
      <c r="P16" s="86"/>
    </row>
    <row r="17" spans="1:16" ht="12.75" customHeight="1" x14ac:dyDescent="0.35">
      <c r="A17" s="24"/>
      <c r="B17" s="84">
        <v>7</v>
      </c>
      <c r="C17" s="85">
        <f>COUNTIF('Azure Foundation Services'!$AA:$AA,$B17)</f>
        <v>3</v>
      </c>
      <c r="D17" s="81">
        <f>COUNTIFS('Azure Foundation Services'!$AA:$AA,$B17,'Azure Foundation Services'!$J:$J,D$15)</f>
        <v>0</v>
      </c>
      <c r="E17" s="81">
        <f>COUNTIFS('Azure Foundation Services'!$AA:$AA,$B17,'Azure Foundation Services'!$J:$J,E$15)</f>
        <v>0</v>
      </c>
      <c r="F17" s="81">
        <f>COUNTIFS('Azure Foundation Services'!$AA:$AA,$B17,'Azure Foundation Services'!$J:$J,F$15)</f>
        <v>0</v>
      </c>
      <c r="G17" s="82">
        <v>750</v>
      </c>
      <c r="H17" s="22">
        <f t="shared" ref="H17:H23" si="0">(C17-F17)*(G17)</f>
        <v>2250</v>
      </c>
      <c r="I17" s="22">
        <f t="shared" ref="I17:I23" si="1">D17*G17</f>
        <v>0</v>
      </c>
      <c r="K17" s="89" t="str">
        <f>"AN 'INFO' OR BLANK STATUS (SEE ABOVE)"</f>
        <v>AN 'INFO' OR BLANK STATUS (SEE ABOVE)</v>
      </c>
      <c r="P17" s="86"/>
    </row>
    <row r="18" spans="1:16" ht="12.75" customHeight="1" x14ac:dyDescent="0.35">
      <c r="A18" s="24"/>
      <c r="B18" s="84">
        <v>6</v>
      </c>
      <c r="C18" s="85">
        <f>COUNTIF('Azure Foundation Services'!$AA:$AA,$B18)</f>
        <v>10</v>
      </c>
      <c r="D18" s="81">
        <f>COUNTIFS('Azure Foundation Services'!$AA:$AA,$B18,'Azure Foundation Services'!$J:$J,D$15)</f>
        <v>0</v>
      </c>
      <c r="E18" s="81">
        <f>COUNTIFS('Azure Foundation Services'!$AA:$AA,$B18,'Azure Foundation Services'!$J:$J,E$15)</f>
        <v>0</v>
      </c>
      <c r="F18" s="81">
        <f>COUNTIFS('Azure Foundation Services'!$AA:$AA,$B18,'Azure Foundation Services'!$J:$J,F$15)</f>
        <v>0</v>
      </c>
      <c r="G18" s="82">
        <v>100</v>
      </c>
      <c r="H18" s="22">
        <f t="shared" si="0"/>
        <v>1000</v>
      </c>
      <c r="I18" s="22">
        <f t="shared" si="1"/>
        <v>0</v>
      </c>
      <c r="P18" s="86"/>
    </row>
    <row r="19" spans="1:16" ht="12.75" customHeight="1" x14ac:dyDescent="0.35">
      <c r="A19" s="24"/>
      <c r="B19" s="84">
        <v>5</v>
      </c>
      <c r="C19" s="85">
        <f>COUNTIF('Azure Foundation Services'!$AA:$AA,$B19)</f>
        <v>50</v>
      </c>
      <c r="D19" s="81">
        <f>COUNTIFS('Azure Foundation Services'!$AA:$AA,$B19,'Azure Foundation Services'!$J:$J,D$15)</f>
        <v>0</v>
      </c>
      <c r="E19" s="81">
        <f>COUNTIFS('Azure Foundation Services'!$AA:$AA,$B19,'Azure Foundation Services'!$J:$J,E$15)</f>
        <v>0</v>
      </c>
      <c r="F19" s="81">
        <f>COUNTIFS('Azure Foundation Services'!$AA:$AA,$B19,'Azure Foundation Services'!$J:$J,F$15)</f>
        <v>0</v>
      </c>
      <c r="G19" s="82">
        <v>50</v>
      </c>
      <c r="H19" s="22">
        <f t="shared" si="0"/>
        <v>2500</v>
      </c>
      <c r="I19" s="22">
        <f t="shared" si="1"/>
        <v>0</v>
      </c>
      <c r="P19" s="86"/>
    </row>
    <row r="20" spans="1:16" ht="12.75" customHeight="1" x14ac:dyDescent="0.35">
      <c r="A20" s="24"/>
      <c r="B20" s="84">
        <v>4</v>
      </c>
      <c r="C20" s="85">
        <f>COUNTIF('Azure Foundation Services'!$AA:$AA,$B20)</f>
        <v>11</v>
      </c>
      <c r="D20" s="81">
        <f>COUNTIFS('Azure Foundation Services'!$AA:$AA,$B20,'Azure Foundation Services'!$J:$J,D$15)</f>
        <v>0</v>
      </c>
      <c r="E20" s="81">
        <f>COUNTIFS('Azure Foundation Services'!$AA:$AA,$B20,'Azure Foundation Services'!$J:$J,E$15)</f>
        <v>0</v>
      </c>
      <c r="F20" s="81">
        <f>COUNTIFS('Azure Foundation Services'!$AA:$AA,$B20,'Azure Foundation Services'!$J:$J,F$15)</f>
        <v>0</v>
      </c>
      <c r="G20" s="82">
        <v>10</v>
      </c>
      <c r="H20" s="22">
        <f t="shared" si="0"/>
        <v>110</v>
      </c>
      <c r="I20" s="22">
        <f t="shared" si="1"/>
        <v>0</v>
      </c>
      <c r="J20" s="88">
        <v>3</v>
      </c>
      <c r="K20" s="89" t="str">
        <f>"WARNING: THERE IS AT LEAST ONE TEST CASE WITH"</f>
        <v>WARNING: THERE IS AT LEAST ONE TEST CASE WITH</v>
      </c>
      <c r="P20" s="86"/>
    </row>
    <row r="21" spans="1:16" ht="12.75" customHeight="1" x14ac:dyDescent="0.35">
      <c r="A21" s="24"/>
      <c r="B21" s="84">
        <v>3</v>
      </c>
      <c r="C21" s="85">
        <f>COUNTIF('Azure Foundation Services'!$AA:$AA,$B21)</f>
        <v>8</v>
      </c>
      <c r="D21" s="81">
        <f>COUNTIFS('Azure Foundation Services'!$AA:$AA,$B21,'Azure Foundation Services'!$J:$J,D$15)</f>
        <v>0</v>
      </c>
      <c r="E21" s="81">
        <f>COUNTIFS('Azure Foundation Services'!$AA:$AA,$B21,'Azure Foundation Services'!$J:$J,E$15)</f>
        <v>0</v>
      </c>
      <c r="F21" s="81">
        <f>COUNTIFS('Azure Foundation Services'!$AA:$AA,$B21,'Azure Foundation Services'!$J:$J,F$15)</f>
        <v>0</v>
      </c>
      <c r="G21" s="82">
        <v>5</v>
      </c>
      <c r="H21" s="22">
        <f t="shared" si="0"/>
        <v>40</v>
      </c>
      <c r="I21" s="22">
        <f t="shared" si="1"/>
        <v>0</v>
      </c>
      <c r="K21" s="89" t="str">
        <f>"MULTIPLE OR INVALID ISSUE CODES (SEE TEST CASES TABS)"</f>
        <v>MULTIPLE OR INVALID ISSUE CODES (SEE TEST CASES TABS)</v>
      </c>
      <c r="P21" s="86"/>
    </row>
    <row r="22" spans="1:16" ht="14.5" x14ac:dyDescent="0.35">
      <c r="A22" s="24"/>
      <c r="B22" s="84">
        <v>2</v>
      </c>
      <c r="C22" s="85">
        <f>COUNTIF('Azure Foundation Services'!$AA:$AA,$B22)</f>
        <v>0</v>
      </c>
      <c r="D22" s="81">
        <f>COUNTIFS('Azure Foundation Services'!$AA:$AA,$B22,'Azure Foundation Services'!$J:$J,D$15)</f>
        <v>0</v>
      </c>
      <c r="E22" s="81">
        <f>COUNTIFS('Azure Foundation Services'!$AA:$AA,$B22,'Azure Foundation Services'!$J:$J,E$15)</f>
        <v>0</v>
      </c>
      <c r="F22" s="81">
        <f>COUNTIFS('Azure Foundation Services'!$AA:$AA,$B22,'Azure Foundation Services'!$J:$J,F$15)</f>
        <v>0</v>
      </c>
      <c r="G22" s="82">
        <v>2</v>
      </c>
      <c r="H22" s="22">
        <f t="shared" si="0"/>
        <v>0</v>
      </c>
      <c r="I22" s="22">
        <f t="shared" si="1"/>
        <v>0</v>
      </c>
      <c r="P22" s="86"/>
    </row>
    <row r="23" spans="1:16" ht="14.5" x14ac:dyDescent="0.35">
      <c r="A23" s="24"/>
      <c r="B23" s="84">
        <v>1</v>
      </c>
      <c r="C23" s="85">
        <f>COUNTIF('Azure Foundation Services'!$AA:$AA,$B23)</f>
        <v>4</v>
      </c>
      <c r="D23" s="81">
        <f>COUNTIFS('Azure Foundation Services'!$AA:$AA,$B23,'Azure Foundation Services'!$J:$J,D$15)</f>
        <v>0</v>
      </c>
      <c r="E23" s="81">
        <f>COUNTIFS('Azure Foundation Services'!$AA:$AA,$B23,'Azure Foundation Services'!$J:$J,E$15)</f>
        <v>0</v>
      </c>
      <c r="F23" s="81">
        <f>COUNTIFS('Azure Foundation Services'!$AA:$AA,$B23,'Azure Foundation Services'!$J:$J,F$15)</f>
        <v>0</v>
      </c>
      <c r="G23" s="82">
        <v>1</v>
      </c>
      <c r="H23" s="22">
        <f t="shared" si="0"/>
        <v>4</v>
      </c>
      <c r="I23" s="22">
        <f t="shared" si="1"/>
        <v>0</v>
      </c>
      <c r="P23" s="86"/>
    </row>
    <row r="24" spans="1:16" ht="14.5" hidden="1" x14ac:dyDescent="0.35">
      <c r="A24" s="24"/>
      <c r="B24" s="50" t="s">
        <v>64</v>
      </c>
      <c r="C24" s="51"/>
      <c r="D24" s="83">
        <f>SUM(I16:I23)/SUM(H16:H23)*100</f>
        <v>0</v>
      </c>
      <c r="E24" s="81"/>
      <c r="P24" s="86"/>
    </row>
    <row r="25" spans="1:16" ht="14.5" hidden="1" x14ac:dyDescent="0.35">
      <c r="A25" s="24"/>
      <c r="B25" s="227"/>
      <c r="C25" s="227"/>
      <c r="D25" s="228"/>
      <c r="E25" s="229"/>
      <c r="P25" s="86"/>
    </row>
    <row r="26" spans="1:16" ht="14.5" hidden="1" x14ac:dyDescent="0.35">
      <c r="A26" s="24">
        <f>D12+N12</f>
        <v>87</v>
      </c>
      <c r="B26" s="227"/>
      <c r="C26" s="227"/>
      <c r="D26" s="228"/>
      <c r="E26" s="229"/>
      <c r="P26" s="86"/>
    </row>
    <row r="27" spans="1:16" ht="14.5" hidden="1" x14ac:dyDescent="0.35">
      <c r="A27" s="24" cm="1">
        <f t="array" ref="A27">SUMPRODUCT(--ISERROR('Azure Foundation Services'!AA3:AA89))</f>
        <v>0</v>
      </c>
      <c r="B27" s="227"/>
      <c r="C27" s="227"/>
      <c r="D27" s="228"/>
      <c r="E27" s="229"/>
      <c r="P27" s="86"/>
    </row>
    <row r="28" spans="1:16" ht="12.75" customHeight="1" x14ac:dyDescent="0.35">
      <c r="A28" s="28"/>
      <c r="B28" s="29"/>
      <c r="C28" s="29"/>
      <c r="D28" s="29"/>
      <c r="E28" s="29"/>
      <c r="F28" s="29"/>
      <c r="G28" s="29"/>
      <c r="H28" s="29"/>
      <c r="I28" s="29"/>
      <c r="J28" s="29"/>
      <c r="K28" s="42"/>
      <c r="L28" s="42"/>
      <c r="M28" s="42"/>
      <c r="N28" s="42"/>
      <c r="O28" s="42"/>
      <c r="P28" s="78"/>
    </row>
    <row r="29" spans="1:16" ht="12.75" hidden="1" customHeight="1" x14ac:dyDescent="0.35">
      <c r="A29" s="24"/>
      <c r="K29" s="27"/>
      <c r="L29" s="27"/>
      <c r="M29" s="27"/>
      <c r="N29" s="27"/>
      <c r="O29" s="27"/>
      <c r="P29" s="86"/>
    </row>
    <row r="30" spans="1:16" ht="12.75" hidden="1" customHeight="1" x14ac:dyDescent="0.35">
      <c r="A30" s="30"/>
      <c r="B30" s="165" t="s">
        <v>65</v>
      </c>
      <c r="C30" s="166"/>
      <c r="D30" s="166"/>
      <c r="E30" s="166"/>
      <c r="F30" s="166"/>
      <c r="G30" s="167"/>
      <c r="P30" s="86"/>
    </row>
    <row r="31" spans="1:16" ht="12.75" hidden="1" customHeight="1" x14ac:dyDescent="0.35">
      <c r="A31" s="30"/>
      <c r="B31" s="31" t="s">
        <v>66</v>
      </c>
      <c r="C31" s="32"/>
      <c r="D31" s="32"/>
      <c r="E31" s="32"/>
      <c r="F31" s="32"/>
      <c r="G31" s="33"/>
      <c r="P31" s="86"/>
    </row>
    <row r="32" spans="1:16" ht="12.75" hidden="1" customHeight="1" x14ac:dyDescent="0.35">
      <c r="A32" s="251" t="s">
        <v>67</v>
      </c>
      <c r="B32" s="96" t="s">
        <v>43</v>
      </c>
      <c r="C32" s="34"/>
      <c r="D32" s="90"/>
      <c r="E32" s="90"/>
      <c r="F32" s="90"/>
      <c r="G32" s="35"/>
      <c r="K32" s="93" t="s">
        <v>44</v>
      </c>
      <c r="L32" s="94"/>
      <c r="M32" s="94"/>
      <c r="N32" s="94"/>
      <c r="O32" s="95"/>
      <c r="P32" s="86"/>
    </row>
    <row r="33" spans="1:16" ht="12.75" hidden="1" customHeight="1" x14ac:dyDescent="0.35">
      <c r="A33" s="251"/>
      <c r="B33" s="36" t="s">
        <v>45</v>
      </c>
      <c r="C33" s="37" t="s">
        <v>46</v>
      </c>
      <c r="D33" s="37" t="s">
        <v>47</v>
      </c>
      <c r="E33" s="37" t="s">
        <v>48</v>
      </c>
      <c r="F33" s="37" t="s">
        <v>49</v>
      </c>
      <c r="G33" s="38" t="s">
        <v>50</v>
      </c>
      <c r="K33" s="168" t="s">
        <v>51</v>
      </c>
      <c r="L33" s="169"/>
      <c r="M33" s="170" t="s">
        <v>52</v>
      </c>
      <c r="N33" s="170" t="s">
        <v>53</v>
      </c>
      <c r="O33" s="171" t="s">
        <v>54</v>
      </c>
      <c r="P33" s="86"/>
    </row>
    <row r="34" spans="1:16" ht="12.75" hidden="1" customHeight="1" x14ac:dyDescent="0.35">
      <c r="A34" s="25"/>
      <c r="B34" s="79" t="e">
        <f>COUNTIF('Azure Foundation Services'!$J$3:$J$89,"Pass")+COUNTIF(#REF!,"Pass")</f>
        <v>#REF!</v>
      </c>
      <c r="C34" s="79" t="e">
        <f>COUNTIF('Azure Foundation Services'!$J$3:$J$89,"Fail")+COUNTIF(#REF!,"Fail")</f>
        <v>#REF!</v>
      </c>
      <c r="D34" s="79" t="e">
        <f>COUNTIF('Azure Foundation Services'!$J$3:$J$89,"Info")+COUNTIF(#REF!,"Info")</f>
        <v>#REF!</v>
      </c>
      <c r="E34" s="79" t="e">
        <f>COUNTIF('Azure Foundation Services'!$J$3:$J$89,"N/A")+COUNTIF(#REF!,"N/A")</f>
        <v>#REF!</v>
      </c>
      <c r="F34" s="79" t="e">
        <f>B34+C34</f>
        <v>#REF!</v>
      </c>
      <c r="G34" s="80" t="e">
        <f>D46/100</f>
        <v>#REF!</v>
      </c>
      <c r="K34" s="172" t="s">
        <v>55</v>
      </c>
      <c r="L34" s="173"/>
      <c r="M34" s="174">
        <f>COUNTA('Azure Foundation Services'!J3:J89)+COUNTA(#REF!)</f>
        <v>1</v>
      </c>
      <c r="N34" s="174">
        <f>O34-M34</f>
        <v>87</v>
      </c>
      <c r="O34" s="175">
        <f>COUNTA('Azure Foundation Services'!A3:A99)+COUNTA(#REF!)</f>
        <v>88</v>
      </c>
      <c r="P34" s="86"/>
    </row>
    <row r="35" spans="1:16" ht="12.75" hidden="1" customHeight="1" x14ac:dyDescent="0.35">
      <c r="A35" s="25"/>
      <c r="B35" s="39"/>
      <c r="K35" s="26"/>
      <c r="L35" s="26"/>
      <c r="M35" s="26"/>
      <c r="N35" s="26"/>
      <c r="O35" s="26"/>
      <c r="P35" s="86"/>
    </row>
    <row r="36" spans="1:16" ht="12.75" hidden="1" customHeight="1" x14ac:dyDescent="0.35">
      <c r="A36" s="25"/>
      <c r="B36" s="97" t="s">
        <v>56</v>
      </c>
      <c r="C36" s="91"/>
      <c r="D36" s="91"/>
      <c r="E36" s="91"/>
      <c r="F36" s="91"/>
      <c r="G36" s="92"/>
      <c r="K36" s="26"/>
      <c r="L36" s="26"/>
      <c r="M36" s="26"/>
      <c r="N36" s="26"/>
      <c r="O36" s="26"/>
      <c r="P36" s="86"/>
    </row>
    <row r="37" spans="1:16" ht="12.75" hidden="1" customHeight="1" x14ac:dyDescent="0.35">
      <c r="A37" s="24"/>
      <c r="B37" s="40" t="s">
        <v>57</v>
      </c>
      <c r="C37" s="40" t="s">
        <v>58</v>
      </c>
      <c r="D37" s="40" t="s">
        <v>59</v>
      </c>
      <c r="E37" s="40" t="s">
        <v>60</v>
      </c>
      <c r="F37" s="40" t="s">
        <v>48</v>
      </c>
      <c r="G37" s="40" t="s">
        <v>61</v>
      </c>
      <c r="H37" s="41" t="s">
        <v>62</v>
      </c>
      <c r="I37" s="41" t="s">
        <v>63</v>
      </c>
      <c r="K37" s="27"/>
      <c r="L37" s="27"/>
      <c r="M37" s="27"/>
      <c r="N37" s="27"/>
      <c r="O37" s="27"/>
      <c r="P37" s="86"/>
    </row>
    <row r="38" spans="1:16" ht="12.75" hidden="1" customHeight="1" x14ac:dyDescent="0.35">
      <c r="A38" s="24"/>
      <c r="B38" s="84">
        <v>8</v>
      </c>
      <c r="C38" s="85" t="e">
        <f>COUNTIF('Azure Foundation Services'!$AA:$AA,$B38)+COUNTIF(#REF!,$B38)</f>
        <v>#REF!</v>
      </c>
      <c r="D38" s="81" t="e">
        <f>COUNTIFS('Azure Foundation Services'!$AA:$AA,$B38,'Azure Foundation Services'!$J:$J,D$15)+COUNTIFS(#REF!,$B38,#REF!,D$15)</f>
        <v>#REF!</v>
      </c>
      <c r="E38" s="81" t="e">
        <f>COUNTIFS('Azure Foundation Services'!$AA:$AA,$B38,'Azure Foundation Services'!$J:$J,E$15)+COUNTIFS(#REF!,$B38,#REF!,E$15)</f>
        <v>#REF!</v>
      </c>
      <c r="F38" s="81" t="e">
        <f>COUNTIFS('Azure Foundation Services'!$AA:$AA,$B38,'Azure Foundation Services'!$J:$J,F$15)+COUNTIFS(#REF!,$B38,#REF!,F$15)</f>
        <v>#REF!</v>
      </c>
      <c r="G38" s="82">
        <v>1500</v>
      </c>
      <c r="H38" s="22" t="e">
        <f>(C38-F38)*(G38)</f>
        <v>#REF!</v>
      </c>
      <c r="I38" s="22" t="e">
        <f>D38*G38</f>
        <v>#REF!</v>
      </c>
      <c r="J38" s="88" t="e">
        <f>D34+N34</f>
        <v>#REF!</v>
      </c>
      <c r="K38" s="89" t="str">
        <f>"WARNING: THERE IS AT LEAST ONE TEST CASE WITH"</f>
        <v>WARNING: THERE IS AT LEAST ONE TEST CASE WITH</v>
      </c>
      <c r="P38" s="86"/>
    </row>
    <row r="39" spans="1:16" ht="12.75" hidden="1" customHeight="1" x14ac:dyDescent="0.35">
      <c r="A39" s="24"/>
      <c r="B39" s="84">
        <v>7</v>
      </c>
      <c r="C39" s="85" t="e">
        <f>COUNTIF('Azure Foundation Services'!$AA:$AA,$B39)+COUNTIF(#REF!,$B39)</f>
        <v>#REF!</v>
      </c>
      <c r="D39" s="81" t="e">
        <f>COUNTIFS('Azure Foundation Services'!$AA:$AA,$B39,'Azure Foundation Services'!$J:$J,D$15)+COUNTIFS(#REF!,$B39,#REF!,D$15)</f>
        <v>#REF!</v>
      </c>
      <c r="E39" s="81" t="e">
        <f>COUNTIFS('Azure Foundation Services'!$AA:$AA,$B39,'Azure Foundation Services'!$J:$J,E$15)+COUNTIFS(#REF!,$B39,#REF!,E$15)</f>
        <v>#REF!</v>
      </c>
      <c r="F39" s="81" t="e">
        <f>COUNTIFS('Azure Foundation Services'!$AA:$AA,$B39,'Azure Foundation Services'!$J:$J,F$15)+COUNTIFS(#REF!,$B39,#REF!,F$15)</f>
        <v>#REF!</v>
      </c>
      <c r="G39" s="82">
        <v>750</v>
      </c>
      <c r="H39" s="22" t="e">
        <f t="shared" ref="H39:H45" si="2">(C39-F39)*(G39)</f>
        <v>#REF!</v>
      </c>
      <c r="I39" s="22" t="e">
        <f t="shared" ref="I39:I45" si="3">D39*G39</f>
        <v>#REF!</v>
      </c>
      <c r="K39" s="89" t="str">
        <f>"AN 'INFO' OR BLANK STATUS (SEE ABOVE)"</f>
        <v>AN 'INFO' OR BLANK STATUS (SEE ABOVE)</v>
      </c>
      <c r="P39" s="86"/>
    </row>
    <row r="40" spans="1:16" ht="12.75" hidden="1" customHeight="1" x14ac:dyDescent="0.35">
      <c r="A40" s="24"/>
      <c r="B40" s="84">
        <v>6</v>
      </c>
      <c r="C40" s="85" t="e">
        <f>COUNTIF('Azure Foundation Services'!$AA:$AA,$B40)+COUNTIF(#REF!,$B40)</f>
        <v>#REF!</v>
      </c>
      <c r="D40" s="81" t="e">
        <f>COUNTIFS('Azure Foundation Services'!$AA:$AA,$B40,'Azure Foundation Services'!$J:$J,D$15)+COUNTIFS(#REF!,$B40,#REF!,D$15)</f>
        <v>#REF!</v>
      </c>
      <c r="E40" s="81" t="e">
        <f>COUNTIFS('Azure Foundation Services'!$AA:$AA,$B40,'Azure Foundation Services'!$J:$J,E$15)+COUNTIFS(#REF!,$B40,#REF!,E$15)</f>
        <v>#REF!</v>
      </c>
      <c r="F40" s="81" t="e">
        <f>COUNTIFS('Azure Foundation Services'!$AA:$AA,$B40,'Azure Foundation Services'!$J:$J,F$15)+COUNTIFS(#REF!,$B40,#REF!,F$15)</f>
        <v>#REF!</v>
      </c>
      <c r="G40" s="82">
        <v>100</v>
      </c>
      <c r="H40" s="22" t="e">
        <f t="shared" si="2"/>
        <v>#REF!</v>
      </c>
      <c r="I40" s="22" t="e">
        <f t="shared" si="3"/>
        <v>#REF!</v>
      </c>
      <c r="P40" s="86"/>
    </row>
    <row r="41" spans="1:16" ht="12.75" hidden="1" customHeight="1" x14ac:dyDescent="0.35">
      <c r="A41" s="24"/>
      <c r="B41" s="84">
        <v>5</v>
      </c>
      <c r="C41" s="85" t="e">
        <f>COUNTIF('Azure Foundation Services'!$AA:$AA,$B41)+COUNTIF(#REF!,$B41)</f>
        <v>#REF!</v>
      </c>
      <c r="D41" s="81" t="e">
        <f>COUNTIFS('Azure Foundation Services'!$AA:$AA,$B41,'Azure Foundation Services'!$J:$J,D$15)+COUNTIFS(#REF!,$B41,#REF!,D$15)</f>
        <v>#REF!</v>
      </c>
      <c r="E41" s="81" t="e">
        <f>COUNTIFS('Azure Foundation Services'!$AA:$AA,$B41,'Azure Foundation Services'!$J:$J,E$15)+COUNTIFS(#REF!,$B41,#REF!,E$15)</f>
        <v>#REF!</v>
      </c>
      <c r="F41" s="81" t="e">
        <f>COUNTIFS('Azure Foundation Services'!$AA:$AA,$B41,'Azure Foundation Services'!$J:$J,F$15)+COUNTIFS(#REF!,$B41,#REF!,F$15)</f>
        <v>#REF!</v>
      </c>
      <c r="G41" s="82">
        <v>50</v>
      </c>
      <c r="H41" s="22" t="e">
        <f t="shared" si="2"/>
        <v>#REF!</v>
      </c>
      <c r="I41" s="22" t="e">
        <f t="shared" si="3"/>
        <v>#REF!</v>
      </c>
      <c r="P41" s="86"/>
    </row>
    <row r="42" spans="1:16" ht="12.75" hidden="1" customHeight="1" x14ac:dyDescent="0.35">
      <c r="A42" s="24"/>
      <c r="B42" s="84">
        <v>4</v>
      </c>
      <c r="C42" s="85" t="e">
        <f>COUNTIF('Azure Foundation Services'!$AA:$AA,$B42)+COUNTIF(#REF!,$B42)</f>
        <v>#REF!</v>
      </c>
      <c r="D42" s="81" t="e">
        <f>COUNTIFS('Azure Foundation Services'!$AA:$AA,$B42,'Azure Foundation Services'!$J:$J,D$15)+COUNTIFS(#REF!,$B42,#REF!,D$15)</f>
        <v>#REF!</v>
      </c>
      <c r="E42" s="81" t="e">
        <f>COUNTIFS('Azure Foundation Services'!$AA:$AA,$B42,'Azure Foundation Services'!$J:$J,E$15)+COUNTIFS(#REF!,$B42,#REF!,E$15)</f>
        <v>#REF!</v>
      </c>
      <c r="F42" s="81" t="e">
        <f>COUNTIFS('Azure Foundation Services'!$AA:$AA,$B42,'Azure Foundation Services'!$J:$J,F$15)+COUNTIFS(#REF!,$B42,#REF!,F$15)</f>
        <v>#REF!</v>
      </c>
      <c r="G42" s="82">
        <v>10</v>
      </c>
      <c r="H42" s="22" t="e">
        <f t="shared" si="2"/>
        <v>#REF!</v>
      </c>
      <c r="I42" s="22" t="e">
        <f t="shared" si="3"/>
        <v>#REF!</v>
      </c>
      <c r="J42" s="88">
        <v>3</v>
      </c>
      <c r="K42" s="89" t="str">
        <f>"WARNING: THERE IS AT LEAST ONE TEST CASE WITH"</f>
        <v>WARNING: THERE IS AT LEAST ONE TEST CASE WITH</v>
      </c>
      <c r="P42" s="86"/>
    </row>
    <row r="43" spans="1:16" ht="12.75" hidden="1" customHeight="1" x14ac:dyDescent="0.35">
      <c r="A43" s="24"/>
      <c r="B43" s="84">
        <v>3</v>
      </c>
      <c r="C43" s="85" t="e">
        <f>COUNTIF('Azure Foundation Services'!$AA:$AA,$B43)+COUNTIF(#REF!,$B43)</f>
        <v>#REF!</v>
      </c>
      <c r="D43" s="81" t="e">
        <f>COUNTIFS('Azure Foundation Services'!$AA:$AA,$B43,'Azure Foundation Services'!$J:$J,D$15)+COUNTIFS(#REF!,$B43,#REF!,D$15)</f>
        <v>#REF!</v>
      </c>
      <c r="E43" s="81" t="e">
        <f>COUNTIFS('Azure Foundation Services'!$AA:$AA,$B43,'Azure Foundation Services'!$J:$J,E$15)+COUNTIFS(#REF!,$B43,#REF!,E$15)</f>
        <v>#REF!</v>
      </c>
      <c r="F43" s="81" t="e">
        <f>COUNTIFS('Azure Foundation Services'!$AA:$AA,$B43,'Azure Foundation Services'!$J:$J,F$15)+COUNTIFS(#REF!,$B43,#REF!,F$15)</f>
        <v>#REF!</v>
      </c>
      <c r="G43" s="82">
        <v>5</v>
      </c>
      <c r="H43" s="22" t="e">
        <f t="shared" si="2"/>
        <v>#REF!</v>
      </c>
      <c r="I43" s="22" t="e">
        <f t="shared" si="3"/>
        <v>#REF!</v>
      </c>
      <c r="K43" s="89" t="str">
        <f>"MULTIPLE OR INVALID ISSUE CODES (SEE TEST CASES TABS)"</f>
        <v>MULTIPLE OR INVALID ISSUE CODES (SEE TEST CASES TABS)</v>
      </c>
      <c r="P43" s="86"/>
    </row>
    <row r="44" spans="1:16" ht="12.75" hidden="1" customHeight="1" x14ac:dyDescent="0.35">
      <c r="A44" s="24"/>
      <c r="B44" s="84">
        <v>2</v>
      </c>
      <c r="C44" s="85" t="e">
        <f>COUNTIF('Azure Foundation Services'!$AA:$AA,$B44)+COUNTIF(#REF!,$B44)</f>
        <v>#REF!</v>
      </c>
      <c r="D44" s="81" t="e">
        <f>COUNTIFS('Azure Foundation Services'!$AA:$AA,$B44,'Azure Foundation Services'!$J:$J,D$15)+COUNTIFS(#REF!,$B44,#REF!,D$15)</f>
        <v>#REF!</v>
      </c>
      <c r="E44" s="81" t="e">
        <f>COUNTIFS('Azure Foundation Services'!$AA:$AA,$B44,'Azure Foundation Services'!$J:$J,E$15)+COUNTIFS(#REF!,$B44,#REF!,E$15)</f>
        <v>#REF!</v>
      </c>
      <c r="F44" s="81" t="e">
        <f>COUNTIFS('Azure Foundation Services'!$AA:$AA,$B44,'Azure Foundation Services'!$J:$J,F$15)+COUNTIFS(#REF!,$B44,#REF!,F$15)</f>
        <v>#REF!</v>
      </c>
      <c r="G44" s="82">
        <v>2</v>
      </c>
      <c r="H44" s="22" t="e">
        <f t="shared" si="2"/>
        <v>#REF!</v>
      </c>
      <c r="I44" s="22" t="e">
        <f t="shared" si="3"/>
        <v>#REF!</v>
      </c>
      <c r="P44" s="86"/>
    </row>
    <row r="45" spans="1:16" ht="12.75" hidden="1" customHeight="1" x14ac:dyDescent="0.35">
      <c r="A45" s="24"/>
      <c r="B45" s="84">
        <v>1</v>
      </c>
      <c r="C45" s="85" t="e">
        <f>COUNTIF('Azure Foundation Services'!$AA:$AA,$B45)+COUNTIF(#REF!,$B45)</f>
        <v>#REF!</v>
      </c>
      <c r="D45" s="81" t="e">
        <f>COUNTIFS('Azure Foundation Services'!$AA:$AA,$B45,'Azure Foundation Services'!$J:$J,D$15)+COUNTIFS(#REF!,$B45,#REF!,D$15)</f>
        <v>#REF!</v>
      </c>
      <c r="E45" s="81" t="e">
        <f>COUNTIFS('Azure Foundation Services'!$AA:$AA,$B45,'Azure Foundation Services'!$J:$J,E$15)+COUNTIFS(#REF!,$B45,#REF!,E$15)</f>
        <v>#REF!</v>
      </c>
      <c r="F45" s="81" t="e">
        <f>COUNTIFS('Azure Foundation Services'!$AA:$AA,$B45,'Azure Foundation Services'!$J:$J,F$15)+COUNTIFS(#REF!,$B45,#REF!,F$15)</f>
        <v>#REF!</v>
      </c>
      <c r="G45" s="82">
        <v>1</v>
      </c>
      <c r="H45" s="22" t="e">
        <f t="shared" si="2"/>
        <v>#REF!</v>
      </c>
      <c r="I45" s="22" t="e">
        <f t="shared" si="3"/>
        <v>#REF!</v>
      </c>
      <c r="P45" s="86"/>
    </row>
    <row r="46" spans="1:16" ht="14.5" hidden="1" x14ac:dyDescent="0.35">
      <c r="A46" s="24"/>
      <c r="B46" s="50" t="s">
        <v>64</v>
      </c>
      <c r="C46" s="51"/>
      <c r="D46" s="83" t="e">
        <f>SUM(I38:I45)/SUM(H38:H45)*100</f>
        <v>#REF!</v>
      </c>
      <c r="E46" s="81"/>
      <c r="P46" s="86"/>
    </row>
    <row r="47" spans="1:16" ht="12.75" hidden="1" customHeight="1" x14ac:dyDescent="0.35">
      <c r="A47" s="28"/>
      <c r="B47" s="29"/>
      <c r="C47" s="29"/>
      <c r="D47" s="29"/>
      <c r="E47" s="29"/>
      <c r="F47" s="29"/>
      <c r="G47" s="29"/>
      <c r="H47" s="29"/>
      <c r="I47" s="29"/>
      <c r="J47" s="29"/>
      <c r="K47" s="42"/>
      <c r="L47" s="42"/>
      <c r="M47" s="42"/>
      <c r="N47" s="42"/>
      <c r="O47" s="42"/>
      <c r="P47" s="78"/>
    </row>
    <row r="48" spans="1:16" ht="12.75" hidden="1" customHeight="1" x14ac:dyDescent="0.35">
      <c r="A48" s="24"/>
      <c r="K48" s="27"/>
      <c r="L48" s="27"/>
      <c r="M48" s="27"/>
      <c r="N48" s="27"/>
      <c r="O48" s="27"/>
      <c r="P48" s="86"/>
    </row>
    <row r="49" spans="1:16" ht="12.75" hidden="1" customHeight="1" x14ac:dyDescent="0.35">
      <c r="A49" s="30"/>
      <c r="B49" s="165" t="s">
        <v>68</v>
      </c>
      <c r="C49" s="166"/>
      <c r="D49" s="166"/>
      <c r="E49" s="166"/>
      <c r="F49" s="166"/>
      <c r="G49" s="167"/>
      <c r="P49" s="86"/>
    </row>
    <row r="50" spans="1:16" ht="12.75" hidden="1" customHeight="1" x14ac:dyDescent="0.35">
      <c r="A50" s="30"/>
      <c r="B50" s="31" t="s">
        <v>69</v>
      </c>
      <c r="C50" s="32"/>
      <c r="D50" s="32"/>
      <c r="E50" s="32"/>
      <c r="F50" s="32"/>
      <c r="G50" s="33"/>
      <c r="P50" s="86"/>
    </row>
    <row r="51" spans="1:16" ht="12.75" hidden="1" customHeight="1" x14ac:dyDescent="0.35">
      <c r="A51" s="251" t="s">
        <v>70</v>
      </c>
      <c r="B51" s="96" t="s">
        <v>43</v>
      </c>
      <c r="C51" s="34"/>
      <c r="D51" s="90"/>
      <c r="E51" s="90"/>
      <c r="F51" s="90"/>
      <c r="G51" s="35"/>
      <c r="K51" s="93" t="s">
        <v>44</v>
      </c>
      <c r="L51" s="94"/>
      <c r="M51" s="94"/>
      <c r="N51" s="94"/>
      <c r="O51" s="95"/>
      <c r="P51" s="86"/>
    </row>
    <row r="52" spans="1:16" ht="36" hidden="1" x14ac:dyDescent="0.35">
      <c r="A52" s="251"/>
      <c r="B52" s="36" t="s">
        <v>45</v>
      </c>
      <c r="C52" s="37" t="s">
        <v>46</v>
      </c>
      <c r="D52" s="37" t="s">
        <v>47</v>
      </c>
      <c r="E52" s="37" t="s">
        <v>48</v>
      </c>
      <c r="F52" s="37" t="s">
        <v>49</v>
      </c>
      <c r="G52" s="38" t="s">
        <v>50</v>
      </c>
      <c r="K52" s="168" t="s">
        <v>51</v>
      </c>
      <c r="L52" s="169"/>
      <c r="M52" s="170" t="s">
        <v>52</v>
      </c>
      <c r="N52" s="170" t="s">
        <v>53</v>
      </c>
      <c r="O52" s="171" t="s">
        <v>54</v>
      </c>
      <c r="P52" s="86"/>
    </row>
    <row r="53" spans="1:16" ht="12.75" hidden="1" customHeight="1" x14ac:dyDescent="0.35">
      <c r="A53" s="25"/>
      <c r="B53" s="79" t="e">
        <f>COUNTIF('Azure Foundation Services'!$J$3:$J$89,"Pass")+COUNTIF(#REF!,"Pass")</f>
        <v>#REF!</v>
      </c>
      <c r="C53" s="79" t="e">
        <f>COUNTIF('Azure Foundation Services'!$J$3:$J$89,"Fail")+COUNTIF(#REF!,"Fail")</f>
        <v>#REF!</v>
      </c>
      <c r="D53" s="79" t="e">
        <f>COUNTIF('Azure Foundation Services'!$J$3:$J$89,"Info")+COUNTIF(#REF!,"Info")</f>
        <v>#REF!</v>
      </c>
      <c r="E53" s="79" t="e">
        <f>COUNTIF('Azure Foundation Services'!$J$3:$J$89,"N/A")+COUNTIF(#REF!,"N/A")</f>
        <v>#REF!</v>
      </c>
      <c r="F53" s="79" t="e">
        <f>B53+C53</f>
        <v>#REF!</v>
      </c>
      <c r="G53" s="80" t="e">
        <f>D65/100</f>
        <v>#REF!</v>
      </c>
      <c r="K53" s="172" t="s">
        <v>55</v>
      </c>
      <c r="L53" s="173"/>
      <c r="M53" s="174">
        <f>COUNTA('Azure Foundation Services'!J3:J89)+COUNTA(#REF!)</f>
        <v>1</v>
      </c>
      <c r="N53" s="174">
        <f>O53-M53</f>
        <v>87</v>
      </c>
      <c r="O53" s="175">
        <f>COUNTA('Azure Foundation Services'!A3:A99)+COUNTA(#REF!)</f>
        <v>88</v>
      </c>
      <c r="P53" s="86"/>
    </row>
    <row r="54" spans="1:16" ht="12.75" hidden="1" customHeight="1" x14ac:dyDescent="0.35">
      <c r="A54" s="25"/>
      <c r="B54" s="39"/>
      <c r="K54" s="26"/>
      <c r="L54" s="26"/>
      <c r="M54" s="26"/>
      <c r="N54" s="26"/>
      <c r="O54" s="26"/>
      <c r="P54" s="86"/>
    </row>
    <row r="55" spans="1:16" ht="12.75" hidden="1" customHeight="1" x14ac:dyDescent="0.35">
      <c r="A55" s="25"/>
      <c r="B55" s="97" t="s">
        <v>56</v>
      </c>
      <c r="C55" s="91"/>
      <c r="D55" s="91"/>
      <c r="E55" s="91"/>
      <c r="F55" s="91"/>
      <c r="G55" s="92"/>
      <c r="K55" s="26"/>
      <c r="L55" s="26"/>
      <c r="M55" s="26"/>
      <c r="N55" s="26"/>
      <c r="O55" s="26"/>
      <c r="P55" s="86"/>
    </row>
    <row r="56" spans="1:16" ht="12.75" hidden="1" customHeight="1" x14ac:dyDescent="0.35">
      <c r="A56" s="24"/>
      <c r="B56" s="40" t="s">
        <v>57</v>
      </c>
      <c r="C56" s="40" t="s">
        <v>58</v>
      </c>
      <c r="D56" s="40" t="s">
        <v>59</v>
      </c>
      <c r="E56" s="40" t="s">
        <v>60</v>
      </c>
      <c r="F56" s="40" t="s">
        <v>48</v>
      </c>
      <c r="G56" s="40" t="s">
        <v>61</v>
      </c>
      <c r="H56" s="41" t="s">
        <v>62</v>
      </c>
      <c r="I56" s="41" t="s">
        <v>63</v>
      </c>
      <c r="K56" s="27"/>
      <c r="L56" s="27"/>
      <c r="M56" s="27"/>
      <c r="N56" s="27"/>
      <c r="O56" s="27"/>
      <c r="P56" s="86"/>
    </row>
    <row r="57" spans="1:16" ht="12.75" hidden="1" customHeight="1" x14ac:dyDescent="0.35">
      <c r="A57" s="24"/>
      <c r="B57" s="84">
        <v>8</v>
      </c>
      <c r="C57" s="85" t="e">
        <f>COUNTIF('Azure Foundation Services'!$AA:$AA,$B57)+COUNTIF(#REF!,$B57)</f>
        <v>#REF!</v>
      </c>
      <c r="D57" s="81" t="e">
        <f>COUNTIFS('Azure Foundation Services'!$AA:$AA,$B57,'Azure Foundation Services'!$J:$J,D$15)+COUNTIFS(#REF!,$B57,#REF!,D$15)</f>
        <v>#REF!</v>
      </c>
      <c r="E57" s="81" t="e">
        <f>COUNTIFS('Azure Foundation Services'!$AA:$AA,$B57,'Azure Foundation Services'!$J:$J,E$15)+COUNTIFS(#REF!,$B57,#REF!,E$15)</f>
        <v>#REF!</v>
      </c>
      <c r="F57" s="81" t="e">
        <f>COUNTIFS('Azure Foundation Services'!$AA:$AA,$B57,'Azure Foundation Services'!$J:$J,F$15)+COUNTIFS(#REF!,$B57,#REF!,F$15)</f>
        <v>#REF!</v>
      </c>
      <c r="G57" s="82">
        <v>1500</v>
      </c>
      <c r="H57" s="22" t="e">
        <f>(C57-F57)*(G57)</f>
        <v>#REF!</v>
      </c>
      <c r="I57" s="22" t="e">
        <f>D57*G57</f>
        <v>#REF!</v>
      </c>
      <c r="J57" s="88" t="e">
        <f>D53+N53</f>
        <v>#REF!</v>
      </c>
      <c r="K57" s="89" t="str">
        <f>"WARNING: THERE IS AT LEAST ONE TEST CASE WITH"</f>
        <v>WARNING: THERE IS AT LEAST ONE TEST CASE WITH</v>
      </c>
      <c r="P57" s="86"/>
    </row>
    <row r="58" spans="1:16" ht="12.75" hidden="1" customHeight="1" x14ac:dyDescent="0.35">
      <c r="A58" s="24"/>
      <c r="B58" s="84">
        <v>7</v>
      </c>
      <c r="C58" s="85" t="e">
        <f>COUNTIF('Azure Foundation Services'!$AA:$AA,$B58)+COUNTIF(#REF!,$B58)</f>
        <v>#REF!</v>
      </c>
      <c r="D58" s="81" t="e">
        <f>COUNTIFS('Azure Foundation Services'!$AA:$AA,$B58,'Azure Foundation Services'!$J:$J,D$15)+COUNTIFS(#REF!,$B58,#REF!,D$15)</f>
        <v>#REF!</v>
      </c>
      <c r="E58" s="81" t="e">
        <f>COUNTIFS('Azure Foundation Services'!$AA:$AA,$B58,'Azure Foundation Services'!$J:$J,E$15)+COUNTIFS(#REF!,$B58,#REF!,E$15)</f>
        <v>#REF!</v>
      </c>
      <c r="F58" s="81" t="e">
        <f>COUNTIFS('Azure Foundation Services'!$AA:$AA,$B58,'Azure Foundation Services'!$J:$J,F$15)+COUNTIFS(#REF!,$B58,#REF!,F$15)</f>
        <v>#REF!</v>
      </c>
      <c r="G58" s="82">
        <v>750</v>
      </c>
      <c r="H58" s="22" t="e">
        <f t="shared" ref="H58:H64" si="4">(C58-F58)*(G58)</f>
        <v>#REF!</v>
      </c>
      <c r="I58" s="22" t="e">
        <f t="shared" ref="I58:I64" si="5">D58*G58</f>
        <v>#REF!</v>
      </c>
      <c r="K58" s="89" t="str">
        <f>"AN 'INFO' OR BLANK STATUS (SEE ABOVE)"</f>
        <v>AN 'INFO' OR BLANK STATUS (SEE ABOVE)</v>
      </c>
      <c r="P58" s="86"/>
    </row>
    <row r="59" spans="1:16" ht="12.75" hidden="1" customHeight="1" x14ac:dyDescent="0.35">
      <c r="A59" s="24"/>
      <c r="B59" s="84">
        <v>6</v>
      </c>
      <c r="C59" s="85" t="e">
        <f>COUNTIF('Azure Foundation Services'!$AA:$AA,$B59)+COUNTIF(#REF!,$B59)</f>
        <v>#REF!</v>
      </c>
      <c r="D59" s="81" t="e">
        <f>COUNTIFS('Azure Foundation Services'!$AA:$AA,$B59,'Azure Foundation Services'!$J:$J,D$15)+COUNTIFS(#REF!,$B59,#REF!,D$15)</f>
        <v>#REF!</v>
      </c>
      <c r="E59" s="81" t="e">
        <f>COUNTIFS('Azure Foundation Services'!$AA:$AA,$B59,'Azure Foundation Services'!$J:$J,E$15)+COUNTIFS(#REF!,$B59,#REF!,E$15)</f>
        <v>#REF!</v>
      </c>
      <c r="F59" s="81" t="e">
        <f>COUNTIFS('Azure Foundation Services'!$AA:$AA,$B59,'Azure Foundation Services'!$J:$J,F$15)+COUNTIFS(#REF!,$B59,#REF!,F$15)</f>
        <v>#REF!</v>
      </c>
      <c r="G59" s="82">
        <v>100</v>
      </c>
      <c r="H59" s="22" t="e">
        <f t="shared" si="4"/>
        <v>#REF!</v>
      </c>
      <c r="I59" s="22" t="e">
        <f t="shared" si="5"/>
        <v>#REF!</v>
      </c>
      <c r="P59" s="86"/>
    </row>
    <row r="60" spans="1:16" ht="12.75" hidden="1" customHeight="1" x14ac:dyDescent="0.35">
      <c r="A60" s="24"/>
      <c r="B60" s="84">
        <v>5</v>
      </c>
      <c r="C60" s="85" t="e">
        <f>COUNTIF('Azure Foundation Services'!$AA:$AA,$B60)+COUNTIF(#REF!,$B60)</f>
        <v>#REF!</v>
      </c>
      <c r="D60" s="81" t="e">
        <f>COUNTIFS('Azure Foundation Services'!$AA:$AA,$B60,'Azure Foundation Services'!$J:$J,D$15)+COUNTIFS(#REF!,$B60,#REF!,D$15)</f>
        <v>#REF!</v>
      </c>
      <c r="E60" s="81" t="e">
        <f>COUNTIFS('Azure Foundation Services'!$AA:$AA,$B60,'Azure Foundation Services'!$J:$J,E$15)+COUNTIFS(#REF!,$B60,#REF!,E$15)</f>
        <v>#REF!</v>
      </c>
      <c r="F60" s="81" t="e">
        <f>COUNTIFS('Azure Foundation Services'!$AA:$AA,$B60,'Azure Foundation Services'!$J:$J,F$15)+COUNTIFS(#REF!,$B60,#REF!,F$15)</f>
        <v>#REF!</v>
      </c>
      <c r="G60" s="82">
        <v>50</v>
      </c>
      <c r="H60" s="22" t="e">
        <f t="shared" si="4"/>
        <v>#REF!</v>
      </c>
      <c r="I60" s="22" t="e">
        <f t="shared" si="5"/>
        <v>#REF!</v>
      </c>
      <c r="P60" s="86"/>
    </row>
    <row r="61" spans="1:16" ht="12.75" hidden="1" customHeight="1" x14ac:dyDescent="0.35">
      <c r="A61" s="24"/>
      <c r="B61" s="84">
        <v>4</v>
      </c>
      <c r="C61" s="85" t="e">
        <f>COUNTIF('Azure Foundation Services'!$AA:$AA,$B61)+COUNTIF(#REF!,$B61)</f>
        <v>#REF!</v>
      </c>
      <c r="D61" s="81" t="e">
        <f>COUNTIFS('Azure Foundation Services'!$AA:$AA,$B61,'Azure Foundation Services'!$J:$J,D$15)+COUNTIFS(#REF!,$B61,#REF!,D$15)</f>
        <v>#REF!</v>
      </c>
      <c r="E61" s="81" t="e">
        <f>COUNTIFS('Azure Foundation Services'!$AA:$AA,$B61,'Azure Foundation Services'!$J:$J,E$15)+COUNTIFS(#REF!,$B61,#REF!,E$15)</f>
        <v>#REF!</v>
      </c>
      <c r="F61" s="81" t="e">
        <f>COUNTIFS('Azure Foundation Services'!$AA:$AA,$B61,'Azure Foundation Services'!$J:$J,F$15)+COUNTIFS(#REF!,$B61,#REF!,F$15)</f>
        <v>#REF!</v>
      </c>
      <c r="G61" s="82">
        <v>10</v>
      </c>
      <c r="H61" s="22" t="e">
        <f t="shared" si="4"/>
        <v>#REF!</v>
      </c>
      <c r="I61" s="22" t="e">
        <f t="shared" si="5"/>
        <v>#REF!</v>
      </c>
      <c r="J61" s="88">
        <v>3</v>
      </c>
      <c r="K61" s="89" t="str">
        <f>"WARNING: THERE IS AT LEAST ONE TEST CASE WITH"</f>
        <v>WARNING: THERE IS AT LEAST ONE TEST CASE WITH</v>
      </c>
      <c r="P61" s="86"/>
    </row>
    <row r="62" spans="1:16" ht="12.75" hidden="1" customHeight="1" x14ac:dyDescent="0.35">
      <c r="A62" s="24"/>
      <c r="B62" s="84">
        <v>3</v>
      </c>
      <c r="C62" s="85" t="e">
        <f>COUNTIF('Azure Foundation Services'!$AA:$AA,$B62)+COUNTIF(#REF!,$B62)</f>
        <v>#REF!</v>
      </c>
      <c r="D62" s="81" t="e">
        <f>COUNTIFS('Azure Foundation Services'!$AA:$AA,$B62,'Azure Foundation Services'!$J:$J,D$15)+COUNTIFS(#REF!,$B62,#REF!,D$15)</f>
        <v>#REF!</v>
      </c>
      <c r="E62" s="81" t="e">
        <f>COUNTIFS('Azure Foundation Services'!$AA:$AA,$B62,'Azure Foundation Services'!$J:$J,E$15)+COUNTIFS(#REF!,$B62,#REF!,E$15)</f>
        <v>#REF!</v>
      </c>
      <c r="F62" s="81" t="e">
        <f>COUNTIFS('Azure Foundation Services'!$AA:$AA,$B62,'Azure Foundation Services'!$J:$J,F$15)+COUNTIFS(#REF!,$B62,#REF!,F$15)</f>
        <v>#REF!</v>
      </c>
      <c r="G62" s="82">
        <v>5</v>
      </c>
      <c r="H62" s="22" t="e">
        <f t="shared" si="4"/>
        <v>#REF!</v>
      </c>
      <c r="I62" s="22" t="e">
        <f t="shared" si="5"/>
        <v>#REF!</v>
      </c>
      <c r="K62" s="89" t="str">
        <f>"MULTIPLE OR INVALID ISSUE CODES (SEE TEST CASES TABS)"</f>
        <v>MULTIPLE OR INVALID ISSUE CODES (SEE TEST CASES TABS)</v>
      </c>
      <c r="P62" s="86"/>
    </row>
    <row r="63" spans="1:16" ht="12.75" hidden="1" customHeight="1" x14ac:dyDescent="0.35">
      <c r="A63" s="24"/>
      <c r="B63" s="84">
        <v>2</v>
      </c>
      <c r="C63" s="85" t="e">
        <f>COUNTIF('Azure Foundation Services'!$AA:$AA,$B63)+COUNTIF(#REF!,$B63)</f>
        <v>#REF!</v>
      </c>
      <c r="D63" s="81" t="e">
        <f>COUNTIFS('Azure Foundation Services'!$AA:$AA,$B63,'Azure Foundation Services'!$J:$J,D$15)+COUNTIFS(#REF!,$B63,#REF!,D$15)</f>
        <v>#REF!</v>
      </c>
      <c r="E63" s="81" t="e">
        <f>COUNTIFS('Azure Foundation Services'!$AA:$AA,$B63,'Azure Foundation Services'!$J:$J,E$15)+COUNTIFS(#REF!,$B63,#REF!,E$15)</f>
        <v>#REF!</v>
      </c>
      <c r="F63" s="81" t="e">
        <f>COUNTIFS('Azure Foundation Services'!$AA:$AA,$B63,'Azure Foundation Services'!$J:$J,F$15)+COUNTIFS(#REF!,$B63,#REF!,F$15)</f>
        <v>#REF!</v>
      </c>
      <c r="G63" s="82">
        <v>2</v>
      </c>
      <c r="H63" s="22" t="e">
        <f t="shared" si="4"/>
        <v>#REF!</v>
      </c>
      <c r="I63" s="22" t="e">
        <f t="shared" si="5"/>
        <v>#REF!</v>
      </c>
      <c r="P63" s="86"/>
    </row>
    <row r="64" spans="1:16" ht="12.75" hidden="1" customHeight="1" x14ac:dyDescent="0.35">
      <c r="A64" s="24"/>
      <c r="B64" s="84">
        <v>1</v>
      </c>
      <c r="C64" s="85" t="e">
        <f>COUNTIF('Azure Foundation Services'!$AA:$AA,$B64)+COUNTIF(#REF!,$B64)</f>
        <v>#REF!</v>
      </c>
      <c r="D64" s="81" t="e">
        <f>COUNTIFS('Azure Foundation Services'!$AA:$AA,$B64,'Azure Foundation Services'!$J:$J,D$15)+COUNTIFS(#REF!,$B64,#REF!,D$15)</f>
        <v>#REF!</v>
      </c>
      <c r="E64" s="81" t="e">
        <f>COUNTIFS('Azure Foundation Services'!$AA:$AA,$B64,'Azure Foundation Services'!$J:$J,E$15)+COUNTIFS(#REF!,$B64,#REF!,E$15)</f>
        <v>#REF!</v>
      </c>
      <c r="F64" s="81" t="e">
        <f>COUNTIFS('Azure Foundation Services'!$AA:$AA,$B64,'Azure Foundation Services'!$J:$J,F$15)+COUNTIFS(#REF!,$B64,#REF!,F$15)</f>
        <v>#REF!</v>
      </c>
      <c r="G64" s="82">
        <v>1</v>
      </c>
      <c r="H64" s="22" t="e">
        <f t="shared" si="4"/>
        <v>#REF!</v>
      </c>
      <c r="I64" s="22" t="e">
        <f t="shared" si="5"/>
        <v>#REF!</v>
      </c>
      <c r="P64" s="86"/>
    </row>
    <row r="65" spans="1:16" ht="14.5" hidden="1" x14ac:dyDescent="0.35">
      <c r="A65" s="24"/>
      <c r="B65" s="50" t="s">
        <v>64</v>
      </c>
      <c r="C65" s="51"/>
      <c r="D65" s="83" t="e">
        <f>SUM(I57:I64)/SUM(H57:H64)*100</f>
        <v>#REF!</v>
      </c>
      <c r="E65" s="81"/>
      <c r="P65" s="86"/>
    </row>
    <row r="66" spans="1:16" ht="12.75" hidden="1" customHeight="1" x14ac:dyDescent="0.35">
      <c r="A66" s="28"/>
      <c r="B66" s="29"/>
      <c r="C66" s="29"/>
      <c r="D66" s="29"/>
      <c r="E66" s="29"/>
      <c r="F66" s="29"/>
      <c r="G66" s="29"/>
      <c r="H66" s="29"/>
      <c r="I66" s="29"/>
      <c r="J66" s="29"/>
      <c r="K66" s="42"/>
      <c r="L66" s="42"/>
      <c r="M66" s="42"/>
      <c r="N66" s="42"/>
      <c r="O66" s="42"/>
      <c r="P66" s="78"/>
    </row>
    <row r="67" spans="1:16" ht="12.75" hidden="1" customHeight="1" x14ac:dyDescent="0.35">
      <c r="A67" s="24"/>
      <c r="K67" s="27"/>
      <c r="L67" s="27"/>
      <c r="M67" s="27"/>
      <c r="N67" s="27"/>
      <c r="O67" s="27"/>
      <c r="P67" s="86"/>
    </row>
    <row r="68" spans="1:16" ht="12.75" hidden="1" customHeight="1" x14ac:dyDescent="0.35">
      <c r="A68" s="30"/>
      <c r="B68" s="165" t="s">
        <v>71</v>
      </c>
      <c r="C68" s="166"/>
      <c r="D68" s="166"/>
      <c r="E68" s="166"/>
      <c r="F68" s="166"/>
      <c r="G68" s="167"/>
      <c r="P68" s="86"/>
    </row>
    <row r="69" spans="1:16" ht="12.75" hidden="1" customHeight="1" x14ac:dyDescent="0.35">
      <c r="A69" s="30"/>
      <c r="B69" s="31" t="s">
        <v>72</v>
      </c>
      <c r="C69" s="32"/>
      <c r="D69" s="32"/>
      <c r="E69" s="32"/>
      <c r="F69" s="32"/>
      <c r="G69" s="33"/>
      <c r="P69" s="86"/>
    </row>
    <row r="70" spans="1:16" ht="12.75" hidden="1" customHeight="1" x14ac:dyDescent="0.35">
      <c r="A70" s="251" t="s">
        <v>73</v>
      </c>
      <c r="B70" s="96" t="s">
        <v>43</v>
      </c>
      <c r="C70" s="34"/>
      <c r="D70" s="90"/>
      <c r="E70" s="90"/>
      <c r="F70" s="90"/>
      <c r="G70" s="35"/>
      <c r="K70" s="93" t="s">
        <v>44</v>
      </c>
      <c r="L70" s="94"/>
      <c r="M70" s="94"/>
      <c r="N70" s="94"/>
      <c r="O70" s="95"/>
      <c r="P70" s="86"/>
    </row>
    <row r="71" spans="1:16" ht="36" hidden="1" x14ac:dyDescent="0.35">
      <c r="A71" s="251"/>
      <c r="B71" s="36" t="s">
        <v>45</v>
      </c>
      <c r="C71" s="37" t="s">
        <v>46</v>
      </c>
      <c r="D71" s="37" t="s">
        <v>47</v>
      </c>
      <c r="E71" s="37" t="s">
        <v>48</v>
      </c>
      <c r="F71" s="37" t="s">
        <v>49</v>
      </c>
      <c r="G71" s="38" t="s">
        <v>50</v>
      </c>
      <c r="K71" s="168" t="s">
        <v>51</v>
      </c>
      <c r="L71" s="169"/>
      <c r="M71" s="170" t="s">
        <v>52</v>
      </c>
      <c r="N71" s="170" t="s">
        <v>53</v>
      </c>
      <c r="O71" s="171" t="s">
        <v>54</v>
      </c>
      <c r="P71" s="86"/>
    </row>
    <row r="72" spans="1:16" ht="12.75" hidden="1" customHeight="1" x14ac:dyDescent="0.35">
      <c r="A72" s="25"/>
      <c r="B72" s="79" t="e">
        <f>COUNTIF('Azure Foundation Services'!$J$3:$J$89,"Pass")+COUNTIF(#REF!,"Pass")</f>
        <v>#REF!</v>
      </c>
      <c r="C72" s="79" t="e">
        <f>COUNTIF('Azure Foundation Services'!$J$3:$J$89,"Fail")+COUNTIF(#REF!,"Fail")</f>
        <v>#REF!</v>
      </c>
      <c r="D72" s="79" t="e">
        <f>COUNTIF('Azure Foundation Services'!$J$3:$J$89,"Info")+COUNTIF(#REF!,"Info")</f>
        <v>#REF!</v>
      </c>
      <c r="E72" s="79" t="e">
        <f>COUNTIF('Azure Foundation Services'!$J$3:$J$89,"N/A")+COUNTIF(#REF!,"N/A")</f>
        <v>#REF!</v>
      </c>
      <c r="F72" s="79" t="e">
        <f>B72+C72</f>
        <v>#REF!</v>
      </c>
      <c r="G72" s="80" t="e">
        <f>D84/100</f>
        <v>#REF!</v>
      </c>
      <c r="K72" s="172" t="s">
        <v>55</v>
      </c>
      <c r="L72" s="173"/>
      <c r="M72" s="174">
        <f>COUNTA('Azure Foundation Services'!J3:J89)+COUNTA(#REF!)</f>
        <v>1</v>
      </c>
      <c r="N72" s="174">
        <f>O72-M72</f>
        <v>87</v>
      </c>
      <c r="O72" s="175">
        <f>COUNTA('Azure Foundation Services'!A3:A100)+COUNTA(#REF!)</f>
        <v>88</v>
      </c>
      <c r="P72" s="86"/>
    </row>
    <row r="73" spans="1:16" ht="12.75" hidden="1" customHeight="1" x14ac:dyDescent="0.35">
      <c r="A73" s="25"/>
      <c r="B73" s="39"/>
      <c r="K73" s="26"/>
      <c r="L73" s="26"/>
      <c r="M73" s="26"/>
      <c r="N73" s="26"/>
      <c r="O73" s="26"/>
      <c r="P73" s="86"/>
    </row>
    <row r="74" spans="1:16" ht="12.75" hidden="1" customHeight="1" x14ac:dyDescent="0.35">
      <c r="A74" s="25"/>
      <c r="B74" s="97" t="s">
        <v>56</v>
      </c>
      <c r="C74" s="91"/>
      <c r="D74" s="91"/>
      <c r="E74" s="91"/>
      <c r="F74" s="91"/>
      <c r="G74" s="92"/>
      <c r="K74" s="26"/>
      <c r="L74" s="26"/>
      <c r="M74" s="26"/>
      <c r="N74" s="26"/>
      <c r="O74" s="26"/>
      <c r="P74" s="86"/>
    </row>
    <row r="75" spans="1:16" ht="12.75" hidden="1" customHeight="1" x14ac:dyDescent="0.35">
      <c r="A75" s="24"/>
      <c r="B75" s="40" t="s">
        <v>57</v>
      </c>
      <c r="C75" s="40" t="s">
        <v>58</v>
      </c>
      <c r="D75" s="40" t="s">
        <v>59</v>
      </c>
      <c r="E75" s="40" t="s">
        <v>60</v>
      </c>
      <c r="F75" s="40" t="s">
        <v>48</v>
      </c>
      <c r="G75" s="40" t="s">
        <v>61</v>
      </c>
      <c r="H75" s="41" t="s">
        <v>62</v>
      </c>
      <c r="I75" s="41" t="s">
        <v>63</v>
      </c>
      <c r="K75" s="27"/>
      <c r="L75" s="27"/>
      <c r="M75" s="27"/>
      <c r="N75" s="27"/>
      <c r="O75" s="27"/>
      <c r="P75" s="86"/>
    </row>
    <row r="76" spans="1:16" ht="12.75" hidden="1" customHeight="1" x14ac:dyDescent="0.35">
      <c r="A76" s="24"/>
      <c r="B76" s="84">
        <v>8</v>
      </c>
      <c r="C76" s="85" t="e">
        <f>COUNTIF('Azure Foundation Services'!$AA:$AA,$B76)+COUNTIF(#REF!,$B76)</f>
        <v>#REF!</v>
      </c>
      <c r="D76" s="81" t="e">
        <f>COUNTIFS('Azure Foundation Services'!$AA:$AA,$B76,'Azure Foundation Services'!$J:$J,D$15)+COUNTIFS(#REF!,$B76,#REF!,D$15)</f>
        <v>#REF!</v>
      </c>
      <c r="E76" s="81" t="e">
        <f>COUNTIFS('Azure Foundation Services'!$AA:$AA,$B76,'Azure Foundation Services'!$J:$J,E$15)+COUNTIFS(#REF!,$B76,#REF!,E$15)</f>
        <v>#REF!</v>
      </c>
      <c r="F76" s="81" t="e">
        <f>COUNTIFS('Azure Foundation Services'!$AA:$AA,$B76,'Azure Foundation Services'!$J:$J,F$15)+COUNTIFS(#REF!,$B76,#REF!,F$15)</f>
        <v>#REF!</v>
      </c>
      <c r="G76" s="82">
        <v>1500</v>
      </c>
      <c r="H76" s="22" t="e">
        <f>(C76-F76)*(G76)</f>
        <v>#REF!</v>
      </c>
      <c r="I76" s="22" t="e">
        <f>D76*G76</f>
        <v>#REF!</v>
      </c>
      <c r="J76" s="88" t="e">
        <f>D72+N72</f>
        <v>#REF!</v>
      </c>
      <c r="K76" s="89" t="str">
        <f>"WARNING: THERE IS AT LEAST ONE TEST CASE WITH"</f>
        <v>WARNING: THERE IS AT LEAST ONE TEST CASE WITH</v>
      </c>
      <c r="P76" s="86"/>
    </row>
    <row r="77" spans="1:16" ht="12.75" hidden="1" customHeight="1" x14ac:dyDescent="0.35">
      <c r="A77" s="24"/>
      <c r="B77" s="84">
        <v>7</v>
      </c>
      <c r="C77" s="85" t="e">
        <f>COUNTIF('Azure Foundation Services'!$AA:$AA,$B77)+COUNTIF(#REF!,$B77)</f>
        <v>#REF!</v>
      </c>
      <c r="D77" s="81" t="e">
        <f>COUNTIFS('Azure Foundation Services'!$AA:$AA,$B77,'Azure Foundation Services'!$J:$J,D$15)+COUNTIFS(#REF!,$B77,#REF!,D$15)</f>
        <v>#REF!</v>
      </c>
      <c r="E77" s="81" t="e">
        <f>COUNTIFS('Azure Foundation Services'!$AA:$AA,$B77,'Azure Foundation Services'!$J:$J,E$15)+COUNTIFS(#REF!,$B77,#REF!,E$15)</f>
        <v>#REF!</v>
      </c>
      <c r="F77" s="81" t="e">
        <f>COUNTIFS('Azure Foundation Services'!$AA:$AA,$B77,'Azure Foundation Services'!$J:$J,F$15)+COUNTIFS(#REF!,$B77,#REF!,F$15)</f>
        <v>#REF!</v>
      </c>
      <c r="G77" s="82">
        <v>750</v>
      </c>
      <c r="H77" s="22" t="e">
        <f t="shared" ref="H77:H83" si="6">(C77-F77)*(G77)</f>
        <v>#REF!</v>
      </c>
      <c r="I77" s="22" t="e">
        <f t="shared" ref="I77:I83" si="7">D77*G77</f>
        <v>#REF!</v>
      </c>
      <c r="K77" s="89" t="str">
        <f>"AN 'INFO' OR BLANK STATUS (SEE ABOVE)"</f>
        <v>AN 'INFO' OR BLANK STATUS (SEE ABOVE)</v>
      </c>
      <c r="P77" s="86"/>
    </row>
    <row r="78" spans="1:16" ht="12.75" hidden="1" customHeight="1" x14ac:dyDescent="0.35">
      <c r="A78" s="24"/>
      <c r="B78" s="84">
        <v>6</v>
      </c>
      <c r="C78" s="85" t="e">
        <f>COUNTIF('Azure Foundation Services'!$AA:$AA,$B78)+COUNTIF(#REF!,$B78)</f>
        <v>#REF!</v>
      </c>
      <c r="D78" s="81" t="e">
        <f>COUNTIFS('Azure Foundation Services'!$AA:$AA,$B78,'Azure Foundation Services'!$J:$J,D$15)+COUNTIFS(#REF!,$B78,#REF!,D$15)</f>
        <v>#REF!</v>
      </c>
      <c r="E78" s="81" t="e">
        <f>COUNTIFS('Azure Foundation Services'!$AA:$AA,$B78,'Azure Foundation Services'!$J:$J,E$15)+COUNTIFS(#REF!,$B78,#REF!,E$15)</f>
        <v>#REF!</v>
      </c>
      <c r="F78" s="81" t="e">
        <f>COUNTIFS('Azure Foundation Services'!$AA:$AA,$B78,'Azure Foundation Services'!$J:$J,F$15)+COUNTIFS(#REF!,$B78,#REF!,F$15)</f>
        <v>#REF!</v>
      </c>
      <c r="G78" s="82">
        <v>100</v>
      </c>
      <c r="H78" s="22" t="e">
        <f t="shared" si="6"/>
        <v>#REF!</v>
      </c>
      <c r="I78" s="22" t="e">
        <f t="shared" si="7"/>
        <v>#REF!</v>
      </c>
      <c r="P78" s="86"/>
    </row>
    <row r="79" spans="1:16" ht="12.75" hidden="1" customHeight="1" x14ac:dyDescent="0.35">
      <c r="A79" s="24"/>
      <c r="B79" s="84">
        <v>5</v>
      </c>
      <c r="C79" s="85" t="e">
        <f>COUNTIF('Azure Foundation Services'!$AA:$AA,$B79)+COUNTIF(#REF!,$B79)</f>
        <v>#REF!</v>
      </c>
      <c r="D79" s="81" t="e">
        <f>COUNTIFS('Azure Foundation Services'!$AA:$AA,$B79,'Azure Foundation Services'!$J:$J,D$15)+COUNTIFS(#REF!,$B79,#REF!,D$15)</f>
        <v>#REF!</v>
      </c>
      <c r="E79" s="81" t="e">
        <f>COUNTIFS('Azure Foundation Services'!$AA:$AA,$B79,'Azure Foundation Services'!$J:$J,E$15)+COUNTIFS(#REF!,$B79,#REF!,E$15)</f>
        <v>#REF!</v>
      </c>
      <c r="F79" s="81" t="e">
        <f>COUNTIFS('Azure Foundation Services'!$AA:$AA,$B79,'Azure Foundation Services'!$J:$J,F$15)+COUNTIFS(#REF!,$B79,#REF!,F$15)</f>
        <v>#REF!</v>
      </c>
      <c r="G79" s="82">
        <v>50</v>
      </c>
      <c r="H79" s="22" t="e">
        <f t="shared" si="6"/>
        <v>#REF!</v>
      </c>
      <c r="I79" s="22" t="e">
        <f t="shared" si="7"/>
        <v>#REF!</v>
      </c>
      <c r="P79" s="86"/>
    </row>
    <row r="80" spans="1:16" ht="12.75" hidden="1" customHeight="1" x14ac:dyDescent="0.35">
      <c r="A80" s="24"/>
      <c r="B80" s="84">
        <v>4</v>
      </c>
      <c r="C80" s="85" t="e">
        <f>COUNTIF('Azure Foundation Services'!$AA:$AA,$B80)+COUNTIF(#REF!,$B80)</f>
        <v>#REF!</v>
      </c>
      <c r="D80" s="81" t="e">
        <f>COUNTIFS('Azure Foundation Services'!$AA:$AA,$B80,'Azure Foundation Services'!$J:$J,D$15)+COUNTIFS(#REF!,$B80,#REF!,D$15)</f>
        <v>#REF!</v>
      </c>
      <c r="E80" s="81" t="e">
        <f>COUNTIFS('Azure Foundation Services'!$AA:$AA,$B80,'Azure Foundation Services'!$J:$J,E$15)+COUNTIFS(#REF!,$B80,#REF!,E$15)</f>
        <v>#REF!</v>
      </c>
      <c r="F80" s="81" t="e">
        <f>COUNTIFS('Azure Foundation Services'!$AA:$AA,$B80,'Azure Foundation Services'!$J:$J,F$15)+COUNTIFS(#REF!,$B80,#REF!,F$15)</f>
        <v>#REF!</v>
      </c>
      <c r="G80" s="82">
        <v>10</v>
      </c>
      <c r="H80" s="22" t="e">
        <f t="shared" si="6"/>
        <v>#REF!</v>
      </c>
      <c r="I80" s="22" t="e">
        <f t="shared" si="7"/>
        <v>#REF!</v>
      </c>
      <c r="J80" s="88">
        <v>3</v>
      </c>
      <c r="K80" s="89" t="str">
        <f>"WARNING: THERE IS AT LEAST ONE TEST CASE WITH"</f>
        <v>WARNING: THERE IS AT LEAST ONE TEST CASE WITH</v>
      </c>
      <c r="P80" s="86"/>
    </row>
    <row r="81" spans="1:16" ht="12.75" hidden="1" customHeight="1" x14ac:dyDescent="0.35">
      <c r="A81" s="24"/>
      <c r="B81" s="84">
        <v>3</v>
      </c>
      <c r="C81" s="85" t="e">
        <f>COUNTIF('Azure Foundation Services'!$AA:$AA,$B81)+COUNTIF(#REF!,$B81)</f>
        <v>#REF!</v>
      </c>
      <c r="D81" s="81" t="e">
        <f>COUNTIFS('Azure Foundation Services'!$AA:$AA,$B81,'Azure Foundation Services'!$J:$J,D$15)+COUNTIFS(#REF!,$B81,#REF!,D$15)</f>
        <v>#REF!</v>
      </c>
      <c r="E81" s="81" t="e">
        <f>COUNTIFS('Azure Foundation Services'!$AA:$AA,$B81,'Azure Foundation Services'!$J:$J,E$15)+COUNTIFS(#REF!,$B81,#REF!,E$15)</f>
        <v>#REF!</v>
      </c>
      <c r="F81" s="81" t="e">
        <f>COUNTIFS('Azure Foundation Services'!$AA:$AA,$B81,'Azure Foundation Services'!$J:$J,F$15)+COUNTIFS(#REF!,$B81,#REF!,F$15)</f>
        <v>#REF!</v>
      </c>
      <c r="G81" s="82">
        <v>5</v>
      </c>
      <c r="H81" s="22" t="e">
        <f t="shared" si="6"/>
        <v>#REF!</v>
      </c>
      <c r="I81" s="22" t="e">
        <f t="shared" si="7"/>
        <v>#REF!</v>
      </c>
      <c r="K81" s="89" t="str">
        <f>"MULTIPLE OR INVALID ISSUE CODES (SEE TEST CASES TABS)"</f>
        <v>MULTIPLE OR INVALID ISSUE CODES (SEE TEST CASES TABS)</v>
      </c>
      <c r="P81" s="86"/>
    </row>
    <row r="82" spans="1:16" ht="12.75" hidden="1" customHeight="1" x14ac:dyDescent="0.35">
      <c r="A82" s="24"/>
      <c r="B82" s="84">
        <v>2</v>
      </c>
      <c r="C82" s="85" t="e">
        <f>COUNTIF('Azure Foundation Services'!$AA:$AA,$B82)+COUNTIF(#REF!,$B82)</f>
        <v>#REF!</v>
      </c>
      <c r="D82" s="81" t="e">
        <f>COUNTIFS('Azure Foundation Services'!$AA:$AA,$B82,'Azure Foundation Services'!$J:$J,D$15)+COUNTIFS(#REF!,$B82,#REF!,D$15)</f>
        <v>#REF!</v>
      </c>
      <c r="E82" s="81" t="e">
        <f>COUNTIFS('Azure Foundation Services'!$AA:$AA,$B82,'Azure Foundation Services'!$J:$J,E$15)+COUNTIFS(#REF!,$B82,#REF!,E$15)</f>
        <v>#REF!</v>
      </c>
      <c r="F82" s="81" t="e">
        <f>COUNTIFS('Azure Foundation Services'!$AA:$AA,$B82,'Azure Foundation Services'!$J:$J,F$15)+COUNTIFS(#REF!,$B82,#REF!,F$15)</f>
        <v>#REF!</v>
      </c>
      <c r="G82" s="82">
        <v>2</v>
      </c>
      <c r="H82" s="22" t="e">
        <f t="shared" si="6"/>
        <v>#REF!</v>
      </c>
      <c r="I82" s="22" t="e">
        <f t="shared" si="7"/>
        <v>#REF!</v>
      </c>
      <c r="P82" s="86"/>
    </row>
    <row r="83" spans="1:16" ht="12.75" hidden="1" customHeight="1" x14ac:dyDescent="0.35">
      <c r="A83" s="24"/>
      <c r="B83" s="84">
        <v>1</v>
      </c>
      <c r="C83" s="85" t="e">
        <f>COUNTIF('Azure Foundation Services'!$AA:$AA,$B83)+COUNTIF(#REF!,$B83)</f>
        <v>#REF!</v>
      </c>
      <c r="D83" s="81" t="e">
        <f>COUNTIFS('Azure Foundation Services'!$AA:$AA,$B83,'Azure Foundation Services'!$J:$J,D$15)+COUNTIFS(#REF!,$B83,#REF!,D$15)</f>
        <v>#REF!</v>
      </c>
      <c r="E83" s="81" t="e">
        <f>COUNTIFS('Azure Foundation Services'!$AA:$AA,$B83,'Azure Foundation Services'!$J:$J,E$15)+COUNTIFS(#REF!,$B83,#REF!,E$15)</f>
        <v>#REF!</v>
      </c>
      <c r="F83" s="81" t="e">
        <f>COUNTIFS('Azure Foundation Services'!$AA:$AA,$B83,'Azure Foundation Services'!$J:$J,F$15)+COUNTIFS(#REF!,$B83,#REF!,F$15)</f>
        <v>#REF!</v>
      </c>
      <c r="G83" s="82">
        <v>1</v>
      </c>
      <c r="H83" s="22" t="e">
        <f t="shared" si="6"/>
        <v>#REF!</v>
      </c>
      <c r="I83" s="22" t="e">
        <f t="shared" si="7"/>
        <v>#REF!</v>
      </c>
      <c r="P83" s="86"/>
    </row>
    <row r="84" spans="1:16" ht="14.5" hidden="1" x14ac:dyDescent="0.35">
      <c r="A84" s="24"/>
      <c r="B84" s="50" t="s">
        <v>64</v>
      </c>
      <c r="C84" s="51"/>
      <c r="D84" s="83" t="e">
        <f>SUM(I76:I83)/SUM(H76:H83)*100</f>
        <v>#REF!</v>
      </c>
      <c r="E84" s="81"/>
      <c r="P84" s="86"/>
    </row>
    <row r="85" spans="1:16" ht="12.75" hidden="1" customHeight="1" x14ac:dyDescent="0.35">
      <c r="A85" s="28"/>
      <c r="B85" s="29"/>
      <c r="C85" s="29"/>
      <c r="D85" s="29"/>
      <c r="E85" s="29"/>
      <c r="F85" s="29"/>
      <c r="G85" s="29"/>
      <c r="H85" s="29"/>
      <c r="I85" s="29"/>
      <c r="J85" s="29"/>
      <c r="K85" s="42"/>
      <c r="L85" s="42"/>
      <c r="M85" s="42"/>
      <c r="N85" s="42"/>
      <c r="O85" s="42"/>
      <c r="P85" s="78"/>
    </row>
  </sheetData>
  <mergeCells count="4">
    <mergeCell ref="A10:A11"/>
    <mergeCell ref="A32:A33"/>
    <mergeCell ref="A51:A52"/>
    <mergeCell ref="A70:A71"/>
  </mergeCells>
  <conditionalFormatting sqref="K16:K17">
    <cfRule type="expression" dxfId="21" priority="17" stopIfTrue="1">
      <formula>$A$26=0</formula>
    </cfRule>
  </conditionalFormatting>
  <conditionalFormatting sqref="K20:K21">
    <cfRule type="expression" dxfId="20" priority="18">
      <formula>$A$27=0</formula>
    </cfRule>
  </conditionalFormatting>
  <conditionalFormatting sqref="N12">
    <cfRule type="cellIs" dxfId="19" priority="19" stopIfTrue="1" operator="greaterThan">
      <formula>0</formula>
    </cfRule>
    <cfRule type="cellIs" dxfId="18" priority="20" stopIfTrue="1"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AB2A-AECC-2246-A161-19BD3CA3EFF9}">
  <sheetPr codeName="Sheet3"/>
  <dimension ref="A1:O73"/>
  <sheetViews>
    <sheetView showGridLines="0" tabSelected="1" zoomScale="120" zoomScaleNormal="120" workbookViewId="0">
      <pane ySplit="1" topLeftCell="A2" activePane="bottomLeft" state="frozen"/>
      <selection pane="bottomLeft"/>
    </sheetView>
  </sheetViews>
  <sheetFormatPr defaultColWidth="0" defaultRowHeight="13" customHeight="1" zeroHeight="1" x14ac:dyDescent="0.25"/>
  <cols>
    <col min="1" max="13" width="8.453125" style="121" customWidth="1"/>
    <col min="14" max="14" width="150.26953125" style="121" customWidth="1"/>
    <col min="15" max="15" width="3" style="121" customWidth="1"/>
    <col min="16" max="16384" width="8.453125" style="121" hidden="1"/>
  </cols>
  <sheetData>
    <row r="1" spans="1:14" ht="15.5" x14ac:dyDescent="0.35">
      <c r="A1" s="231" t="s">
        <v>74</v>
      </c>
      <c r="B1" s="176"/>
      <c r="C1" s="176"/>
      <c r="D1" s="176"/>
      <c r="E1" s="176"/>
      <c r="F1" s="176"/>
      <c r="G1" s="176"/>
      <c r="H1" s="176"/>
      <c r="I1" s="176"/>
      <c r="J1" s="176"/>
      <c r="K1" s="176"/>
      <c r="L1" s="176"/>
      <c r="M1" s="176"/>
      <c r="N1" s="177"/>
    </row>
    <row r="2" spans="1:14" ht="12.75" customHeight="1" x14ac:dyDescent="0.25">
      <c r="A2" s="178" t="s">
        <v>75</v>
      </c>
      <c r="B2" s="179"/>
      <c r="C2" s="179"/>
      <c r="D2" s="179"/>
      <c r="E2" s="179"/>
      <c r="F2" s="179"/>
      <c r="G2" s="179"/>
      <c r="H2" s="179"/>
      <c r="I2" s="179"/>
      <c r="J2" s="179"/>
      <c r="K2" s="179"/>
      <c r="L2" s="179"/>
      <c r="M2" s="179"/>
      <c r="N2" s="180"/>
    </row>
    <row r="3" spans="1:14" s="139" customFormat="1" ht="12.75" customHeight="1" x14ac:dyDescent="0.25">
      <c r="A3" s="237" t="s">
        <v>2303</v>
      </c>
      <c r="B3" s="238"/>
      <c r="C3" s="238"/>
      <c r="D3" s="238"/>
      <c r="E3" s="238"/>
      <c r="F3" s="238"/>
      <c r="G3" s="238"/>
      <c r="H3" s="238"/>
      <c r="I3" s="238"/>
      <c r="J3" s="238"/>
      <c r="K3" s="238"/>
      <c r="L3" s="238"/>
      <c r="M3" s="238"/>
      <c r="N3" s="239"/>
    </row>
    <row r="4" spans="1:14" s="139" customFormat="1" ht="12.5" x14ac:dyDescent="0.25">
      <c r="A4" s="240"/>
      <c r="B4" s="241"/>
      <c r="C4" s="241"/>
      <c r="D4" s="241"/>
      <c r="E4" s="241"/>
      <c r="F4" s="241"/>
      <c r="G4" s="241"/>
      <c r="H4" s="241"/>
      <c r="I4" s="241"/>
      <c r="J4" s="241"/>
      <c r="K4" s="241"/>
      <c r="L4" s="241"/>
      <c r="M4" s="241"/>
      <c r="N4" s="242"/>
    </row>
    <row r="5" spans="1:14" s="139" customFormat="1" ht="12.5" x14ac:dyDescent="0.25">
      <c r="A5" s="240"/>
      <c r="B5" s="241"/>
      <c r="C5" s="241"/>
      <c r="D5" s="241"/>
      <c r="E5" s="241"/>
      <c r="F5" s="241"/>
      <c r="G5" s="241"/>
      <c r="H5" s="241"/>
      <c r="I5" s="241"/>
      <c r="J5" s="241"/>
      <c r="K5" s="241"/>
      <c r="L5" s="241"/>
      <c r="M5" s="241"/>
      <c r="N5" s="242"/>
    </row>
    <row r="6" spans="1:14" s="139" customFormat="1" ht="12.5" x14ac:dyDescent="0.25">
      <c r="A6" s="240"/>
      <c r="B6" s="241"/>
      <c r="C6" s="241"/>
      <c r="D6" s="241"/>
      <c r="E6" s="241"/>
      <c r="F6" s="241"/>
      <c r="G6" s="241"/>
      <c r="H6" s="241"/>
      <c r="I6" s="241"/>
      <c r="J6" s="241"/>
      <c r="K6" s="241"/>
      <c r="L6" s="241"/>
      <c r="M6" s="241"/>
      <c r="N6" s="242"/>
    </row>
    <row r="7" spans="1:14" s="139" customFormat="1" ht="12.5" x14ac:dyDescent="0.25">
      <c r="A7" s="240"/>
      <c r="B7" s="241"/>
      <c r="C7" s="241"/>
      <c r="D7" s="241"/>
      <c r="E7" s="241"/>
      <c r="F7" s="241"/>
      <c r="G7" s="241"/>
      <c r="H7" s="241"/>
      <c r="I7" s="241"/>
      <c r="J7" s="241"/>
      <c r="K7" s="241"/>
      <c r="L7" s="241"/>
      <c r="M7" s="241"/>
      <c r="N7" s="242"/>
    </row>
    <row r="8" spans="1:14" s="139" customFormat="1" ht="12.5" x14ac:dyDescent="0.25">
      <c r="A8" s="240"/>
      <c r="B8" s="241"/>
      <c r="C8" s="241"/>
      <c r="D8" s="241"/>
      <c r="E8" s="241"/>
      <c r="F8" s="241"/>
      <c r="G8" s="241"/>
      <c r="H8" s="241"/>
      <c r="I8" s="241"/>
      <c r="J8" s="241"/>
      <c r="K8" s="241"/>
      <c r="L8" s="241"/>
      <c r="M8" s="241"/>
      <c r="N8" s="242"/>
    </row>
    <row r="9" spans="1:14" s="139" customFormat="1" ht="12.5" x14ac:dyDescent="0.25">
      <c r="A9" s="240"/>
      <c r="B9" s="241"/>
      <c r="C9" s="241"/>
      <c r="D9" s="241"/>
      <c r="E9" s="241"/>
      <c r="F9" s="241"/>
      <c r="G9" s="241"/>
      <c r="H9" s="241"/>
      <c r="I9" s="241"/>
      <c r="J9" s="241"/>
      <c r="K9" s="241"/>
      <c r="L9" s="241"/>
      <c r="M9" s="241"/>
      <c r="N9" s="242"/>
    </row>
    <row r="10" spans="1:14" s="139" customFormat="1" ht="12.5" x14ac:dyDescent="0.25">
      <c r="A10" s="240"/>
      <c r="B10" s="241"/>
      <c r="C10" s="241"/>
      <c r="D10" s="241"/>
      <c r="E10" s="241"/>
      <c r="F10" s="241"/>
      <c r="G10" s="241"/>
      <c r="H10" s="241"/>
      <c r="I10" s="241"/>
      <c r="J10" s="241"/>
      <c r="K10" s="241"/>
      <c r="L10" s="241"/>
      <c r="M10" s="241"/>
      <c r="N10" s="242"/>
    </row>
    <row r="11" spans="1:14" s="139" customFormat="1" ht="12.5" x14ac:dyDescent="0.25">
      <c r="A11" s="240"/>
      <c r="B11" s="241"/>
      <c r="C11" s="241"/>
      <c r="D11" s="241"/>
      <c r="E11" s="241"/>
      <c r="F11" s="241"/>
      <c r="G11" s="241"/>
      <c r="H11" s="241"/>
      <c r="I11" s="241"/>
      <c r="J11" s="241"/>
      <c r="K11" s="241"/>
      <c r="L11" s="241"/>
      <c r="M11" s="241"/>
      <c r="N11" s="242"/>
    </row>
    <row r="12" spans="1:14" s="139" customFormat="1" ht="12.5" x14ac:dyDescent="0.25">
      <c r="A12" s="240"/>
      <c r="B12" s="241"/>
      <c r="C12" s="241"/>
      <c r="D12" s="241"/>
      <c r="E12" s="241"/>
      <c r="F12" s="241"/>
      <c r="G12" s="241"/>
      <c r="H12" s="241"/>
      <c r="I12" s="241"/>
      <c r="J12" s="241"/>
      <c r="K12" s="241"/>
      <c r="L12" s="241"/>
      <c r="M12" s="241"/>
      <c r="N12" s="242"/>
    </row>
    <row r="13" spans="1:14" s="139" customFormat="1" ht="12.5" x14ac:dyDescent="0.25">
      <c r="A13" s="240"/>
      <c r="B13" s="241"/>
      <c r="C13" s="241"/>
      <c r="D13" s="241"/>
      <c r="E13" s="241"/>
      <c r="F13" s="241"/>
      <c r="G13" s="241"/>
      <c r="H13" s="241"/>
      <c r="I13" s="241"/>
      <c r="J13" s="241"/>
      <c r="K13" s="241"/>
      <c r="L13" s="241"/>
      <c r="M13" s="241"/>
      <c r="N13" s="242"/>
    </row>
    <row r="14" spans="1:14" s="139" customFormat="1" ht="12.5" x14ac:dyDescent="0.25">
      <c r="A14" s="240"/>
      <c r="B14" s="241"/>
      <c r="C14" s="241"/>
      <c r="D14" s="241"/>
      <c r="E14" s="241"/>
      <c r="F14" s="241"/>
      <c r="G14" s="241"/>
      <c r="H14" s="241"/>
      <c r="I14" s="241"/>
      <c r="J14" s="241"/>
      <c r="K14" s="241"/>
      <c r="L14" s="241"/>
      <c r="M14" s="241"/>
      <c r="N14" s="242"/>
    </row>
    <row r="15" spans="1:14" s="139" customFormat="1" ht="12.5" x14ac:dyDescent="0.25">
      <c r="A15" s="240"/>
      <c r="B15" s="241"/>
      <c r="C15" s="241"/>
      <c r="D15" s="241"/>
      <c r="E15" s="241"/>
      <c r="F15" s="241"/>
      <c r="G15" s="241"/>
      <c r="H15" s="241"/>
      <c r="I15" s="241"/>
      <c r="J15" s="241"/>
      <c r="K15" s="241"/>
      <c r="L15" s="241"/>
      <c r="M15" s="241"/>
      <c r="N15" s="242"/>
    </row>
    <row r="16" spans="1:14" s="139" customFormat="1" ht="12.5" x14ac:dyDescent="0.25">
      <c r="A16" s="240"/>
      <c r="B16" s="241"/>
      <c r="C16" s="241"/>
      <c r="D16" s="241"/>
      <c r="E16" s="241"/>
      <c r="F16" s="241"/>
      <c r="G16" s="241"/>
      <c r="H16" s="241"/>
      <c r="I16" s="241"/>
      <c r="J16" s="241"/>
      <c r="K16" s="241"/>
      <c r="L16" s="241"/>
      <c r="M16" s="241"/>
      <c r="N16" s="242"/>
    </row>
    <row r="17" spans="1:14" s="139" customFormat="1" ht="12.5" x14ac:dyDescent="0.25">
      <c r="A17" s="240"/>
      <c r="B17" s="241"/>
      <c r="C17" s="241"/>
      <c r="D17" s="241"/>
      <c r="E17" s="241"/>
      <c r="F17" s="241"/>
      <c r="G17" s="241"/>
      <c r="H17" s="241"/>
      <c r="I17" s="241"/>
      <c r="J17" s="241"/>
      <c r="K17" s="241"/>
      <c r="L17" s="241"/>
      <c r="M17" s="241"/>
      <c r="N17" s="242"/>
    </row>
    <row r="18" spans="1:14" s="139" customFormat="1" ht="12.5" x14ac:dyDescent="0.25">
      <c r="A18" s="240"/>
      <c r="B18" s="241"/>
      <c r="C18" s="241"/>
      <c r="D18" s="241"/>
      <c r="E18" s="241"/>
      <c r="F18" s="241"/>
      <c r="G18" s="241"/>
      <c r="H18" s="241"/>
      <c r="I18" s="241"/>
      <c r="J18" s="241"/>
      <c r="K18" s="241"/>
      <c r="L18" s="241"/>
      <c r="M18" s="241"/>
      <c r="N18" s="242"/>
    </row>
    <row r="19" spans="1:14" s="139" customFormat="1" ht="12.5" x14ac:dyDescent="0.25">
      <c r="A19" s="240"/>
      <c r="B19" s="241"/>
      <c r="C19" s="241"/>
      <c r="D19" s="241"/>
      <c r="E19" s="241"/>
      <c r="F19" s="241"/>
      <c r="G19" s="241"/>
      <c r="H19" s="241"/>
      <c r="I19" s="241"/>
      <c r="J19" s="241"/>
      <c r="K19" s="241"/>
      <c r="L19" s="241"/>
      <c r="M19" s="241"/>
      <c r="N19" s="242"/>
    </row>
    <row r="20" spans="1:14" s="139" customFormat="1" ht="12.5" x14ac:dyDescent="0.25">
      <c r="A20" s="240"/>
      <c r="B20" s="241"/>
      <c r="C20" s="241"/>
      <c r="D20" s="241"/>
      <c r="E20" s="241"/>
      <c r="F20" s="241"/>
      <c r="G20" s="241"/>
      <c r="H20" s="241"/>
      <c r="I20" s="241"/>
      <c r="J20" s="241"/>
      <c r="K20" s="241"/>
      <c r="L20" s="241"/>
      <c r="M20" s="241"/>
      <c r="N20" s="242"/>
    </row>
    <row r="21" spans="1:14" s="139" customFormat="1" ht="12.5" x14ac:dyDescent="0.25">
      <c r="A21" s="240"/>
      <c r="B21" s="241"/>
      <c r="C21" s="241"/>
      <c r="D21" s="241"/>
      <c r="E21" s="241"/>
      <c r="F21" s="241"/>
      <c r="G21" s="241"/>
      <c r="H21" s="241"/>
      <c r="I21" s="241"/>
      <c r="J21" s="241"/>
      <c r="K21" s="241"/>
      <c r="L21" s="241"/>
      <c r="M21" s="241"/>
      <c r="N21" s="242"/>
    </row>
    <row r="22" spans="1:14" s="139" customFormat="1" ht="12.5" x14ac:dyDescent="0.25">
      <c r="A22" s="240"/>
      <c r="B22" s="241"/>
      <c r="C22" s="241"/>
      <c r="D22" s="241"/>
      <c r="E22" s="241"/>
      <c r="F22" s="241"/>
      <c r="G22" s="241"/>
      <c r="H22" s="241"/>
      <c r="I22" s="241"/>
      <c r="J22" s="241"/>
      <c r="K22" s="241"/>
      <c r="L22" s="241"/>
      <c r="M22" s="241"/>
      <c r="N22" s="242"/>
    </row>
    <row r="23" spans="1:14" s="139" customFormat="1" ht="12.5" x14ac:dyDescent="0.25">
      <c r="A23" s="240"/>
      <c r="B23" s="241"/>
      <c r="C23" s="241"/>
      <c r="D23" s="241"/>
      <c r="E23" s="241"/>
      <c r="F23" s="241"/>
      <c r="G23" s="241"/>
      <c r="H23" s="241"/>
      <c r="I23" s="241"/>
      <c r="J23" s="241"/>
      <c r="K23" s="241"/>
      <c r="L23" s="241"/>
      <c r="M23" s="241"/>
      <c r="N23" s="242"/>
    </row>
    <row r="24" spans="1:14" s="139" customFormat="1" ht="12.5" x14ac:dyDescent="0.25">
      <c r="A24" s="240"/>
      <c r="B24" s="241"/>
      <c r="C24" s="241"/>
      <c r="D24" s="241"/>
      <c r="E24" s="241"/>
      <c r="F24" s="241"/>
      <c r="G24" s="241"/>
      <c r="H24" s="241"/>
      <c r="I24" s="241"/>
      <c r="J24" s="241"/>
      <c r="K24" s="241"/>
      <c r="L24" s="241"/>
      <c r="M24" s="241"/>
      <c r="N24" s="242"/>
    </row>
    <row r="25" spans="1:14" s="139" customFormat="1" ht="12.5" x14ac:dyDescent="0.25">
      <c r="A25" s="240"/>
      <c r="B25" s="241"/>
      <c r="C25" s="241"/>
      <c r="D25" s="241"/>
      <c r="E25" s="241"/>
      <c r="F25" s="241"/>
      <c r="G25" s="241"/>
      <c r="H25" s="241"/>
      <c r="I25" s="241"/>
      <c r="J25" s="241"/>
      <c r="K25" s="241"/>
      <c r="L25" s="241"/>
      <c r="M25" s="241"/>
      <c r="N25" s="242"/>
    </row>
    <row r="26" spans="1:14" s="139" customFormat="1" ht="12.5" x14ac:dyDescent="0.25">
      <c r="A26" s="240"/>
      <c r="B26" s="241"/>
      <c r="C26" s="241"/>
      <c r="D26" s="241"/>
      <c r="E26" s="241"/>
      <c r="F26" s="241"/>
      <c r="G26" s="241"/>
      <c r="H26" s="241"/>
      <c r="I26" s="241"/>
      <c r="J26" s="241"/>
      <c r="K26" s="241"/>
      <c r="L26" s="241"/>
      <c r="M26" s="241"/>
      <c r="N26" s="242"/>
    </row>
    <row r="27" spans="1:14" s="139" customFormat="1" ht="12.5" x14ac:dyDescent="0.25">
      <c r="A27" s="240"/>
      <c r="B27" s="241"/>
      <c r="C27" s="241"/>
      <c r="D27" s="241"/>
      <c r="E27" s="241"/>
      <c r="F27" s="241"/>
      <c r="G27" s="241"/>
      <c r="H27" s="241"/>
      <c r="I27" s="241"/>
      <c r="J27" s="241"/>
      <c r="K27" s="241"/>
      <c r="L27" s="241"/>
      <c r="M27" s="241"/>
      <c r="N27" s="242"/>
    </row>
    <row r="28" spans="1:14" s="139" customFormat="1" ht="12.5" x14ac:dyDescent="0.25">
      <c r="A28" s="240"/>
      <c r="B28" s="241"/>
      <c r="C28" s="241"/>
      <c r="D28" s="241"/>
      <c r="E28" s="241"/>
      <c r="F28" s="241"/>
      <c r="G28" s="241"/>
      <c r="H28" s="241"/>
      <c r="I28" s="241"/>
      <c r="J28" s="241"/>
      <c r="K28" s="241"/>
      <c r="L28" s="241"/>
      <c r="M28" s="241"/>
      <c r="N28" s="242"/>
    </row>
    <row r="29" spans="1:14" s="139" customFormat="1" ht="12.5" x14ac:dyDescent="0.25">
      <c r="A29" s="240"/>
      <c r="B29" s="241"/>
      <c r="C29" s="241"/>
      <c r="D29" s="241"/>
      <c r="E29" s="241"/>
      <c r="F29" s="241"/>
      <c r="G29" s="241"/>
      <c r="H29" s="241"/>
      <c r="I29" s="241"/>
      <c r="J29" s="241"/>
      <c r="K29" s="241"/>
      <c r="L29" s="241"/>
      <c r="M29" s="241"/>
      <c r="N29" s="242"/>
    </row>
    <row r="30" spans="1:14" s="139" customFormat="1" ht="12.5" x14ac:dyDescent="0.25">
      <c r="A30" s="240"/>
      <c r="B30" s="241"/>
      <c r="C30" s="241"/>
      <c r="D30" s="241"/>
      <c r="E30" s="241"/>
      <c r="F30" s="241"/>
      <c r="G30" s="241"/>
      <c r="H30" s="241"/>
      <c r="I30" s="241"/>
      <c r="J30" s="241"/>
      <c r="K30" s="241"/>
      <c r="L30" s="241"/>
      <c r="M30" s="241"/>
      <c r="N30" s="242"/>
    </row>
    <row r="31" spans="1:14" s="139" customFormat="1" ht="12.5" x14ac:dyDescent="0.25">
      <c r="A31" s="240"/>
      <c r="B31" s="241"/>
      <c r="C31" s="241"/>
      <c r="D31" s="241"/>
      <c r="E31" s="241"/>
      <c r="F31" s="241"/>
      <c r="G31" s="241"/>
      <c r="H31" s="241"/>
      <c r="I31" s="241"/>
      <c r="J31" s="241"/>
      <c r="K31" s="241"/>
      <c r="L31" s="241"/>
      <c r="M31" s="241"/>
      <c r="N31" s="242"/>
    </row>
    <row r="32" spans="1:14" s="139" customFormat="1" ht="12.5" x14ac:dyDescent="0.25">
      <c r="A32" s="240"/>
      <c r="B32" s="241"/>
      <c r="C32" s="241"/>
      <c r="D32" s="241"/>
      <c r="E32" s="241"/>
      <c r="F32" s="241"/>
      <c r="G32" s="241"/>
      <c r="H32" s="241"/>
      <c r="I32" s="241"/>
      <c r="J32" s="241"/>
      <c r="K32" s="241"/>
      <c r="L32" s="241"/>
      <c r="M32" s="241"/>
      <c r="N32" s="242"/>
    </row>
    <row r="33" spans="1:14" s="139" customFormat="1" ht="12.5" x14ac:dyDescent="0.25">
      <c r="A33" s="240"/>
      <c r="B33" s="241"/>
      <c r="C33" s="241"/>
      <c r="D33" s="241"/>
      <c r="E33" s="241"/>
      <c r="F33" s="241"/>
      <c r="G33" s="241"/>
      <c r="H33" s="241"/>
      <c r="I33" s="241"/>
      <c r="J33" s="241"/>
      <c r="K33" s="241"/>
      <c r="L33" s="241"/>
      <c r="M33" s="241"/>
      <c r="N33" s="242"/>
    </row>
    <row r="34" spans="1:14" s="139" customFormat="1" ht="12.5" x14ac:dyDescent="0.25">
      <c r="A34" s="240"/>
      <c r="B34" s="241"/>
      <c r="C34" s="241"/>
      <c r="D34" s="241"/>
      <c r="E34" s="241"/>
      <c r="F34" s="241"/>
      <c r="G34" s="241"/>
      <c r="H34" s="241"/>
      <c r="I34" s="241"/>
      <c r="J34" s="241"/>
      <c r="K34" s="241"/>
      <c r="L34" s="241"/>
      <c r="M34" s="241"/>
      <c r="N34" s="242"/>
    </row>
    <row r="35" spans="1:14" s="139" customFormat="1" ht="12.5" x14ac:dyDescent="0.25">
      <c r="A35" s="240"/>
      <c r="B35" s="241"/>
      <c r="C35" s="241"/>
      <c r="D35" s="241"/>
      <c r="E35" s="241"/>
      <c r="F35" s="241"/>
      <c r="G35" s="241"/>
      <c r="H35" s="241"/>
      <c r="I35" s="241"/>
      <c r="J35" s="241"/>
      <c r="K35" s="241"/>
      <c r="L35" s="241"/>
      <c r="M35" s="241"/>
      <c r="N35" s="242"/>
    </row>
    <row r="36" spans="1:14" s="139" customFormat="1" ht="12.5" x14ac:dyDescent="0.25">
      <c r="A36" s="240"/>
      <c r="B36" s="241"/>
      <c r="C36" s="241"/>
      <c r="D36" s="241"/>
      <c r="E36" s="241"/>
      <c r="F36" s="241"/>
      <c r="G36" s="241"/>
      <c r="H36" s="241"/>
      <c r="I36" s="241"/>
      <c r="J36" s="241"/>
      <c r="K36" s="241"/>
      <c r="L36" s="241"/>
      <c r="M36" s="241"/>
      <c r="N36" s="242"/>
    </row>
    <row r="37" spans="1:14" s="139" customFormat="1" ht="12.5" x14ac:dyDescent="0.25">
      <c r="A37" s="240"/>
      <c r="B37" s="241"/>
      <c r="C37" s="241"/>
      <c r="D37" s="241"/>
      <c r="E37" s="241"/>
      <c r="F37" s="241"/>
      <c r="G37" s="241"/>
      <c r="H37" s="241"/>
      <c r="I37" s="241"/>
      <c r="J37" s="241"/>
      <c r="K37" s="241"/>
      <c r="L37" s="241"/>
      <c r="M37" s="241"/>
      <c r="N37" s="242"/>
    </row>
    <row r="38" spans="1:14" s="139" customFormat="1" ht="12.5" x14ac:dyDescent="0.25">
      <c r="A38" s="240"/>
      <c r="B38" s="241"/>
      <c r="C38" s="241"/>
      <c r="D38" s="241"/>
      <c r="E38" s="241"/>
      <c r="F38" s="241"/>
      <c r="G38" s="241"/>
      <c r="H38" s="241"/>
      <c r="I38" s="241"/>
      <c r="J38" s="241"/>
      <c r="K38" s="241"/>
      <c r="L38" s="241"/>
      <c r="M38" s="241"/>
      <c r="N38" s="242"/>
    </row>
    <row r="39" spans="1:14" s="139" customFormat="1" ht="12.5" x14ac:dyDescent="0.25">
      <c r="A39" s="240"/>
      <c r="B39" s="241"/>
      <c r="C39" s="241"/>
      <c r="D39" s="241"/>
      <c r="E39" s="241"/>
      <c r="F39" s="241"/>
      <c r="G39" s="241"/>
      <c r="H39" s="241"/>
      <c r="I39" s="241"/>
      <c r="J39" s="241"/>
      <c r="K39" s="241"/>
      <c r="L39" s="241"/>
      <c r="M39" s="241"/>
      <c r="N39" s="242"/>
    </row>
    <row r="40" spans="1:14" s="139" customFormat="1" ht="12.5" x14ac:dyDescent="0.25">
      <c r="A40" s="240"/>
      <c r="B40" s="241"/>
      <c r="C40" s="241"/>
      <c r="D40" s="241"/>
      <c r="E40" s="241"/>
      <c r="F40" s="241"/>
      <c r="G40" s="241"/>
      <c r="H40" s="241"/>
      <c r="I40" s="241"/>
      <c r="J40" s="241"/>
      <c r="K40" s="241"/>
      <c r="L40" s="241"/>
      <c r="M40" s="241"/>
      <c r="N40" s="242"/>
    </row>
    <row r="41" spans="1:14" s="139" customFormat="1" ht="172.5" customHeight="1" x14ac:dyDescent="0.25">
      <c r="A41" s="240"/>
      <c r="B41" s="241"/>
      <c r="C41" s="241"/>
      <c r="D41" s="241"/>
      <c r="E41" s="241"/>
      <c r="F41" s="241"/>
      <c r="G41" s="241"/>
      <c r="H41" s="241"/>
      <c r="I41" s="241"/>
      <c r="J41" s="241"/>
      <c r="K41" s="241"/>
      <c r="L41" s="241"/>
      <c r="M41" s="241"/>
      <c r="N41" s="242"/>
    </row>
    <row r="42" spans="1:14" ht="12.5" x14ac:dyDescent="0.25">
      <c r="A42" s="143"/>
      <c r="B42" s="142"/>
      <c r="C42" s="142"/>
      <c r="D42" s="142"/>
      <c r="E42" s="142"/>
      <c r="F42" s="142"/>
      <c r="G42" s="142"/>
      <c r="H42" s="142"/>
      <c r="I42" s="142"/>
      <c r="J42" s="142"/>
      <c r="K42" s="142"/>
      <c r="L42" s="142"/>
      <c r="M42" s="142"/>
      <c r="N42" s="141"/>
    </row>
    <row r="43" spans="1:14" ht="12.5" x14ac:dyDescent="0.25"/>
    <row r="44" spans="1:14" ht="12.75" customHeight="1" x14ac:dyDescent="0.25">
      <c r="A44" s="182" t="s">
        <v>76</v>
      </c>
      <c r="B44" s="179"/>
      <c r="C44" s="179"/>
      <c r="D44" s="179"/>
      <c r="E44" s="179"/>
      <c r="F44" s="179"/>
      <c r="G44" s="179"/>
      <c r="H44" s="179"/>
      <c r="I44" s="179"/>
      <c r="J44" s="179"/>
      <c r="K44" s="179"/>
      <c r="L44" s="179"/>
      <c r="M44" s="179"/>
      <c r="N44" s="180"/>
    </row>
    <row r="45" spans="1:14" ht="12.75" customHeight="1" x14ac:dyDescent="0.25">
      <c r="A45" s="183" t="s">
        <v>77</v>
      </c>
      <c r="B45" s="184"/>
      <c r="C45" s="185"/>
      <c r="D45" s="186" t="s">
        <v>78</v>
      </c>
      <c r="E45" s="187"/>
      <c r="F45" s="187"/>
      <c r="G45" s="187"/>
      <c r="H45" s="187"/>
      <c r="I45" s="187"/>
      <c r="J45" s="187"/>
      <c r="K45" s="187"/>
      <c r="L45" s="187"/>
      <c r="M45" s="187"/>
      <c r="N45" s="188"/>
    </row>
    <row r="46" spans="1:14" x14ac:dyDescent="0.25">
      <c r="A46" s="133"/>
      <c r="B46" s="132"/>
      <c r="C46" s="131"/>
      <c r="D46" s="130" t="s">
        <v>79</v>
      </c>
      <c r="E46" s="129"/>
      <c r="F46" s="129"/>
      <c r="G46" s="129"/>
      <c r="H46" s="129"/>
      <c r="I46" s="129"/>
      <c r="J46" s="129"/>
      <c r="K46" s="129"/>
      <c r="L46" s="129"/>
      <c r="M46" s="129"/>
      <c r="N46" s="128"/>
    </row>
    <row r="47" spans="1:14" ht="12.75" customHeight="1" x14ac:dyDescent="0.25">
      <c r="A47" s="189" t="s">
        <v>80</v>
      </c>
      <c r="B47" s="190"/>
      <c r="C47" s="191"/>
      <c r="D47" s="192" t="s">
        <v>81</v>
      </c>
      <c r="E47" s="193"/>
      <c r="F47" s="193"/>
      <c r="G47" s="193"/>
      <c r="H47" s="193"/>
      <c r="I47" s="193"/>
      <c r="J47" s="193"/>
      <c r="K47" s="193"/>
      <c r="L47" s="193"/>
      <c r="M47" s="193"/>
      <c r="N47" s="194"/>
    </row>
    <row r="48" spans="1:14" ht="12.75" customHeight="1" x14ac:dyDescent="0.25">
      <c r="A48" s="183" t="s">
        <v>82</v>
      </c>
      <c r="B48" s="184"/>
      <c r="C48" s="185"/>
      <c r="D48" s="186" t="s">
        <v>83</v>
      </c>
      <c r="E48" s="187"/>
      <c r="F48" s="187"/>
      <c r="G48" s="187"/>
      <c r="H48" s="187"/>
      <c r="I48" s="187"/>
      <c r="J48" s="187"/>
      <c r="K48" s="187"/>
      <c r="L48" s="187"/>
      <c r="M48" s="187"/>
      <c r="N48" s="188"/>
    </row>
    <row r="49" spans="1:14" ht="12.75" customHeight="1" x14ac:dyDescent="0.25">
      <c r="A49" s="183" t="s">
        <v>84</v>
      </c>
      <c r="B49" s="184"/>
      <c r="C49" s="185"/>
      <c r="D49" s="186" t="s">
        <v>85</v>
      </c>
      <c r="E49" s="187"/>
      <c r="F49" s="187"/>
      <c r="G49" s="187"/>
      <c r="H49" s="187"/>
      <c r="I49" s="187"/>
      <c r="J49" s="187"/>
      <c r="K49" s="187"/>
      <c r="L49" s="187"/>
      <c r="M49" s="187"/>
      <c r="N49" s="188"/>
    </row>
    <row r="50" spans="1:14" x14ac:dyDescent="0.25">
      <c r="A50" s="138"/>
      <c r="B50" s="126"/>
      <c r="C50" s="137"/>
      <c r="D50" s="136" t="s">
        <v>86</v>
      </c>
      <c r="E50" s="135"/>
      <c r="F50" s="135"/>
      <c r="G50" s="135"/>
      <c r="H50" s="135"/>
      <c r="I50" s="135"/>
      <c r="J50" s="135"/>
      <c r="K50" s="135"/>
      <c r="L50" s="135"/>
      <c r="M50" s="135"/>
      <c r="N50" s="134"/>
    </row>
    <row r="51" spans="1:14" ht="12.75" customHeight="1" x14ac:dyDescent="0.25">
      <c r="A51" s="133"/>
      <c r="B51" s="132"/>
      <c r="C51" s="131"/>
      <c r="D51" s="130" t="s">
        <v>87</v>
      </c>
      <c r="E51" s="129"/>
      <c r="F51" s="129"/>
      <c r="G51" s="129"/>
      <c r="H51" s="129"/>
      <c r="I51" s="129"/>
      <c r="J51" s="129"/>
      <c r="K51" s="129"/>
      <c r="L51" s="129"/>
      <c r="M51" s="129"/>
      <c r="N51" s="128"/>
    </row>
    <row r="52" spans="1:14" s="139" customFormat="1" ht="12.75" customHeight="1" x14ac:dyDescent="0.25">
      <c r="A52" s="183" t="s">
        <v>88</v>
      </c>
      <c r="B52" s="184"/>
      <c r="C52" s="185"/>
      <c r="D52" s="186" t="s">
        <v>89</v>
      </c>
      <c r="E52" s="187"/>
      <c r="F52" s="187"/>
      <c r="G52" s="187"/>
      <c r="H52" s="187"/>
      <c r="I52" s="187"/>
      <c r="J52" s="187"/>
      <c r="K52" s="187"/>
      <c r="L52" s="187"/>
      <c r="M52" s="187"/>
      <c r="N52" s="181"/>
    </row>
    <row r="53" spans="1:14" s="139" customFormat="1" ht="12.75" customHeight="1" x14ac:dyDescent="0.25">
      <c r="A53" s="133"/>
      <c r="B53" s="132"/>
      <c r="C53" s="131"/>
      <c r="D53" s="130" t="s">
        <v>90</v>
      </c>
      <c r="E53" s="129"/>
      <c r="F53" s="129"/>
      <c r="G53" s="129"/>
      <c r="H53" s="129"/>
      <c r="I53" s="129"/>
      <c r="J53" s="129"/>
      <c r="K53" s="129"/>
      <c r="L53" s="129"/>
      <c r="M53" s="129"/>
      <c r="N53" s="140"/>
    </row>
    <row r="54" spans="1:14" ht="12.75" customHeight="1" x14ac:dyDescent="0.25">
      <c r="A54" s="183" t="s">
        <v>91</v>
      </c>
      <c r="B54" s="184"/>
      <c r="C54" s="185"/>
      <c r="D54" s="186" t="s">
        <v>92</v>
      </c>
      <c r="E54" s="187"/>
      <c r="F54" s="187"/>
      <c r="G54" s="187"/>
      <c r="H54" s="187"/>
      <c r="I54" s="187"/>
      <c r="J54" s="187"/>
      <c r="K54" s="187"/>
      <c r="L54" s="187"/>
      <c r="M54" s="187"/>
      <c r="N54" s="188"/>
    </row>
    <row r="55" spans="1:14" x14ac:dyDescent="0.25">
      <c r="A55" s="133"/>
      <c r="B55" s="132"/>
      <c r="C55" s="131"/>
      <c r="D55" s="130" t="s">
        <v>93</v>
      </c>
      <c r="E55" s="129"/>
      <c r="F55" s="129"/>
      <c r="G55" s="129"/>
      <c r="H55" s="129"/>
      <c r="I55" s="129"/>
      <c r="J55" s="129"/>
      <c r="K55" s="129"/>
      <c r="L55" s="129"/>
      <c r="M55" s="129"/>
      <c r="N55" s="128"/>
    </row>
    <row r="56" spans="1:14" ht="12.75" customHeight="1" x14ac:dyDescent="0.25">
      <c r="A56" s="183" t="s">
        <v>94</v>
      </c>
      <c r="B56" s="184"/>
      <c r="C56" s="185"/>
      <c r="D56" s="186" t="s">
        <v>95</v>
      </c>
      <c r="E56" s="187"/>
      <c r="F56" s="187"/>
      <c r="G56" s="187"/>
      <c r="H56" s="187"/>
      <c r="I56" s="187"/>
      <c r="J56" s="187"/>
      <c r="K56" s="187"/>
      <c r="L56" s="187"/>
      <c r="M56" s="187"/>
      <c r="N56" s="188"/>
    </row>
    <row r="57" spans="1:14" x14ac:dyDescent="0.25">
      <c r="A57" s="133"/>
      <c r="B57" s="132"/>
      <c r="C57" s="131"/>
      <c r="D57" s="130" t="s">
        <v>96</v>
      </c>
      <c r="E57" s="129"/>
      <c r="F57" s="129"/>
      <c r="G57" s="129"/>
      <c r="H57" s="129"/>
      <c r="I57" s="129"/>
      <c r="J57" s="129"/>
      <c r="K57" s="129"/>
      <c r="L57" s="129"/>
      <c r="M57" s="129"/>
      <c r="N57" s="128"/>
    </row>
    <row r="58" spans="1:14" ht="12.75" customHeight="1" x14ac:dyDescent="0.25">
      <c r="A58" s="189" t="s">
        <v>97</v>
      </c>
      <c r="B58" s="190"/>
      <c r="C58" s="191"/>
      <c r="D58" s="192" t="s">
        <v>98</v>
      </c>
      <c r="E58" s="193"/>
      <c r="F58" s="193"/>
      <c r="G58" s="193"/>
      <c r="H58" s="193"/>
      <c r="I58" s="193"/>
      <c r="J58" s="193"/>
      <c r="K58" s="193"/>
      <c r="L58" s="193"/>
      <c r="M58" s="193"/>
      <c r="N58" s="194"/>
    </row>
    <row r="59" spans="1:14" ht="12.75" customHeight="1" x14ac:dyDescent="0.25">
      <c r="A59" s="183" t="s">
        <v>99</v>
      </c>
      <c r="B59" s="184"/>
      <c r="C59" s="185"/>
      <c r="D59" s="186" t="s">
        <v>100</v>
      </c>
      <c r="E59" s="187"/>
      <c r="F59" s="187"/>
      <c r="G59" s="187"/>
      <c r="H59" s="187"/>
      <c r="I59" s="187"/>
      <c r="J59" s="187"/>
      <c r="K59" s="187"/>
      <c r="L59" s="187"/>
      <c r="M59" s="187"/>
      <c r="N59" s="188"/>
    </row>
    <row r="60" spans="1:14" x14ac:dyDescent="0.25">
      <c r="A60" s="133"/>
      <c r="B60" s="132"/>
      <c r="C60" s="131"/>
      <c r="D60" s="130" t="s">
        <v>101</v>
      </c>
      <c r="E60" s="129"/>
      <c r="F60" s="129"/>
      <c r="G60" s="129"/>
      <c r="H60" s="129"/>
      <c r="I60" s="129"/>
      <c r="J60" s="129"/>
      <c r="K60" s="129"/>
      <c r="L60" s="129"/>
      <c r="M60" s="129"/>
      <c r="N60" s="128"/>
    </row>
    <row r="61" spans="1:14" ht="12.75" customHeight="1" x14ac:dyDescent="0.25">
      <c r="A61" s="183" t="s">
        <v>102</v>
      </c>
      <c r="B61" s="184"/>
      <c r="C61" s="185"/>
      <c r="D61" s="186" t="s">
        <v>103</v>
      </c>
      <c r="E61" s="187"/>
      <c r="F61" s="187"/>
      <c r="G61" s="187"/>
      <c r="H61" s="187"/>
      <c r="I61" s="187"/>
      <c r="J61" s="187"/>
      <c r="K61" s="187"/>
      <c r="L61" s="187"/>
      <c r="M61" s="187"/>
      <c r="N61" s="188"/>
    </row>
    <row r="62" spans="1:14" x14ac:dyDescent="0.25">
      <c r="A62" s="138"/>
      <c r="B62" s="126"/>
      <c r="C62" s="137"/>
      <c r="D62" s="136" t="s">
        <v>104</v>
      </c>
      <c r="E62" s="135"/>
      <c r="F62" s="135"/>
      <c r="G62" s="135"/>
      <c r="H62" s="135"/>
      <c r="I62" s="135"/>
      <c r="J62" s="135"/>
      <c r="K62" s="135"/>
      <c r="L62" s="135"/>
      <c r="M62" s="135"/>
      <c r="N62" s="134"/>
    </row>
    <row r="63" spans="1:14" x14ac:dyDescent="0.25">
      <c r="A63" s="138"/>
      <c r="B63" s="126"/>
      <c r="C63" s="137"/>
      <c r="D63" s="136" t="s">
        <v>105</v>
      </c>
      <c r="E63" s="135"/>
      <c r="F63" s="135"/>
      <c r="G63" s="135"/>
      <c r="H63" s="135"/>
      <c r="I63" s="135"/>
      <c r="J63" s="135"/>
      <c r="K63" s="135"/>
      <c r="L63" s="135"/>
      <c r="M63" s="135"/>
      <c r="N63" s="134"/>
    </row>
    <row r="64" spans="1:14" x14ac:dyDescent="0.25">
      <c r="A64" s="138"/>
      <c r="B64" s="126"/>
      <c r="C64" s="137"/>
      <c r="D64" s="136" t="s">
        <v>106</v>
      </c>
      <c r="E64" s="135"/>
      <c r="F64" s="135"/>
      <c r="G64" s="135"/>
      <c r="H64" s="135"/>
      <c r="I64" s="135"/>
      <c r="J64" s="135"/>
      <c r="K64" s="135"/>
      <c r="L64" s="135"/>
      <c r="M64" s="135"/>
      <c r="N64" s="134"/>
    </row>
    <row r="65" spans="1:14" x14ac:dyDescent="0.25">
      <c r="A65" s="133"/>
      <c r="B65" s="132"/>
      <c r="C65" s="131"/>
      <c r="D65" s="130" t="s">
        <v>107</v>
      </c>
      <c r="E65" s="129"/>
      <c r="F65" s="129"/>
      <c r="G65" s="129"/>
      <c r="H65" s="129"/>
      <c r="I65" s="129"/>
      <c r="J65" s="129"/>
      <c r="K65" s="129"/>
      <c r="L65" s="129"/>
      <c r="M65" s="129"/>
      <c r="N65" s="128"/>
    </row>
    <row r="66" spans="1:14" ht="12.75" customHeight="1" x14ac:dyDescent="0.25">
      <c r="A66" s="183" t="s">
        <v>108</v>
      </c>
      <c r="B66" s="184"/>
      <c r="C66" s="185"/>
      <c r="D66" s="186" t="s">
        <v>109</v>
      </c>
      <c r="E66" s="187"/>
      <c r="F66" s="187"/>
      <c r="G66" s="187"/>
      <c r="H66" s="187"/>
      <c r="I66" s="187"/>
      <c r="J66" s="187"/>
      <c r="K66" s="187"/>
      <c r="L66" s="187"/>
      <c r="M66" s="187"/>
      <c r="N66" s="188"/>
    </row>
    <row r="67" spans="1:14" x14ac:dyDescent="0.25">
      <c r="A67" s="133"/>
      <c r="B67" s="132"/>
      <c r="C67" s="131"/>
      <c r="D67" s="130" t="s">
        <v>110</v>
      </c>
      <c r="E67" s="129"/>
      <c r="F67" s="129"/>
      <c r="G67" s="129"/>
      <c r="H67" s="129"/>
      <c r="I67" s="129"/>
      <c r="J67" s="129"/>
      <c r="K67" s="129"/>
      <c r="L67" s="129"/>
      <c r="M67" s="129"/>
      <c r="N67" s="128"/>
    </row>
    <row r="68" spans="1:14" ht="12.75" customHeight="1" x14ac:dyDescent="0.25">
      <c r="A68" s="189" t="s">
        <v>111</v>
      </c>
      <c r="B68" s="190"/>
      <c r="C68" s="191"/>
      <c r="D68" s="192" t="s">
        <v>112</v>
      </c>
      <c r="E68" s="193"/>
      <c r="F68" s="193"/>
      <c r="G68" s="193"/>
      <c r="H68" s="193"/>
      <c r="I68" s="193"/>
      <c r="J68" s="193"/>
      <c r="K68" s="193"/>
      <c r="L68" s="193"/>
      <c r="M68" s="193"/>
      <c r="N68" s="194"/>
    </row>
    <row r="69" spans="1:14" x14ac:dyDescent="0.25">
      <c r="A69" s="195" t="s">
        <v>113</v>
      </c>
      <c r="B69" s="196"/>
      <c r="C69" s="197"/>
      <c r="D69" s="243" t="s">
        <v>114</v>
      </c>
      <c r="E69" s="244"/>
      <c r="F69" s="244"/>
      <c r="G69" s="244"/>
      <c r="H69" s="244"/>
      <c r="I69" s="244"/>
      <c r="J69" s="244"/>
      <c r="K69" s="244"/>
      <c r="L69" s="244"/>
      <c r="M69" s="244"/>
      <c r="N69" s="245"/>
    </row>
    <row r="70" spans="1:14" x14ac:dyDescent="0.25">
      <c r="A70" s="127"/>
      <c r="B70" s="126"/>
      <c r="C70" s="125"/>
      <c r="D70" s="246"/>
      <c r="E70" s="241"/>
      <c r="F70" s="241"/>
      <c r="G70" s="241"/>
      <c r="H70" s="241"/>
      <c r="I70" s="241"/>
      <c r="J70" s="241"/>
      <c r="K70" s="241"/>
      <c r="L70" s="241"/>
      <c r="M70" s="241"/>
      <c r="N70" s="247"/>
    </row>
    <row r="71" spans="1:14" x14ac:dyDescent="0.25">
      <c r="A71" s="124"/>
      <c r="B71" s="123"/>
      <c r="C71" s="122"/>
      <c r="D71" s="248"/>
      <c r="E71" s="249"/>
      <c r="F71" s="249"/>
      <c r="G71" s="249"/>
      <c r="H71" s="249"/>
      <c r="I71" s="249"/>
      <c r="J71" s="249"/>
      <c r="K71" s="249"/>
      <c r="L71" s="249"/>
      <c r="M71" s="249"/>
      <c r="N71" s="250"/>
    </row>
    <row r="72" spans="1:14" ht="12.5" x14ac:dyDescent="0.25"/>
    <row r="73" spans="1:14" ht="13" customHeight="1" x14ac:dyDescent="0.25"/>
  </sheetData>
  <sheetProtection sort="0" autoFilter="0"/>
  <mergeCells count="2">
    <mergeCell ref="A3:N41"/>
    <mergeCell ref="D69:N71"/>
  </mergeCells>
  <printOptions horizontalCentered="1"/>
  <pageMargins left="0.25" right="0.25" top="0.5" bottom="0.5" header="0.25" footer="0.25"/>
  <pageSetup orientation="landscape" horizontalDpi="1200" verticalDpi="1200"/>
  <headerFooter alignWithMargins="0">
    <oddHeader>&amp;CIRS Office of Safeguards SCSEM</oddHeader>
    <oddFooter>&amp;L&amp;F&amp;RPage &amp;P of &amp;N</oddFooter>
  </headerFooter>
  <rowBreaks count="1" manualBreakCount="1">
    <brk id="29"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671C-CAC7-401D-9084-F5FDCEE02ACA}">
  <sheetPr codeName="Sheet4"/>
  <dimension ref="A1:AA10000"/>
  <sheetViews>
    <sheetView showGridLines="0" zoomScaleNormal="100" workbookViewId="0">
      <pane xSplit="1" ySplit="2" topLeftCell="B3" activePane="bottomRight" state="frozen"/>
      <selection pane="topRight"/>
      <selection pane="bottomLeft" activeCell="T201" sqref="T201"/>
      <selection pane="bottomRight" activeCell="A2" sqref="A2"/>
    </sheetView>
  </sheetViews>
  <sheetFormatPr defaultColWidth="10.81640625" defaultRowHeight="51.75" customHeight="1" zeroHeight="1" x14ac:dyDescent="0.35"/>
  <cols>
    <col min="1" max="1" width="13.81640625" style="74" customWidth="1"/>
    <col min="2" max="2" width="10" style="74" customWidth="1"/>
    <col min="3" max="3" width="14" style="114" customWidth="1"/>
    <col min="4" max="4" width="12.26953125" style="74" customWidth="1"/>
    <col min="5" max="5" width="28.26953125" style="74" customWidth="1"/>
    <col min="6" max="6" width="31.26953125" style="74" customWidth="1"/>
    <col min="7" max="7" width="48.26953125" style="74" customWidth="1"/>
    <col min="8" max="8" width="28.1796875" style="224" customWidth="1"/>
    <col min="9" max="9" width="23" style="74" customWidth="1"/>
    <col min="10" max="10" width="17" style="74" customWidth="1"/>
    <col min="11" max="11" width="29.26953125" style="74" hidden="1" customWidth="1"/>
    <col min="12" max="12" width="23" style="74" customWidth="1"/>
    <col min="13" max="14" width="12.7265625" style="45" customWidth="1"/>
    <col min="15" max="15" width="40" style="76" customWidth="1"/>
    <col min="16" max="16" width="4.26953125" style="74" customWidth="1"/>
    <col min="17" max="17" width="14.7265625" style="74" customWidth="1"/>
    <col min="18" max="18" width="29.453125" style="74" customWidth="1"/>
    <col min="19" max="19" width="43.7265625" style="74" customWidth="1"/>
    <col min="20" max="20" width="60.7265625" style="74" customWidth="1"/>
    <col min="21" max="21" width="54.453125" style="110" hidden="1" customWidth="1"/>
    <col min="22" max="22" width="49.81640625" style="105" hidden="1" customWidth="1"/>
    <col min="23" max="23" width="8.7265625" style="100" hidden="1" customWidth="1"/>
    <col min="24" max="24" width="33.7265625" style="101" hidden="1" customWidth="1"/>
    <col min="25" max="25" width="9.26953125" hidden="1" customWidth="1"/>
    <col min="26" max="26" width="8.7265625" hidden="1" customWidth="1"/>
    <col min="27" max="27" width="11" style="1" hidden="1" customWidth="1"/>
    <col min="28" max="16384" width="10.81640625" style="74"/>
  </cols>
  <sheetData>
    <row r="1" spans="1:27" s="1" customFormat="1" ht="14.5" x14ac:dyDescent="0.35">
      <c r="A1" s="198" t="s">
        <v>58</v>
      </c>
      <c r="B1" s="199"/>
      <c r="C1" s="199"/>
      <c r="D1" s="199"/>
      <c r="E1" s="199"/>
      <c r="F1" s="199"/>
      <c r="G1" s="199"/>
      <c r="H1" s="215"/>
      <c r="I1" s="199"/>
      <c r="J1" s="199"/>
      <c r="K1" s="54"/>
      <c r="L1" s="55"/>
      <c r="M1" s="55"/>
      <c r="N1" s="55"/>
      <c r="O1" s="75"/>
      <c r="P1" s="55"/>
      <c r="Q1" s="55"/>
      <c r="R1" s="55"/>
      <c r="S1" s="75"/>
      <c r="T1" s="75"/>
      <c r="U1" s="75"/>
      <c r="V1" s="75"/>
      <c r="W1" s="75"/>
      <c r="X1" s="75"/>
      <c r="Y1" s="75"/>
      <c r="Z1" s="75"/>
      <c r="AA1" s="75"/>
    </row>
    <row r="2" spans="1:27" ht="39" x14ac:dyDescent="0.35">
      <c r="A2" s="230" t="s">
        <v>115</v>
      </c>
      <c r="B2" s="230" t="s">
        <v>116</v>
      </c>
      <c r="C2" s="230" t="s">
        <v>117</v>
      </c>
      <c r="D2" s="230" t="s">
        <v>118</v>
      </c>
      <c r="E2" s="230" t="s">
        <v>119</v>
      </c>
      <c r="F2" s="230" t="s">
        <v>120</v>
      </c>
      <c r="G2" s="230" t="s">
        <v>121</v>
      </c>
      <c r="H2" s="230" t="s">
        <v>122</v>
      </c>
      <c r="I2" s="230" t="s">
        <v>123</v>
      </c>
      <c r="J2" s="230" t="s">
        <v>124</v>
      </c>
      <c r="K2" s="200" t="s">
        <v>125</v>
      </c>
      <c r="L2" s="230" t="s">
        <v>126</v>
      </c>
      <c r="M2" s="230" t="s">
        <v>127</v>
      </c>
      <c r="N2" s="230" t="s">
        <v>128</v>
      </c>
      <c r="O2" s="230" t="s">
        <v>129</v>
      </c>
      <c r="P2" s="111"/>
      <c r="Q2" s="201" t="s">
        <v>130</v>
      </c>
      <c r="R2" s="201" t="s">
        <v>131</v>
      </c>
      <c r="S2" s="201" t="s">
        <v>132</v>
      </c>
      <c r="T2" s="201" t="s">
        <v>133</v>
      </c>
      <c r="U2" s="102" t="s">
        <v>134</v>
      </c>
      <c r="V2" s="112" t="s">
        <v>135</v>
      </c>
      <c r="AA2" s="230" t="s">
        <v>136</v>
      </c>
    </row>
    <row r="3" spans="1:27" ht="128.9" customHeight="1" x14ac:dyDescent="0.35">
      <c r="A3" s="21" t="s">
        <v>137</v>
      </c>
      <c r="B3" s="21" t="s">
        <v>138</v>
      </c>
      <c r="C3" s="107" t="s">
        <v>139</v>
      </c>
      <c r="D3" s="21" t="s">
        <v>140</v>
      </c>
      <c r="E3" s="21" t="s">
        <v>141</v>
      </c>
      <c r="F3" s="77" t="s">
        <v>142</v>
      </c>
      <c r="G3" s="77" t="s">
        <v>143</v>
      </c>
      <c r="H3" s="216" t="s">
        <v>144</v>
      </c>
      <c r="I3" s="17"/>
      <c r="J3" s="202"/>
      <c r="K3" s="106" t="s">
        <v>145</v>
      </c>
      <c r="L3" s="99" t="s">
        <v>146</v>
      </c>
      <c r="M3" s="103" t="s">
        <v>147</v>
      </c>
      <c r="N3" s="99" t="s">
        <v>148</v>
      </c>
      <c r="O3" s="99" t="s">
        <v>149</v>
      </c>
      <c r="P3" s="69"/>
      <c r="Q3" s="17" t="s">
        <v>150</v>
      </c>
      <c r="R3" s="17" t="s">
        <v>151</v>
      </c>
      <c r="S3" s="21" t="s">
        <v>152</v>
      </c>
      <c r="T3" s="77" t="s">
        <v>153</v>
      </c>
      <c r="U3" s="21" t="s">
        <v>154</v>
      </c>
      <c r="V3" s="21" t="s">
        <v>155</v>
      </c>
      <c r="W3" s="110"/>
      <c r="X3" s="113"/>
      <c r="AA3" s="52">
        <f>IF(OR(J3="Fail",ISBLANK(J3)),INDEX('Issue Code Table'!C:C,MATCH(N:N,'Issue Code Table'!A:A,0)),IF(M3="Critical",6,IF(M3="Significant",5,IF(M3="Moderate",3,2))))</f>
        <v>5</v>
      </c>
    </row>
    <row r="4" spans="1:27" ht="128.9" customHeight="1" x14ac:dyDescent="0.35">
      <c r="A4" s="21" t="s">
        <v>156</v>
      </c>
      <c r="B4" s="21" t="s">
        <v>138</v>
      </c>
      <c r="C4" s="107" t="s">
        <v>139</v>
      </c>
      <c r="D4" s="21" t="s">
        <v>140</v>
      </c>
      <c r="E4" s="21" t="s">
        <v>157</v>
      </c>
      <c r="F4" s="77" t="s">
        <v>158</v>
      </c>
      <c r="G4" s="77" t="s">
        <v>159</v>
      </c>
      <c r="H4" s="216" t="s">
        <v>160</v>
      </c>
      <c r="I4" s="17"/>
      <c r="J4" s="202"/>
      <c r="K4" s="106" t="s">
        <v>161</v>
      </c>
      <c r="L4" s="99" t="s">
        <v>146</v>
      </c>
      <c r="M4" s="103" t="s">
        <v>147</v>
      </c>
      <c r="N4" s="99" t="s">
        <v>148</v>
      </c>
      <c r="O4" s="99" t="s">
        <v>149</v>
      </c>
      <c r="P4" s="69"/>
      <c r="Q4" s="17" t="s">
        <v>150</v>
      </c>
      <c r="R4" s="17" t="s">
        <v>162</v>
      </c>
      <c r="S4" s="21" t="s">
        <v>163</v>
      </c>
      <c r="T4" s="77" t="s">
        <v>164</v>
      </c>
      <c r="U4" s="21" t="s">
        <v>165</v>
      </c>
      <c r="V4" s="21" t="s">
        <v>166</v>
      </c>
      <c r="W4" s="110"/>
      <c r="X4" s="113"/>
      <c r="AA4" s="52">
        <f>IF(OR(J4="Fail",ISBLANK(J4)),INDEX('Issue Code Table'!C:C,MATCH(N:N,'Issue Code Table'!A:A,0)),IF(M4="Critical",6,IF(M4="Significant",5,IF(M4="Moderate",3,2))))</f>
        <v>5</v>
      </c>
    </row>
    <row r="5" spans="1:27" ht="128.9" customHeight="1" x14ac:dyDescent="0.35">
      <c r="A5" s="21" t="s">
        <v>167</v>
      </c>
      <c r="B5" s="108" t="s">
        <v>168</v>
      </c>
      <c r="C5" s="109" t="s">
        <v>169</v>
      </c>
      <c r="D5" s="21" t="s">
        <v>140</v>
      </c>
      <c r="E5" s="21" t="s">
        <v>170</v>
      </c>
      <c r="F5" s="77" t="s">
        <v>171</v>
      </c>
      <c r="G5" s="77" t="s">
        <v>172</v>
      </c>
      <c r="H5" s="216" t="s">
        <v>173</v>
      </c>
      <c r="I5" s="17"/>
      <c r="J5" s="202"/>
      <c r="K5" s="106" t="s">
        <v>174</v>
      </c>
      <c r="L5" s="17" t="s">
        <v>146</v>
      </c>
      <c r="M5" s="103" t="s">
        <v>147</v>
      </c>
      <c r="N5" s="99" t="s">
        <v>1606</v>
      </c>
      <c r="O5" s="116" t="s">
        <v>2277</v>
      </c>
      <c r="P5" s="69"/>
      <c r="Q5" s="17" t="s">
        <v>150</v>
      </c>
      <c r="R5" s="17" t="s">
        <v>176</v>
      </c>
      <c r="S5" s="21" t="s">
        <v>177</v>
      </c>
      <c r="T5" s="77" t="s">
        <v>178</v>
      </c>
      <c r="U5" s="21" t="s">
        <v>179</v>
      </c>
      <c r="V5" s="21" t="s">
        <v>180</v>
      </c>
      <c r="W5" s="110"/>
      <c r="X5" s="113"/>
      <c r="AA5" s="52">
        <f>IF(OR(J5="Fail",ISBLANK(J5)),INDEX('Issue Code Table'!C:C,MATCH(N:N,'Issue Code Table'!A:A,0)),IF(M5="Critical",6,IF(M5="Significant",5,IF(M5="Moderate",3,2))))</f>
        <v>5</v>
      </c>
    </row>
    <row r="6" spans="1:27" ht="128.9" customHeight="1" x14ac:dyDescent="0.35">
      <c r="A6" s="21" t="s">
        <v>181</v>
      </c>
      <c r="B6" s="108" t="s">
        <v>182</v>
      </c>
      <c r="C6" s="109" t="s">
        <v>183</v>
      </c>
      <c r="D6" s="21" t="s">
        <v>140</v>
      </c>
      <c r="E6" s="21" t="s">
        <v>184</v>
      </c>
      <c r="F6" s="77" t="s">
        <v>185</v>
      </c>
      <c r="G6" s="77" t="s">
        <v>186</v>
      </c>
      <c r="H6" s="216" t="s">
        <v>187</v>
      </c>
      <c r="I6" s="17"/>
      <c r="J6" s="202"/>
      <c r="K6" s="106" t="s">
        <v>188</v>
      </c>
      <c r="L6" s="17" t="s">
        <v>146</v>
      </c>
      <c r="M6" s="103" t="s">
        <v>147</v>
      </c>
      <c r="N6" s="99" t="s">
        <v>1606</v>
      </c>
      <c r="O6" s="99" t="s">
        <v>2277</v>
      </c>
      <c r="P6" s="69"/>
      <c r="Q6" s="17" t="s">
        <v>150</v>
      </c>
      <c r="R6" s="17" t="s">
        <v>189</v>
      </c>
      <c r="S6" s="21" t="s">
        <v>190</v>
      </c>
      <c r="T6" s="77" t="s">
        <v>191</v>
      </c>
      <c r="U6" s="21" t="s">
        <v>192</v>
      </c>
      <c r="V6" s="21" t="s">
        <v>193</v>
      </c>
      <c r="AA6" s="52">
        <f>IF(OR(J6="Fail",ISBLANK(J6)),INDEX('Issue Code Table'!C:C,MATCH(N:N,'Issue Code Table'!A:A,0)),IF(M6="Critical",6,IF(M6="Significant",5,IF(M6="Moderate",3,2))))</f>
        <v>5</v>
      </c>
    </row>
    <row r="7" spans="1:27" ht="128.9" customHeight="1" x14ac:dyDescent="0.35">
      <c r="A7" s="21" t="s">
        <v>194</v>
      </c>
      <c r="B7" s="108" t="s">
        <v>168</v>
      </c>
      <c r="C7" s="109" t="s">
        <v>169</v>
      </c>
      <c r="D7" s="21" t="s">
        <v>140</v>
      </c>
      <c r="E7" s="21" t="s">
        <v>195</v>
      </c>
      <c r="F7" s="77" t="s">
        <v>196</v>
      </c>
      <c r="G7" s="77" t="s">
        <v>197</v>
      </c>
      <c r="H7" s="217" t="s">
        <v>198</v>
      </c>
      <c r="I7" s="108"/>
      <c r="J7" s="202"/>
      <c r="K7" s="108" t="s">
        <v>199</v>
      </c>
      <c r="L7" s="17" t="s">
        <v>146</v>
      </c>
      <c r="M7" s="17" t="s">
        <v>147</v>
      </c>
      <c r="N7" s="99" t="s">
        <v>1606</v>
      </c>
      <c r="O7" s="99" t="s">
        <v>2277</v>
      </c>
      <c r="P7" s="69"/>
      <c r="Q7" s="17" t="s">
        <v>150</v>
      </c>
      <c r="R7" s="17" t="s">
        <v>200</v>
      </c>
      <c r="S7" s="21" t="s">
        <v>201</v>
      </c>
      <c r="T7" s="77" t="s">
        <v>202</v>
      </c>
      <c r="U7" s="21" t="s">
        <v>203</v>
      </c>
      <c r="V7" s="21" t="s">
        <v>204</v>
      </c>
      <c r="AA7" s="52">
        <f>IF(OR(J7="Fail",ISBLANK(J7)),INDEX('Issue Code Table'!C:C,MATCH(N:N,'Issue Code Table'!A:A,0)),IF(M7="Critical",6,IF(M7="Significant",5,IF(M7="Moderate",3,2))))</f>
        <v>5</v>
      </c>
    </row>
    <row r="8" spans="1:27" ht="128.9" customHeight="1" x14ac:dyDescent="0.35">
      <c r="A8" s="21" t="s">
        <v>205</v>
      </c>
      <c r="B8" s="108" t="s">
        <v>206</v>
      </c>
      <c r="C8" s="109" t="s">
        <v>207</v>
      </c>
      <c r="D8" s="21" t="s">
        <v>140</v>
      </c>
      <c r="E8" s="21" t="s">
        <v>208</v>
      </c>
      <c r="F8" s="77" t="s">
        <v>209</v>
      </c>
      <c r="G8" s="77" t="s">
        <v>210</v>
      </c>
      <c r="H8" s="216" t="s">
        <v>211</v>
      </c>
      <c r="I8" s="17"/>
      <c r="J8" s="202"/>
      <c r="K8" s="106" t="s">
        <v>212</v>
      </c>
      <c r="L8" s="17" t="s">
        <v>146</v>
      </c>
      <c r="M8" s="103" t="s">
        <v>147</v>
      </c>
      <c r="N8" s="99" t="s">
        <v>572</v>
      </c>
      <c r="O8" s="99" t="s">
        <v>573</v>
      </c>
      <c r="P8" s="69"/>
      <c r="Q8" s="17" t="s">
        <v>150</v>
      </c>
      <c r="R8" s="17" t="s">
        <v>214</v>
      </c>
      <c r="S8" s="21" t="s">
        <v>215</v>
      </c>
      <c r="T8" s="77" t="s">
        <v>216</v>
      </c>
      <c r="U8" s="21" t="s">
        <v>217</v>
      </c>
      <c r="V8" s="21" t="s">
        <v>218</v>
      </c>
      <c r="AA8" s="52">
        <f>IF(OR(J8="Fail",ISBLANK(J8)),INDEX('Issue Code Table'!C:C,MATCH(N:N,'Issue Code Table'!A:A,0)),IF(M8="Critical",6,IF(M8="Significant",5,IF(M8="Moderate",3,2))))</f>
        <v>5</v>
      </c>
    </row>
    <row r="9" spans="1:27" ht="128.9" customHeight="1" x14ac:dyDescent="0.35">
      <c r="A9" s="21" t="s">
        <v>219</v>
      </c>
      <c r="B9" s="21" t="s">
        <v>138</v>
      </c>
      <c r="C9" s="107" t="s">
        <v>139</v>
      </c>
      <c r="D9" s="21" t="s">
        <v>140</v>
      </c>
      <c r="E9" s="17" t="s">
        <v>220</v>
      </c>
      <c r="F9" s="77" t="s">
        <v>221</v>
      </c>
      <c r="G9" s="77" t="s">
        <v>222</v>
      </c>
      <c r="H9" s="218" t="s">
        <v>223</v>
      </c>
      <c r="I9" s="108"/>
      <c r="J9" s="202"/>
      <c r="K9" s="213" t="s">
        <v>224</v>
      </c>
      <c r="L9" s="17"/>
      <c r="M9" s="17" t="s">
        <v>225</v>
      </c>
      <c r="N9" s="99" t="s">
        <v>226</v>
      </c>
      <c r="O9" s="99" t="s">
        <v>227</v>
      </c>
      <c r="P9" s="69"/>
      <c r="Q9" s="17" t="s">
        <v>150</v>
      </c>
      <c r="R9" s="17" t="s">
        <v>228</v>
      </c>
      <c r="S9" s="21" t="s">
        <v>229</v>
      </c>
      <c r="T9" s="77" t="s">
        <v>230</v>
      </c>
      <c r="U9" s="21" t="s">
        <v>231</v>
      </c>
      <c r="V9" s="21"/>
      <c r="AA9" s="52">
        <f>IF(OR(J9="Fail",ISBLANK(J9)),INDEX('Issue Code Table'!C:C,MATCH(N:N,'Issue Code Table'!A:A,0)),IF(M9="Critical",6,IF(M9="Significant",5,IF(M9="Moderate",3,2))))</f>
        <v>6</v>
      </c>
    </row>
    <row r="10" spans="1:27" ht="128.9" customHeight="1" x14ac:dyDescent="0.35">
      <c r="A10" s="21" t="s">
        <v>232</v>
      </c>
      <c r="B10" s="21" t="s">
        <v>138</v>
      </c>
      <c r="C10" s="107" t="s">
        <v>139</v>
      </c>
      <c r="D10" s="21" t="s">
        <v>140</v>
      </c>
      <c r="E10" s="21" t="s">
        <v>233</v>
      </c>
      <c r="F10" s="77" t="s">
        <v>234</v>
      </c>
      <c r="G10" s="77" t="s">
        <v>235</v>
      </c>
      <c r="H10" s="219" t="s">
        <v>236</v>
      </c>
      <c r="I10" s="106"/>
      <c r="J10" s="202"/>
      <c r="K10" s="106" t="s">
        <v>237</v>
      </c>
      <c r="L10" s="17" t="s">
        <v>238</v>
      </c>
      <c r="M10" s="17" t="s">
        <v>147</v>
      </c>
      <c r="N10" s="99" t="s">
        <v>226</v>
      </c>
      <c r="O10" s="99" t="s">
        <v>227</v>
      </c>
      <c r="P10" s="69"/>
      <c r="Q10" s="17" t="s">
        <v>150</v>
      </c>
      <c r="R10" s="17" t="s">
        <v>240</v>
      </c>
      <c r="S10" s="21" t="s">
        <v>241</v>
      </c>
      <c r="T10" s="77" t="s">
        <v>242</v>
      </c>
      <c r="U10" s="21" t="s">
        <v>243</v>
      </c>
      <c r="V10" s="21" t="s">
        <v>244</v>
      </c>
      <c r="AA10" s="52">
        <f>IF(OR(J10="Fail",ISBLANK(J10)),INDEX('Issue Code Table'!C:C,MATCH(N:N,'Issue Code Table'!A:A,0)),IF(M10="Critical",6,IF(M10="Significant",5,IF(M10="Moderate",3,2))))</f>
        <v>6</v>
      </c>
    </row>
    <row r="11" spans="1:27" ht="128.9" customHeight="1" x14ac:dyDescent="0.35">
      <c r="A11" s="21" t="s">
        <v>245</v>
      </c>
      <c r="B11" s="21" t="s">
        <v>246</v>
      </c>
      <c r="C11" s="107" t="s">
        <v>247</v>
      </c>
      <c r="D11" s="21" t="s">
        <v>140</v>
      </c>
      <c r="E11" s="21" t="s">
        <v>248</v>
      </c>
      <c r="F11" s="77" t="s">
        <v>249</v>
      </c>
      <c r="G11" s="77" t="s">
        <v>250</v>
      </c>
      <c r="H11" s="219" t="s">
        <v>251</v>
      </c>
      <c r="I11" s="106"/>
      <c r="J11" s="202"/>
      <c r="K11" s="106" t="s">
        <v>252</v>
      </c>
      <c r="M11" s="17" t="s">
        <v>225</v>
      </c>
      <c r="N11" s="99" t="s">
        <v>253</v>
      </c>
      <c r="O11" s="99" t="s">
        <v>254</v>
      </c>
      <c r="P11" s="69"/>
      <c r="Q11" s="17" t="s">
        <v>255</v>
      </c>
      <c r="R11" s="17" t="s">
        <v>256</v>
      </c>
      <c r="S11" s="21" t="s">
        <v>257</v>
      </c>
      <c r="T11" s="77" t="s">
        <v>258</v>
      </c>
      <c r="U11" s="21" t="s">
        <v>259</v>
      </c>
      <c r="V11" s="21"/>
      <c r="AA11" s="52">
        <f>IF(OR(J11="Fail",ISBLANK(J11)),INDEX('Issue Code Table'!C:C,MATCH(N:N,'Issue Code Table'!A:A,0)),IF(M11="Critical",6,IF(M11="Significant",5,IF(M11="Moderate",3,2))))</f>
        <v>5</v>
      </c>
    </row>
    <row r="12" spans="1:27" ht="128.9" customHeight="1" x14ac:dyDescent="0.35">
      <c r="A12" s="21" t="s">
        <v>260</v>
      </c>
      <c r="B12" s="21" t="s">
        <v>261</v>
      </c>
      <c r="C12" s="107" t="s">
        <v>262</v>
      </c>
      <c r="D12" s="21" t="s">
        <v>140</v>
      </c>
      <c r="E12" s="21" t="s">
        <v>2287</v>
      </c>
      <c r="F12" s="77" t="s">
        <v>2288</v>
      </c>
      <c r="G12" s="77" t="s">
        <v>2291</v>
      </c>
      <c r="H12" s="219" t="s">
        <v>2289</v>
      </c>
      <c r="I12" s="106"/>
      <c r="J12" s="202"/>
      <c r="K12" s="209" t="s">
        <v>2290</v>
      </c>
      <c r="L12" s="17" t="s">
        <v>2297</v>
      </c>
      <c r="M12" s="17" t="s">
        <v>147</v>
      </c>
      <c r="N12" s="99" t="s">
        <v>263</v>
      </c>
      <c r="O12" s="99" t="s">
        <v>2282</v>
      </c>
      <c r="P12" s="69"/>
      <c r="Q12" s="17" t="s">
        <v>255</v>
      </c>
      <c r="R12" s="17" t="s">
        <v>264</v>
      </c>
      <c r="S12" s="21" t="s">
        <v>2292</v>
      </c>
      <c r="T12" s="77" t="s">
        <v>2293</v>
      </c>
      <c r="U12" s="21" t="s">
        <v>2294</v>
      </c>
      <c r="V12" s="21" t="s">
        <v>2295</v>
      </c>
      <c r="AA12" s="52">
        <f>IF(OR(J12="Fail",ISBLANK(J12)),INDEX('Issue Code Table'!C:C,MATCH(N:N,'Issue Code Table'!A:A,0)),IF(M12="Critical",6,IF(M12="Significant",5,IF(M12="Moderate",3,2))))</f>
        <v>4</v>
      </c>
    </row>
    <row r="13" spans="1:27" ht="128.9" customHeight="1" x14ac:dyDescent="0.35">
      <c r="A13" s="21" t="s">
        <v>2302</v>
      </c>
      <c r="B13" s="21" t="s">
        <v>261</v>
      </c>
      <c r="C13" s="107" t="s">
        <v>262</v>
      </c>
      <c r="D13" s="21" t="s">
        <v>140</v>
      </c>
      <c r="E13" s="21" t="s">
        <v>2279</v>
      </c>
      <c r="F13" s="77" t="s">
        <v>2280</v>
      </c>
      <c r="G13" s="77" t="s">
        <v>2298</v>
      </c>
      <c r="H13" s="219" t="s">
        <v>2299</v>
      </c>
      <c r="I13" s="106"/>
      <c r="J13" s="202"/>
      <c r="K13" s="106" t="s">
        <v>2281</v>
      </c>
      <c r="L13" s="17" t="s">
        <v>2297</v>
      </c>
      <c r="M13" s="17" t="s">
        <v>147</v>
      </c>
      <c r="N13" s="99" t="s">
        <v>2278</v>
      </c>
      <c r="O13" s="99" t="s">
        <v>2286</v>
      </c>
      <c r="P13" s="69"/>
      <c r="Q13" s="17"/>
      <c r="R13" s="17"/>
      <c r="S13" s="21" t="s">
        <v>2285</v>
      </c>
      <c r="T13" s="77" t="s">
        <v>2300</v>
      </c>
      <c r="U13" s="77" t="s">
        <v>2301</v>
      </c>
      <c r="V13" s="21" t="s">
        <v>2296</v>
      </c>
      <c r="AA13" s="52"/>
    </row>
    <row r="14" spans="1:27" ht="128.9" customHeight="1" x14ac:dyDescent="0.35">
      <c r="A14" s="21" t="s">
        <v>265</v>
      </c>
      <c r="B14" s="21" t="s">
        <v>261</v>
      </c>
      <c r="C14" s="107" t="s">
        <v>262</v>
      </c>
      <c r="D14" s="21" t="s">
        <v>140</v>
      </c>
      <c r="E14" s="21" t="s">
        <v>266</v>
      </c>
      <c r="F14" s="77" t="s">
        <v>267</v>
      </c>
      <c r="G14" s="77" t="s">
        <v>268</v>
      </c>
      <c r="H14" s="216" t="s">
        <v>269</v>
      </c>
      <c r="I14" s="17"/>
      <c r="J14" s="202"/>
      <c r="K14" s="106" t="s">
        <v>270</v>
      </c>
      <c r="L14" s="17" t="s">
        <v>271</v>
      </c>
      <c r="M14" s="17" t="s">
        <v>147</v>
      </c>
      <c r="N14" s="99" t="s">
        <v>1217</v>
      </c>
      <c r="O14" s="99" t="s">
        <v>2283</v>
      </c>
      <c r="P14" s="69"/>
      <c r="Q14" s="17" t="s">
        <v>255</v>
      </c>
      <c r="R14" s="17" t="s">
        <v>273</v>
      </c>
      <c r="S14" s="21" t="s">
        <v>274</v>
      </c>
      <c r="T14" s="77" t="s">
        <v>275</v>
      </c>
      <c r="U14" s="21" t="s">
        <v>276</v>
      </c>
      <c r="V14" s="21"/>
      <c r="AA14" s="52">
        <f>IF(OR(J14="Fail",ISBLANK(J14)),INDEX('Issue Code Table'!C:C,MATCH(N:N,'Issue Code Table'!A:A,0)),IF(M14="Critical",6,IF(M14="Significant",5,IF(M14="Moderate",3,2))))</f>
        <v>5</v>
      </c>
    </row>
    <row r="15" spans="1:27" ht="128.9" customHeight="1" x14ac:dyDescent="0.35">
      <c r="A15" s="21" t="s">
        <v>277</v>
      </c>
      <c r="B15" s="21" t="s">
        <v>261</v>
      </c>
      <c r="C15" s="107" t="s">
        <v>262</v>
      </c>
      <c r="D15" s="21" t="s">
        <v>140</v>
      </c>
      <c r="E15" s="21" t="s">
        <v>278</v>
      </c>
      <c r="F15" s="77" t="s">
        <v>279</v>
      </c>
      <c r="G15" s="77" t="s">
        <v>280</v>
      </c>
      <c r="H15" s="216" t="s">
        <v>281</v>
      </c>
      <c r="I15" s="17"/>
      <c r="J15" s="202"/>
      <c r="K15" s="106" t="s">
        <v>282</v>
      </c>
      <c r="L15" s="17" t="s">
        <v>283</v>
      </c>
      <c r="M15" s="17" t="s">
        <v>147</v>
      </c>
      <c r="N15" s="99" t="s">
        <v>284</v>
      </c>
      <c r="O15" s="99" t="s">
        <v>285</v>
      </c>
      <c r="P15" s="69"/>
      <c r="Q15" s="17" t="s">
        <v>255</v>
      </c>
      <c r="R15" s="17" t="s">
        <v>286</v>
      </c>
      <c r="S15" s="21" t="s">
        <v>274</v>
      </c>
      <c r="T15" s="77" t="s">
        <v>287</v>
      </c>
      <c r="U15" s="21" t="s">
        <v>288</v>
      </c>
      <c r="V15" s="21" t="s">
        <v>289</v>
      </c>
      <c r="AA15" s="52">
        <f>IF(OR(J15="Fail",ISBLANK(J15)),INDEX('Issue Code Table'!C:C,MATCH(N:N,'Issue Code Table'!A:A,0)),IF(M15="Critical",6,IF(M15="Significant",5,IF(M15="Moderate",3,2))))</f>
        <v>1</v>
      </c>
    </row>
    <row r="16" spans="1:27" ht="128.9" customHeight="1" x14ac:dyDescent="0.35">
      <c r="A16" s="21" t="s">
        <v>290</v>
      </c>
      <c r="B16" s="21" t="s">
        <v>261</v>
      </c>
      <c r="C16" s="107" t="s">
        <v>262</v>
      </c>
      <c r="D16" s="21" t="s">
        <v>140</v>
      </c>
      <c r="E16" s="21" t="s">
        <v>291</v>
      </c>
      <c r="F16" s="77" t="s">
        <v>292</v>
      </c>
      <c r="G16" s="77" t="s">
        <v>293</v>
      </c>
      <c r="H16" s="216" t="s">
        <v>294</v>
      </c>
      <c r="I16" s="17"/>
      <c r="J16" s="202"/>
      <c r="K16" s="106" t="s">
        <v>295</v>
      </c>
      <c r="L16" s="17"/>
      <c r="M16" s="17" t="s">
        <v>225</v>
      </c>
      <c r="N16" s="99" t="s">
        <v>296</v>
      </c>
      <c r="O16" s="99" t="s">
        <v>297</v>
      </c>
      <c r="P16" s="69"/>
      <c r="Q16" s="17" t="s">
        <v>255</v>
      </c>
      <c r="R16" s="17" t="s">
        <v>298</v>
      </c>
      <c r="S16" s="21" t="s">
        <v>299</v>
      </c>
      <c r="T16" s="77" t="s">
        <v>300</v>
      </c>
      <c r="U16" s="21" t="s">
        <v>301</v>
      </c>
      <c r="V16" s="21"/>
      <c r="AA16" s="52">
        <f>IF(OR(J16="Fail",ISBLANK(J16)),INDEX('Issue Code Table'!C:C,MATCH(N:N,'Issue Code Table'!A:A,0)),IF(M16="Critical",6,IF(M16="Significant",5,IF(M16="Moderate",3,2))))</f>
        <v>4</v>
      </c>
    </row>
    <row r="17" spans="1:27" ht="128.9" customHeight="1" x14ac:dyDescent="0.35">
      <c r="A17" s="21" t="s">
        <v>302</v>
      </c>
      <c r="B17" s="21" t="s">
        <v>261</v>
      </c>
      <c r="C17" s="107" t="s">
        <v>262</v>
      </c>
      <c r="D17" s="21" t="s">
        <v>140</v>
      </c>
      <c r="E17" s="21" t="s">
        <v>303</v>
      </c>
      <c r="F17" s="77" t="s">
        <v>304</v>
      </c>
      <c r="G17" s="77" t="s">
        <v>305</v>
      </c>
      <c r="H17" s="220" t="s">
        <v>306</v>
      </c>
      <c r="I17" s="17"/>
      <c r="J17" s="202"/>
      <c r="K17" s="209" t="s">
        <v>307</v>
      </c>
      <c r="L17" s="17"/>
      <c r="M17" s="17" t="s">
        <v>308</v>
      </c>
      <c r="N17" s="99" t="s">
        <v>309</v>
      </c>
      <c r="O17" s="99" t="s">
        <v>310</v>
      </c>
      <c r="P17" s="69"/>
      <c r="Q17" s="17" t="s">
        <v>255</v>
      </c>
      <c r="R17" s="17" t="s">
        <v>311</v>
      </c>
      <c r="S17" s="21" t="s">
        <v>312</v>
      </c>
      <c r="T17" s="77" t="s">
        <v>313</v>
      </c>
      <c r="U17" s="21" t="s">
        <v>314</v>
      </c>
      <c r="V17" s="21"/>
      <c r="AA17" s="52">
        <f>IF(OR(J17="Fail",ISBLANK(J17)),INDEX('Issue Code Table'!C:C,MATCH(N:N,'Issue Code Table'!A:A,0)),IF(M17="Critical",6,IF(M17="Significant",5,IF(M17="Moderate",3,2))))</f>
        <v>1</v>
      </c>
    </row>
    <row r="18" spans="1:27" ht="128.9" customHeight="1" x14ac:dyDescent="0.35">
      <c r="A18" s="21" t="s">
        <v>315</v>
      </c>
      <c r="B18" s="21" t="s">
        <v>261</v>
      </c>
      <c r="C18" s="107" t="s">
        <v>262</v>
      </c>
      <c r="D18" s="21" t="s">
        <v>140</v>
      </c>
      <c r="E18" s="21" t="s">
        <v>316</v>
      </c>
      <c r="F18" s="77" t="s">
        <v>317</v>
      </c>
      <c r="G18" s="77" t="s">
        <v>318</v>
      </c>
      <c r="H18" s="220" t="s">
        <v>319</v>
      </c>
      <c r="I18" s="17"/>
      <c r="J18" s="202"/>
      <c r="K18" s="106" t="s">
        <v>320</v>
      </c>
      <c r="L18" s="17"/>
      <c r="M18" s="17" t="s">
        <v>308</v>
      </c>
      <c r="N18" s="99" t="s">
        <v>309</v>
      </c>
      <c r="O18" s="99" t="s">
        <v>310</v>
      </c>
      <c r="P18" s="69"/>
      <c r="Q18" s="17" t="s">
        <v>255</v>
      </c>
      <c r="R18" s="17" t="s">
        <v>321</v>
      </c>
      <c r="S18" s="21" t="s">
        <v>322</v>
      </c>
      <c r="T18" s="77" t="s">
        <v>323</v>
      </c>
      <c r="U18" s="21" t="s">
        <v>324</v>
      </c>
      <c r="V18" s="21"/>
      <c r="AA18" s="52">
        <f>IF(OR(J18="Fail",ISBLANK(J18)),INDEX('Issue Code Table'!C:C,MATCH(N:N,'Issue Code Table'!A:A,0)),IF(M18="Critical",6,IF(M18="Significant",5,IF(M18="Moderate",3,2))))</f>
        <v>1</v>
      </c>
    </row>
    <row r="19" spans="1:27" ht="128.9" customHeight="1" x14ac:dyDescent="0.35">
      <c r="A19" s="21" t="s">
        <v>325</v>
      </c>
      <c r="B19" s="21" t="s">
        <v>261</v>
      </c>
      <c r="C19" s="107" t="s">
        <v>262</v>
      </c>
      <c r="D19" s="21" t="s">
        <v>140</v>
      </c>
      <c r="E19" s="21" t="s">
        <v>326</v>
      </c>
      <c r="F19" s="77" t="s">
        <v>327</v>
      </c>
      <c r="G19" s="77" t="s">
        <v>328</v>
      </c>
      <c r="H19" s="220" t="s">
        <v>329</v>
      </c>
      <c r="I19" s="17"/>
      <c r="J19" s="202"/>
      <c r="K19" s="106" t="s">
        <v>330</v>
      </c>
      <c r="L19" s="17"/>
      <c r="M19" s="17" t="s">
        <v>225</v>
      </c>
      <c r="N19" s="99" t="s">
        <v>309</v>
      </c>
      <c r="O19" s="99" t="s">
        <v>310</v>
      </c>
      <c r="P19" s="69"/>
      <c r="Q19" s="17" t="s">
        <v>255</v>
      </c>
      <c r="R19" s="17" t="s">
        <v>331</v>
      </c>
      <c r="S19" s="21" t="s">
        <v>332</v>
      </c>
      <c r="T19" s="77" t="s">
        <v>333</v>
      </c>
      <c r="U19" s="21" t="s">
        <v>334</v>
      </c>
      <c r="V19" s="21"/>
      <c r="AA19" s="52">
        <f>IF(OR(J19="Fail",ISBLANK(J19)),INDEX('Issue Code Table'!C:C,MATCH(N:N,'Issue Code Table'!A:A,0)),IF(M19="Critical",6,IF(M19="Significant",5,IF(M19="Moderate",3,2))))</f>
        <v>1</v>
      </c>
    </row>
    <row r="20" spans="1:27" ht="128.9" customHeight="1" x14ac:dyDescent="0.35">
      <c r="A20" s="21" t="s">
        <v>335</v>
      </c>
      <c r="B20" s="21" t="s">
        <v>336</v>
      </c>
      <c r="C20" s="107" t="s">
        <v>337</v>
      </c>
      <c r="D20" s="21" t="s">
        <v>140</v>
      </c>
      <c r="E20" s="21" t="s">
        <v>338</v>
      </c>
      <c r="F20" s="77" t="s">
        <v>339</v>
      </c>
      <c r="G20" s="77" t="s">
        <v>340</v>
      </c>
      <c r="H20" s="220" t="s">
        <v>341</v>
      </c>
      <c r="I20" s="17"/>
      <c r="J20" s="202"/>
      <c r="K20" s="106" t="s">
        <v>342</v>
      </c>
      <c r="L20" s="17"/>
      <c r="M20" s="17" t="s">
        <v>147</v>
      </c>
      <c r="N20" s="99" t="s">
        <v>343</v>
      </c>
      <c r="O20" s="99" t="s">
        <v>344</v>
      </c>
      <c r="P20" s="69"/>
      <c r="Q20" s="17" t="s">
        <v>255</v>
      </c>
      <c r="R20" s="17" t="s">
        <v>345</v>
      </c>
      <c r="S20" s="21" t="s">
        <v>346</v>
      </c>
      <c r="T20" s="77" t="s">
        <v>347</v>
      </c>
      <c r="U20" s="21" t="s">
        <v>348</v>
      </c>
      <c r="V20" s="21" t="s">
        <v>349</v>
      </c>
      <c r="AA20" s="52">
        <f>IF(OR(J20="Fail",ISBLANK(J20)),INDEX('Issue Code Table'!C:C,MATCH(N:N,'Issue Code Table'!A:A,0)),IF(M20="Critical",6,IF(M20="Significant",5,IF(M20="Moderate",3,2))))</f>
        <v>5</v>
      </c>
    </row>
    <row r="21" spans="1:27" ht="128.9" customHeight="1" x14ac:dyDescent="0.35">
      <c r="A21" s="21" t="s">
        <v>350</v>
      </c>
      <c r="B21" s="21" t="s">
        <v>336</v>
      </c>
      <c r="C21" s="107" t="s">
        <v>337</v>
      </c>
      <c r="D21" s="21" t="s">
        <v>140</v>
      </c>
      <c r="E21" s="21" t="s">
        <v>351</v>
      </c>
      <c r="F21" s="77" t="s">
        <v>352</v>
      </c>
      <c r="G21" s="77" t="s">
        <v>353</v>
      </c>
      <c r="H21" s="220" t="s">
        <v>354</v>
      </c>
      <c r="I21" s="17"/>
      <c r="J21" s="202"/>
      <c r="K21" s="106" t="s">
        <v>355</v>
      </c>
      <c r="L21" s="17"/>
      <c r="M21" s="17" t="s">
        <v>147</v>
      </c>
      <c r="N21" s="99" t="s">
        <v>343</v>
      </c>
      <c r="O21" s="99" t="s">
        <v>344</v>
      </c>
      <c r="P21" s="69"/>
      <c r="Q21" s="17" t="s">
        <v>255</v>
      </c>
      <c r="R21" s="17" t="s">
        <v>356</v>
      </c>
      <c r="S21" s="21" t="s">
        <v>357</v>
      </c>
      <c r="T21" s="77" t="s">
        <v>358</v>
      </c>
      <c r="U21" s="21" t="s">
        <v>359</v>
      </c>
      <c r="V21" s="21" t="s">
        <v>360</v>
      </c>
      <c r="AA21" s="52">
        <f>IF(OR(J21="Fail",ISBLANK(J21)),INDEX('Issue Code Table'!C:C,MATCH(N:N,'Issue Code Table'!A:A,0)),IF(M21="Critical",6,IF(M21="Significant",5,IF(M21="Moderate",3,2))))</f>
        <v>5</v>
      </c>
    </row>
    <row r="22" spans="1:27" ht="128.9" customHeight="1" x14ac:dyDescent="0.35">
      <c r="A22" s="21" t="s">
        <v>361</v>
      </c>
      <c r="B22" s="21" t="s">
        <v>246</v>
      </c>
      <c r="C22" s="107" t="s">
        <v>247</v>
      </c>
      <c r="D22" s="21" t="s">
        <v>140</v>
      </c>
      <c r="E22" s="21" t="s">
        <v>362</v>
      </c>
      <c r="F22" s="77" t="s">
        <v>363</v>
      </c>
      <c r="G22" s="77" t="s">
        <v>364</v>
      </c>
      <c r="H22" s="220" t="s">
        <v>365</v>
      </c>
      <c r="I22" s="17"/>
      <c r="J22" s="202"/>
      <c r="K22" s="106" t="s">
        <v>366</v>
      </c>
      <c r="L22" s="17"/>
      <c r="M22" s="17" t="s">
        <v>147</v>
      </c>
      <c r="N22" s="99" t="s">
        <v>367</v>
      </c>
      <c r="O22" s="99" t="s">
        <v>368</v>
      </c>
      <c r="P22" s="69"/>
      <c r="Q22" s="17" t="s">
        <v>255</v>
      </c>
      <c r="R22" s="17" t="s">
        <v>369</v>
      </c>
      <c r="S22" s="21" t="s">
        <v>370</v>
      </c>
      <c r="T22" s="77" t="s">
        <v>371</v>
      </c>
      <c r="U22" s="21" t="s">
        <v>372</v>
      </c>
      <c r="V22" s="21" t="s">
        <v>373</v>
      </c>
      <c r="AA22" s="52">
        <f>IF(OR(J22="Fail",ISBLANK(J22)),INDEX('Issue Code Table'!C:C,MATCH(N:N,'Issue Code Table'!A:A,0)),IF(M22="Critical",6,IF(M22="Significant",5,IF(M22="Moderate",3,2))))</f>
        <v>6</v>
      </c>
    </row>
    <row r="23" spans="1:27" ht="128.9" customHeight="1" x14ac:dyDescent="0.35">
      <c r="A23" s="21" t="s">
        <v>374</v>
      </c>
      <c r="B23" s="21" t="s">
        <v>246</v>
      </c>
      <c r="C23" s="107" t="s">
        <v>247</v>
      </c>
      <c r="D23" s="21" t="s">
        <v>140</v>
      </c>
      <c r="E23" s="21" t="s">
        <v>375</v>
      </c>
      <c r="F23" s="77" t="s">
        <v>376</v>
      </c>
      <c r="G23" s="77" t="s">
        <v>377</v>
      </c>
      <c r="H23" s="220" t="s">
        <v>378</v>
      </c>
      <c r="I23" s="17"/>
      <c r="J23" s="202"/>
      <c r="K23" s="106" t="s">
        <v>379</v>
      </c>
      <c r="L23" s="17"/>
      <c r="M23" s="17" t="s">
        <v>147</v>
      </c>
      <c r="N23" s="99" t="s">
        <v>380</v>
      </c>
      <c r="O23" s="99" t="s">
        <v>381</v>
      </c>
      <c r="P23" s="69"/>
      <c r="Q23" s="17" t="s">
        <v>255</v>
      </c>
      <c r="R23" s="17" t="s">
        <v>382</v>
      </c>
      <c r="S23" s="21" t="s">
        <v>383</v>
      </c>
      <c r="T23" s="77" t="s">
        <v>384</v>
      </c>
      <c r="U23" s="21" t="s">
        <v>385</v>
      </c>
      <c r="V23" s="21" t="s">
        <v>386</v>
      </c>
      <c r="AA23" s="52">
        <f>IF(OR(J23="Fail",ISBLANK(J23)),INDEX('Issue Code Table'!C:C,MATCH(N:N,'Issue Code Table'!A:A,0)),IF(M23="Critical",6,IF(M23="Significant",5,IF(M23="Moderate",3,2))))</f>
        <v>5</v>
      </c>
    </row>
    <row r="24" spans="1:27" ht="128.9" customHeight="1" x14ac:dyDescent="0.35">
      <c r="A24" s="21" t="s">
        <v>387</v>
      </c>
      <c r="B24" s="21" t="s">
        <v>168</v>
      </c>
      <c r="C24" s="107" t="s">
        <v>169</v>
      </c>
      <c r="D24" s="21" t="s">
        <v>140</v>
      </c>
      <c r="E24" s="21" t="s">
        <v>388</v>
      </c>
      <c r="F24" s="77" t="s">
        <v>389</v>
      </c>
      <c r="G24" s="77" t="s">
        <v>390</v>
      </c>
      <c r="H24" s="220" t="s">
        <v>391</v>
      </c>
      <c r="I24" s="17"/>
      <c r="J24" s="202"/>
      <c r="K24" s="106" t="s">
        <v>392</v>
      </c>
      <c r="L24" s="17"/>
      <c r="M24" s="17" t="s">
        <v>147</v>
      </c>
      <c r="N24" s="99" t="s">
        <v>393</v>
      </c>
      <c r="O24" s="99" t="s">
        <v>394</v>
      </c>
      <c r="P24" s="69"/>
      <c r="Q24" s="17" t="s">
        <v>255</v>
      </c>
      <c r="R24" s="17" t="s">
        <v>395</v>
      </c>
      <c r="S24" s="21" t="s">
        <v>396</v>
      </c>
      <c r="T24" s="77" t="s">
        <v>397</v>
      </c>
      <c r="U24" s="21" t="s">
        <v>398</v>
      </c>
      <c r="V24" s="21" t="s">
        <v>399</v>
      </c>
      <c r="AA24" s="52">
        <f>IF(OR(J24="Fail",ISBLANK(J24)),INDEX('Issue Code Table'!C:C,MATCH(N:N,'Issue Code Table'!A:A,0)),IF(M24="Critical",6,IF(M24="Significant",5,IF(M24="Moderate",3,2))))</f>
        <v>4</v>
      </c>
    </row>
    <row r="25" spans="1:27" ht="128.9" customHeight="1" x14ac:dyDescent="0.35">
      <c r="A25" s="21" t="s">
        <v>400</v>
      </c>
      <c r="B25" s="21" t="s">
        <v>246</v>
      </c>
      <c r="C25" s="107" t="s">
        <v>247</v>
      </c>
      <c r="D25" s="21" t="s">
        <v>140</v>
      </c>
      <c r="E25" s="21" t="s">
        <v>401</v>
      </c>
      <c r="F25" s="77" t="s">
        <v>402</v>
      </c>
      <c r="G25" s="77" t="s">
        <v>403</v>
      </c>
      <c r="H25" s="216" t="s">
        <v>404</v>
      </c>
      <c r="I25" s="17"/>
      <c r="J25" s="202"/>
      <c r="K25" s="209" t="s">
        <v>405</v>
      </c>
      <c r="L25" s="17"/>
      <c r="M25" s="17" t="s">
        <v>225</v>
      </c>
      <c r="N25" s="99" t="s">
        <v>380</v>
      </c>
      <c r="O25" s="99" t="s">
        <v>381</v>
      </c>
      <c r="P25" s="69"/>
      <c r="Q25" s="17" t="s">
        <v>255</v>
      </c>
      <c r="R25" s="17" t="s">
        <v>406</v>
      </c>
      <c r="S25" s="21" t="s">
        <v>407</v>
      </c>
      <c r="T25" s="77" t="s">
        <v>408</v>
      </c>
      <c r="U25" s="21" t="s">
        <v>409</v>
      </c>
      <c r="V25" s="21"/>
      <c r="AA25" s="52">
        <f>IF(OR(J25="Fail",ISBLANK(J25)),INDEX('Issue Code Table'!C:C,MATCH(N:N,'Issue Code Table'!A:A,0)),IF(M25="Critical",6,IF(M25="Significant",5,IF(M25="Moderate",3,2))))</f>
        <v>5</v>
      </c>
    </row>
    <row r="26" spans="1:27" ht="128.9" customHeight="1" x14ac:dyDescent="0.35">
      <c r="A26" s="21" t="s">
        <v>410</v>
      </c>
      <c r="B26" s="21" t="s">
        <v>246</v>
      </c>
      <c r="C26" s="107" t="s">
        <v>247</v>
      </c>
      <c r="D26" s="21" t="s">
        <v>140</v>
      </c>
      <c r="E26" s="21" t="s">
        <v>411</v>
      </c>
      <c r="F26" s="77" t="s">
        <v>412</v>
      </c>
      <c r="G26" s="77" t="s">
        <v>413</v>
      </c>
      <c r="H26" s="216" t="s">
        <v>414</v>
      </c>
      <c r="I26" s="17"/>
      <c r="J26" s="202"/>
      <c r="K26" s="106" t="s">
        <v>415</v>
      </c>
      <c r="L26" s="17"/>
      <c r="M26" s="17" t="s">
        <v>147</v>
      </c>
      <c r="N26" s="99" t="s">
        <v>416</v>
      </c>
      <c r="O26" s="99" t="s">
        <v>417</v>
      </c>
      <c r="P26" s="69"/>
      <c r="Q26" s="17" t="s">
        <v>255</v>
      </c>
      <c r="R26" s="17" t="s">
        <v>418</v>
      </c>
      <c r="S26" s="21" t="s">
        <v>419</v>
      </c>
      <c r="T26" s="77" t="s">
        <v>420</v>
      </c>
      <c r="U26" s="21" t="s">
        <v>421</v>
      </c>
      <c r="V26" s="21" t="s">
        <v>422</v>
      </c>
      <c r="AA26" s="52">
        <f>IF(OR(J26="Fail",ISBLANK(J26)),INDEX('Issue Code Table'!C:C,MATCH(N:N,'Issue Code Table'!A:A,0)),IF(M26="Critical",6,IF(M26="Significant",5,IF(M26="Moderate",3,2))))</f>
        <v>3</v>
      </c>
    </row>
    <row r="27" spans="1:27" ht="128.9" customHeight="1" x14ac:dyDescent="0.35">
      <c r="A27" s="21" t="s">
        <v>423</v>
      </c>
      <c r="B27" s="21" t="s">
        <v>336</v>
      </c>
      <c r="C27" s="107" t="s">
        <v>337</v>
      </c>
      <c r="D27" s="21" t="s">
        <v>140</v>
      </c>
      <c r="E27" s="21" t="s">
        <v>424</v>
      </c>
      <c r="F27" s="77" t="s">
        <v>425</v>
      </c>
      <c r="G27" s="77" t="s">
        <v>426</v>
      </c>
      <c r="H27" s="216" t="s">
        <v>427</v>
      </c>
      <c r="I27" s="17"/>
      <c r="J27" s="202"/>
      <c r="K27" s="106" t="s">
        <v>428</v>
      </c>
      <c r="L27" s="17"/>
      <c r="M27" s="17" t="s">
        <v>147</v>
      </c>
      <c r="N27" s="99" t="s">
        <v>416</v>
      </c>
      <c r="O27" s="99" t="s">
        <v>417</v>
      </c>
      <c r="P27" s="69"/>
      <c r="Q27" s="17" t="s">
        <v>255</v>
      </c>
      <c r="R27" s="17" t="s">
        <v>429</v>
      </c>
      <c r="S27" s="21" t="s">
        <v>430</v>
      </c>
      <c r="T27" s="77" t="s">
        <v>431</v>
      </c>
      <c r="U27" s="21" t="s">
        <v>432</v>
      </c>
      <c r="V27" s="21" t="s">
        <v>433</v>
      </c>
      <c r="AA27" s="52">
        <f>IF(OR(J27="Fail",ISBLANK(J27)),INDEX('Issue Code Table'!C:C,MATCH(N:N,'Issue Code Table'!A:A,0)),IF(M27="Critical",6,IF(M27="Significant",5,IF(M27="Moderate",3,2))))</f>
        <v>3</v>
      </c>
    </row>
    <row r="28" spans="1:27" ht="128.9" customHeight="1" x14ac:dyDescent="0.35">
      <c r="A28" s="21" t="s">
        <v>434</v>
      </c>
      <c r="B28" s="21" t="s">
        <v>168</v>
      </c>
      <c r="C28" s="107" t="s">
        <v>169</v>
      </c>
      <c r="D28" s="21" t="s">
        <v>140</v>
      </c>
      <c r="E28" s="21" t="s">
        <v>435</v>
      </c>
      <c r="F28" s="77" t="s">
        <v>436</v>
      </c>
      <c r="G28" s="77" t="s">
        <v>437</v>
      </c>
      <c r="H28" s="220" t="s">
        <v>438</v>
      </c>
      <c r="I28" s="17"/>
      <c r="J28" s="202"/>
      <c r="K28" s="209" t="s">
        <v>439</v>
      </c>
      <c r="L28" s="17"/>
      <c r="M28" s="103" t="s">
        <v>147</v>
      </c>
      <c r="N28" s="99" t="s">
        <v>416</v>
      </c>
      <c r="O28" s="99" t="s">
        <v>417</v>
      </c>
      <c r="P28" s="69"/>
      <c r="Q28" s="17" t="s">
        <v>440</v>
      </c>
      <c r="R28" s="17" t="s">
        <v>441</v>
      </c>
      <c r="S28" s="21" t="s">
        <v>442</v>
      </c>
      <c r="T28" s="77" t="s">
        <v>443</v>
      </c>
      <c r="U28" s="21" t="s">
        <v>444</v>
      </c>
      <c r="V28" s="21" t="s">
        <v>445</v>
      </c>
      <c r="AA28" s="52">
        <f>IF(OR(J28="Fail",ISBLANK(J28)),INDEX('Issue Code Table'!C:C,MATCH(N:N,'Issue Code Table'!A:A,0)),IF(M28="Critical",6,IF(M28="Significant",5,IF(M28="Moderate",3,2))))</f>
        <v>3</v>
      </c>
    </row>
    <row r="29" spans="1:27" ht="128.9" customHeight="1" x14ac:dyDescent="0.35">
      <c r="A29" s="21" t="s">
        <v>446</v>
      </c>
      <c r="B29" s="21" t="s">
        <v>168</v>
      </c>
      <c r="C29" s="107" t="s">
        <v>169</v>
      </c>
      <c r="D29" s="21" t="s">
        <v>140</v>
      </c>
      <c r="E29" s="21" t="s">
        <v>447</v>
      </c>
      <c r="F29" s="77" t="s">
        <v>448</v>
      </c>
      <c r="G29" s="77" t="s">
        <v>449</v>
      </c>
      <c r="H29" s="218" t="s">
        <v>450</v>
      </c>
      <c r="I29" s="108"/>
      <c r="J29" s="202"/>
      <c r="K29" s="213" t="s">
        <v>451</v>
      </c>
      <c r="L29" s="225" t="s">
        <v>452</v>
      </c>
      <c r="M29" s="17" t="s">
        <v>147</v>
      </c>
      <c r="N29" s="99" t="s">
        <v>453</v>
      </c>
      <c r="O29" s="214" t="s">
        <v>454</v>
      </c>
      <c r="P29" s="69"/>
      <c r="Q29" s="17" t="s">
        <v>440</v>
      </c>
      <c r="R29" s="17" t="s">
        <v>455</v>
      </c>
      <c r="S29" s="21" t="s">
        <v>456</v>
      </c>
      <c r="T29" s="77" t="s">
        <v>457</v>
      </c>
      <c r="U29" s="21" t="s">
        <v>458</v>
      </c>
      <c r="V29" s="21" t="s">
        <v>459</v>
      </c>
      <c r="AA29" s="52">
        <f>IF(OR(J29="Fail",ISBLANK(J29)),INDEX('Issue Code Table'!C:C,MATCH(N:N,'Issue Code Table'!A:A,0)),IF(M29="Critical",6,IF(M29="Significant",5,IF(M29="Moderate",3,2))))</f>
        <v>6</v>
      </c>
    </row>
    <row r="30" spans="1:27" ht="128.9" customHeight="1" x14ac:dyDescent="0.35">
      <c r="A30" s="21" t="s">
        <v>460</v>
      </c>
      <c r="B30" s="21" t="s">
        <v>168</v>
      </c>
      <c r="C30" s="107" t="s">
        <v>169</v>
      </c>
      <c r="D30" s="21" t="s">
        <v>140</v>
      </c>
      <c r="E30" s="77" t="s">
        <v>461</v>
      </c>
      <c r="F30" s="77" t="s">
        <v>462</v>
      </c>
      <c r="G30" s="77" t="s">
        <v>463</v>
      </c>
      <c r="H30" s="218" t="s">
        <v>464</v>
      </c>
      <c r="I30" s="108"/>
      <c r="J30" s="202"/>
      <c r="K30" s="108" t="s">
        <v>465</v>
      </c>
      <c r="L30" s="17"/>
      <c r="M30" s="17" t="s">
        <v>225</v>
      </c>
      <c r="N30" s="99" t="s">
        <v>453</v>
      </c>
      <c r="O30" s="214" t="s">
        <v>454</v>
      </c>
      <c r="P30" s="69"/>
      <c r="Q30" s="17" t="s">
        <v>440</v>
      </c>
      <c r="R30" s="17" t="s">
        <v>466</v>
      </c>
      <c r="S30" s="21" t="s">
        <v>467</v>
      </c>
      <c r="T30" s="77" t="s">
        <v>468</v>
      </c>
      <c r="U30" s="21" t="s">
        <v>469</v>
      </c>
      <c r="V30" s="21"/>
      <c r="AA30" s="52">
        <f>IF(OR(J30="Fail",ISBLANK(J30)),INDEX('Issue Code Table'!C:C,MATCH(N:N,'Issue Code Table'!A:A,0)),IF(M30="Critical",6,IF(M30="Significant",5,IF(M30="Moderate",3,2))))</f>
        <v>6</v>
      </c>
    </row>
    <row r="31" spans="1:27" ht="128.9" customHeight="1" x14ac:dyDescent="0.35">
      <c r="A31" s="21" t="s">
        <v>470</v>
      </c>
      <c r="B31" s="21" t="s">
        <v>246</v>
      </c>
      <c r="C31" s="107" t="s">
        <v>247</v>
      </c>
      <c r="D31" s="21" t="s">
        <v>140</v>
      </c>
      <c r="E31" s="77" t="s">
        <v>471</v>
      </c>
      <c r="F31" s="77" t="s">
        <v>472</v>
      </c>
      <c r="G31" s="77" t="s">
        <v>473</v>
      </c>
      <c r="H31" s="217" t="s">
        <v>474</v>
      </c>
      <c r="I31" s="108"/>
      <c r="J31" s="202"/>
      <c r="K31" s="108" t="s">
        <v>475</v>
      </c>
      <c r="L31" s="17"/>
      <c r="M31" s="17" t="s">
        <v>147</v>
      </c>
      <c r="N31" s="99" t="s">
        <v>476</v>
      </c>
      <c r="O31" s="214" t="s">
        <v>477</v>
      </c>
      <c r="P31" s="69"/>
      <c r="Q31" s="17" t="s">
        <v>478</v>
      </c>
      <c r="R31" s="17" t="s">
        <v>479</v>
      </c>
      <c r="S31" s="21" t="s">
        <v>480</v>
      </c>
      <c r="T31" s="77" t="s">
        <v>481</v>
      </c>
      <c r="U31" s="21" t="s">
        <v>482</v>
      </c>
      <c r="V31" s="21" t="s">
        <v>483</v>
      </c>
      <c r="AA31" s="52">
        <f>IF(OR(J31="Fail",ISBLANK(J31)),INDEX('Issue Code Table'!C:C,MATCH(N:N,'Issue Code Table'!A:A,0)),IF(M31="Critical",6,IF(M31="Significant",5,IF(M31="Moderate",3,2))))</f>
        <v>7</v>
      </c>
    </row>
    <row r="32" spans="1:27" ht="128.9" customHeight="1" x14ac:dyDescent="0.35">
      <c r="A32" s="21" t="s">
        <v>484</v>
      </c>
      <c r="B32" s="21" t="s">
        <v>485</v>
      </c>
      <c r="C32" s="107" t="s">
        <v>486</v>
      </c>
      <c r="D32" s="21" t="s">
        <v>140</v>
      </c>
      <c r="E32" s="77" t="s">
        <v>487</v>
      </c>
      <c r="F32" s="77" t="s">
        <v>488</v>
      </c>
      <c r="G32" s="77" t="s">
        <v>489</v>
      </c>
      <c r="H32" s="217" t="s">
        <v>490</v>
      </c>
      <c r="I32" s="108"/>
      <c r="J32" s="202"/>
      <c r="K32" s="108" t="s">
        <v>491</v>
      </c>
      <c r="L32" s="17"/>
      <c r="M32" s="17" t="s">
        <v>147</v>
      </c>
      <c r="N32" s="99" t="s">
        <v>492</v>
      </c>
      <c r="O32" s="214" t="s">
        <v>493</v>
      </c>
      <c r="P32" s="69"/>
      <c r="Q32" s="17" t="s">
        <v>478</v>
      </c>
      <c r="R32" s="17" t="s">
        <v>494</v>
      </c>
      <c r="S32" s="21" t="s">
        <v>495</v>
      </c>
      <c r="T32" s="77" t="s">
        <v>496</v>
      </c>
      <c r="U32" s="21" t="s">
        <v>497</v>
      </c>
      <c r="V32" s="21" t="s">
        <v>498</v>
      </c>
      <c r="AA32" s="52">
        <f>IF(OR(J32="Fail",ISBLANK(J32)),INDEX('Issue Code Table'!C:C,MATCH(N:N,'Issue Code Table'!A:A,0)),IF(M32="Critical",6,IF(M32="Significant",5,IF(M32="Moderate",3,2))))</f>
        <v>5</v>
      </c>
    </row>
    <row r="33" spans="1:27" ht="128.9" customHeight="1" x14ac:dyDescent="0.35">
      <c r="A33" s="21" t="s">
        <v>499</v>
      </c>
      <c r="B33" s="108" t="s">
        <v>246</v>
      </c>
      <c r="C33" s="109" t="s">
        <v>247</v>
      </c>
      <c r="D33" s="21" t="s">
        <v>140</v>
      </c>
      <c r="E33" s="21" t="s">
        <v>500</v>
      </c>
      <c r="F33" s="77" t="s">
        <v>501</v>
      </c>
      <c r="G33" s="77" t="s">
        <v>502</v>
      </c>
      <c r="H33" s="216" t="s">
        <v>503</v>
      </c>
      <c r="I33" s="17"/>
      <c r="J33" s="202"/>
      <c r="K33" s="106" t="s">
        <v>504</v>
      </c>
      <c r="L33" s="17"/>
      <c r="M33" s="103" t="s">
        <v>147</v>
      </c>
      <c r="N33" s="99" t="s">
        <v>476</v>
      </c>
      <c r="O33" s="214" t="s">
        <v>477</v>
      </c>
      <c r="P33" s="69"/>
      <c r="Q33" s="17" t="s">
        <v>478</v>
      </c>
      <c r="R33" s="17" t="s">
        <v>505</v>
      </c>
      <c r="S33" s="21" t="s">
        <v>506</v>
      </c>
      <c r="T33" s="77" t="s">
        <v>507</v>
      </c>
      <c r="U33" s="21" t="s">
        <v>508</v>
      </c>
      <c r="V33" s="21" t="s">
        <v>509</v>
      </c>
      <c r="AA33" s="52">
        <f>IF(OR(J33="Fail",ISBLANK(J33)),INDEX('Issue Code Table'!C:C,MATCH(N:N,'Issue Code Table'!A:A,0)),IF(M33="Critical",6,IF(M33="Significant",5,IF(M33="Moderate",3,2))))</f>
        <v>7</v>
      </c>
    </row>
    <row r="34" spans="1:27" ht="128.9" customHeight="1" x14ac:dyDescent="0.35">
      <c r="A34" s="21" t="s">
        <v>510</v>
      </c>
      <c r="B34" s="21" t="s">
        <v>246</v>
      </c>
      <c r="C34" s="107" t="s">
        <v>247</v>
      </c>
      <c r="D34" s="21" t="s">
        <v>140</v>
      </c>
      <c r="E34" s="21" t="s">
        <v>511</v>
      </c>
      <c r="F34" s="77" t="s">
        <v>512</v>
      </c>
      <c r="G34" s="77" t="s">
        <v>513</v>
      </c>
      <c r="H34" s="216" t="s">
        <v>514</v>
      </c>
      <c r="I34" s="17"/>
      <c r="J34" s="202"/>
      <c r="K34" s="106" t="s">
        <v>515</v>
      </c>
      <c r="L34" s="17"/>
      <c r="M34" s="103" t="s">
        <v>147</v>
      </c>
      <c r="N34" s="104" t="s">
        <v>492</v>
      </c>
      <c r="O34" s="99" t="s">
        <v>493</v>
      </c>
      <c r="P34" s="69"/>
      <c r="Q34" s="17" t="s">
        <v>478</v>
      </c>
      <c r="R34" s="17" t="s">
        <v>516</v>
      </c>
      <c r="S34" s="21" t="s">
        <v>517</v>
      </c>
      <c r="T34" s="77"/>
      <c r="U34" s="21" t="s">
        <v>518</v>
      </c>
      <c r="V34" s="21" t="s">
        <v>519</v>
      </c>
      <c r="AA34" s="52">
        <f>IF(OR(J34="Fail",ISBLANK(J34)),INDEX('Issue Code Table'!C:C,MATCH(N:N,'Issue Code Table'!A:A,0)),IF(M34="Critical",6,IF(M34="Significant",5,IF(M34="Moderate",3,2))))</f>
        <v>5</v>
      </c>
    </row>
    <row r="35" spans="1:27" ht="128.9" customHeight="1" x14ac:dyDescent="0.35">
      <c r="A35" s="21" t="s">
        <v>520</v>
      </c>
      <c r="B35" s="21" t="s">
        <v>246</v>
      </c>
      <c r="C35" s="107" t="s">
        <v>247</v>
      </c>
      <c r="D35" s="21" t="s">
        <v>140</v>
      </c>
      <c r="E35" s="21" t="s">
        <v>521</v>
      </c>
      <c r="F35" s="77" t="s">
        <v>522</v>
      </c>
      <c r="G35" s="77" t="s">
        <v>523</v>
      </c>
      <c r="H35" s="217" t="s">
        <v>524</v>
      </c>
      <c r="I35" s="108"/>
      <c r="J35" s="202"/>
      <c r="K35" s="108" t="s">
        <v>525</v>
      </c>
      <c r="L35" s="17"/>
      <c r="M35" s="17" t="s">
        <v>147</v>
      </c>
      <c r="N35" s="99" t="s">
        <v>526</v>
      </c>
      <c r="O35" s="214" t="s">
        <v>527</v>
      </c>
      <c r="P35" s="69"/>
      <c r="Q35" s="17" t="s">
        <v>478</v>
      </c>
      <c r="R35" s="17" t="s">
        <v>528</v>
      </c>
      <c r="S35" s="21" t="s">
        <v>529</v>
      </c>
      <c r="T35" s="77" t="s">
        <v>530</v>
      </c>
      <c r="U35" s="21" t="s">
        <v>531</v>
      </c>
      <c r="V35" s="21" t="s">
        <v>532</v>
      </c>
      <c r="AA35" s="52">
        <f>IF(OR(J35="Fail",ISBLANK(J35)),INDEX('Issue Code Table'!C:C,MATCH(N:N,'Issue Code Table'!A:A,0)),IF(M35="Critical",6,IF(M35="Significant",5,IF(M35="Moderate",3,2))))</f>
        <v>5</v>
      </c>
    </row>
    <row r="36" spans="1:27" ht="128.9" customHeight="1" x14ac:dyDescent="0.35">
      <c r="A36" s="21" t="s">
        <v>533</v>
      </c>
      <c r="B36" s="21" t="s">
        <v>246</v>
      </c>
      <c r="C36" s="107" t="s">
        <v>247</v>
      </c>
      <c r="D36" s="21" t="s">
        <v>140</v>
      </c>
      <c r="E36" s="21" t="s">
        <v>534</v>
      </c>
      <c r="F36" s="77" t="s">
        <v>535</v>
      </c>
      <c r="G36" s="77" t="s">
        <v>536</v>
      </c>
      <c r="H36" s="220" t="s">
        <v>537</v>
      </c>
      <c r="I36" s="17"/>
      <c r="J36" s="202"/>
      <c r="K36" s="106" t="s">
        <v>538</v>
      </c>
      <c r="L36" s="17"/>
      <c r="M36" s="103" t="s">
        <v>225</v>
      </c>
      <c r="N36" s="104" t="s">
        <v>492</v>
      </c>
      <c r="O36" s="99" t="s">
        <v>493</v>
      </c>
      <c r="P36" s="69"/>
      <c r="Q36" s="17" t="s">
        <v>478</v>
      </c>
      <c r="R36" s="17" t="s">
        <v>539</v>
      </c>
      <c r="S36" s="21" t="s">
        <v>540</v>
      </c>
      <c r="T36" s="77" t="s">
        <v>541</v>
      </c>
      <c r="U36" s="21" t="s">
        <v>542</v>
      </c>
      <c r="V36" s="21"/>
      <c r="AA36" s="52">
        <f>IF(OR(J36="Fail",ISBLANK(J36)),INDEX('Issue Code Table'!C:C,MATCH(N:N,'Issue Code Table'!A:A,0)),IF(M36="Critical",6,IF(M36="Significant",5,IF(M36="Moderate",3,2))))</f>
        <v>5</v>
      </c>
    </row>
    <row r="37" spans="1:27" ht="128.9" customHeight="1" x14ac:dyDescent="0.35">
      <c r="A37" s="21" t="s">
        <v>543</v>
      </c>
      <c r="B37" s="21" t="s">
        <v>246</v>
      </c>
      <c r="C37" s="107" t="s">
        <v>247</v>
      </c>
      <c r="D37" s="21" t="s">
        <v>140</v>
      </c>
      <c r="E37" s="21" t="s">
        <v>544</v>
      </c>
      <c r="F37" s="77" t="s">
        <v>545</v>
      </c>
      <c r="G37" s="77" t="s">
        <v>546</v>
      </c>
      <c r="H37" s="216" t="s">
        <v>547</v>
      </c>
      <c r="I37" s="19"/>
      <c r="J37" s="202"/>
      <c r="K37" s="106" t="s">
        <v>548</v>
      </c>
      <c r="L37" s="17"/>
      <c r="M37" s="103" t="s">
        <v>225</v>
      </c>
      <c r="N37" s="104" t="s">
        <v>492</v>
      </c>
      <c r="O37" s="99" t="s">
        <v>493</v>
      </c>
      <c r="P37" s="69"/>
      <c r="Q37" s="17" t="s">
        <v>478</v>
      </c>
      <c r="R37" s="17" t="s">
        <v>549</v>
      </c>
      <c r="S37" s="21" t="s">
        <v>550</v>
      </c>
      <c r="T37" s="77" t="s">
        <v>551</v>
      </c>
      <c r="U37" s="21" t="s">
        <v>552</v>
      </c>
      <c r="V37" s="21"/>
      <c r="AA37" s="52">
        <f>IF(OR(J37="Fail",ISBLANK(J37)),INDEX('Issue Code Table'!C:C,MATCH(N:N,'Issue Code Table'!A:A,0)),IF(M37="Critical",6,IF(M37="Significant",5,IF(M37="Moderate",3,2))))</f>
        <v>5</v>
      </c>
    </row>
    <row r="38" spans="1:27" ht="128.9" customHeight="1" x14ac:dyDescent="0.35">
      <c r="A38" s="21" t="s">
        <v>553</v>
      </c>
      <c r="B38" s="108" t="s">
        <v>206</v>
      </c>
      <c r="C38" s="109" t="s">
        <v>207</v>
      </c>
      <c r="D38" s="21" t="s">
        <v>140</v>
      </c>
      <c r="E38" s="77" t="s">
        <v>554</v>
      </c>
      <c r="F38" s="77" t="s">
        <v>555</v>
      </c>
      <c r="G38" s="77" t="s">
        <v>556</v>
      </c>
      <c r="H38" s="217" t="s">
        <v>557</v>
      </c>
      <c r="I38" s="108"/>
      <c r="J38" s="202"/>
      <c r="K38" s="108" t="s">
        <v>558</v>
      </c>
      <c r="L38" s="17" t="s">
        <v>559</v>
      </c>
      <c r="M38" s="17" t="s">
        <v>147</v>
      </c>
      <c r="N38" s="99" t="s">
        <v>572</v>
      </c>
      <c r="O38" s="214" t="s">
        <v>573</v>
      </c>
      <c r="P38" s="69"/>
      <c r="Q38" s="17" t="s">
        <v>560</v>
      </c>
      <c r="R38" s="17" t="s">
        <v>561</v>
      </c>
      <c r="S38" s="21" t="s">
        <v>562</v>
      </c>
      <c r="T38" s="77" t="s">
        <v>563</v>
      </c>
      <c r="U38" s="21" t="s">
        <v>564</v>
      </c>
      <c r="V38" s="21" t="s">
        <v>565</v>
      </c>
      <c r="AA38" s="52">
        <f>IF(OR(J38="Fail",ISBLANK(J38)),INDEX('Issue Code Table'!C:C,MATCH(N:N,'Issue Code Table'!A:A,0)),IF(M38="Critical",6,IF(M38="Significant",5,IF(M38="Moderate",3,2))))</f>
        <v>5</v>
      </c>
    </row>
    <row r="39" spans="1:27" ht="128.9" customHeight="1" x14ac:dyDescent="0.35">
      <c r="A39" s="21" t="s">
        <v>566</v>
      </c>
      <c r="B39" s="108" t="s">
        <v>206</v>
      </c>
      <c r="C39" s="109" t="s">
        <v>207</v>
      </c>
      <c r="D39" s="21" t="s">
        <v>140</v>
      </c>
      <c r="E39" s="21" t="s">
        <v>567</v>
      </c>
      <c r="F39" s="77" t="s">
        <v>568</v>
      </c>
      <c r="G39" s="77" t="s">
        <v>569</v>
      </c>
      <c r="H39" s="216" t="s">
        <v>570</v>
      </c>
      <c r="I39" s="17"/>
      <c r="J39" s="202"/>
      <c r="K39" s="17" t="s">
        <v>571</v>
      </c>
      <c r="L39" s="17" t="s">
        <v>559</v>
      </c>
      <c r="M39" s="103" t="s">
        <v>225</v>
      </c>
      <c r="N39" s="104" t="s">
        <v>572</v>
      </c>
      <c r="O39" s="99" t="s">
        <v>573</v>
      </c>
      <c r="P39" s="69"/>
      <c r="Q39" s="17" t="s">
        <v>574</v>
      </c>
      <c r="R39" s="17" t="s">
        <v>575</v>
      </c>
      <c r="S39" s="21" t="s">
        <v>576</v>
      </c>
      <c r="T39" s="77" t="s">
        <v>577</v>
      </c>
      <c r="U39" s="21" t="s">
        <v>578</v>
      </c>
      <c r="V39" s="21"/>
      <c r="AA39" s="52">
        <f>IF(OR(J39="Fail",ISBLANK(J39)),INDEX('Issue Code Table'!C:C,MATCH(N:N,'Issue Code Table'!A:A,0)),IF(M39="Critical",6,IF(M39="Significant",5,IF(M39="Moderate",3,2))))</f>
        <v>5</v>
      </c>
    </row>
    <row r="40" spans="1:27" ht="128.9" customHeight="1" x14ac:dyDescent="0.35">
      <c r="A40" s="21" t="s">
        <v>579</v>
      </c>
      <c r="B40" s="21" t="s">
        <v>206</v>
      </c>
      <c r="C40" s="107" t="s">
        <v>207</v>
      </c>
      <c r="D40" s="21" t="s">
        <v>140</v>
      </c>
      <c r="E40" s="21" t="s">
        <v>580</v>
      </c>
      <c r="F40" s="77" t="s">
        <v>581</v>
      </c>
      <c r="G40" s="77" t="s">
        <v>582</v>
      </c>
      <c r="H40" s="216" t="s">
        <v>583</v>
      </c>
      <c r="I40" s="17"/>
      <c r="J40" s="202"/>
      <c r="K40" s="17" t="s">
        <v>584</v>
      </c>
      <c r="L40" s="17" t="s">
        <v>559</v>
      </c>
      <c r="M40" s="17" t="s">
        <v>225</v>
      </c>
      <c r="N40" s="99" t="s">
        <v>572</v>
      </c>
      <c r="O40" s="72" t="s">
        <v>573</v>
      </c>
      <c r="P40" s="69"/>
      <c r="Q40" s="17" t="s">
        <v>574</v>
      </c>
      <c r="R40" s="17" t="s">
        <v>585</v>
      </c>
      <c r="S40" s="21" t="s">
        <v>586</v>
      </c>
      <c r="T40" s="77" t="s">
        <v>587</v>
      </c>
      <c r="U40" s="21" t="s">
        <v>588</v>
      </c>
      <c r="V40" s="21"/>
      <c r="AA40" s="52">
        <f>IF(OR(J40="Fail",ISBLANK(J40)),INDEX('Issue Code Table'!C:C,MATCH(N:N,'Issue Code Table'!A:A,0)),IF(M40="Critical",6,IF(M40="Significant",5,IF(M40="Moderate",3,2))))</f>
        <v>5</v>
      </c>
    </row>
    <row r="41" spans="1:27" ht="128.9" customHeight="1" x14ac:dyDescent="0.35">
      <c r="A41" s="21" t="s">
        <v>589</v>
      </c>
      <c r="B41" s="21" t="s">
        <v>206</v>
      </c>
      <c r="C41" s="107" t="s">
        <v>207</v>
      </c>
      <c r="D41" s="21" t="s">
        <v>140</v>
      </c>
      <c r="E41" s="21" t="s">
        <v>590</v>
      </c>
      <c r="F41" s="77" t="s">
        <v>591</v>
      </c>
      <c r="G41" s="77" t="s">
        <v>592</v>
      </c>
      <c r="H41" s="216" t="s">
        <v>593</v>
      </c>
      <c r="I41" s="17"/>
      <c r="J41" s="202"/>
      <c r="K41" s="17" t="s">
        <v>594</v>
      </c>
      <c r="L41" s="17" t="s">
        <v>595</v>
      </c>
      <c r="M41" s="17" t="s">
        <v>147</v>
      </c>
      <c r="N41" s="99" t="s">
        <v>572</v>
      </c>
      <c r="O41" s="214" t="s">
        <v>573</v>
      </c>
      <c r="P41" s="69"/>
      <c r="Q41" s="17" t="s">
        <v>574</v>
      </c>
      <c r="R41" s="17" t="s">
        <v>596</v>
      </c>
      <c r="S41" s="21" t="s">
        <v>597</v>
      </c>
      <c r="T41" s="77" t="s">
        <v>598</v>
      </c>
      <c r="U41" s="21" t="s">
        <v>599</v>
      </c>
      <c r="V41" s="21" t="s">
        <v>600</v>
      </c>
      <c r="AA41" s="52">
        <f>IF(OR(J41="Fail",ISBLANK(J41)),INDEX('Issue Code Table'!C:C,MATCH(N:N,'Issue Code Table'!A:A,0)),IF(M41="Critical",6,IF(M41="Significant",5,IF(M41="Moderate",3,2))))</f>
        <v>5</v>
      </c>
    </row>
    <row r="42" spans="1:27" ht="128.9" customHeight="1" x14ac:dyDescent="0.35">
      <c r="A42" s="21" t="s">
        <v>601</v>
      </c>
      <c r="B42" s="21" t="s">
        <v>206</v>
      </c>
      <c r="C42" s="107" t="s">
        <v>207</v>
      </c>
      <c r="D42" s="21" t="s">
        <v>140</v>
      </c>
      <c r="E42" s="21" t="s">
        <v>602</v>
      </c>
      <c r="F42" s="77" t="s">
        <v>603</v>
      </c>
      <c r="G42" s="77" t="s">
        <v>604</v>
      </c>
      <c r="H42" s="216" t="s">
        <v>605</v>
      </c>
      <c r="I42" s="17"/>
      <c r="J42" s="202"/>
      <c r="K42" s="17" t="s">
        <v>606</v>
      </c>
      <c r="L42" s="17" t="s">
        <v>559</v>
      </c>
      <c r="M42" s="17" t="s">
        <v>147</v>
      </c>
      <c r="N42" s="99" t="s">
        <v>572</v>
      </c>
      <c r="O42" s="72" t="s">
        <v>573</v>
      </c>
      <c r="P42" s="69"/>
      <c r="Q42" s="17" t="s">
        <v>607</v>
      </c>
      <c r="R42" s="17" t="s">
        <v>608</v>
      </c>
      <c r="S42" s="21" t="s">
        <v>609</v>
      </c>
      <c r="T42" s="77" t="s">
        <v>610</v>
      </c>
      <c r="U42" s="21" t="s">
        <v>611</v>
      </c>
      <c r="V42" s="21" t="s">
        <v>612</v>
      </c>
      <c r="AA42" s="52">
        <f>IF(OR(J42="Fail",ISBLANK(J42)),INDEX('Issue Code Table'!C:C,MATCH(N:N,'Issue Code Table'!A:A,0)),IF(M42="Critical",6,IF(M42="Significant",5,IF(M42="Moderate",3,2))))</f>
        <v>5</v>
      </c>
    </row>
    <row r="43" spans="1:27" ht="128.9" customHeight="1" x14ac:dyDescent="0.35">
      <c r="A43" s="21" t="s">
        <v>613</v>
      </c>
      <c r="B43" s="21" t="s">
        <v>206</v>
      </c>
      <c r="C43" s="107" t="s">
        <v>207</v>
      </c>
      <c r="D43" s="21" t="s">
        <v>140</v>
      </c>
      <c r="E43" s="21" t="s">
        <v>614</v>
      </c>
      <c r="F43" s="77" t="s">
        <v>615</v>
      </c>
      <c r="G43" s="77" t="s">
        <v>616</v>
      </c>
      <c r="H43" s="216" t="s">
        <v>617</v>
      </c>
      <c r="I43" s="17"/>
      <c r="J43" s="202"/>
      <c r="K43" s="17" t="s">
        <v>618</v>
      </c>
      <c r="L43" s="17" t="s">
        <v>559</v>
      </c>
      <c r="M43" s="17" t="s">
        <v>147</v>
      </c>
      <c r="N43" s="99" t="s">
        <v>572</v>
      </c>
      <c r="O43" s="72" t="s">
        <v>573</v>
      </c>
      <c r="P43" s="69"/>
      <c r="Q43" s="17" t="s">
        <v>607</v>
      </c>
      <c r="R43" s="17" t="s">
        <v>619</v>
      </c>
      <c r="S43" s="21" t="s">
        <v>620</v>
      </c>
      <c r="T43" s="77" t="s">
        <v>621</v>
      </c>
      <c r="U43" s="21" t="s">
        <v>622</v>
      </c>
      <c r="V43" s="21" t="s">
        <v>623</v>
      </c>
      <c r="AA43" s="52">
        <f>IF(OR(J43="Fail",ISBLANK(J43)),INDEX('Issue Code Table'!C:C,MATCH(N:N,'Issue Code Table'!A:A,0)),IF(M43="Critical",6,IF(M43="Significant",5,IF(M43="Moderate",3,2))))</f>
        <v>5</v>
      </c>
    </row>
    <row r="44" spans="1:27" ht="128.9" customHeight="1" x14ac:dyDescent="0.35">
      <c r="A44" s="21" t="s">
        <v>624</v>
      </c>
      <c r="B44" s="21" t="s">
        <v>206</v>
      </c>
      <c r="C44" s="107" t="s">
        <v>207</v>
      </c>
      <c r="D44" s="21" t="s">
        <v>140</v>
      </c>
      <c r="E44" s="21" t="s">
        <v>625</v>
      </c>
      <c r="F44" s="77" t="s">
        <v>626</v>
      </c>
      <c r="G44" s="77" t="s">
        <v>627</v>
      </c>
      <c r="H44" s="216" t="s">
        <v>628</v>
      </c>
      <c r="I44" s="17"/>
      <c r="J44" s="202"/>
      <c r="K44" s="18" t="s">
        <v>629</v>
      </c>
      <c r="L44" s="17" t="s">
        <v>559</v>
      </c>
      <c r="M44" s="46" t="s">
        <v>147</v>
      </c>
      <c r="N44" s="70" t="s">
        <v>572</v>
      </c>
      <c r="O44" s="71" t="s">
        <v>573</v>
      </c>
      <c r="P44" s="69"/>
      <c r="Q44" s="17" t="s">
        <v>607</v>
      </c>
      <c r="R44" s="17" t="s">
        <v>630</v>
      </c>
      <c r="S44" s="21" t="s">
        <v>631</v>
      </c>
      <c r="T44" s="77" t="s">
        <v>632</v>
      </c>
      <c r="U44" s="21" t="s">
        <v>633</v>
      </c>
      <c r="V44" s="21" t="s">
        <v>634</v>
      </c>
      <c r="AA44" s="52">
        <f>IF(OR(J44="Fail",ISBLANK(J44)),INDEX('Issue Code Table'!C:C,MATCH(N:N,'Issue Code Table'!A:A,0)),IF(M44="Critical",6,IF(M44="Significant",5,IF(M44="Moderate",3,2))))</f>
        <v>5</v>
      </c>
    </row>
    <row r="45" spans="1:27" ht="128.9" customHeight="1" x14ac:dyDescent="0.35">
      <c r="A45" s="21" t="s">
        <v>635</v>
      </c>
      <c r="B45" s="21" t="s">
        <v>206</v>
      </c>
      <c r="C45" s="107" t="s">
        <v>207</v>
      </c>
      <c r="D45" s="21" t="s">
        <v>140</v>
      </c>
      <c r="E45" s="21" t="s">
        <v>636</v>
      </c>
      <c r="F45" s="77" t="s">
        <v>637</v>
      </c>
      <c r="G45" s="77" t="s">
        <v>638</v>
      </c>
      <c r="H45" s="221" t="s">
        <v>639</v>
      </c>
      <c r="I45" s="17"/>
      <c r="J45" s="202"/>
      <c r="K45" s="18" t="s">
        <v>640</v>
      </c>
      <c r="L45" s="17" t="s">
        <v>559</v>
      </c>
      <c r="M45" s="46" t="s">
        <v>147</v>
      </c>
      <c r="N45" s="70" t="s">
        <v>572</v>
      </c>
      <c r="O45" s="71" t="s">
        <v>573</v>
      </c>
      <c r="P45" s="69"/>
      <c r="Q45" s="17" t="s">
        <v>607</v>
      </c>
      <c r="R45" s="17" t="s">
        <v>641</v>
      </c>
      <c r="S45" s="21" t="s">
        <v>642</v>
      </c>
      <c r="T45" s="77" t="s">
        <v>643</v>
      </c>
      <c r="U45" s="21" t="s">
        <v>644</v>
      </c>
      <c r="V45" s="21" t="s">
        <v>645</v>
      </c>
      <c r="AA45" s="52">
        <f>IF(OR(J45="Fail",ISBLANK(J45)),INDEX('Issue Code Table'!C:C,MATCH(N:N,'Issue Code Table'!A:A,0)),IF(M45="Critical",6,IF(M45="Significant",5,IF(M45="Moderate",3,2))))</f>
        <v>5</v>
      </c>
    </row>
    <row r="46" spans="1:27" ht="128.9" customHeight="1" x14ac:dyDescent="0.35">
      <c r="A46" s="21" t="s">
        <v>646</v>
      </c>
      <c r="B46" s="21" t="s">
        <v>206</v>
      </c>
      <c r="C46" s="107" t="s">
        <v>207</v>
      </c>
      <c r="D46" s="21" t="s">
        <v>140</v>
      </c>
      <c r="E46" s="21" t="s">
        <v>647</v>
      </c>
      <c r="F46" s="77" t="s">
        <v>648</v>
      </c>
      <c r="G46" s="77" t="s">
        <v>649</v>
      </c>
      <c r="H46" s="217" t="s">
        <v>650</v>
      </c>
      <c r="I46" s="108"/>
      <c r="J46" s="202"/>
      <c r="K46" s="21" t="s">
        <v>651</v>
      </c>
      <c r="L46" s="17" t="s">
        <v>559</v>
      </c>
      <c r="M46" s="17" t="s">
        <v>147</v>
      </c>
      <c r="N46" s="99" t="s">
        <v>572</v>
      </c>
      <c r="O46" s="72" t="s">
        <v>573</v>
      </c>
      <c r="P46" s="69"/>
      <c r="Q46" s="17" t="s">
        <v>607</v>
      </c>
      <c r="R46" s="17" t="s">
        <v>652</v>
      </c>
      <c r="S46" s="21" t="s">
        <v>653</v>
      </c>
      <c r="T46" s="77" t="s">
        <v>654</v>
      </c>
      <c r="U46" s="21" t="s">
        <v>655</v>
      </c>
      <c r="V46" s="21" t="s">
        <v>656</v>
      </c>
      <c r="AA46" s="52">
        <f>IF(OR(J46="Fail",ISBLANK(J46)),INDEX('Issue Code Table'!C:C,MATCH(N:N,'Issue Code Table'!A:A,0)),IF(M46="Critical",6,IF(M46="Significant",5,IF(M46="Moderate",3,2))))</f>
        <v>5</v>
      </c>
    </row>
    <row r="47" spans="1:27" ht="128.9" customHeight="1" x14ac:dyDescent="0.35">
      <c r="A47" s="21" t="s">
        <v>657</v>
      </c>
      <c r="B47" s="21" t="s">
        <v>206</v>
      </c>
      <c r="C47" s="107" t="s">
        <v>207</v>
      </c>
      <c r="D47" s="21" t="s">
        <v>140</v>
      </c>
      <c r="E47" s="21" t="s">
        <v>658</v>
      </c>
      <c r="F47" s="77" t="s">
        <v>659</v>
      </c>
      <c r="G47" s="77" t="s">
        <v>660</v>
      </c>
      <c r="H47" s="217" t="s">
        <v>661</v>
      </c>
      <c r="I47" s="108"/>
      <c r="J47" s="202"/>
      <c r="K47" s="21" t="s">
        <v>662</v>
      </c>
      <c r="L47" s="17" t="s">
        <v>559</v>
      </c>
      <c r="M47" s="17" t="s">
        <v>147</v>
      </c>
      <c r="N47" s="99" t="s">
        <v>572</v>
      </c>
      <c r="O47" s="72" t="s">
        <v>573</v>
      </c>
      <c r="P47" s="69"/>
      <c r="Q47" s="17" t="s">
        <v>607</v>
      </c>
      <c r="R47" s="17" t="s">
        <v>663</v>
      </c>
      <c r="S47" s="21" t="s">
        <v>664</v>
      </c>
      <c r="T47" s="77" t="s">
        <v>665</v>
      </c>
      <c r="U47" s="21" t="s">
        <v>666</v>
      </c>
      <c r="V47" s="21" t="s">
        <v>667</v>
      </c>
      <c r="AA47" s="52">
        <f>IF(OR(J47="Fail",ISBLANK(J47)),INDEX('Issue Code Table'!C:C,MATCH(N:N,'Issue Code Table'!A:A,0)),IF(M47="Critical",6,IF(M47="Significant",5,IF(M47="Moderate",3,2))))</f>
        <v>5</v>
      </c>
    </row>
    <row r="48" spans="1:27" ht="128.9" customHeight="1" x14ac:dyDescent="0.35">
      <c r="A48" s="21" t="s">
        <v>668</v>
      </c>
      <c r="B48" s="21" t="s">
        <v>206</v>
      </c>
      <c r="C48" s="107" t="s">
        <v>207</v>
      </c>
      <c r="D48" s="21" t="s">
        <v>140</v>
      </c>
      <c r="E48" s="77" t="s">
        <v>669</v>
      </c>
      <c r="F48" s="77" t="s">
        <v>670</v>
      </c>
      <c r="G48" s="77" t="s">
        <v>671</v>
      </c>
      <c r="H48" s="217" t="s">
        <v>672</v>
      </c>
      <c r="I48" s="108"/>
      <c r="J48" s="202"/>
      <c r="K48" s="21" t="s">
        <v>673</v>
      </c>
      <c r="L48" s="71" t="s">
        <v>674</v>
      </c>
      <c r="M48" s="17" t="s">
        <v>147</v>
      </c>
      <c r="N48" s="99" t="s">
        <v>572</v>
      </c>
      <c r="O48" s="72" t="s">
        <v>573</v>
      </c>
      <c r="P48" s="69"/>
      <c r="Q48" s="17" t="s">
        <v>607</v>
      </c>
      <c r="R48" s="17" t="s">
        <v>675</v>
      </c>
      <c r="S48" s="21" t="s">
        <v>676</v>
      </c>
      <c r="T48" s="77" t="s">
        <v>677</v>
      </c>
      <c r="U48" s="21" t="s">
        <v>678</v>
      </c>
      <c r="V48" s="21" t="s">
        <v>679</v>
      </c>
      <c r="AA48" s="52">
        <f>IF(OR(J48="Fail",ISBLANK(J48)),INDEX('Issue Code Table'!C:C,MATCH(N:N,'Issue Code Table'!A:A,0)),IF(M48="Critical",6,IF(M48="Significant",5,IF(M48="Moderate",3,2))))</f>
        <v>5</v>
      </c>
    </row>
    <row r="49" spans="1:27" ht="128.9" customHeight="1" x14ac:dyDescent="0.35">
      <c r="A49" s="21" t="s">
        <v>680</v>
      </c>
      <c r="B49" s="21" t="s">
        <v>206</v>
      </c>
      <c r="C49" s="107" t="s">
        <v>207</v>
      </c>
      <c r="D49" s="21" t="s">
        <v>140</v>
      </c>
      <c r="E49" s="77" t="s">
        <v>681</v>
      </c>
      <c r="F49" s="77" t="s">
        <v>682</v>
      </c>
      <c r="G49" s="77" t="s">
        <v>683</v>
      </c>
      <c r="H49" s="217" t="s">
        <v>684</v>
      </c>
      <c r="I49" s="108"/>
      <c r="J49" s="202"/>
      <c r="K49" s="108" t="s">
        <v>685</v>
      </c>
      <c r="L49" s="17" t="s">
        <v>674</v>
      </c>
      <c r="M49" s="17" t="s">
        <v>147</v>
      </c>
      <c r="N49" s="99" t="s">
        <v>572</v>
      </c>
      <c r="O49" s="72" t="s">
        <v>573</v>
      </c>
      <c r="P49" s="69"/>
      <c r="Q49" s="17" t="s">
        <v>607</v>
      </c>
      <c r="R49" s="17" t="s">
        <v>686</v>
      </c>
      <c r="S49" s="21" t="s">
        <v>687</v>
      </c>
      <c r="T49" s="77" t="s">
        <v>688</v>
      </c>
      <c r="U49" s="21" t="s">
        <v>689</v>
      </c>
      <c r="V49" s="21" t="s">
        <v>690</v>
      </c>
      <c r="AA49" s="52">
        <f>IF(OR(J49="Fail",ISBLANK(J49)),INDEX('Issue Code Table'!C:C,MATCH(N:N,'Issue Code Table'!A:A,0)),IF(M49="Critical",6,IF(M49="Significant",5,IF(M49="Moderate",3,2))))</f>
        <v>5</v>
      </c>
    </row>
    <row r="50" spans="1:27" ht="128.9" customHeight="1" x14ac:dyDescent="0.35">
      <c r="A50" s="21" t="s">
        <v>691</v>
      </c>
      <c r="B50" s="21" t="s">
        <v>206</v>
      </c>
      <c r="C50" s="107" t="s">
        <v>207</v>
      </c>
      <c r="D50" s="21" t="s">
        <v>140</v>
      </c>
      <c r="E50" s="77" t="s">
        <v>692</v>
      </c>
      <c r="F50" s="77" t="s">
        <v>693</v>
      </c>
      <c r="G50" s="77" t="s">
        <v>694</v>
      </c>
      <c r="H50" s="217" t="s">
        <v>695</v>
      </c>
      <c r="I50" s="108"/>
      <c r="J50" s="202"/>
      <c r="K50" s="108" t="s">
        <v>696</v>
      </c>
      <c r="L50" s="17" t="s">
        <v>559</v>
      </c>
      <c r="M50" s="17" t="s">
        <v>147</v>
      </c>
      <c r="N50" s="99" t="s">
        <v>572</v>
      </c>
      <c r="O50" s="72" t="s">
        <v>573</v>
      </c>
      <c r="P50" s="69"/>
      <c r="Q50" s="17" t="s">
        <v>607</v>
      </c>
      <c r="R50" s="17" t="s">
        <v>697</v>
      </c>
      <c r="S50" s="21" t="s">
        <v>698</v>
      </c>
      <c r="T50" s="77" t="s">
        <v>699</v>
      </c>
      <c r="U50" s="21" t="s">
        <v>700</v>
      </c>
      <c r="V50" s="21" t="s">
        <v>701</v>
      </c>
      <c r="AA50" s="52">
        <f>IF(OR(J50="Fail",ISBLANK(J50)),INDEX('Issue Code Table'!C:C,MATCH(N:N,'Issue Code Table'!A:A,0)),IF(M50="Critical",6,IF(M50="Significant",5,IF(M50="Moderate",3,2))))</f>
        <v>5</v>
      </c>
    </row>
    <row r="51" spans="1:27" ht="128.9" customHeight="1" x14ac:dyDescent="0.35">
      <c r="A51" s="21" t="s">
        <v>702</v>
      </c>
      <c r="B51" s="21" t="s">
        <v>206</v>
      </c>
      <c r="C51" s="107" t="s">
        <v>207</v>
      </c>
      <c r="D51" s="21" t="s">
        <v>140</v>
      </c>
      <c r="E51" s="77" t="s">
        <v>703</v>
      </c>
      <c r="F51" s="77" t="s">
        <v>704</v>
      </c>
      <c r="G51" s="77" t="s">
        <v>705</v>
      </c>
      <c r="H51" s="216" t="s">
        <v>706</v>
      </c>
      <c r="I51" s="17"/>
      <c r="J51" s="202"/>
      <c r="K51" s="106" t="s">
        <v>707</v>
      </c>
      <c r="L51" s="17" t="s">
        <v>559</v>
      </c>
      <c r="M51" s="103" t="s">
        <v>147</v>
      </c>
      <c r="N51" s="99" t="s">
        <v>572</v>
      </c>
      <c r="O51" s="99" t="s">
        <v>573</v>
      </c>
      <c r="P51" s="69"/>
      <c r="Q51" s="17" t="s">
        <v>607</v>
      </c>
      <c r="R51" s="17" t="s">
        <v>708</v>
      </c>
      <c r="S51" s="21" t="s">
        <v>709</v>
      </c>
      <c r="T51" s="77" t="s">
        <v>710</v>
      </c>
      <c r="U51" s="21" t="s">
        <v>711</v>
      </c>
      <c r="V51" s="21" t="s">
        <v>712</v>
      </c>
      <c r="AA51" s="52">
        <f>IF(OR(J51="Fail",ISBLANK(J51)),INDEX('Issue Code Table'!C:C,MATCH(N:N,'Issue Code Table'!A:A,0)),IF(M51="Critical",6,IF(M51="Significant",5,IF(M51="Moderate",3,2))))</f>
        <v>5</v>
      </c>
    </row>
    <row r="52" spans="1:27" ht="128.9" customHeight="1" x14ac:dyDescent="0.35">
      <c r="A52" s="21" t="s">
        <v>713</v>
      </c>
      <c r="B52" s="21" t="s">
        <v>206</v>
      </c>
      <c r="C52" s="107" t="s">
        <v>207</v>
      </c>
      <c r="D52" s="21" t="s">
        <v>140</v>
      </c>
      <c r="E52" s="21" t="s">
        <v>714</v>
      </c>
      <c r="F52" s="77" t="s">
        <v>715</v>
      </c>
      <c r="G52" s="77" t="s">
        <v>716</v>
      </c>
      <c r="H52" s="216" t="s">
        <v>717</v>
      </c>
      <c r="I52" s="17"/>
      <c r="J52" s="202"/>
      <c r="K52" s="106" t="s">
        <v>718</v>
      </c>
      <c r="L52" s="17" t="s">
        <v>559</v>
      </c>
      <c r="M52" s="103" t="s">
        <v>147</v>
      </c>
      <c r="N52" s="99" t="s">
        <v>572</v>
      </c>
      <c r="O52" s="99" t="s">
        <v>573</v>
      </c>
      <c r="P52" s="69"/>
      <c r="Q52" s="17" t="s">
        <v>607</v>
      </c>
      <c r="R52" s="17" t="s">
        <v>719</v>
      </c>
      <c r="S52" s="21" t="s">
        <v>720</v>
      </c>
      <c r="T52" s="77" t="s">
        <v>721</v>
      </c>
      <c r="U52" s="21" t="s">
        <v>722</v>
      </c>
      <c r="V52" s="21" t="s">
        <v>723</v>
      </c>
      <c r="AA52" s="52">
        <f>IF(OR(J52="Fail",ISBLANK(J52)),INDEX('Issue Code Table'!C:C,MATCH(N:N,'Issue Code Table'!A:A,0)),IF(M52="Critical",6,IF(M52="Significant",5,IF(M52="Moderate",3,2))))</f>
        <v>5</v>
      </c>
    </row>
    <row r="53" spans="1:27" ht="128.9" customHeight="1" x14ac:dyDescent="0.35">
      <c r="A53" s="21" t="s">
        <v>724</v>
      </c>
      <c r="B53" s="108" t="s">
        <v>138</v>
      </c>
      <c r="C53" s="109" t="s">
        <v>139</v>
      </c>
      <c r="D53" s="21" t="s">
        <v>140</v>
      </c>
      <c r="E53" s="21" t="s">
        <v>725</v>
      </c>
      <c r="F53" s="77" t="s">
        <v>726</v>
      </c>
      <c r="G53" s="77" t="s">
        <v>727</v>
      </c>
      <c r="H53" s="216" t="s">
        <v>728</v>
      </c>
      <c r="I53" s="17"/>
      <c r="J53" s="202"/>
      <c r="K53" s="106" t="s">
        <v>729</v>
      </c>
      <c r="L53" s="17"/>
      <c r="M53" s="103" t="s">
        <v>147</v>
      </c>
      <c r="N53" s="99" t="s">
        <v>730</v>
      </c>
      <c r="O53" s="99" t="s">
        <v>731</v>
      </c>
      <c r="P53" s="69"/>
      <c r="Q53" s="17" t="s">
        <v>732</v>
      </c>
      <c r="R53" s="17" t="s">
        <v>733</v>
      </c>
      <c r="S53" s="21" t="s">
        <v>734</v>
      </c>
      <c r="T53" s="77" t="s">
        <v>735</v>
      </c>
      <c r="U53" s="21" t="s">
        <v>736</v>
      </c>
      <c r="V53" s="21" t="s">
        <v>737</v>
      </c>
      <c r="AA53" s="52">
        <f>IF(OR(J53="Fail",ISBLANK(J53)),INDEX('Issue Code Table'!C:C,MATCH(N:N,'Issue Code Table'!A:A,0)),IF(M53="Critical",6,IF(M53="Significant",5,IF(M53="Moderate",3,2))))</f>
        <v>5</v>
      </c>
    </row>
    <row r="54" spans="1:27" ht="128.9" customHeight="1" x14ac:dyDescent="0.35">
      <c r="A54" s="21" t="s">
        <v>738</v>
      </c>
      <c r="B54" s="21" t="s">
        <v>138</v>
      </c>
      <c r="C54" s="107" t="s">
        <v>139</v>
      </c>
      <c r="D54" s="21" t="s">
        <v>140</v>
      </c>
      <c r="E54" s="21" t="s">
        <v>739</v>
      </c>
      <c r="F54" s="77" t="s">
        <v>740</v>
      </c>
      <c r="G54" s="77" t="s">
        <v>741</v>
      </c>
      <c r="H54" s="216" t="s">
        <v>742</v>
      </c>
      <c r="I54" s="17"/>
      <c r="J54" s="202"/>
      <c r="K54" s="106" t="s">
        <v>743</v>
      </c>
      <c r="L54" s="17"/>
      <c r="M54" s="103" t="s">
        <v>147</v>
      </c>
      <c r="N54" s="99" t="s">
        <v>730</v>
      </c>
      <c r="O54" s="99" t="s">
        <v>731</v>
      </c>
      <c r="P54" s="69"/>
      <c r="Q54" s="17" t="s">
        <v>732</v>
      </c>
      <c r="R54" s="17" t="s">
        <v>744</v>
      </c>
      <c r="S54" s="21" t="s">
        <v>745</v>
      </c>
      <c r="T54" s="77" t="s">
        <v>746</v>
      </c>
      <c r="U54" s="21" t="s">
        <v>747</v>
      </c>
      <c r="V54" s="21" t="s">
        <v>748</v>
      </c>
      <c r="AA54" s="52">
        <f>IF(OR(J54="Fail",ISBLANK(J54)),INDEX('Issue Code Table'!C:C,MATCH(N:N,'Issue Code Table'!A:A,0)),IF(M54="Critical",6,IF(M54="Significant",5,IF(M54="Moderate",3,2))))</f>
        <v>5</v>
      </c>
    </row>
    <row r="55" spans="1:27" ht="128.9" customHeight="1" x14ac:dyDescent="0.35">
      <c r="A55" s="21" t="s">
        <v>749</v>
      </c>
      <c r="B55" s="21" t="s">
        <v>138</v>
      </c>
      <c r="C55" s="107" t="s">
        <v>139</v>
      </c>
      <c r="D55" s="21" t="s">
        <v>140</v>
      </c>
      <c r="E55" s="21" t="s">
        <v>750</v>
      </c>
      <c r="F55" s="77" t="s">
        <v>751</v>
      </c>
      <c r="G55" s="77" t="s">
        <v>752</v>
      </c>
      <c r="H55" s="216" t="s">
        <v>753</v>
      </c>
      <c r="I55" s="17"/>
      <c r="J55" s="202"/>
      <c r="K55" s="106" t="s">
        <v>754</v>
      </c>
      <c r="L55" s="17"/>
      <c r="M55" s="103" t="s">
        <v>147</v>
      </c>
      <c r="N55" s="99" t="s">
        <v>730</v>
      </c>
      <c r="O55" s="99" t="s">
        <v>731</v>
      </c>
      <c r="P55" s="69"/>
      <c r="Q55" s="17" t="s">
        <v>732</v>
      </c>
      <c r="R55" s="17" t="s">
        <v>755</v>
      </c>
      <c r="S55" s="21" t="s">
        <v>756</v>
      </c>
      <c r="T55" s="77" t="s">
        <v>757</v>
      </c>
      <c r="U55" s="21" t="s">
        <v>758</v>
      </c>
      <c r="V55" s="21" t="s">
        <v>759</v>
      </c>
      <c r="AA55" s="52">
        <f>IF(OR(J55="Fail",ISBLANK(J55)),INDEX('Issue Code Table'!C:C,MATCH(N:N,'Issue Code Table'!A:A,0)),IF(M55="Critical",6,IF(M55="Significant",5,IF(M55="Moderate",3,2))))</f>
        <v>5</v>
      </c>
    </row>
    <row r="56" spans="1:27" ht="128.9" customHeight="1" x14ac:dyDescent="0.35">
      <c r="A56" s="21" t="s">
        <v>760</v>
      </c>
      <c r="B56" s="108" t="s">
        <v>138</v>
      </c>
      <c r="C56" s="109" t="s">
        <v>139</v>
      </c>
      <c r="D56" s="21" t="s">
        <v>140</v>
      </c>
      <c r="E56" s="21" t="s">
        <v>761</v>
      </c>
      <c r="F56" s="77" t="s">
        <v>762</v>
      </c>
      <c r="G56" s="77" t="s">
        <v>763</v>
      </c>
      <c r="H56" s="216" t="s">
        <v>764</v>
      </c>
      <c r="I56" s="17"/>
      <c r="J56" s="202"/>
      <c r="K56" s="106" t="s">
        <v>765</v>
      </c>
      <c r="L56" s="17"/>
      <c r="M56" s="103" t="s">
        <v>147</v>
      </c>
      <c r="N56" s="99" t="s">
        <v>730</v>
      </c>
      <c r="O56" s="99" t="s">
        <v>731</v>
      </c>
      <c r="P56" s="69"/>
      <c r="Q56" s="17" t="s">
        <v>732</v>
      </c>
      <c r="R56" s="17" t="s">
        <v>766</v>
      </c>
      <c r="S56" s="21" t="s">
        <v>767</v>
      </c>
      <c r="T56" s="77" t="s">
        <v>768</v>
      </c>
      <c r="U56" s="21" t="s">
        <v>769</v>
      </c>
      <c r="V56" s="21" t="s">
        <v>770</v>
      </c>
      <c r="AA56" s="52">
        <f>IF(OR(J56="Fail",ISBLANK(J56)),INDEX('Issue Code Table'!C:C,MATCH(N:N,'Issue Code Table'!A:A,0)),IF(M56="Critical",6,IF(M56="Significant",5,IF(M56="Moderate",3,2))))</f>
        <v>5</v>
      </c>
    </row>
    <row r="57" spans="1:27" ht="128.9" customHeight="1" x14ac:dyDescent="0.35">
      <c r="A57" s="21" t="s">
        <v>771</v>
      </c>
      <c r="B57" s="21" t="s">
        <v>138</v>
      </c>
      <c r="C57" s="107" t="s">
        <v>139</v>
      </c>
      <c r="D57" s="21" t="s">
        <v>140</v>
      </c>
      <c r="E57" s="21" t="s">
        <v>772</v>
      </c>
      <c r="F57" s="77" t="s">
        <v>773</v>
      </c>
      <c r="G57" s="77" t="s">
        <v>774</v>
      </c>
      <c r="H57" s="216" t="s">
        <v>775</v>
      </c>
      <c r="I57" s="17"/>
      <c r="J57" s="202"/>
      <c r="K57" s="106" t="s">
        <v>776</v>
      </c>
      <c r="L57" s="17"/>
      <c r="M57" s="103" t="s">
        <v>147</v>
      </c>
      <c r="N57" s="99" t="s">
        <v>730</v>
      </c>
      <c r="O57" s="99" t="s">
        <v>731</v>
      </c>
      <c r="P57" s="69"/>
      <c r="Q57" s="17" t="s">
        <v>732</v>
      </c>
      <c r="R57" s="17" t="s">
        <v>777</v>
      </c>
      <c r="S57" s="21" t="s">
        <v>778</v>
      </c>
      <c r="T57" s="77" t="s">
        <v>779</v>
      </c>
      <c r="U57" s="21" t="s">
        <v>780</v>
      </c>
      <c r="V57" s="21" t="s">
        <v>781</v>
      </c>
      <c r="AA57" s="52">
        <f>IF(OR(J57="Fail",ISBLANK(J57)),INDEX('Issue Code Table'!C:C,MATCH(N:N,'Issue Code Table'!A:A,0)),IF(M57="Critical",6,IF(M57="Significant",5,IF(M57="Moderate",3,2))))</f>
        <v>5</v>
      </c>
    </row>
    <row r="58" spans="1:27" ht="128.9" customHeight="1" x14ac:dyDescent="0.35">
      <c r="A58" s="21" t="s">
        <v>782</v>
      </c>
      <c r="B58" s="21" t="s">
        <v>138</v>
      </c>
      <c r="C58" s="107" t="s">
        <v>139</v>
      </c>
      <c r="D58" s="21" t="s">
        <v>140</v>
      </c>
      <c r="E58" s="21" t="s">
        <v>783</v>
      </c>
      <c r="F58" s="77" t="s">
        <v>784</v>
      </c>
      <c r="G58" s="77" t="s">
        <v>785</v>
      </c>
      <c r="H58" s="216" t="s">
        <v>786</v>
      </c>
      <c r="I58" s="17"/>
      <c r="J58" s="202"/>
      <c r="K58" s="106" t="s">
        <v>787</v>
      </c>
      <c r="L58" s="17"/>
      <c r="M58" s="103" t="s">
        <v>147</v>
      </c>
      <c r="N58" s="99" t="s">
        <v>148</v>
      </c>
      <c r="O58" s="99" t="s">
        <v>149</v>
      </c>
      <c r="P58" s="69"/>
      <c r="Q58" s="17" t="s">
        <v>732</v>
      </c>
      <c r="R58" s="17" t="s">
        <v>788</v>
      </c>
      <c r="S58" s="21" t="s">
        <v>789</v>
      </c>
      <c r="T58" s="77" t="s">
        <v>790</v>
      </c>
      <c r="U58" s="21" t="s">
        <v>791</v>
      </c>
      <c r="V58" s="21" t="s">
        <v>792</v>
      </c>
      <c r="AA58" s="52">
        <f>IF(OR(J58="Fail",ISBLANK(J58)),INDEX('Issue Code Table'!C:C,MATCH(N:N,'Issue Code Table'!A:A,0)),IF(M58="Critical",6,IF(M58="Significant",5,IF(M58="Moderate",3,2))))</f>
        <v>5</v>
      </c>
    </row>
    <row r="59" spans="1:27" ht="128.9" customHeight="1" x14ac:dyDescent="0.35">
      <c r="A59" s="21" t="s">
        <v>793</v>
      </c>
      <c r="B59" s="108" t="s">
        <v>794</v>
      </c>
      <c r="C59" s="109" t="s">
        <v>795</v>
      </c>
      <c r="D59" s="21" t="s">
        <v>140</v>
      </c>
      <c r="E59" s="21" t="s">
        <v>796</v>
      </c>
      <c r="F59" s="77" t="s">
        <v>797</v>
      </c>
      <c r="G59" s="77" t="s">
        <v>798</v>
      </c>
      <c r="H59" s="216" t="s">
        <v>799</v>
      </c>
      <c r="I59" s="17"/>
      <c r="J59" s="202"/>
      <c r="K59" s="106" t="s">
        <v>800</v>
      </c>
      <c r="L59" s="17" t="s">
        <v>801</v>
      </c>
      <c r="M59" s="103" t="s">
        <v>147</v>
      </c>
      <c r="N59" s="99" t="s">
        <v>1001</v>
      </c>
      <c r="O59" s="99" t="s">
        <v>1002</v>
      </c>
      <c r="P59" s="69"/>
      <c r="Q59" s="17" t="s">
        <v>732</v>
      </c>
      <c r="R59" s="17" t="s">
        <v>803</v>
      </c>
      <c r="S59" s="21" t="s">
        <v>804</v>
      </c>
      <c r="T59" s="77" t="s">
        <v>805</v>
      </c>
      <c r="U59" s="21" t="s">
        <v>806</v>
      </c>
      <c r="V59" s="21" t="s">
        <v>807</v>
      </c>
      <c r="AA59" s="52">
        <f>IF(OR(J59="Fail",ISBLANK(J59)),INDEX('Issue Code Table'!C:C,MATCH(N:N,'Issue Code Table'!A:A,0)),IF(M59="Critical",6,IF(M59="Significant",5,IF(M59="Moderate",3,2))))</f>
        <v>6</v>
      </c>
    </row>
    <row r="60" spans="1:27" ht="128.9" customHeight="1" x14ac:dyDescent="0.35">
      <c r="A60" s="21" t="s">
        <v>808</v>
      </c>
      <c r="B60" s="108" t="s">
        <v>794</v>
      </c>
      <c r="C60" s="109" t="s">
        <v>795</v>
      </c>
      <c r="D60" s="21" t="s">
        <v>140</v>
      </c>
      <c r="E60" s="21" t="s">
        <v>809</v>
      </c>
      <c r="F60" s="77" t="s">
        <v>810</v>
      </c>
      <c r="G60" s="77" t="s">
        <v>811</v>
      </c>
      <c r="H60" s="220" t="s">
        <v>812</v>
      </c>
      <c r="I60" s="17"/>
      <c r="J60" s="202"/>
      <c r="K60" s="106" t="s">
        <v>813</v>
      </c>
      <c r="L60" s="17" t="s">
        <v>814</v>
      </c>
      <c r="M60" s="46" t="s">
        <v>147</v>
      </c>
      <c r="N60" s="70" t="s">
        <v>815</v>
      </c>
      <c r="O60" s="71" t="s">
        <v>816</v>
      </c>
      <c r="P60" s="69"/>
      <c r="Q60" s="17" t="s">
        <v>732</v>
      </c>
      <c r="R60" s="17" t="s">
        <v>817</v>
      </c>
      <c r="S60" s="21" t="s">
        <v>818</v>
      </c>
      <c r="T60" s="77" t="s">
        <v>819</v>
      </c>
      <c r="U60" s="21" t="s">
        <v>820</v>
      </c>
      <c r="V60" s="21" t="s">
        <v>821</v>
      </c>
      <c r="AA60" s="52">
        <f>IF(OR(J60="Fail",ISBLANK(J60)),INDEX('Issue Code Table'!C:C,MATCH(N:N,'Issue Code Table'!A:A,0)),IF(M60="Critical",6,IF(M60="Significant",5,IF(M60="Moderate",3,2))))</f>
        <v>3</v>
      </c>
    </row>
    <row r="61" spans="1:27" ht="128.9" customHeight="1" x14ac:dyDescent="0.35">
      <c r="A61" s="21" t="s">
        <v>822</v>
      </c>
      <c r="B61" s="108" t="s">
        <v>823</v>
      </c>
      <c r="C61" s="109" t="s">
        <v>824</v>
      </c>
      <c r="D61" s="21" t="s">
        <v>140</v>
      </c>
      <c r="E61" s="21" t="s">
        <v>825</v>
      </c>
      <c r="F61" s="77" t="s">
        <v>826</v>
      </c>
      <c r="G61" s="77" t="s">
        <v>827</v>
      </c>
      <c r="H61" s="217" t="s">
        <v>828</v>
      </c>
      <c r="I61" s="108"/>
      <c r="J61" s="202"/>
      <c r="K61" s="108" t="s">
        <v>829</v>
      </c>
      <c r="L61" s="17" t="s">
        <v>830</v>
      </c>
      <c r="M61" s="17" t="s">
        <v>147</v>
      </c>
      <c r="N61" s="99" t="s">
        <v>831</v>
      </c>
      <c r="O61" s="72" t="s">
        <v>832</v>
      </c>
      <c r="P61" s="69"/>
      <c r="Q61" s="17" t="s">
        <v>833</v>
      </c>
      <c r="R61" s="17" t="s">
        <v>834</v>
      </c>
      <c r="S61" s="21" t="s">
        <v>835</v>
      </c>
      <c r="T61" s="77" t="s">
        <v>836</v>
      </c>
      <c r="U61" s="21" t="s">
        <v>837</v>
      </c>
      <c r="V61" s="21" t="s">
        <v>838</v>
      </c>
      <c r="AA61" s="52">
        <f>IF(OR(J61="Fail",ISBLANK(J61)),INDEX('Issue Code Table'!C:C,MATCH(N:N,'Issue Code Table'!A:A,0)),IF(M61="Critical",6,IF(M61="Significant",5,IF(M61="Moderate",3,2))))</f>
        <v>5</v>
      </c>
    </row>
    <row r="62" spans="1:27" ht="128.9" customHeight="1" x14ac:dyDescent="0.35">
      <c r="A62" s="21" t="s">
        <v>839</v>
      </c>
      <c r="B62" s="21" t="s">
        <v>336</v>
      </c>
      <c r="C62" s="107" t="s">
        <v>337</v>
      </c>
      <c r="D62" s="21" t="s">
        <v>140</v>
      </c>
      <c r="E62" s="21" t="s">
        <v>840</v>
      </c>
      <c r="F62" s="77" t="s">
        <v>841</v>
      </c>
      <c r="G62" s="77" t="s">
        <v>842</v>
      </c>
      <c r="H62" s="217" t="s">
        <v>843</v>
      </c>
      <c r="I62" s="108"/>
      <c r="J62" s="202"/>
      <c r="K62" s="108" t="s">
        <v>844</v>
      </c>
      <c r="L62" s="17"/>
      <c r="M62" s="17" t="s">
        <v>225</v>
      </c>
      <c r="N62" s="70" t="s">
        <v>815</v>
      </c>
      <c r="O62" s="71" t="s">
        <v>816</v>
      </c>
      <c r="P62" s="69"/>
      <c r="Q62" s="17" t="s">
        <v>833</v>
      </c>
      <c r="R62" s="17" t="s">
        <v>845</v>
      </c>
      <c r="S62" s="21" t="s">
        <v>846</v>
      </c>
      <c r="T62" s="77" t="s">
        <v>847</v>
      </c>
      <c r="U62" s="21" t="s">
        <v>848</v>
      </c>
      <c r="V62" s="21"/>
      <c r="AA62" s="52">
        <f>IF(OR(J62="Fail",ISBLANK(J62)),INDEX('Issue Code Table'!C:C,MATCH(N:N,'Issue Code Table'!A:A,0)),IF(M62="Critical",6,IF(M62="Significant",5,IF(M62="Moderate",3,2))))</f>
        <v>3</v>
      </c>
    </row>
    <row r="63" spans="1:27" ht="128.9" customHeight="1" x14ac:dyDescent="0.35">
      <c r="A63" s="21" t="s">
        <v>849</v>
      </c>
      <c r="B63" s="108" t="s">
        <v>850</v>
      </c>
      <c r="C63" s="109" t="s">
        <v>851</v>
      </c>
      <c r="D63" s="21" t="s">
        <v>140</v>
      </c>
      <c r="E63" s="77" t="s">
        <v>852</v>
      </c>
      <c r="F63" s="77" t="s">
        <v>853</v>
      </c>
      <c r="G63" s="77" t="s">
        <v>854</v>
      </c>
      <c r="H63" s="218" t="s">
        <v>855</v>
      </c>
      <c r="I63" s="108"/>
      <c r="J63" s="202"/>
      <c r="K63" s="213" t="s">
        <v>856</v>
      </c>
      <c r="L63" s="17"/>
      <c r="M63" s="17" t="s">
        <v>225</v>
      </c>
      <c r="N63" s="99" t="s">
        <v>492</v>
      </c>
      <c r="O63" s="214" t="s">
        <v>493</v>
      </c>
      <c r="P63" s="69"/>
      <c r="Q63" s="17" t="s">
        <v>833</v>
      </c>
      <c r="R63" s="17" t="s">
        <v>857</v>
      </c>
      <c r="S63" s="21" t="s">
        <v>858</v>
      </c>
      <c r="T63" s="77" t="s">
        <v>859</v>
      </c>
      <c r="U63" s="21" t="s">
        <v>860</v>
      </c>
      <c r="V63" s="21"/>
      <c r="AA63" s="52">
        <f>IF(OR(J63="Fail",ISBLANK(J63)),INDEX('Issue Code Table'!C:C,MATCH(N:N,'Issue Code Table'!A:A,0)),IF(M63="Critical",6,IF(M63="Significant",5,IF(M63="Moderate",3,2))))</f>
        <v>5</v>
      </c>
    </row>
    <row r="64" spans="1:27" ht="128.9" customHeight="1" x14ac:dyDescent="0.35">
      <c r="A64" s="21" t="s">
        <v>861</v>
      </c>
      <c r="B64" s="108" t="s">
        <v>850</v>
      </c>
      <c r="C64" s="109" t="s">
        <v>851</v>
      </c>
      <c r="D64" s="21" t="s">
        <v>140</v>
      </c>
      <c r="E64" s="77" t="s">
        <v>862</v>
      </c>
      <c r="F64" s="77" t="s">
        <v>863</v>
      </c>
      <c r="G64" s="77" t="s">
        <v>864</v>
      </c>
      <c r="H64" s="218" t="s">
        <v>865</v>
      </c>
      <c r="I64" s="108"/>
      <c r="J64" s="202"/>
      <c r="K64" s="108" t="s">
        <v>866</v>
      </c>
      <c r="L64" s="17"/>
      <c r="M64" s="17" t="s">
        <v>225</v>
      </c>
      <c r="N64" s="99" t="s">
        <v>867</v>
      </c>
      <c r="O64" s="72" t="s">
        <v>868</v>
      </c>
      <c r="P64" s="69"/>
      <c r="Q64" s="17" t="s">
        <v>833</v>
      </c>
      <c r="R64" s="17" t="s">
        <v>869</v>
      </c>
      <c r="S64" s="21" t="s">
        <v>870</v>
      </c>
      <c r="T64" s="77" t="s">
        <v>871</v>
      </c>
      <c r="U64" s="21" t="s">
        <v>872</v>
      </c>
      <c r="V64" s="21"/>
      <c r="AA64" s="52">
        <f>IF(OR(J64="Fail",ISBLANK(J64)),INDEX('Issue Code Table'!C:C,MATCH(N:N,'Issue Code Table'!A:A,0)),IF(M64="Critical",6,IF(M64="Significant",5,IF(M64="Moderate",3,2))))</f>
        <v>3</v>
      </c>
    </row>
    <row r="65" spans="1:27" ht="128.9" customHeight="1" x14ac:dyDescent="0.35">
      <c r="A65" s="21" t="s">
        <v>873</v>
      </c>
      <c r="B65" s="108" t="s">
        <v>850</v>
      </c>
      <c r="C65" s="109" t="s">
        <v>851</v>
      </c>
      <c r="D65" s="21" t="s">
        <v>140</v>
      </c>
      <c r="E65" s="77" t="s">
        <v>874</v>
      </c>
      <c r="F65" s="77" t="s">
        <v>875</v>
      </c>
      <c r="G65" s="77" t="s">
        <v>876</v>
      </c>
      <c r="H65" s="218" t="s">
        <v>877</v>
      </c>
      <c r="I65" s="108"/>
      <c r="J65" s="202"/>
      <c r="K65" s="108" t="s">
        <v>878</v>
      </c>
      <c r="L65" s="17"/>
      <c r="M65" s="17" t="s">
        <v>225</v>
      </c>
      <c r="N65" s="99" t="s">
        <v>867</v>
      </c>
      <c r="O65" s="72" t="s">
        <v>868</v>
      </c>
      <c r="P65" s="69"/>
      <c r="Q65" s="17" t="s">
        <v>833</v>
      </c>
      <c r="R65" s="17" t="s">
        <v>879</v>
      </c>
      <c r="S65" s="21" t="s">
        <v>880</v>
      </c>
      <c r="T65" s="77" t="s">
        <v>881</v>
      </c>
      <c r="U65" s="21" t="s">
        <v>882</v>
      </c>
      <c r="V65" s="21"/>
      <c r="AA65" s="52">
        <f>IF(OR(J65="Fail",ISBLANK(J65)),INDEX('Issue Code Table'!C:C,MATCH(N:N,'Issue Code Table'!A:A,0)),IF(M65="Critical",6,IF(M65="Significant",5,IF(M65="Moderate",3,2))))</f>
        <v>3</v>
      </c>
    </row>
    <row r="66" spans="1:27" ht="128.9" customHeight="1" x14ac:dyDescent="0.35">
      <c r="A66" s="21" t="s">
        <v>883</v>
      </c>
      <c r="B66" s="108" t="s">
        <v>850</v>
      </c>
      <c r="C66" s="109" t="s">
        <v>851</v>
      </c>
      <c r="D66" s="21" t="s">
        <v>140</v>
      </c>
      <c r="E66" s="77" t="s">
        <v>884</v>
      </c>
      <c r="F66" s="77" t="s">
        <v>885</v>
      </c>
      <c r="G66" s="77" t="s">
        <v>886</v>
      </c>
      <c r="H66" s="218" t="s">
        <v>887</v>
      </c>
      <c r="I66" s="108"/>
      <c r="J66" s="202"/>
      <c r="K66" s="77" t="s">
        <v>888</v>
      </c>
      <c r="L66" s="17"/>
      <c r="M66" s="17" t="s">
        <v>225</v>
      </c>
      <c r="N66" s="99" t="s">
        <v>867</v>
      </c>
      <c r="O66" s="72" t="s">
        <v>868</v>
      </c>
      <c r="P66" s="69"/>
      <c r="Q66" s="17" t="s">
        <v>833</v>
      </c>
      <c r="R66" s="17" t="s">
        <v>889</v>
      </c>
      <c r="S66" s="21" t="s">
        <v>890</v>
      </c>
      <c r="T66" s="77" t="s">
        <v>891</v>
      </c>
      <c r="U66" s="21" t="s">
        <v>892</v>
      </c>
      <c r="V66" s="21"/>
      <c r="AA66" s="52">
        <f>IF(OR(J66="Fail",ISBLANK(J66)),INDEX('Issue Code Table'!C:C,MATCH(N:N,'Issue Code Table'!A:A,0)),IF(M66="Critical",6,IF(M66="Significant",5,IF(M66="Moderate",3,2))))</f>
        <v>3</v>
      </c>
    </row>
    <row r="67" spans="1:27" ht="128.9" customHeight="1" x14ac:dyDescent="0.35">
      <c r="A67" s="21" t="s">
        <v>893</v>
      </c>
      <c r="B67" s="108" t="s">
        <v>894</v>
      </c>
      <c r="C67" s="109" t="s">
        <v>895</v>
      </c>
      <c r="D67" s="21" t="s">
        <v>140</v>
      </c>
      <c r="E67" s="21" t="s">
        <v>896</v>
      </c>
      <c r="F67" s="77" t="s">
        <v>897</v>
      </c>
      <c r="G67" s="77" t="s">
        <v>898</v>
      </c>
      <c r="H67" s="217" t="s">
        <v>899</v>
      </c>
      <c r="I67" s="108"/>
      <c r="J67" s="202"/>
      <c r="K67" s="108" t="s">
        <v>900</v>
      </c>
      <c r="L67" s="117" t="s">
        <v>595</v>
      </c>
      <c r="M67" s="17" t="s">
        <v>147</v>
      </c>
      <c r="N67" s="99" t="s">
        <v>901</v>
      </c>
      <c r="O67" s="72" t="s">
        <v>902</v>
      </c>
      <c r="P67" s="69"/>
      <c r="Q67" s="17" t="s">
        <v>903</v>
      </c>
      <c r="R67" s="17" t="s">
        <v>904</v>
      </c>
      <c r="S67" s="21" t="s">
        <v>905</v>
      </c>
      <c r="T67" s="77" t="s">
        <v>906</v>
      </c>
      <c r="U67" s="21" t="s">
        <v>907</v>
      </c>
      <c r="V67" s="21" t="s">
        <v>908</v>
      </c>
      <c r="AA67" s="52">
        <f>IF(OR(J67="Fail",ISBLANK(J67)),INDEX('Issue Code Table'!C:C,MATCH(N:N,'Issue Code Table'!A:A,0)),IF(M67="Critical",6,IF(M67="Significant",5,IF(M67="Moderate",3,2))))</f>
        <v>4</v>
      </c>
    </row>
    <row r="68" spans="1:27" ht="128.9" customHeight="1" x14ac:dyDescent="0.35">
      <c r="A68" s="21" t="s">
        <v>909</v>
      </c>
      <c r="B68" s="108" t="s">
        <v>894</v>
      </c>
      <c r="C68" s="109" t="s">
        <v>895</v>
      </c>
      <c r="D68" s="21" t="s">
        <v>140</v>
      </c>
      <c r="E68" s="21" t="s">
        <v>910</v>
      </c>
      <c r="F68" s="77" t="s">
        <v>911</v>
      </c>
      <c r="G68" s="77" t="s">
        <v>912</v>
      </c>
      <c r="H68" s="217" t="s">
        <v>913</v>
      </c>
      <c r="I68" s="17"/>
      <c r="J68" s="202"/>
      <c r="K68" s="106" t="s">
        <v>914</v>
      </c>
      <c r="L68" s="17" t="s">
        <v>595</v>
      </c>
      <c r="M68" s="103" t="s">
        <v>147</v>
      </c>
      <c r="N68" s="104" t="s">
        <v>901</v>
      </c>
      <c r="O68" s="99" t="s">
        <v>902</v>
      </c>
      <c r="P68" s="69"/>
      <c r="Q68" s="17" t="s">
        <v>903</v>
      </c>
      <c r="R68" s="17" t="s">
        <v>915</v>
      </c>
      <c r="S68" s="21" t="s">
        <v>916</v>
      </c>
      <c r="T68" s="77" t="s">
        <v>917</v>
      </c>
      <c r="U68" s="21" t="s">
        <v>918</v>
      </c>
      <c r="V68" s="21" t="s">
        <v>919</v>
      </c>
      <c r="AA68" s="52">
        <f>IF(OR(J68="Fail",ISBLANK(J68)),INDEX('Issue Code Table'!C:C,MATCH(N:N,'Issue Code Table'!A:A,0)),IF(M68="Critical",6,IF(M68="Significant",5,IF(M68="Moderate",3,2))))</f>
        <v>4</v>
      </c>
    </row>
    <row r="69" spans="1:27" ht="128.9" customHeight="1" x14ac:dyDescent="0.35">
      <c r="A69" s="21" t="s">
        <v>920</v>
      </c>
      <c r="B69" s="108" t="s">
        <v>894</v>
      </c>
      <c r="C69" s="109" t="s">
        <v>895</v>
      </c>
      <c r="D69" s="21" t="s">
        <v>140</v>
      </c>
      <c r="E69" s="21" t="s">
        <v>921</v>
      </c>
      <c r="F69" s="77" t="s">
        <v>922</v>
      </c>
      <c r="G69" s="77" t="s">
        <v>923</v>
      </c>
      <c r="H69" s="216" t="s">
        <v>924</v>
      </c>
      <c r="I69" s="17"/>
      <c r="J69" s="202"/>
      <c r="K69" s="21" t="s">
        <v>925</v>
      </c>
      <c r="L69" s="17" t="s">
        <v>595</v>
      </c>
      <c r="M69" s="103" t="s">
        <v>147</v>
      </c>
      <c r="N69" s="104" t="s">
        <v>901</v>
      </c>
      <c r="O69" s="99" t="s">
        <v>902</v>
      </c>
      <c r="P69" s="69"/>
      <c r="Q69" s="17" t="s">
        <v>903</v>
      </c>
      <c r="R69" s="17" t="s">
        <v>926</v>
      </c>
      <c r="S69" s="21" t="s">
        <v>927</v>
      </c>
      <c r="T69" s="77" t="s">
        <v>928</v>
      </c>
      <c r="U69" s="21" t="s">
        <v>929</v>
      </c>
      <c r="V69" s="21" t="s">
        <v>930</v>
      </c>
      <c r="AA69" s="52">
        <f>IF(OR(J69="Fail",ISBLANK(J69)),INDEX('Issue Code Table'!C:C,MATCH(N:N,'Issue Code Table'!A:A,0)),IF(M69="Critical",6,IF(M69="Significant",5,IF(M69="Moderate",3,2))))</f>
        <v>4</v>
      </c>
    </row>
    <row r="70" spans="1:27" ht="128.9" customHeight="1" x14ac:dyDescent="0.35">
      <c r="A70" s="21" t="s">
        <v>931</v>
      </c>
      <c r="B70" s="108" t="s">
        <v>894</v>
      </c>
      <c r="C70" s="109" t="s">
        <v>895</v>
      </c>
      <c r="D70" s="21" t="s">
        <v>140</v>
      </c>
      <c r="E70" s="21" t="s">
        <v>932</v>
      </c>
      <c r="F70" s="77" t="s">
        <v>933</v>
      </c>
      <c r="G70" s="77" t="s">
        <v>934</v>
      </c>
      <c r="H70" s="216" t="s">
        <v>935</v>
      </c>
      <c r="I70" s="17"/>
      <c r="J70" s="202"/>
      <c r="K70" s="106" t="s">
        <v>936</v>
      </c>
      <c r="L70" s="17" t="s">
        <v>595</v>
      </c>
      <c r="M70" s="103" t="s">
        <v>147</v>
      </c>
      <c r="N70" s="104" t="s">
        <v>901</v>
      </c>
      <c r="O70" s="99" t="s">
        <v>902</v>
      </c>
      <c r="P70" s="69"/>
      <c r="Q70" s="17" t="s">
        <v>903</v>
      </c>
      <c r="R70" s="17" t="s">
        <v>937</v>
      </c>
      <c r="S70" s="21" t="s">
        <v>927</v>
      </c>
      <c r="T70" s="77" t="s">
        <v>938</v>
      </c>
      <c r="U70" s="21" t="s">
        <v>939</v>
      </c>
      <c r="V70" s="21" t="s">
        <v>940</v>
      </c>
      <c r="AA70" s="52">
        <f>IF(OR(J70="Fail",ISBLANK(J70)),INDEX('Issue Code Table'!C:C,MATCH(N:N,'Issue Code Table'!A:A,0)),IF(M70="Critical",6,IF(M70="Significant",5,IF(M70="Moderate",3,2))))</f>
        <v>4</v>
      </c>
    </row>
    <row r="71" spans="1:27" ht="128.9" customHeight="1" x14ac:dyDescent="0.35">
      <c r="A71" s="21" t="s">
        <v>941</v>
      </c>
      <c r="B71" s="108" t="s">
        <v>942</v>
      </c>
      <c r="C71" s="109" t="s">
        <v>943</v>
      </c>
      <c r="D71" s="21" t="s">
        <v>140</v>
      </c>
      <c r="E71" s="21" t="s">
        <v>944</v>
      </c>
      <c r="F71" s="77" t="s">
        <v>945</v>
      </c>
      <c r="G71" s="77" t="s">
        <v>946</v>
      </c>
      <c r="H71" s="220" t="s">
        <v>947</v>
      </c>
      <c r="I71" s="17"/>
      <c r="J71" s="202"/>
      <c r="K71" s="106" t="s">
        <v>948</v>
      </c>
      <c r="L71" s="17"/>
      <c r="M71" s="103" t="s">
        <v>147</v>
      </c>
      <c r="N71" s="104" t="s">
        <v>949</v>
      </c>
      <c r="O71" s="99" t="s">
        <v>950</v>
      </c>
      <c r="P71" s="69"/>
      <c r="Q71" s="17" t="s">
        <v>903</v>
      </c>
      <c r="R71" s="17" t="s">
        <v>951</v>
      </c>
      <c r="S71" s="21" t="s">
        <v>952</v>
      </c>
      <c r="T71" s="77" t="s">
        <v>953</v>
      </c>
      <c r="U71" s="21" t="s">
        <v>954</v>
      </c>
      <c r="V71" s="21" t="s">
        <v>955</v>
      </c>
      <c r="AA71" s="52">
        <f>IF(OR(J71="Fail",ISBLANK(J71)),INDEX('Issue Code Table'!C:C,MATCH(N:N,'Issue Code Table'!A:A,0)),IF(M71="Critical",6,IF(M71="Significant",5,IF(M71="Moderate",3,2))))</f>
        <v>5</v>
      </c>
    </row>
    <row r="72" spans="1:27" ht="128.9" customHeight="1" x14ac:dyDescent="0.35">
      <c r="A72" s="21" t="s">
        <v>956</v>
      </c>
      <c r="B72" s="108" t="s">
        <v>138</v>
      </c>
      <c r="C72" s="109" t="s">
        <v>139</v>
      </c>
      <c r="D72" s="21" t="s">
        <v>140</v>
      </c>
      <c r="E72" s="21" t="s">
        <v>957</v>
      </c>
      <c r="F72" s="77" t="s">
        <v>958</v>
      </c>
      <c r="G72" s="77" t="s">
        <v>959</v>
      </c>
      <c r="H72" s="216" t="s">
        <v>960</v>
      </c>
      <c r="I72" s="17"/>
      <c r="J72" s="202"/>
      <c r="K72" s="106" t="s">
        <v>961</v>
      </c>
      <c r="L72" s="17" t="s">
        <v>238</v>
      </c>
      <c r="M72" s="103" t="s">
        <v>147</v>
      </c>
      <c r="N72" s="104" t="s">
        <v>962</v>
      </c>
      <c r="O72" s="99" t="s">
        <v>963</v>
      </c>
      <c r="P72" s="69"/>
      <c r="Q72" s="17" t="s">
        <v>903</v>
      </c>
      <c r="R72" s="17" t="s">
        <v>964</v>
      </c>
      <c r="S72" s="21" t="s">
        <v>965</v>
      </c>
      <c r="T72" s="77" t="s">
        <v>966</v>
      </c>
      <c r="U72" s="21" t="s">
        <v>967</v>
      </c>
      <c r="V72" s="21" t="s">
        <v>968</v>
      </c>
      <c r="AA72" s="52">
        <f>IF(OR(J72="Fail",ISBLANK(J72)),INDEX('Issue Code Table'!C:C,MATCH(N:N,'Issue Code Table'!A:A,0)),IF(M72="Critical",6,IF(M72="Significant",5,IF(M72="Moderate",3,2))))</f>
        <v>5</v>
      </c>
    </row>
    <row r="73" spans="1:27" ht="128.9" customHeight="1" x14ac:dyDescent="0.35">
      <c r="A73" s="21" t="s">
        <v>969</v>
      </c>
      <c r="B73" s="108" t="s">
        <v>894</v>
      </c>
      <c r="C73" s="109" t="s">
        <v>895</v>
      </c>
      <c r="D73" s="21" t="s">
        <v>140</v>
      </c>
      <c r="E73" s="21" t="s">
        <v>970</v>
      </c>
      <c r="F73" s="77" t="s">
        <v>971</v>
      </c>
      <c r="G73" s="77" t="s">
        <v>972</v>
      </c>
      <c r="H73" s="216" t="s">
        <v>973</v>
      </c>
      <c r="I73" s="17"/>
      <c r="J73" s="202"/>
      <c r="K73" s="106" t="s">
        <v>974</v>
      </c>
      <c r="L73" s="17"/>
      <c r="M73" s="103" t="s">
        <v>225</v>
      </c>
      <c r="N73" s="104" t="s">
        <v>901</v>
      </c>
      <c r="O73" s="99" t="s">
        <v>902</v>
      </c>
      <c r="P73" s="69"/>
      <c r="Q73" s="17" t="s">
        <v>903</v>
      </c>
      <c r="R73" s="17" t="s">
        <v>976</v>
      </c>
      <c r="S73" s="21" t="s">
        <v>977</v>
      </c>
      <c r="T73" s="77" t="s">
        <v>978</v>
      </c>
      <c r="U73" s="21" t="s">
        <v>979</v>
      </c>
      <c r="V73" s="21"/>
      <c r="AA73" s="52">
        <f>IF(OR(J73="Fail",ISBLANK(J73)),INDEX('Issue Code Table'!C:C,MATCH(N:N,'Issue Code Table'!A:A,0)),IF(M73="Critical",6,IF(M73="Significant",5,IF(M73="Moderate",3,2))))</f>
        <v>4</v>
      </c>
    </row>
    <row r="74" spans="1:27" ht="128.9" customHeight="1" x14ac:dyDescent="0.35">
      <c r="A74" s="21" t="s">
        <v>980</v>
      </c>
      <c r="B74" s="108" t="s">
        <v>981</v>
      </c>
      <c r="C74" s="109" t="s">
        <v>982</v>
      </c>
      <c r="D74" s="21" t="s">
        <v>140</v>
      </c>
      <c r="E74" s="21" t="s">
        <v>983</v>
      </c>
      <c r="F74" s="77" t="s">
        <v>984</v>
      </c>
      <c r="G74" s="77" t="s">
        <v>985</v>
      </c>
      <c r="H74" s="216" t="s">
        <v>986</v>
      </c>
      <c r="I74" s="17"/>
      <c r="J74" s="202"/>
      <c r="K74" s="106" t="s">
        <v>987</v>
      </c>
      <c r="L74" s="17" t="s">
        <v>988</v>
      </c>
      <c r="M74" s="103" t="s">
        <v>147</v>
      </c>
      <c r="N74" s="104" t="s">
        <v>949</v>
      </c>
      <c r="O74" s="99" t="s">
        <v>950</v>
      </c>
      <c r="P74" s="69"/>
      <c r="Q74" s="17" t="s">
        <v>989</v>
      </c>
      <c r="R74" s="17" t="s">
        <v>990</v>
      </c>
      <c r="S74" s="21" t="s">
        <v>991</v>
      </c>
      <c r="T74" s="77" t="s">
        <v>992</v>
      </c>
      <c r="U74" s="21" t="s">
        <v>993</v>
      </c>
      <c r="V74" s="21" t="s">
        <v>994</v>
      </c>
      <c r="AA74" s="52">
        <f>IF(OR(J74="Fail",ISBLANK(J74)),INDEX('Issue Code Table'!C:C,MATCH(N:N,'Issue Code Table'!A:A,0)),IF(M74="Critical",6,IF(M74="Significant",5,IF(M74="Moderate",3,2))))</f>
        <v>5</v>
      </c>
    </row>
    <row r="75" spans="1:27" ht="128.9" customHeight="1" x14ac:dyDescent="0.35">
      <c r="A75" s="21" t="s">
        <v>995</v>
      </c>
      <c r="B75" s="108" t="s">
        <v>794</v>
      </c>
      <c r="C75" s="109" t="s">
        <v>795</v>
      </c>
      <c r="D75" s="21" t="s">
        <v>140</v>
      </c>
      <c r="E75" s="21" t="s">
        <v>996</v>
      </c>
      <c r="F75" s="77" t="s">
        <v>997</v>
      </c>
      <c r="G75" s="77" t="s">
        <v>998</v>
      </c>
      <c r="H75" s="220" t="s">
        <v>999</v>
      </c>
      <c r="I75" s="17"/>
      <c r="J75" s="202"/>
      <c r="K75" s="106" t="s">
        <v>1000</v>
      </c>
      <c r="L75" s="17" t="s">
        <v>988</v>
      </c>
      <c r="M75" s="103" t="s">
        <v>147</v>
      </c>
      <c r="N75" s="104" t="s">
        <v>1001</v>
      </c>
      <c r="O75" s="99" t="s">
        <v>1002</v>
      </c>
      <c r="P75" s="69"/>
      <c r="Q75" s="17" t="s">
        <v>989</v>
      </c>
      <c r="R75" s="17" t="s">
        <v>1003</v>
      </c>
      <c r="S75" s="21" t="s">
        <v>1004</v>
      </c>
      <c r="T75" s="77" t="s">
        <v>1005</v>
      </c>
      <c r="U75" s="21" t="s">
        <v>1006</v>
      </c>
      <c r="V75" s="21" t="s">
        <v>1007</v>
      </c>
      <c r="AA75" s="52">
        <f>IF(OR(J75="Fail",ISBLANK(J75)),INDEX('Issue Code Table'!C:C,MATCH(N:N,'Issue Code Table'!A:A,0)),IF(M75="Critical",6,IF(M75="Significant",5,IF(M75="Moderate",3,2))))</f>
        <v>6</v>
      </c>
    </row>
    <row r="76" spans="1:27" ht="128.9" customHeight="1" x14ac:dyDescent="0.35">
      <c r="A76" s="21" t="s">
        <v>1008</v>
      </c>
      <c r="B76" s="108" t="s">
        <v>1009</v>
      </c>
      <c r="C76" s="109" t="s">
        <v>1010</v>
      </c>
      <c r="D76" s="21" t="s">
        <v>140</v>
      </c>
      <c r="E76" s="21" t="s">
        <v>1011</v>
      </c>
      <c r="F76" s="77" t="s">
        <v>1012</v>
      </c>
      <c r="G76" s="77" t="s">
        <v>1013</v>
      </c>
      <c r="H76" s="220" t="s">
        <v>1014</v>
      </c>
      <c r="I76" s="17"/>
      <c r="J76" s="202"/>
      <c r="K76" s="106" t="s">
        <v>1015</v>
      </c>
      <c r="L76" s="73" t="s">
        <v>988</v>
      </c>
      <c r="M76" s="103" t="s">
        <v>147</v>
      </c>
      <c r="N76" s="104" t="s">
        <v>1001</v>
      </c>
      <c r="O76" s="99" t="s">
        <v>1002</v>
      </c>
      <c r="P76" s="69"/>
      <c r="Q76" s="17" t="s">
        <v>989</v>
      </c>
      <c r="R76" s="17" t="s">
        <v>1016</v>
      </c>
      <c r="S76" s="21" t="s">
        <v>1017</v>
      </c>
      <c r="T76" s="77" t="s">
        <v>1018</v>
      </c>
      <c r="U76" s="21" t="s">
        <v>1019</v>
      </c>
      <c r="V76" s="21" t="s">
        <v>1020</v>
      </c>
      <c r="AA76" s="52">
        <f>IF(OR(J76="Fail",ISBLANK(J76)),INDEX('Issue Code Table'!C:C,MATCH(N:N,'Issue Code Table'!A:A,0)),IF(M76="Critical",6,IF(M76="Significant",5,IF(M76="Moderate",3,2))))</f>
        <v>6</v>
      </c>
    </row>
    <row r="77" spans="1:27" ht="128.9" customHeight="1" x14ac:dyDescent="0.35">
      <c r="A77" s="21" t="s">
        <v>1021</v>
      </c>
      <c r="B77" s="108" t="s">
        <v>981</v>
      </c>
      <c r="C77" s="109" t="s">
        <v>982</v>
      </c>
      <c r="D77" s="21" t="s">
        <v>140</v>
      </c>
      <c r="E77" s="21" t="s">
        <v>1022</v>
      </c>
      <c r="F77" s="77" t="s">
        <v>1023</v>
      </c>
      <c r="G77" s="77" t="s">
        <v>1024</v>
      </c>
      <c r="H77" s="217" t="s">
        <v>1025</v>
      </c>
      <c r="I77" s="108"/>
      <c r="J77" s="202"/>
      <c r="K77" s="108" t="s">
        <v>1026</v>
      </c>
      <c r="L77" s="17" t="s">
        <v>1027</v>
      </c>
      <c r="M77" s="17" t="s">
        <v>147</v>
      </c>
      <c r="N77" s="104" t="s">
        <v>949</v>
      </c>
      <c r="O77" s="99" t="s">
        <v>950</v>
      </c>
      <c r="P77" s="69"/>
      <c r="Q77" s="17" t="s">
        <v>1028</v>
      </c>
      <c r="R77" s="17" t="s">
        <v>1029</v>
      </c>
      <c r="S77" s="21" t="s">
        <v>1030</v>
      </c>
      <c r="T77" s="77" t="s">
        <v>1031</v>
      </c>
      <c r="U77" s="21" t="s">
        <v>1032</v>
      </c>
      <c r="V77" s="21" t="s">
        <v>1033</v>
      </c>
      <c r="AA77" s="52">
        <f>IF(OR(J77="Fail",ISBLANK(J77)),INDEX('Issue Code Table'!C:C,MATCH(N:N,'Issue Code Table'!A:A,0)),IF(M77="Critical",6,IF(M77="Significant",5,IF(M77="Moderate",3,2))))</f>
        <v>5</v>
      </c>
    </row>
    <row r="78" spans="1:27" ht="128.9" customHeight="1" x14ac:dyDescent="0.35">
      <c r="A78" s="21" t="s">
        <v>1034</v>
      </c>
      <c r="B78" s="108" t="s">
        <v>981</v>
      </c>
      <c r="C78" s="109" t="s">
        <v>982</v>
      </c>
      <c r="D78" s="21" t="s">
        <v>140</v>
      </c>
      <c r="E78" s="77" t="s">
        <v>1035</v>
      </c>
      <c r="F78" s="77" t="s">
        <v>1036</v>
      </c>
      <c r="G78" s="77" t="s">
        <v>1037</v>
      </c>
      <c r="H78" s="217" t="s">
        <v>1038</v>
      </c>
      <c r="I78" s="108"/>
      <c r="J78" s="202"/>
      <c r="K78" s="108" t="s">
        <v>1039</v>
      </c>
      <c r="L78" s="17" t="s">
        <v>1027</v>
      </c>
      <c r="M78" s="17" t="s">
        <v>147</v>
      </c>
      <c r="N78" s="99" t="s">
        <v>962</v>
      </c>
      <c r="O78" s="72" t="s">
        <v>963</v>
      </c>
      <c r="P78" s="69"/>
      <c r="Q78" s="17" t="s">
        <v>1028</v>
      </c>
      <c r="R78" s="17" t="s">
        <v>1040</v>
      </c>
      <c r="S78" s="21" t="s">
        <v>1041</v>
      </c>
      <c r="T78" s="77" t="s">
        <v>1042</v>
      </c>
      <c r="U78" s="21" t="s">
        <v>1043</v>
      </c>
      <c r="V78" s="21" t="s">
        <v>1044</v>
      </c>
      <c r="AA78" s="52">
        <f>IF(OR(J78="Fail",ISBLANK(J78)),INDEX('Issue Code Table'!C:C,MATCH(N:N,'Issue Code Table'!A:A,0)),IF(M78="Critical",6,IF(M78="Significant",5,IF(M78="Moderate",3,2))))</f>
        <v>5</v>
      </c>
    </row>
    <row r="79" spans="1:27" ht="128.9" customHeight="1" x14ac:dyDescent="0.35">
      <c r="A79" s="21" t="s">
        <v>1045</v>
      </c>
      <c r="B79" s="108" t="s">
        <v>794</v>
      </c>
      <c r="C79" s="109" t="s">
        <v>795</v>
      </c>
      <c r="D79" s="21" t="s">
        <v>140</v>
      </c>
      <c r="E79" s="21" t="s">
        <v>1046</v>
      </c>
      <c r="F79" s="77" t="s">
        <v>1047</v>
      </c>
      <c r="G79" s="77" t="s">
        <v>1048</v>
      </c>
      <c r="H79" s="220" t="s">
        <v>1049</v>
      </c>
      <c r="I79" s="17"/>
      <c r="J79" s="202"/>
      <c r="K79" s="106" t="s">
        <v>1050</v>
      </c>
      <c r="L79" s="17"/>
      <c r="M79" s="103" t="s">
        <v>147</v>
      </c>
      <c r="N79" s="104" t="s">
        <v>1051</v>
      </c>
      <c r="O79" s="99" t="s">
        <v>1052</v>
      </c>
      <c r="P79" s="69"/>
      <c r="Q79" s="17" t="s">
        <v>1053</v>
      </c>
      <c r="R79" s="17" t="s">
        <v>1054</v>
      </c>
      <c r="S79" s="21" t="s">
        <v>1055</v>
      </c>
      <c r="T79" s="77" t="s">
        <v>1056</v>
      </c>
      <c r="U79" s="21" t="s">
        <v>1057</v>
      </c>
      <c r="V79" s="21" t="s">
        <v>1058</v>
      </c>
      <c r="AA79" s="52">
        <f>IF(OR(J79="Fail",ISBLANK(J79)),INDEX('Issue Code Table'!C:C,MATCH(N:N,'Issue Code Table'!A:A,0)),IF(M79="Critical",6,IF(M79="Significant",5,IF(M79="Moderate",3,2))))</f>
        <v>6</v>
      </c>
    </row>
    <row r="80" spans="1:27" ht="128.9" customHeight="1" x14ac:dyDescent="0.35">
      <c r="A80" s="21" t="s">
        <v>1059</v>
      </c>
      <c r="B80" s="108" t="s">
        <v>794</v>
      </c>
      <c r="C80" s="109" t="s">
        <v>795</v>
      </c>
      <c r="D80" s="21" t="s">
        <v>140</v>
      </c>
      <c r="E80" s="21" t="s">
        <v>1060</v>
      </c>
      <c r="F80" s="77" t="s">
        <v>1061</v>
      </c>
      <c r="G80" s="77" t="s">
        <v>1062</v>
      </c>
      <c r="H80" s="216" t="s">
        <v>1063</v>
      </c>
      <c r="I80" s="17"/>
      <c r="J80" s="202"/>
      <c r="K80" s="106" t="s">
        <v>1064</v>
      </c>
      <c r="L80" s="17"/>
      <c r="M80" s="103" t="s">
        <v>147</v>
      </c>
      <c r="N80" s="104" t="s">
        <v>1001</v>
      </c>
      <c r="O80" s="99" t="s">
        <v>1002</v>
      </c>
      <c r="P80" s="69"/>
      <c r="Q80" s="17" t="s">
        <v>1053</v>
      </c>
      <c r="R80" s="17" t="s">
        <v>1065</v>
      </c>
      <c r="S80" s="21" t="s">
        <v>1066</v>
      </c>
      <c r="T80" s="77" t="s">
        <v>1067</v>
      </c>
      <c r="U80" s="21" t="s">
        <v>1068</v>
      </c>
      <c r="V80" s="21" t="s">
        <v>1069</v>
      </c>
      <c r="AA80" s="52">
        <f>IF(OR(J80="Fail",ISBLANK(J80)),INDEX('Issue Code Table'!C:C,MATCH(N:N,'Issue Code Table'!A:A,0)),IF(M80="Critical",6,IF(M80="Significant",5,IF(M80="Moderate",3,2))))</f>
        <v>6</v>
      </c>
    </row>
    <row r="81" spans="1:27" ht="128.9" customHeight="1" x14ac:dyDescent="0.35">
      <c r="A81" s="21" t="s">
        <v>1070</v>
      </c>
      <c r="B81" s="108" t="s">
        <v>336</v>
      </c>
      <c r="C81" s="109" t="s">
        <v>337</v>
      </c>
      <c r="D81" s="21" t="s">
        <v>140</v>
      </c>
      <c r="E81" s="77" t="s">
        <v>1071</v>
      </c>
      <c r="F81" s="77" t="s">
        <v>1072</v>
      </c>
      <c r="G81" s="77" t="s">
        <v>1073</v>
      </c>
      <c r="H81" s="220" t="s">
        <v>1074</v>
      </c>
      <c r="I81" s="17"/>
      <c r="J81" s="202"/>
      <c r="K81" s="106" t="s">
        <v>1075</v>
      </c>
      <c r="L81" s="17"/>
      <c r="M81" s="103" t="s">
        <v>147</v>
      </c>
      <c r="N81" s="99" t="s">
        <v>962</v>
      </c>
      <c r="O81" s="99" t="s">
        <v>963</v>
      </c>
      <c r="P81" s="69"/>
      <c r="Q81" s="17" t="s">
        <v>1053</v>
      </c>
      <c r="R81" s="17" t="s">
        <v>1076</v>
      </c>
      <c r="S81" s="21" t="s">
        <v>1077</v>
      </c>
      <c r="T81" s="77" t="s">
        <v>1078</v>
      </c>
      <c r="U81" s="21" t="s">
        <v>1079</v>
      </c>
      <c r="V81" s="21" t="s">
        <v>1080</v>
      </c>
      <c r="AA81" s="52">
        <f>IF(OR(J81="Fail",ISBLANK(J81)),INDEX('Issue Code Table'!C:C,MATCH(N:N,'Issue Code Table'!A:A,0)),IF(M81="Critical",6,IF(M81="Significant",5,IF(M81="Moderate",3,2))))</f>
        <v>5</v>
      </c>
    </row>
    <row r="82" spans="1:27" ht="128.9" customHeight="1" x14ac:dyDescent="0.35">
      <c r="A82" s="21" t="s">
        <v>1081</v>
      </c>
      <c r="B82" s="108" t="s">
        <v>182</v>
      </c>
      <c r="C82" s="109" t="s">
        <v>183</v>
      </c>
      <c r="D82" s="21" t="s">
        <v>140</v>
      </c>
      <c r="E82" s="77" t="s">
        <v>1082</v>
      </c>
      <c r="F82" s="77" t="s">
        <v>1083</v>
      </c>
      <c r="G82" s="77" t="s">
        <v>1084</v>
      </c>
      <c r="H82" s="220" t="s">
        <v>1085</v>
      </c>
      <c r="I82" s="17"/>
      <c r="J82" s="202"/>
      <c r="K82" s="106" t="s">
        <v>1086</v>
      </c>
      <c r="L82" s="17"/>
      <c r="M82" s="103" t="s">
        <v>147</v>
      </c>
      <c r="N82" s="99" t="s">
        <v>1087</v>
      </c>
      <c r="O82" s="99" t="s">
        <v>1088</v>
      </c>
      <c r="P82" s="69"/>
      <c r="Q82" s="17" t="s">
        <v>1053</v>
      </c>
      <c r="R82" s="17" t="s">
        <v>1089</v>
      </c>
      <c r="S82" s="21" t="s">
        <v>1090</v>
      </c>
      <c r="T82" s="77" t="s">
        <v>1091</v>
      </c>
      <c r="U82" s="21" t="s">
        <v>1092</v>
      </c>
      <c r="V82" s="21" t="s">
        <v>1093</v>
      </c>
      <c r="AA82" s="52">
        <f>IF(OR(J82="Fail",ISBLANK(J82)),INDEX('Issue Code Table'!C:C,MATCH(N:N,'Issue Code Table'!A:A,0)),IF(M82="Critical",6,IF(M82="Significant",5,IF(M82="Moderate",3,2))))</f>
        <v>7</v>
      </c>
    </row>
    <row r="83" spans="1:27" ht="128.9" customHeight="1" x14ac:dyDescent="0.35">
      <c r="A83" s="21" t="s">
        <v>1094</v>
      </c>
      <c r="B83" s="108" t="s">
        <v>336</v>
      </c>
      <c r="C83" s="109" t="s">
        <v>337</v>
      </c>
      <c r="D83" s="21" t="s">
        <v>140</v>
      </c>
      <c r="E83" s="21" t="s">
        <v>1095</v>
      </c>
      <c r="F83" s="77" t="s">
        <v>1096</v>
      </c>
      <c r="G83" s="77" t="s">
        <v>1097</v>
      </c>
      <c r="H83" s="216" t="s">
        <v>1098</v>
      </c>
      <c r="I83" s="17"/>
      <c r="J83" s="202"/>
      <c r="K83" s="106" t="s">
        <v>1099</v>
      </c>
      <c r="L83" s="17"/>
      <c r="M83" s="103" t="s">
        <v>147</v>
      </c>
      <c r="N83" s="104" t="s">
        <v>949</v>
      </c>
      <c r="O83" s="99" t="s">
        <v>950</v>
      </c>
      <c r="P83" s="69"/>
      <c r="Q83" s="17" t="s">
        <v>1053</v>
      </c>
      <c r="R83" s="17" t="s">
        <v>1100</v>
      </c>
      <c r="S83" s="21" t="s">
        <v>1101</v>
      </c>
      <c r="T83" s="77" t="s">
        <v>1102</v>
      </c>
      <c r="U83" s="21" t="s">
        <v>1103</v>
      </c>
      <c r="V83" s="21" t="s">
        <v>1104</v>
      </c>
      <c r="AA83" s="52">
        <f>IF(OR(J83="Fail",ISBLANK(J83)),INDEX('Issue Code Table'!C:C,MATCH(N:N,'Issue Code Table'!A:A,0)),IF(M83="Critical",6,IF(M83="Significant",5,IF(M83="Moderate",3,2))))</f>
        <v>5</v>
      </c>
    </row>
    <row r="84" spans="1:27" ht="128.9" customHeight="1" x14ac:dyDescent="0.35">
      <c r="A84" s="21" t="s">
        <v>1105</v>
      </c>
      <c r="B84" s="108" t="s">
        <v>894</v>
      </c>
      <c r="C84" s="109" t="s">
        <v>895</v>
      </c>
      <c r="D84" s="21" t="s">
        <v>140</v>
      </c>
      <c r="E84" s="21" t="s">
        <v>1106</v>
      </c>
      <c r="F84" s="77" t="s">
        <v>1107</v>
      </c>
      <c r="G84" s="77" t="s">
        <v>1108</v>
      </c>
      <c r="H84" s="220" t="s">
        <v>1109</v>
      </c>
      <c r="I84" s="17"/>
      <c r="J84" s="202"/>
      <c r="K84" s="106" t="s">
        <v>1110</v>
      </c>
      <c r="L84" s="17"/>
      <c r="M84" s="103" t="s">
        <v>147</v>
      </c>
      <c r="N84" s="99" t="s">
        <v>901</v>
      </c>
      <c r="O84" s="99" t="s">
        <v>902</v>
      </c>
      <c r="P84" s="69"/>
      <c r="Q84" s="17" t="s">
        <v>1111</v>
      </c>
      <c r="R84" s="17" t="s">
        <v>1112</v>
      </c>
      <c r="S84" s="21" t="s">
        <v>1113</v>
      </c>
      <c r="T84" s="77" t="s">
        <v>1114</v>
      </c>
      <c r="U84" s="21" t="s">
        <v>1115</v>
      </c>
      <c r="V84" s="21" t="s">
        <v>1116</v>
      </c>
      <c r="AA84" s="52">
        <f>IF(OR(J84="Fail",ISBLANK(J84)),INDEX('Issue Code Table'!C:C,MATCH(N:N,'Issue Code Table'!A:A,0)),IF(M84="Critical",6,IF(M84="Significant",5,IF(M84="Moderate",3,2))))</f>
        <v>4</v>
      </c>
    </row>
    <row r="85" spans="1:27" ht="128.9" customHeight="1" x14ac:dyDescent="0.35">
      <c r="A85" s="21" t="s">
        <v>1117</v>
      </c>
      <c r="B85" s="108" t="s">
        <v>894</v>
      </c>
      <c r="C85" s="109" t="s">
        <v>895</v>
      </c>
      <c r="D85" s="21" t="s">
        <v>140</v>
      </c>
      <c r="E85" s="21" t="s">
        <v>1118</v>
      </c>
      <c r="F85" s="77" t="s">
        <v>1119</v>
      </c>
      <c r="G85" s="77" t="s">
        <v>1120</v>
      </c>
      <c r="H85" s="216" t="s">
        <v>1121</v>
      </c>
      <c r="I85" s="17"/>
      <c r="J85" s="202"/>
      <c r="K85" s="106" t="s">
        <v>1122</v>
      </c>
      <c r="M85" s="103" t="s">
        <v>147</v>
      </c>
      <c r="N85" s="99" t="s">
        <v>901</v>
      </c>
      <c r="O85" s="99" t="s">
        <v>902</v>
      </c>
      <c r="P85" s="69"/>
      <c r="Q85" s="17" t="s">
        <v>1111</v>
      </c>
      <c r="R85" s="17" t="s">
        <v>1123</v>
      </c>
      <c r="S85" s="21" t="s">
        <v>1124</v>
      </c>
      <c r="T85" s="77" t="s">
        <v>1125</v>
      </c>
      <c r="U85" s="21" t="s">
        <v>1126</v>
      </c>
      <c r="V85" s="21" t="s">
        <v>1127</v>
      </c>
      <c r="AA85" s="52">
        <f>IF(OR(J85="Fail",ISBLANK(J85)),INDEX('Issue Code Table'!C:C,MATCH(N:N,'Issue Code Table'!A:A,0)),IF(M85="Critical",6,IF(M85="Significant",5,IF(M85="Moderate",3,2))))</f>
        <v>4</v>
      </c>
    </row>
    <row r="86" spans="1:27" ht="128.9" customHeight="1" x14ac:dyDescent="0.35">
      <c r="A86" s="21" t="s">
        <v>1128</v>
      </c>
      <c r="B86" s="108" t="s">
        <v>246</v>
      </c>
      <c r="C86" s="107" t="s">
        <v>247</v>
      </c>
      <c r="D86" s="21" t="s">
        <v>140</v>
      </c>
      <c r="E86" s="77" t="s">
        <v>1129</v>
      </c>
      <c r="F86" s="77" t="s">
        <v>1130</v>
      </c>
      <c r="G86" s="77" t="s">
        <v>1131</v>
      </c>
      <c r="H86" s="218" t="s">
        <v>1132</v>
      </c>
      <c r="I86" s="108"/>
      <c r="J86" s="202"/>
      <c r="K86" s="108" t="s">
        <v>1133</v>
      </c>
      <c r="L86" s="18"/>
      <c r="M86" s="17" t="s">
        <v>147</v>
      </c>
      <c r="N86" s="99" t="s">
        <v>901</v>
      </c>
      <c r="O86" s="72" t="s">
        <v>902</v>
      </c>
      <c r="P86" s="69"/>
      <c r="Q86" s="17" t="s">
        <v>1111</v>
      </c>
      <c r="R86" s="17" t="s">
        <v>1134</v>
      </c>
      <c r="S86" s="21" t="s">
        <v>1135</v>
      </c>
      <c r="T86" s="77" t="s">
        <v>1136</v>
      </c>
      <c r="U86" s="21" t="s">
        <v>1137</v>
      </c>
      <c r="V86" s="21" t="s">
        <v>1138</v>
      </c>
      <c r="AA86" s="52">
        <f>IF(OR(J86="Fail",ISBLANK(J86)),INDEX('Issue Code Table'!C:C,MATCH(N:N,'Issue Code Table'!A:A,0)),IF(M86="Critical",6,IF(M86="Significant",5,IF(M86="Moderate",3,2))))</f>
        <v>4</v>
      </c>
    </row>
    <row r="87" spans="1:27" ht="128.9" customHeight="1" x14ac:dyDescent="0.35">
      <c r="A87" s="21" t="s">
        <v>1139</v>
      </c>
      <c r="B87" s="108" t="s">
        <v>138</v>
      </c>
      <c r="C87" s="109" t="s">
        <v>139</v>
      </c>
      <c r="D87" s="21" t="s">
        <v>140</v>
      </c>
      <c r="E87" s="77" t="s">
        <v>1140</v>
      </c>
      <c r="F87" s="77" t="s">
        <v>1141</v>
      </c>
      <c r="G87" s="77" t="s">
        <v>1142</v>
      </c>
      <c r="H87" s="218" t="s">
        <v>1143</v>
      </c>
      <c r="I87" s="108"/>
      <c r="J87" s="202"/>
      <c r="K87" s="108" t="s">
        <v>1144</v>
      </c>
      <c r="L87" s="17" t="s">
        <v>238</v>
      </c>
      <c r="M87" s="17" t="s">
        <v>147</v>
      </c>
      <c r="N87" s="99" t="s">
        <v>962</v>
      </c>
      <c r="O87" s="72" t="s">
        <v>963</v>
      </c>
      <c r="P87" s="69"/>
      <c r="Q87" s="17" t="s">
        <v>1145</v>
      </c>
      <c r="R87" s="17" t="s">
        <v>1146</v>
      </c>
      <c r="S87" s="21" t="s">
        <v>1147</v>
      </c>
      <c r="T87" s="77" t="s">
        <v>1148</v>
      </c>
      <c r="U87" s="21" t="s">
        <v>1149</v>
      </c>
      <c r="V87" s="21" t="s">
        <v>1150</v>
      </c>
      <c r="AA87" s="52">
        <f>IF(OR(J87="Fail",ISBLANK(J87)),INDEX('Issue Code Table'!C:C,MATCH(N:N,'Issue Code Table'!A:A,0)),IF(M87="Critical",6,IF(M87="Significant",5,IF(M87="Moderate",3,2))))</f>
        <v>5</v>
      </c>
    </row>
    <row r="88" spans="1:27" ht="128.9" customHeight="1" x14ac:dyDescent="0.35">
      <c r="A88" s="21" t="s">
        <v>1151</v>
      </c>
      <c r="B88" s="108" t="s">
        <v>138</v>
      </c>
      <c r="C88" s="109" t="s">
        <v>139</v>
      </c>
      <c r="D88" s="21" t="s">
        <v>140</v>
      </c>
      <c r="E88" s="77" t="s">
        <v>1152</v>
      </c>
      <c r="F88" s="77" t="s">
        <v>1153</v>
      </c>
      <c r="G88" s="77" t="s">
        <v>1154</v>
      </c>
      <c r="H88" s="217" t="s">
        <v>1155</v>
      </c>
      <c r="I88" s="108"/>
      <c r="J88" s="202"/>
      <c r="K88" s="108" t="s">
        <v>1156</v>
      </c>
      <c r="L88" s="17" t="s">
        <v>1157</v>
      </c>
      <c r="M88" s="17" t="s">
        <v>147</v>
      </c>
      <c r="N88" s="99" t="s">
        <v>962</v>
      </c>
      <c r="O88" s="72" t="s">
        <v>963</v>
      </c>
      <c r="P88" s="69"/>
      <c r="Q88" s="17" t="s">
        <v>1145</v>
      </c>
      <c r="R88" s="17" t="s">
        <v>1158</v>
      </c>
      <c r="S88" s="21" t="s">
        <v>1159</v>
      </c>
      <c r="T88" s="77" t="s">
        <v>1160</v>
      </c>
      <c r="U88" s="21" t="s">
        <v>1161</v>
      </c>
      <c r="V88" s="21" t="s">
        <v>1162</v>
      </c>
      <c r="AA88" s="52">
        <f>IF(OR(J88="Fail",ISBLANK(J88)),INDEX('Issue Code Table'!C:C,MATCH(N:N,'Issue Code Table'!A:A,0)),IF(M88="Critical",6,IF(M88="Significant",5,IF(M88="Moderate",3,2))))</f>
        <v>5</v>
      </c>
    </row>
    <row r="89" spans="1:27" ht="128.9" customHeight="1" x14ac:dyDescent="0.35">
      <c r="A89" s="21" t="s">
        <v>1163</v>
      </c>
      <c r="B89" s="108" t="s">
        <v>182</v>
      </c>
      <c r="C89" s="109" t="s">
        <v>183</v>
      </c>
      <c r="D89" s="21" t="s">
        <v>140</v>
      </c>
      <c r="E89" s="21" t="s">
        <v>1164</v>
      </c>
      <c r="F89" s="77" t="s">
        <v>1165</v>
      </c>
      <c r="G89" s="77" t="s">
        <v>1166</v>
      </c>
      <c r="H89" s="218" t="s">
        <v>1167</v>
      </c>
      <c r="I89" s="108"/>
      <c r="J89" s="202"/>
      <c r="K89" s="108" t="s">
        <v>1168</v>
      </c>
      <c r="L89" s="203"/>
      <c r="M89" s="17" t="s">
        <v>147</v>
      </c>
      <c r="N89" s="99" t="s">
        <v>1169</v>
      </c>
      <c r="O89" s="214" t="s">
        <v>1170</v>
      </c>
      <c r="P89" s="69"/>
      <c r="Q89" s="17" t="s">
        <v>1171</v>
      </c>
      <c r="R89" s="17" t="s">
        <v>1172</v>
      </c>
      <c r="S89" s="21" t="s">
        <v>1173</v>
      </c>
      <c r="T89" s="77" t="s">
        <v>1174</v>
      </c>
      <c r="U89" s="21" t="s">
        <v>1175</v>
      </c>
      <c r="V89" s="21" t="s">
        <v>1176</v>
      </c>
      <c r="AA89" s="52">
        <f>IF(OR(J89="Fail",ISBLANK(J89)),INDEX('Issue Code Table'!C:C,MATCH(N:N,'Issue Code Table'!A:A,0)),IF(M89="Critical",6,IF(M89="Significant",5,IF(M89="Moderate",3,2))))</f>
        <v>5</v>
      </c>
    </row>
    <row r="90" spans="1:27" ht="14.5" x14ac:dyDescent="0.35">
      <c r="A90" s="47"/>
      <c r="B90" s="47"/>
      <c r="C90" s="47"/>
      <c r="D90" s="47"/>
      <c r="E90" s="47"/>
      <c r="F90" s="47"/>
      <c r="G90" s="47"/>
      <c r="H90" s="222"/>
      <c r="I90" s="47"/>
      <c r="J90" s="47"/>
      <c r="K90" s="47"/>
      <c r="L90" s="47"/>
      <c r="M90" s="47"/>
      <c r="N90" s="47"/>
      <c r="O90" s="47"/>
      <c r="P90" s="47"/>
      <c r="Q90" s="47"/>
      <c r="R90" s="47"/>
      <c r="S90" s="47"/>
      <c r="T90" s="47"/>
      <c r="U90" s="115"/>
      <c r="V90" s="47"/>
      <c r="W90" s="47"/>
      <c r="X90" s="47"/>
      <c r="Y90" s="47"/>
      <c r="Z90" s="47"/>
      <c r="AA90" s="47"/>
    </row>
    <row r="91" spans="1:27" ht="51.75" customHeight="1" x14ac:dyDescent="0.35">
      <c r="H91" s="223" t="s">
        <v>59</v>
      </c>
    </row>
    <row r="92" spans="1:27" ht="51.75" customHeight="1" x14ac:dyDescent="0.35">
      <c r="H92" s="223" t="s">
        <v>60</v>
      </c>
    </row>
    <row r="93" spans="1:27" ht="51.75" customHeight="1" x14ac:dyDescent="0.35">
      <c r="H93" s="223" t="s">
        <v>48</v>
      </c>
    </row>
    <row r="94" spans="1:27" ht="51.75" customHeight="1" x14ac:dyDescent="0.35">
      <c r="H94" s="223" t="s">
        <v>1177</v>
      </c>
    </row>
    <row r="95" spans="1:27" ht="51.75" customHeight="1" x14ac:dyDescent="0.35"/>
    <row r="96" spans="1:27" ht="51.75" customHeight="1" x14ac:dyDescent="0.35">
      <c r="H96" s="223" t="s">
        <v>1178</v>
      </c>
    </row>
    <row r="97" spans="8:8" ht="51.75" customHeight="1" x14ac:dyDescent="0.35">
      <c r="H97" s="223" t="s">
        <v>1179</v>
      </c>
    </row>
    <row r="98" spans="8:8" ht="51.75" customHeight="1" x14ac:dyDescent="0.35">
      <c r="H98" s="223" t="s">
        <v>147</v>
      </c>
    </row>
    <row r="99" spans="8:8" ht="51.75" customHeight="1" x14ac:dyDescent="0.35">
      <c r="H99" s="223" t="s">
        <v>225</v>
      </c>
    </row>
    <row r="100" spans="8:8" ht="51.75" customHeight="1" x14ac:dyDescent="0.35">
      <c r="H100" s="223" t="s">
        <v>308</v>
      </c>
    </row>
    <row r="101" spans="8:8" ht="51.75" customHeight="1" x14ac:dyDescent="0.35"/>
    <row r="102" spans="8:8" ht="51.75" customHeight="1" x14ac:dyDescent="0.35"/>
    <row r="103" spans="8:8" ht="51.75" customHeight="1" x14ac:dyDescent="0.35"/>
    <row r="104" spans="8:8" ht="51.75" customHeight="1" x14ac:dyDescent="0.35"/>
    <row r="105" spans="8:8" ht="51.75" customHeight="1" x14ac:dyDescent="0.35"/>
    <row r="106" spans="8:8" ht="51.75" customHeight="1" x14ac:dyDescent="0.35"/>
    <row r="107" spans="8:8" ht="51.75" customHeight="1" x14ac:dyDescent="0.35"/>
    <row r="108" spans="8:8" ht="51.75" customHeight="1" x14ac:dyDescent="0.35"/>
    <row r="109" spans="8:8" ht="51.75" customHeight="1" x14ac:dyDescent="0.35"/>
    <row r="110" spans="8:8" ht="51.75" customHeight="1" x14ac:dyDescent="0.35"/>
    <row r="111" spans="8:8" ht="51.75" customHeight="1" x14ac:dyDescent="0.35"/>
    <row r="112" spans="8:8" ht="51.75" customHeight="1" x14ac:dyDescent="0.35"/>
    <row r="113" ht="51.75" customHeight="1" x14ac:dyDescent="0.35"/>
    <row r="114" ht="51.75" customHeight="1" x14ac:dyDescent="0.35"/>
    <row r="115" ht="51.75" customHeight="1" x14ac:dyDescent="0.35"/>
    <row r="116" ht="51.75" customHeight="1" x14ac:dyDescent="0.35"/>
    <row r="117" ht="51.75" customHeight="1" x14ac:dyDescent="0.35"/>
    <row r="118" ht="51.75" customHeight="1" x14ac:dyDescent="0.35"/>
    <row r="119" ht="51.75" customHeight="1" x14ac:dyDescent="0.35"/>
    <row r="120" ht="51.75" customHeight="1" x14ac:dyDescent="0.35"/>
    <row r="121" ht="51.75" customHeight="1" x14ac:dyDescent="0.35"/>
    <row r="122" ht="51.75" customHeight="1" x14ac:dyDescent="0.35"/>
    <row r="123" ht="51.75" customHeight="1" x14ac:dyDescent="0.35"/>
    <row r="124" ht="51.75" customHeight="1" x14ac:dyDescent="0.35"/>
    <row r="125" ht="51.75" customHeight="1" x14ac:dyDescent="0.35"/>
    <row r="126" ht="51.75" customHeight="1" x14ac:dyDescent="0.35"/>
    <row r="127" ht="51.75" customHeight="1" x14ac:dyDescent="0.35"/>
    <row r="128" ht="51.75" customHeight="1" x14ac:dyDescent="0.35"/>
    <row r="129" ht="51.75" customHeight="1" x14ac:dyDescent="0.35"/>
    <row r="130" ht="51.75" customHeight="1" x14ac:dyDescent="0.35"/>
    <row r="131" ht="51.75" customHeight="1" x14ac:dyDescent="0.35"/>
    <row r="132" ht="51.75" customHeight="1" x14ac:dyDescent="0.35"/>
    <row r="133" ht="51.75" customHeight="1" x14ac:dyDescent="0.35"/>
    <row r="134" ht="51.75" customHeight="1" x14ac:dyDescent="0.35"/>
    <row r="135" ht="51.75" customHeight="1" x14ac:dyDescent="0.35"/>
    <row r="136" ht="51.75" customHeight="1" x14ac:dyDescent="0.35"/>
    <row r="137" ht="51.75" customHeight="1" x14ac:dyDescent="0.35"/>
    <row r="138" ht="51.75" customHeight="1" x14ac:dyDescent="0.35"/>
    <row r="139" ht="51.75" customHeight="1" x14ac:dyDescent="0.35"/>
    <row r="140" ht="51.75" customHeight="1" x14ac:dyDescent="0.35"/>
    <row r="141" ht="51.75" customHeight="1" x14ac:dyDescent="0.35"/>
    <row r="142" ht="51.75" customHeight="1" x14ac:dyDescent="0.35"/>
    <row r="143" ht="51.75" customHeight="1" x14ac:dyDescent="0.35"/>
    <row r="144" ht="51.75" customHeight="1" x14ac:dyDescent="0.35"/>
    <row r="145" ht="51.75" customHeight="1" x14ac:dyDescent="0.35"/>
    <row r="146" ht="51.75" customHeight="1" x14ac:dyDescent="0.35"/>
    <row r="147" ht="51.75" customHeight="1" x14ac:dyDescent="0.35"/>
    <row r="148" ht="51.75" customHeight="1" x14ac:dyDescent="0.35"/>
    <row r="149" ht="51.75" customHeight="1" x14ac:dyDescent="0.35"/>
    <row r="150" ht="51.75" customHeight="1" x14ac:dyDescent="0.35"/>
    <row r="151" ht="51.75" customHeight="1" x14ac:dyDescent="0.35"/>
    <row r="152" ht="51.75" customHeight="1" x14ac:dyDescent="0.35"/>
    <row r="153" ht="51.75" customHeight="1" x14ac:dyDescent="0.35"/>
    <row r="154" ht="51.75" customHeight="1" x14ac:dyDescent="0.35"/>
    <row r="155" ht="51.75" customHeight="1" x14ac:dyDescent="0.35"/>
    <row r="156" ht="51.75" customHeight="1" x14ac:dyDescent="0.35"/>
    <row r="157" ht="51.75" customHeight="1" x14ac:dyDescent="0.35"/>
    <row r="158" ht="51.75" customHeight="1" x14ac:dyDescent="0.35"/>
    <row r="159" ht="51.75" customHeight="1" x14ac:dyDescent="0.35"/>
    <row r="160" ht="51.75" customHeight="1" x14ac:dyDescent="0.35"/>
    <row r="161" ht="51.75" customHeight="1" x14ac:dyDescent="0.35"/>
    <row r="162" ht="51.75" customHeight="1" x14ac:dyDescent="0.35"/>
    <row r="163" ht="51.75" customHeight="1" x14ac:dyDescent="0.35"/>
    <row r="164" ht="51.75" customHeight="1" x14ac:dyDescent="0.35"/>
    <row r="165" ht="51.75" customHeight="1" x14ac:dyDescent="0.35"/>
    <row r="166" ht="51.75" customHeight="1" x14ac:dyDescent="0.35"/>
    <row r="167" ht="51.75" customHeight="1" x14ac:dyDescent="0.35"/>
    <row r="168" ht="51.75" customHeight="1" x14ac:dyDescent="0.35"/>
    <row r="169" ht="51.75" customHeight="1" x14ac:dyDescent="0.35"/>
    <row r="170" ht="51.75" customHeight="1" x14ac:dyDescent="0.35"/>
    <row r="171" ht="51.75" customHeight="1" x14ac:dyDescent="0.35"/>
    <row r="172" ht="51.75" customHeight="1" x14ac:dyDescent="0.35"/>
    <row r="173" ht="51.75" customHeight="1" x14ac:dyDescent="0.35"/>
    <row r="174" ht="51.75" customHeight="1" x14ac:dyDescent="0.35"/>
    <row r="175" ht="51.75" customHeight="1" x14ac:dyDescent="0.35"/>
    <row r="176" ht="51.75" customHeight="1" x14ac:dyDescent="0.35"/>
    <row r="177" ht="51.75" customHeight="1" x14ac:dyDescent="0.35"/>
    <row r="178" ht="51.75" customHeight="1" x14ac:dyDescent="0.35"/>
    <row r="179" ht="51.75" customHeight="1" x14ac:dyDescent="0.35"/>
    <row r="180" ht="51.75" customHeight="1" x14ac:dyDescent="0.35"/>
    <row r="181" ht="51.75" customHeight="1" x14ac:dyDescent="0.35"/>
    <row r="182" ht="51.75" customHeight="1" x14ac:dyDescent="0.35"/>
    <row r="183" ht="51.75" customHeight="1" x14ac:dyDescent="0.35"/>
    <row r="184" ht="51.75" customHeight="1" x14ac:dyDescent="0.35"/>
    <row r="185" ht="51.75" customHeight="1" x14ac:dyDescent="0.35"/>
    <row r="186" ht="51.75" customHeight="1" x14ac:dyDescent="0.35"/>
    <row r="187" ht="51.75" customHeight="1" x14ac:dyDescent="0.35"/>
    <row r="188" ht="51.75" customHeight="1" x14ac:dyDescent="0.35"/>
    <row r="189" ht="51.75" customHeight="1" x14ac:dyDescent="0.35"/>
    <row r="190" ht="51.75" customHeight="1" x14ac:dyDescent="0.35"/>
    <row r="191" ht="51.75" customHeight="1" x14ac:dyDescent="0.35"/>
    <row r="192" ht="51.75" customHeight="1" x14ac:dyDescent="0.35"/>
    <row r="193" ht="51.75" customHeight="1" x14ac:dyDescent="0.35"/>
    <row r="194" ht="51.75" customHeight="1" x14ac:dyDescent="0.35"/>
    <row r="195" ht="51.75" customHeight="1" x14ac:dyDescent="0.35"/>
    <row r="196" ht="51.75" customHeight="1" x14ac:dyDescent="0.35"/>
    <row r="197" ht="51.75" customHeight="1" x14ac:dyDescent="0.35"/>
    <row r="198" ht="51.75" customHeight="1" x14ac:dyDescent="0.35"/>
    <row r="199" ht="51.75" customHeight="1" x14ac:dyDescent="0.35"/>
    <row r="200" ht="51.75" customHeight="1" x14ac:dyDescent="0.35"/>
    <row r="201" ht="51.75" customHeight="1" x14ac:dyDescent="0.35"/>
    <row r="202" ht="51.75" customHeight="1" x14ac:dyDescent="0.35"/>
    <row r="203" ht="51.75" customHeight="1" x14ac:dyDescent="0.35"/>
    <row r="204" ht="51.75" customHeight="1" x14ac:dyDescent="0.35"/>
    <row r="205" ht="51.75" customHeight="1" x14ac:dyDescent="0.35"/>
    <row r="206" ht="51.75" customHeight="1" x14ac:dyDescent="0.35"/>
    <row r="207" ht="51.75" customHeight="1" x14ac:dyDescent="0.35"/>
    <row r="208" ht="51.75" customHeight="1" x14ac:dyDescent="0.35"/>
    <row r="209" ht="51.75" customHeight="1" x14ac:dyDescent="0.35"/>
    <row r="210" ht="51.75" customHeight="1" x14ac:dyDescent="0.35"/>
    <row r="211" ht="51.75" customHeight="1" x14ac:dyDescent="0.35"/>
    <row r="212" ht="51.75" customHeight="1" x14ac:dyDescent="0.35"/>
    <row r="213" ht="51.75" customHeight="1" x14ac:dyDescent="0.35"/>
    <row r="214" ht="51.75" customHeight="1" x14ac:dyDescent="0.35"/>
    <row r="215" ht="51.75" customHeight="1" x14ac:dyDescent="0.35"/>
    <row r="216" ht="51.75" customHeight="1" x14ac:dyDescent="0.35"/>
    <row r="217" ht="51.75" customHeight="1" x14ac:dyDescent="0.35"/>
    <row r="218" ht="51.75" customHeight="1" x14ac:dyDescent="0.35"/>
    <row r="219" ht="51.75" customHeight="1" x14ac:dyDescent="0.35"/>
    <row r="220" ht="51.75" customHeight="1" x14ac:dyDescent="0.35"/>
    <row r="221" ht="51.75" customHeight="1" x14ac:dyDescent="0.35"/>
    <row r="222" ht="51.75" customHeight="1" x14ac:dyDescent="0.35"/>
    <row r="223" ht="51.75" customHeight="1" x14ac:dyDescent="0.35"/>
    <row r="224" ht="51.75" customHeight="1" x14ac:dyDescent="0.35"/>
    <row r="225" ht="51.75" customHeight="1" x14ac:dyDescent="0.35"/>
    <row r="226" ht="51.75" customHeight="1" x14ac:dyDescent="0.35"/>
    <row r="227" ht="51.75" customHeight="1" x14ac:dyDescent="0.35"/>
    <row r="228" ht="51.75" customHeight="1" x14ac:dyDescent="0.35"/>
    <row r="229" ht="51.75" customHeight="1" x14ac:dyDescent="0.35"/>
    <row r="230" ht="51.75" customHeight="1" x14ac:dyDescent="0.35"/>
    <row r="231" ht="51.75" customHeight="1" x14ac:dyDescent="0.35"/>
    <row r="232" ht="51.75" customHeight="1" x14ac:dyDescent="0.35"/>
    <row r="233" ht="51.75" customHeight="1" x14ac:dyDescent="0.35"/>
    <row r="234" ht="51.75" customHeight="1" x14ac:dyDescent="0.35"/>
    <row r="235" ht="51.75" customHeight="1" x14ac:dyDescent="0.35"/>
    <row r="236" ht="51.75" customHeight="1" x14ac:dyDescent="0.35"/>
    <row r="237" ht="51.75" customHeight="1" x14ac:dyDescent="0.35"/>
    <row r="238" ht="51.75" customHeight="1" x14ac:dyDescent="0.35"/>
    <row r="239" ht="51.75" customHeight="1" x14ac:dyDescent="0.35"/>
    <row r="240" ht="51.75" customHeight="1" x14ac:dyDescent="0.35"/>
    <row r="241" ht="51.75" customHeight="1" x14ac:dyDescent="0.35"/>
    <row r="242" ht="51.75" customHeight="1" x14ac:dyDescent="0.35"/>
    <row r="243" ht="51.75" customHeight="1" x14ac:dyDescent="0.35"/>
    <row r="244" ht="51.75" customHeight="1" x14ac:dyDescent="0.35"/>
    <row r="245" ht="51.75" customHeight="1" x14ac:dyDescent="0.35"/>
    <row r="246" ht="51.75" customHeight="1" x14ac:dyDescent="0.35"/>
    <row r="247" ht="51.75" customHeight="1" x14ac:dyDescent="0.35"/>
    <row r="248" ht="51.75" customHeight="1" x14ac:dyDescent="0.35"/>
    <row r="249" ht="51.75" customHeight="1" x14ac:dyDescent="0.35"/>
    <row r="250" ht="51.75" customHeight="1" x14ac:dyDescent="0.35"/>
    <row r="251" ht="51.75" customHeight="1" x14ac:dyDescent="0.35"/>
    <row r="252" ht="51.75" customHeight="1" x14ac:dyDescent="0.35"/>
    <row r="253" ht="51.75" customHeight="1" x14ac:dyDescent="0.35"/>
    <row r="254" ht="51.75" customHeight="1" x14ac:dyDescent="0.35"/>
    <row r="255" ht="51.75" customHeight="1" x14ac:dyDescent="0.35"/>
    <row r="256" ht="51.75" customHeight="1" x14ac:dyDescent="0.35"/>
    <row r="257" ht="51.75" customHeight="1" x14ac:dyDescent="0.35"/>
    <row r="258" ht="51.75" customHeight="1" x14ac:dyDescent="0.35"/>
    <row r="259" ht="51.75" customHeight="1" x14ac:dyDescent="0.35"/>
    <row r="260" ht="51.75" customHeight="1" x14ac:dyDescent="0.35"/>
    <row r="261" ht="51.75" customHeight="1" x14ac:dyDescent="0.35"/>
    <row r="262" ht="51.75" customHeight="1" x14ac:dyDescent="0.35"/>
    <row r="263" ht="51.75" customHeight="1" x14ac:dyDescent="0.35"/>
    <row r="264" ht="51.75" customHeight="1" x14ac:dyDescent="0.35"/>
    <row r="265" ht="51.75" customHeight="1" x14ac:dyDescent="0.35"/>
    <row r="266" ht="51.75" customHeight="1" x14ac:dyDescent="0.35"/>
    <row r="267" ht="51.75" customHeight="1" x14ac:dyDescent="0.35"/>
    <row r="268" ht="51.75" customHeight="1" x14ac:dyDescent="0.35"/>
    <row r="269" ht="51.75" customHeight="1" x14ac:dyDescent="0.35"/>
    <row r="270" ht="51.75" customHeight="1" x14ac:dyDescent="0.35"/>
    <row r="271" ht="51.75" customHeight="1" x14ac:dyDescent="0.35"/>
    <row r="272" ht="51.75" customHeight="1" x14ac:dyDescent="0.35"/>
    <row r="273" ht="51.75" customHeight="1" x14ac:dyDescent="0.35"/>
    <row r="274" ht="51.75" customHeight="1" x14ac:dyDescent="0.35"/>
    <row r="275" ht="51.75" customHeight="1" x14ac:dyDescent="0.35"/>
    <row r="276" ht="51.75" customHeight="1" x14ac:dyDescent="0.35"/>
    <row r="277" ht="51.75" customHeight="1" x14ac:dyDescent="0.35"/>
    <row r="278" ht="51.75" customHeight="1" x14ac:dyDescent="0.35"/>
    <row r="279" ht="51.75" customHeight="1" x14ac:dyDescent="0.35"/>
    <row r="280" ht="51.75" customHeight="1" x14ac:dyDescent="0.35"/>
    <row r="281" ht="51.75" customHeight="1" x14ac:dyDescent="0.35"/>
    <row r="282" ht="51.75" customHeight="1" x14ac:dyDescent="0.35"/>
    <row r="283" ht="51.75" customHeight="1" x14ac:dyDescent="0.35"/>
    <row r="284" ht="51.75" customHeight="1" x14ac:dyDescent="0.35"/>
    <row r="285" ht="51.75" customHeight="1" x14ac:dyDescent="0.35"/>
    <row r="286" ht="51.75" customHeight="1" x14ac:dyDescent="0.35"/>
    <row r="287" ht="51.75" customHeight="1" x14ac:dyDescent="0.35"/>
    <row r="288" ht="51.75" customHeight="1" x14ac:dyDescent="0.35"/>
    <row r="289" ht="51.75" customHeight="1" x14ac:dyDescent="0.35"/>
    <row r="290" ht="51.75" customHeight="1" x14ac:dyDescent="0.35"/>
    <row r="291" ht="51.75" customHeight="1" x14ac:dyDescent="0.35"/>
    <row r="292" ht="51.75" customHeight="1" x14ac:dyDescent="0.35"/>
    <row r="293" ht="51.75" customHeight="1" x14ac:dyDescent="0.35"/>
    <row r="294" ht="51.75" customHeight="1" x14ac:dyDescent="0.35"/>
    <row r="295" ht="51.75" customHeight="1" x14ac:dyDescent="0.35"/>
    <row r="296" ht="51.75" customHeight="1" x14ac:dyDescent="0.35"/>
    <row r="297" ht="51.75" customHeight="1" x14ac:dyDescent="0.35"/>
    <row r="298" ht="51.75" customHeight="1" x14ac:dyDescent="0.35"/>
    <row r="299" ht="51.75" customHeight="1" x14ac:dyDescent="0.35"/>
    <row r="300" ht="51.75" customHeight="1" x14ac:dyDescent="0.35"/>
    <row r="301" ht="51.75" customHeight="1" x14ac:dyDescent="0.35"/>
    <row r="302" ht="51.75" customHeight="1" x14ac:dyDescent="0.35"/>
    <row r="303" ht="51.75" customHeight="1" x14ac:dyDescent="0.35"/>
    <row r="304" ht="51.75" customHeight="1" x14ac:dyDescent="0.35"/>
    <row r="305" ht="51.75" customHeight="1" x14ac:dyDescent="0.35"/>
    <row r="306" ht="51.75" customHeight="1" x14ac:dyDescent="0.35"/>
    <row r="307" ht="51.75" customHeight="1" x14ac:dyDescent="0.35"/>
    <row r="308" ht="51.75" customHeight="1" x14ac:dyDescent="0.35"/>
    <row r="309" ht="51.75" customHeight="1" x14ac:dyDescent="0.35"/>
    <row r="310" ht="51.75" customHeight="1" x14ac:dyDescent="0.35"/>
    <row r="311" ht="51.75" customHeight="1" x14ac:dyDescent="0.35"/>
    <row r="312" ht="51.75" customHeight="1" x14ac:dyDescent="0.35"/>
    <row r="313" ht="51.75" customHeight="1" x14ac:dyDescent="0.35"/>
    <row r="314" ht="51.75" customHeight="1" x14ac:dyDescent="0.35"/>
    <row r="315" ht="51.75" customHeight="1" x14ac:dyDescent="0.35"/>
    <row r="316" ht="51.75" customHeight="1" x14ac:dyDescent="0.35"/>
    <row r="317" ht="51.75" customHeight="1" x14ac:dyDescent="0.35"/>
    <row r="318" ht="51.75" customHeight="1" x14ac:dyDescent="0.35"/>
    <row r="319" ht="51.75" customHeight="1" x14ac:dyDescent="0.35"/>
    <row r="320" ht="51.75" customHeight="1" x14ac:dyDescent="0.35"/>
    <row r="321" ht="51.75" customHeight="1" x14ac:dyDescent="0.35"/>
    <row r="322" ht="51.75" customHeight="1" x14ac:dyDescent="0.35"/>
    <row r="323" ht="51.75" customHeight="1" x14ac:dyDescent="0.35"/>
    <row r="324" ht="51.75" customHeight="1" x14ac:dyDescent="0.35"/>
    <row r="325" ht="51.75" customHeight="1" x14ac:dyDescent="0.35"/>
    <row r="326" ht="51.75" customHeight="1" x14ac:dyDescent="0.35"/>
    <row r="327" ht="51.75" customHeight="1" x14ac:dyDescent="0.35"/>
    <row r="328" ht="51.75" customHeight="1" x14ac:dyDescent="0.35"/>
    <row r="329" ht="51.75" customHeight="1" x14ac:dyDescent="0.35"/>
    <row r="330" ht="51.75" customHeight="1" x14ac:dyDescent="0.35"/>
    <row r="331" ht="51.75" customHeight="1" x14ac:dyDescent="0.35"/>
    <row r="332" ht="51.75" customHeight="1" x14ac:dyDescent="0.35"/>
    <row r="333" ht="51.75" customHeight="1" x14ac:dyDescent="0.35"/>
    <row r="334" ht="51.75" customHeight="1" x14ac:dyDescent="0.35"/>
    <row r="335" ht="51.75" customHeight="1" x14ac:dyDescent="0.35"/>
    <row r="336" ht="51.75" customHeight="1" x14ac:dyDescent="0.35"/>
    <row r="337" ht="51.75" customHeight="1" x14ac:dyDescent="0.35"/>
    <row r="338" ht="51.75" customHeight="1" x14ac:dyDescent="0.35"/>
    <row r="339" ht="51.75" customHeight="1" x14ac:dyDescent="0.35"/>
    <row r="340" ht="51.75" customHeight="1" x14ac:dyDescent="0.35"/>
    <row r="341" ht="51.75" customHeight="1" x14ac:dyDescent="0.35"/>
    <row r="342" ht="51.75" customHeight="1" x14ac:dyDescent="0.35"/>
    <row r="343" ht="51.75" customHeight="1" x14ac:dyDescent="0.35"/>
    <row r="344" ht="51.75" customHeight="1" x14ac:dyDescent="0.35"/>
    <row r="345" ht="51.75" customHeight="1" x14ac:dyDescent="0.35"/>
    <row r="346" ht="51.75" customHeight="1" x14ac:dyDescent="0.35"/>
    <row r="347" ht="51.75" customHeight="1" x14ac:dyDescent="0.35"/>
    <row r="348" ht="51.75" customHeight="1" x14ac:dyDescent="0.35"/>
    <row r="349" ht="51.75" customHeight="1" x14ac:dyDescent="0.35"/>
    <row r="350" ht="51.75" customHeight="1" x14ac:dyDescent="0.35"/>
    <row r="351" ht="51.75" customHeight="1" x14ac:dyDescent="0.35"/>
    <row r="352" ht="51.75" customHeight="1" x14ac:dyDescent="0.35"/>
    <row r="353" ht="51.75" customHeight="1" x14ac:dyDescent="0.35"/>
    <row r="354" ht="51.75" customHeight="1" x14ac:dyDescent="0.35"/>
    <row r="355" ht="51.75" customHeight="1" x14ac:dyDescent="0.35"/>
    <row r="356" ht="51.75" customHeight="1" x14ac:dyDescent="0.35"/>
    <row r="357" ht="51.75" customHeight="1" x14ac:dyDescent="0.35"/>
    <row r="358" ht="51.75" customHeight="1" x14ac:dyDescent="0.35"/>
    <row r="359" ht="51.75" customHeight="1" x14ac:dyDescent="0.35"/>
    <row r="360" ht="51.75" customHeight="1" x14ac:dyDescent="0.35"/>
    <row r="361" ht="51.75" customHeight="1" x14ac:dyDescent="0.35"/>
    <row r="362" ht="51.75" customHeight="1" x14ac:dyDescent="0.35"/>
    <row r="363" ht="51.75" customHeight="1" x14ac:dyDescent="0.35"/>
    <row r="364" ht="51.75" customHeight="1" x14ac:dyDescent="0.35"/>
    <row r="365" ht="51.75" customHeight="1" x14ac:dyDescent="0.35"/>
    <row r="366" ht="51.75" customHeight="1" x14ac:dyDescent="0.35"/>
    <row r="367" ht="51.75" customHeight="1" x14ac:dyDescent="0.35"/>
    <row r="368" ht="51.75" customHeight="1" x14ac:dyDescent="0.35"/>
    <row r="369" ht="51.75" customHeight="1" x14ac:dyDescent="0.35"/>
    <row r="370" ht="51.75" customHeight="1" x14ac:dyDescent="0.35"/>
    <row r="371" ht="51.75" customHeight="1" x14ac:dyDescent="0.35"/>
    <row r="372" ht="51.75" customHeight="1" x14ac:dyDescent="0.35"/>
    <row r="373" ht="51.75" customHeight="1" x14ac:dyDescent="0.35"/>
    <row r="374" ht="51.75" customHeight="1" x14ac:dyDescent="0.35"/>
    <row r="375" ht="51.75" customHeight="1" x14ac:dyDescent="0.35"/>
    <row r="376" ht="51.75" customHeight="1" x14ac:dyDescent="0.35"/>
    <row r="377" ht="51.75" customHeight="1" x14ac:dyDescent="0.35"/>
    <row r="378" ht="51.75" customHeight="1" x14ac:dyDescent="0.35"/>
    <row r="379" ht="51.75" customHeight="1" x14ac:dyDescent="0.35"/>
    <row r="380" ht="51.75" customHeight="1" x14ac:dyDescent="0.35"/>
    <row r="381" ht="51.75" customHeight="1" x14ac:dyDescent="0.35"/>
    <row r="382" ht="51.75" customHeight="1" x14ac:dyDescent="0.35"/>
    <row r="383" ht="51.75" customHeight="1" x14ac:dyDescent="0.35"/>
    <row r="384" ht="51.75" customHeight="1" x14ac:dyDescent="0.35"/>
    <row r="385" ht="51.75" customHeight="1" x14ac:dyDescent="0.35"/>
    <row r="386" ht="51.75" customHeight="1" x14ac:dyDescent="0.35"/>
    <row r="387" ht="51.75" customHeight="1" x14ac:dyDescent="0.35"/>
    <row r="388" ht="51.75" customHeight="1" x14ac:dyDescent="0.35"/>
    <row r="389" ht="51.75" customHeight="1" x14ac:dyDescent="0.35"/>
    <row r="390" ht="51.75" customHeight="1" x14ac:dyDescent="0.35"/>
    <row r="391" ht="51.75" customHeight="1" x14ac:dyDescent="0.35"/>
    <row r="392" ht="51.75" customHeight="1" x14ac:dyDescent="0.35"/>
    <row r="393" ht="51.75" customHeight="1" x14ac:dyDescent="0.35"/>
    <row r="394" ht="51.75" customHeight="1" x14ac:dyDescent="0.35"/>
    <row r="395" ht="51.75" customHeight="1" x14ac:dyDescent="0.35"/>
    <row r="396" ht="51.75" customHeight="1" x14ac:dyDescent="0.35"/>
    <row r="397" ht="51.75" customHeight="1" x14ac:dyDescent="0.35"/>
    <row r="398" ht="51.75" customHeight="1" x14ac:dyDescent="0.35"/>
    <row r="399" ht="51.75" customHeight="1" x14ac:dyDescent="0.35"/>
    <row r="400" ht="51.75" customHeight="1" x14ac:dyDescent="0.35"/>
    <row r="401" ht="51.75" customHeight="1" x14ac:dyDescent="0.35"/>
    <row r="402" ht="51.75" customHeight="1" x14ac:dyDescent="0.35"/>
    <row r="403" ht="51.75" customHeight="1" x14ac:dyDescent="0.35"/>
    <row r="404" ht="51.75" customHeight="1" x14ac:dyDescent="0.35"/>
    <row r="405" ht="51.75" customHeight="1" x14ac:dyDescent="0.35"/>
    <row r="406" ht="51.75" customHeight="1" x14ac:dyDescent="0.35"/>
    <row r="407" ht="51.75" customHeight="1" x14ac:dyDescent="0.35"/>
    <row r="408" ht="51.75" customHeight="1" x14ac:dyDescent="0.35"/>
    <row r="409" ht="51.75" customHeight="1" x14ac:dyDescent="0.35"/>
    <row r="410" ht="51.75" customHeight="1" x14ac:dyDescent="0.35"/>
    <row r="411" ht="51.75" customHeight="1" x14ac:dyDescent="0.35"/>
    <row r="412" ht="51.75" customHeight="1" x14ac:dyDescent="0.35"/>
    <row r="413" ht="51.75" customHeight="1" x14ac:dyDescent="0.35"/>
    <row r="414" ht="51.75" customHeight="1" x14ac:dyDescent="0.35"/>
    <row r="415" ht="51.75" customHeight="1" x14ac:dyDescent="0.35"/>
    <row r="416" ht="51.75" customHeight="1" x14ac:dyDescent="0.35"/>
    <row r="417" ht="51.75" customHeight="1" x14ac:dyDescent="0.35"/>
    <row r="418" ht="51.75" customHeight="1" x14ac:dyDescent="0.35"/>
    <row r="419" ht="51.75" customHeight="1" x14ac:dyDescent="0.35"/>
    <row r="420" ht="51.75" customHeight="1" x14ac:dyDescent="0.35"/>
    <row r="421" ht="51.75" customHeight="1" x14ac:dyDescent="0.35"/>
    <row r="422" ht="51.75" customHeight="1" x14ac:dyDescent="0.35"/>
    <row r="423" ht="51.75" customHeight="1" x14ac:dyDescent="0.35"/>
    <row r="424" ht="51.75" customHeight="1" x14ac:dyDescent="0.35"/>
    <row r="425" ht="51.75" customHeight="1" x14ac:dyDescent="0.35"/>
    <row r="426" ht="51.75" customHeight="1" x14ac:dyDescent="0.35"/>
    <row r="427" ht="51.75" customHeight="1" x14ac:dyDescent="0.35"/>
    <row r="428" ht="51.75" customHeight="1" x14ac:dyDescent="0.35"/>
    <row r="429" ht="51.75" customHeight="1" x14ac:dyDescent="0.35"/>
    <row r="430" ht="51.75" customHeight="1" x14ac:dyDescent="0.35"/>
    <row r="431" ht="51.75" customHeight="1" x14ac:dyDescent="0.35"/>
    <row r="432" ht="51.75" customHeight="1" x14ac:dyDescent="0.35"/>
    <row r="433" ht="51.75" customHeight="1" x14ac:dyDescent="0.35"/>
    <row r="434" ht="51.75" customHeight="1" x14ac:dyDescent="0.35"/>
    <row r="435" ht="51.75" customHeight="1" x14ac:dyDescent="0.35"/>
    <row r="436" ht="51.75" customHeight="1" x14ac:dyDescent="0.35"/>
    <row r="437" ht="51.75" customHeight="1" x14ac:dyDescent="0.35"/>
    <row r="438" ht="51.75" customHeight="1" x14ac:dyDescent="0.35"/>
    <row r="439" ht="51.75" customHeight="1" x14ac:dyDescent="0.35"/>
    <row r="440" ht="51.75" customHeight="1" x14ac:dyDescent="0.35"/>
    <row r="441" ht="51.75" customHeight="1" x14ac:dyDescent="0.35"/>
    <row r="442" ht="51.75" customHeight="1" x14ac:dyDescent="0.35"/>
    <row r="443" ht="51.75" customHeight="1" x14ac:dyDescent="0.35"/>
    <row r="444" ht="51.75" customHeight="1" x14ac:dyDescent="0.35"/>
    <row r="445" ht="51.75" customHeight="1" x14ac:dyDescent="0.35"/>
    <row r="446" ht="51.75" customHeight="1" x14ac:dyDescent="0.35"/>
    <row r="447" ht="51.75" customHeight="1" x14ac:dyDescent="0.35"/>
    <row r="448" ht="51.75" customHeight="1" x14ac:dyDescent="0.35"/>
    <row r="449" ht="51.75" customHeight="1" x14ac:dyDescent="0.35"/>
    <row r="450" ht="51.75" customHeight="1" x14ac:dyDescent="0.35"/>
    <row r="451" ht="51.75" customHeight="1" x14ac:dyDescent="0.35"/>
    <row r="452" ht="51.75" customHeight="1" x14ac:dyDescent="0.35"/>
    <row r="453" ht="51.75" customHeight="1" x14ac:dyDescent="0.35"/>
    <row r="454" ht="51.75" customHeight="1" x14ac:dyDescent="0.35"/>
    <row r="455" ht="51.75" customHeight="1" x14ac:dyDescent="0.35"/>
    <row r="456" ht="51.75" customHeight="1" x14ac:dyDescent="0.35"/>
    <row r="457" ht="51.75" customHeight="1" x14ac:dyDescent="0.35"/>
    <row r="458" ht="51.75" customHeight="1" x14ac:dyDescent="0.35"/>
    <row r="459" ht="51.75" customHeight="1" x14ac:dyDescent="0.35"/>
    <row r="460" ht="51.75" customHeight="1" x14ac:dyDescent="0.35"/>
    <row r="461" ht="51.75" customHeight="1" x14ac:dyDescent="0.35"/>
    <row r="462" ht="51.75" customHeight="1" x14ac:dyDescent="0.35"/>
    <row r="463" ht="51.75" customHeight="1" x14ac:dyDescent="0.35"/>
    <row r="464" ht="51.75" customHeight="1" x14ac:dyDescent="0.35"/>
    <row r="465" ht="51.75" customHeight="1" x14ac:dyDescent="0.35"/>
    <row r="466" ht="51.75" customHeight="1" x14ac:dyDescent="0.35"/>
    <row r="467" ht="51.75" customHeight="1" x14ac:dyDescent="0.35"/>
    <row r="468" ht="51.75" customHeight="1" x14ac:dyDescent="0.35"/>
    <row r="469" ht="51.75" customHeight="1" x14ac:dyDescent="0.35"/>
    <row r="470" ht="51.75" customHeight="1" x14ac:dyDescent="0.35"/>
    <row r="471" ht="51.75" customHeight="1" x14ac:dyDescent="0.35"/>
    <row r="472" ht="51.75" customHeight="1" x14ac:dyDescent="0.35"/>
    <row r="473" ht="51.75" customHeight="1" x14ac:dyDescent="0.35"/>
    <row r="474" ht="51.75" customHeight="1" x14ac:dyDescent="0.35"/>
    <row r="475" ht="51.75" customHeight="1" x14ac:dyDescent="0.35"/>
    <row r="476" ht="51.75" customHeight="1" x14ac:dyDescent="0.35"/>
    <row r="477" ht="51.75" customHeight="1" x14ac:dyDescent="0.35"/>
    <row r="478" ht="51.75" customHeight="1" x14ac:dyDescent="0.35"/>
    <row r="479" ht="51.75" customHeight="1" x14ac:dyDescent="0.35"/>
    <row r="480" ht="51.75" customHeight="1" x14ac:dyDescent="0.35"/>
    <row r="481" ht="51.75" customHeight="1" x14ac:dyDescent="0.35"/>
    <row r="482" ht="51.75" customHeight="1" x14ac:dyDescent="0.35"/>
    <row r="483" ht="51.75" customHeight="1" x14ac:dyDescent="0.35"/>
    <row r="484" ht="51.75" customHeight="1" x14ac:dyDescent="0.35"/>
    <row r="485" ht="51.75" customHeight="1" x14ac:dyDescent="0.35"/>
    <row r="486" ht="51.75" customHeight="1" x14ac:dyDescent="0.35"/>
    <row r="487" ht="51.75" customHeight="1" x14ac:dyDescent="0.35"/>
    <row r="488" ht="51.75" customHeight="1" x14ac:dyDescent="0.35"/>
    <row r="489" ht="51.75" customHeight="1" x14ac:dyDescent="0.35"/>
    <row r="490" ht="51.75" customHeight="1" x14ac:dyDescent="0.35"/>
    <row r="491" ht="51.75" customHeight="1" x14ac:dyDescent="0.35"/>
    <row r="492" ht="51.75" customHeight="1" x14ac:dyDescent="0.35"/>
    <row r="493" ht="51.75" customHeight="1" x14ac:dyDescent="0.35"/>
    <row r="494" ht="51.75" customHeight="1" x14ac:dyDescent="0.35"/>
    <row r="495" ht="51.75" customHeight="1" x14ac:dyDescent="0.35"/>
    <row r="496" ht="51.75" customHeight="1" x14ac:dyDescent="0.35"/>
    <row r="497" ht="51.75" customHeight="1" x14ac:dyDescent="0.35"/>
    <row r="498" ht="51.75" customHeight="1" x14ac:dyDescent="0.35"/>
    <row r="499" ht="51.75" customHeight="1" x14ac:dyDescent="0.35"/>
    <row r="500" ht="51.75" customHeight="1" x14ac:dyDescent="0.35"/>
    <row r="501" ht="51.75" customHeight="1" x14ac:dyDescent="0.35"/>
    <row r="502" ht="51.75" customHeight="1" x14ac:dyDescent="0.35"/>
    <row r="503" ht="51.75" customHeight="1" x14ac:dyDescent="0.35"/>
    <row r="504" ht="51.75" customHeight="1" x14ac:dyDescent="0.35"/>
    <row r="505" ht="51.75" customHeight="1" x14ac:dyDescent="0.35"/>
    <row r="506" ht="51.75" customHeight="1" x14ac:dyDescent="0.35"/>
    <row r="507" ht="51.75" customHeight="1" x14ac:dyDescent="0.35"/>
    <row r="508" ht="51.75" customHeight="1" x14ac:dyDescent="0.35"/>
    <row r="509" ht="51.75" customHeight="1" x14ac:dyDescent="0.35"/>
    <row r="510" ht="51.75" customHeight="1" x14ac:dyDescent="0.35"/>
    <row r="511" ht="51.75" customHeight="1" x14ac:dyDescent="0.35"/>
    <row r="512" ht="51.75" customHeight="1" x14ac:dyDescent="0.35"/>
    <row r="513" ht="51.75" customHeight="1" x14ac:dyDescent="0.35"/>
    <row r="514" ht="51.75" customHeight="1" x14ac:dyDescent="0.35"/>
    <row r="515" ht="51.75" customHeight="1" x14ac:dyDescent="0.35"/>
    <row r="516" ht="51.75" customHeight="1" x14ac:dyDescent="0.35"/>
    <row r="517" ht="51.75" customHeight="1" x14ac:dyDescent="0.35"/>
    <row r="518" ht="51.75" customHeight="1" x14ac:dyDescent="0.35"/>
    <row r="519" ht="51.75" customHeight="1" x14ac:dyDescent="0.35"/>
    <row r="520" ht="51.75" customHeight="1" x14ac:dyDescent="0.35"/>
    <row r="521" ht="51.75" customHeight="1" x14ac:dyDescent="0.35"/>
    <row r="522" ht="51.75" customHeight="1" x14ac:dyDescent="0.35"/>
    <row r="523" ht="51.75" customHeight="1" x14ac:dyDescent="0.35"/>
    <row r="524" ht="51.75" customHeight="1" x14ac:dyDescent="0.35"/>
    <row r="525" ht="51.75" customHeight="1" x14ac:dyDescent="0.35"/>
    <row r="526" ht="51.75" customHeight="1" x14ac:dyDescent="0.35"/>
    <row r="527" ht="51.75" customHeight="1" x14ac:dyDescent="0.35"/>
    <row r="528" ht="51.75" customHeight="1" x14ac:dyDescent="0.35"/>
    <row r="529" ht="51.75" customHeight="1" x14ac:dyDescent="0.35"/>
    <row r="530" ht="51.75" customHeight="1" x14ac:dyDescent="0.35"/>
    <row r="531" ht="51.75" customHeight="1" x14ac:dyDescent="0.35"/>
    <row r="532" ht="51.75" customHeight="1" x14ac:dyDescent="0.35"/>
    <row r="533" ht="51.75" customHeight="1" x14ac:dyDescent="0.35"/>
    <row r="534" ht="51.75" customHeight="1" x14ac:dyDescent="0.35"/>
    <row r="535" ht="51.75" customHeight="1" x14ac:dyDescent="0.35"/>
    <row r="536" ht="51.75" customHeight="1" x14ac:dyDescent="0.35"/>
    <row r="537" ht="51.75" customHeight="1" x14ac:dyDescent="0.35"/>
    <row r="538" ht="51.75" customHeight="1" x14ac:dyDescent="0.35"/>
    <row r="539" ht="51.75" customHeight="1" x14ac:dyDescent="0.35"/>
    <row r="540" ht="51.75" customHeight="1" x14ac:dyDescent="0.35"/>
    <row r="541" ht="51.75" customHeight="1" x14ac:dyDescent="0.35"/>
    <row r="542" ht="51.75" customHeight="1" x14ac:dyDescent="0.35"/>
    <row r="543" ht="51.75" customHeight="1" x14ac:dyDescent="0.35"/>
    <row r="544" ht="51.75" customHeight="1" x14ac:dyDescent="0.35"/>
    <row r="545" ht="51.75" customHeight="1" x14ac:dyDescent="0.35"/>
    <row r="546" ht="51.75" customHeight="1" x14ac:dyDescent="0.35"/>
    <row r="547" ht="51.75" customHeight="1" x14ac:dyDescent="0.35"/>
    <row r="548" ht="51.75" customHeight="1" x14ac:dyDescent="0.35"/>
    <row r="549" ht="51.75" customHeight="1" x14ac:dyDescent="0.35"/>
    <row r="550" ht="51.75" customHeight="1" x14ac:dyDescent="0.35"/>
    <row r="551" ht="51.75" customHeight="1" x14ac:dyDescent="0.35"/>
    <row r="552" ht="51.75" customHeight="1" x14ac:dyDescent="0.35"/>
    <row r="553" ht="51.75" customHeight="1" x14ac:dyDescent="0.35"/>
    <row r="554" ht="51.75" customHeight="1" x14ac:dyDescent="0.35"/>
    <row r="555" ht="51.75" customHeight="1" x14ac:dyDescent="0.35"/>
    <row r="556" ht="51.75" customHeight="1" x14ac:dyDescent="0.35"/>
    <row r="557" ht="51.75" customHeight="1" x14ac:dyDescent="0.35"/>
    <row r="558" ht="51.75" customHeight="1" x14ac:dyDescent="0.35"/>
    <row r="559" ht="51.75" customHeight="1" x14ac:dyDescent="0.35"/>
    <row r="560" ht="51.75" customHeight="1" x14ac:dyDescent="0.35"/>
    <row r="561" ht="51.75" customHeight="1" x14ac:dyDescent="0.35"/>
    <row r="562" ht="51.75" customHeight="1" x14ac:dyDescent="0.35"/>
    <row r="563" ht="51.75" customHeight="1" x14ac:dyDescent="0.35"/>
    <row r="564" ht="51.75" customHeight="1" x14ac:dyDescent="0.35"/>
    <row r="565" ht="51.75" customHeight="1" x14ac:dyDescent="0.35"/>
    <row r="566" ht="51.75" customHeight="1" x14ac:dyDescent="0.35"/>
    <row r="567" ht="51.75" customHeight="1" x14ac:dyDescent="0.35"/>
    <row r="568" ht="51.75" customHeight="1" x14ac:dyDescent="0.35"/>
    <row r="569" ht="51.75" customHeight="1" x14ac:dyDescent="0.35"/>
    <row r="570" ht="51.75" customHeight="1" x14ac:dyDescent="0.35"/>
    <row r="571" ht="51.75" customHeight="1" x14ac:dyDescent="0.35"/>
    <row r="572" ht="51.75" customHeight="1" x14ac:dyDescent="0.35"/>
    <row r="573" ht="51.75" customHeight="1" x14ac:dyDescent="0.35"/>
    <row r="574" ht="51.75" customHeight="1" x14ac:dyDescent="0.35"/>
    <row r="575" ht="51.75" customHeight="1" x14ac:dyDescent="0.35"/>
    <row r="576" ht="51.75" customHeight="1" x14ac:dyDescent="0.35"/>
    <row r="577" ht="51.75" customHeight="1" x14ac:dyDescent="0.35"/>
    <row r="578" ht="51.75" customHeight="1" x14ac:dyDescent="0.35"/>
    <row r="579" ht="51.75" customHeight="1" x14ac:dyDescent="0.35"/>
    <row r="580" ht="51.75" customHeight="1" x14ac:dyDescent="0.35"/>
    <row r="581" ht="51.75" customHeight="1" x14ac:dyDescent="0.35"/>
    <row r="582" ht="51.75" customHeight="1" x14ac:dyDescent="0.35"/>
    <row r="583" ht="51.75" customHeight="1" x14ac:dyDescent="0.35"/>
    <row r="584" ht="51.75" customHeight="1" x14ac:dyDescent="0.35"/>
    <row r="585" ht="51.75" customHeight="1" x14ac:dyDescent="0.35"/>
    <row r="586" ht="51.75" customHeight="1" x14ac:dyDescent="0.35"/>
    <row r="587" ht="51.75" customHeight="1" x14ac:dyDescent="0.35"/>
    <row r="588" ht="51.75" customHeight="1" x14ac:dyDescent="0.35"/>
    <row r="589" ht="51.75" customHeight="1" x14ac:dyDescent="0.35"/>
    <row r="590" ht="51.75" customHeight="1" x14ac:dyDescent="0.35"/>
    <row r="591" ht="51.75" customHeight="1" x14ac:dyDescent="0.35"/>
    <row r="592" ht="51.75" customHeight="1" x14ac:dyDescent="0.35"/>
    <row r="593" ht="51.75" customHeight="1" x14ac:dyDescent="0.35"/>
    <row r="594" ht="51.75" customHeight="1" x14ac:dyDescent="0.35"/>
    <row r="595" ht="51.75" customHeight="1" x14ac:dyDescent="0.35"/>
    <row r="596" ht="51.75" customHeight="1" x14ac:dyDescent="0.35"/>
    <row r="597" ht="51.75" customHeight="1" x14ac:dyDescent="0.35"/>
    <row r="598" ht="51.75" customHeight="1" x14ac:dyDescent="0.35"/>
    <row r="599" ht="51.75" customHeight="1" x14ac:dyDescent="0.35"/>
    <row r="600" ht="51.75" customHeight="1" x14ac:dyDescent="0.35"/>
    <row r="601" ht="51.75" customHeight="1" x14ac:dyDescent="0.35"/>
    <row r="602" ht="51.75" customHeight="1" x14ac:dyDescent="0.35"/>
    <row r="603" ht="51.75" customHeight="1" x14ac:dyDescent="0.35"/>
    <row r="604" ht="51.75" customHeight="1" x14ac:dyDescent="0.35"/>
    <row r="605" ht="51.75" customHeight="1" x14ac:dyDescent="0.35"/>
    <row r="606" ht="51.75" customHeight="1" x14ac:dyDescent="0.35"/>
    <row r="607" ht="51.75" customHeight="1" x14ac:dyDescent="0.35"/>
    <row r="608" ht="51.75" customHeight="1" x14ac:dyDescent="0.35"/>
    <row r="609" ht="51.75" customHeight="1" x14ac:dyDescent="0.35"/>
    <row r="610" ht="51.75" customHeight="1" x14ac:dyDescent="0.35"/>
    <row r="611" ht="51.75" customHeight="1" x14ac:dyDescent="0.35"/>
    <row r="612" ht="51.75" customHeight="1" x14ac:dyDescent="0.35"/>
    <row r="613" ht="51.75" customHeight="1" x14ac:dyDescent="0.35"/>
    <row r="614" ht="51.75" customHeight="1" x14ac:dyDescent="0.35"/>
    <row r="615" ht="51.75" customHeight="1" x14ac:dyDescent="0.35"/>
    <row r="616" ht="51.75" customHeight="1" x14ac:dyDescent="0.35"/>
    <row r="617" ht="51.75" customHeight="1" x14ac:dyDescent="0.35"/>
    <row r="618" ht="51.75" customHeight="1" x14ac:dyDescent="0.35"/>
    <row r="619" ht="51.75" customHeight="1" x14ac:dyDescent="0.35"/>
    <row r="620" ht="51.75" customHeight="1" x14ac:dyDescent="0.35"/>
    <row r="621" ht="51.75" customHeight="1" x14ac:dyDescent="0.35"/>
    <row r="622" ht="51.75" customHeight="1" x14ac:dyDescent="0.35"/>
    <row r="623" ht="51.75" customHeight="1" x14ac:dyDescent="0.35"/>
    <row r="624" ht="51.75" customHeight="1" x14ac:dyDescent="0.35"/>
    <row r="625" ht="51.75" customHeight="1" x14ac:dyDescent="0.35"/>
    <row r="626" ht="51.75" customHeight="1" x14ac:dyDescent="0.35"/>
    <row r="627" ht="51.75" customHeight="1" x14ac:dyDescent="0.35"/>
    <row r="628" ht="51.75" customHeight="1" x14ac:dyDescent="0.35"/>
    <row r="629" ht="51.75" customHeight="1" x14ac:dyDescent="0.35"/>
    <row r="630" ht="51.75" customHeight="1" x14ac:dyDescent="0.35"/>
    <row r="631" ht="51.75" customHeight="1" x14ac:dyDescent="0.35"/>
    <row r="632" ht="51.75" customHeight="1" x14ac:dyDescent="0.35"/>
    <row r="633" ht="51.75" customHeight="1" x14ac:dyDescent="0.35"/>
    <row r="634" ht="51.75" customHeight="1" x14ac:dyDescent="0.35"/>
    <row r="635" ht="51.75" customHeight="1" x14ac:dyDescent="0.35"/>
    <row r="636" ht="51.75" customHeight="1" x14ac:dyDescent="0.35"/>
    <row r="637" ht="51.75" customHeight="1" x14ac:dyDescent="0.35"/>
    <row r="638" ht="51.75" customHeight="1" x14ac:dyDescent="0.35"/>
    <row r="639" ht="51.75" customHeight="1" x14ac:dyDescent="0.35"/>
    <row r="640" ht="51.75" customHeight="1" x14ac:dyDescent="0.35"/>
    <row r="641" ht="51.75" customHeight="1" x14ac:dyDescent="0.35"/>
    <row r="642" ht="51.75" customHeight="1" x14ac:dyDescent="0.35"/>
    <row r="643" ht="51.75" customHeight="1" x14ac:dyDescent="0.35"/>
    <row r="644" ht="51.75" customHeight="1" x14ac:dyDescent="0.35"/>
    <row r="645" ht="51.75" customHeight="1" x14ac:dyDescent="0.35"/>
    <row r="646" ht="51.75" customHeight="1" x14ac:dyDescent="0.35"/>
    <row r="647" ht="51.75" customHeight="1" x14ac:dyDescent="0.35"/>
    <row r="648" ht="51.75" customHeight="1" x14ac:dyDescent="0.35"/>
    <row r="649" ht="51.75" customHeight="1" x14ac:dyDescent="0.35"/>
    <row r="650" ht="51.75" customHeight="1" x14ac:dyDescent="0.35"/>
    <row r="651" ht="51.75" customHeight="1" x14ac:dyDescent="0.35"/>
    <row r="652" ht="51.75" customHeight="1" x14ac:dyDescent="0.35"/>
    <row r="653" ht="51.75" customHeight="1" x14ac:dyDescent="0.35"/>
    <row r="654" ht="51.75" customHeight="1" x14ac:dyDescent="0.35"/>
    <row r="655" ht="51.75" customHeight="1" x14ac:dyDescent="0.35"/>
    <row r="656" ht="51.75" customHeight="1" x14ac:dyDescent="0.35"/>
    <row r="657" ht="51.75" customHeight="1" x14ac:dyDescent="0.35"/>
    <row r="658" ht="51.75" customHeight="1" x14ac:dyDescent="0.35"/>
    <row r="659" ht="51.75" customHeight="1" x14ac:dyDescent="0.35"/>
    <row r="660" ht="51.75" customHeight="1" x14ac:dyDescent="0.35"/>
    <row r="661" ht="51.75" customHeight="1" x14ac:dyDescent="0.35"/>
    <row r="662" ht="51.75" customHeight="1" x14ac:dyDescent="0.35"/>
    <row r="663" ht="51.75" customHeight="1" x14ac:dyDescent="0.35"/>
    <row r="664" ht="51.75" customHeight="1" x14ac:dyDescent="0.35"/>
    <row r="665" ht="51.75" customHeight="1" x14ac:dyDescent="0.35"/>
    <row r="666" ht="51.75" customHeight="1" x14ac:dyDescent="0.35"/>
    <row r="667" ht="51.75" customHeight="1" x14ac:dyDescent="0.35"/>
    <row r="668" ht="51.75" customHeight="1" x14ac:dyDescent="0.35"/>
    <row r="669" ht="51.75" customHeight="1" x14ac:dyDescent="0.35"/>
    <row r="670" ht="51.75" customHeight="1" x14ac:dyDescent="0.35"/>
    <row r="671" ht="51.75" customHeight="1" x14ac:dyDescent="0.35"/>
    <row r="672" ht="51.75" customHeight="1" x14ac:dyDescent="0.35"/>
    <row r="673" ht="51.75" customHeight="1" x14ac:dyDescent="0.35"/>
    <row r="674" ht="51.75" customHeight="1" x14ac:dyDescent="0.35"/>
    <row r="675" ht="51.75" customHeight="1" x14ac:dyDescent="0.35"/>
    <row r="676" ht="51.75" customHeight="1" x14ac:dyDescent="0.35"/>
    <row r="677" ht="51.75" customHeight="1" x14ac:dyDescent="0.35"/>
    <row r="678" ht="51.75" customHeight="1" x14ac:dyDescent="0.35"/>
    <row r="679" ht="51.75" customHeight="1" x14ac:dyDescent="0.35"/>
    <row r="680" ht="51.75" customHeight="1" x14ac:dyDescent="0.35"/>
    <row r="681" ht="51.75" customHeight="1" x14ac:dyDescent="0.35"/>
    <row r="682" ht="51.75" customHeight="1" x14ac:dyDescent="0.35"/>
    <row r="683" ht="51.75" customHeight="1" x14ac:dyDescent="0.35"/>
    <row r="684" ht="51.75" customHeight="1" x14ac:dyDescent="0.35"/>
    <row r="685" ht="51.75" customHeight="1" x14ac:dyDescent="0.35"/>
    <row r="686" ht="51.75" customHeight="1" x14ac:dyDescent="0.35"/>
    <row r="687" ht="51.75" customHeight="1" x14ac:dyDescent="0.35"/>
    <row r="688" ht="51.75" customHeight="1" x14ac:dyDescent="0.35"/>
    <row r="689" ht="51.75" customHeight="1" x14ac:dyDescent="0.35"/>
    <row r="690" ht="51.75" customHeight="1" x14ac:dyDescent="0.35"/>
    <row r="691" ht="51.75" customHeight="1" x14ac:dyDescent="0.35"/>
    <row r="692" ht="51.75" customHeight="1" x14ac:dyDescent="0.35"/>
    <row r="693" ht="51.75" customHeight="1" x14ac:dyDescent="0.35"/>
    <row r="694" ht="51.75" customHeight="1" x14ac:dyDescent="0.35"/>
    <row r="695" ht="51.75" customHeight="1" x14ac:dyDescent="0.35"/>
    <row r="696" ht="51.75" customHeight="1" x14ac:dyDescent="0.35"/>
    <row r="697" ht="51.75" customHeight="1" x14ac:dyDescent="0.35"/>
    <row r="698" ht="51.75" customHeight="1" x14ac:dyDescent="0.35"/>
    <row r="699" ht="51.75" customHeight="1" x14ac:dyDescent="0.35"/>
    <row r="700" ht="51.75" customHeight="1" x14ac:dyDescent="0.35"/>
    <row r="701" ht="51.75" customHeight="1" x14ac:dyDescent="0.35"/>
    <row r="702" ht="51.75" customHeight="1" x14ac:dyDescent="0.35"/>
    <row r="703" ht="51.75" customHeight="1" x14ac:dyDescent="0.35"/>
    <row r="704" ht="51.75" customHeight="1" x14ac:dyDescent="0.35"/>
    <row r="705" ht="51.75" customHeight="1" x14ac:dyDescent="0.35"/>
    <row r="706" ht="51.75" customHeight="1" x14ac:dyDescent="0.35"/>
    <row r="707" ht="51.75" customHeight="1" x14ac:dyDescent="0.35"/>
    <row r="708" ht="51.75" customHeight="1" x14ac:dyDescent="0.35"/>
    <row r="709" ht="51.75" customHeight="1" x14ac:dyDescent="0.35"/>
    <row r="710" ht="51.75" customHeight="1" x14ac:dyDescent="0.35"/>
    <row r="711" ht="51.75" customHeight="1" x14ac:dyDescent="0.35"/>
    <row r="712" ht="51.75" customHeight="1" x14ac:dyDescent="0.35"/>
    <row r="713" ht="51.75" customHeight="1" x14ac:dyDescent="0.35"/>
    <row r="714" ht="51.75" customHeight="1" x14ac:dyDescent="0.35"/>
    <row r="715" ht="51.75" customHeight="1" x14ac:dyDescent="0.35"/>
    <row r="716" ht="51.75" customHeight="1" x14ac:dyDescent="0.35"/>
    <row r="717" ht="51.75" customHeight="1" x14ac:dyDescent="0.35"/>
    <row r="718" ht="51.75" customHeight="1" x14ac:dyDescent="0.35"/>
    <row r="719" ht="51.75" customHeight="1" x14ac:dyDescent="0.35"/>
    <row r="720" ht="51.75" customHeight="1" x14ac:dyDescent="0.35"/>
    <row r="721" ht="51.75" customHeight="1" x14ac:dyDescent="0.35"/>
    <row r="722" ht="51.75" customHeight="1" x14ac:dyDescent="0.35"/>
    <row r="723" ht="51.75" customHeight="1" x14ac:dyDescent="0.35"/>
    <row r="724" ht="51.75" customHeight="1" x14ac:dyDescent="0.35"/>
    <row r="725" ht="51.75" customHeight="1" x14ac:dyDescent="0.35"/>
    <row r="726" ht="51.75" customHeight="1" x14ac:dyDescent="0.35"/>
    <row r="727" ht="51.75" customHeight="1" x14ac:dyDescent="0.35"/>
    <row r="728" ht="51.75" customHeight="1" x14ac:dyDescent="0.35"/>
    <row r="729" ht="51.75" customHeight="1" x14ac:dyDescent="0.35"/>
    <row r="730" ht="51.75" customHeight="1" x14ac:dyDescent="0.35"/>
    <row r="731" ht="51.75" customHeight="1" x14ac:dyDescent="0.35"/>
    <row r="732" ht="51.75" customHeight="1" x14ac:dyDescent="0.35"/>
    <row r="733" ht="51.75" customHeight="1" x14ac:dyDescent="0.35"/>
    <row r="734" ht="51.75" customHeight="1" x14ac:dyDescent="0.35"/>
    <row r="735" ht="51.75" customHeight="1" x14ac:dyDescent="0.35"/>
    <row r="736" ht="51.75" customHeight="1" x14ac:dyDescent="0.35"/>
    <row r="737" ht="51.75" customHeight="1" x14ac:dyDescent="0.35"/>
    <row r="738" ht="51.75" customHeight="1" x14ac:dyDescent="0.35"/>
    <row r="739" ht="51.75" customHeight="1" x14ac:dyDescent="0.35"/>
    <row r="740" ht="51.75" customHeight="1" x14ac:dyDescent="0.35"/>
    <row r="741" ht="51.75" customHeight="1" x14ac:dyDescent="0.35"/>
    <row r="742" ht="51.75" customHeight="1" x14ac:dyDescent="0.35"/>
    <row r="743" ht="51.75" customHeight="1" x14ac:dyDescent="0.35"/>
    <row r="744" ht="51.75" customHeight="1" x14ac:dyDescent="0.35"/>
    <row r="745" ht="51.75" customHeight="1" x14ac:dyDescent="0.35"/>
    <row r="746" ht="51.75" customHeight="1" x14ac:dyDescent="0.35"/>
    <row r="747" ht="51.75" customHeight="1" x14ac:dyDescent="0.35"/>
    <row r="748" ht="51.75" customHeight="1" x14ac:dyDescent="0.35"/>
    <row r="749" ht="51.75" customHeight="1" x14ac:dyDescent="0.35"/>
    <row r="750" ht="51.75" customHeight="1" x14ac:dyDescent="0.35"/>
    <row r="751" ht="51.75" customHeight="1" x14ac:dyDescent="0.35"/>
    <row r="752" ht="51.75" customHeight="1" x14ac:dyDescent="0.35"/>
    <row r="753" ht="51.75" customHeight="1" x14ac:dyDescent="0.35"/>
    <row r="754" ht="51.75" customHeight="1" x14ac:dyDescent="0.35"/>
    <row r="755" ht="51.75" customHeight="1" x14ac:dyDescent="0.35"/>
    <row r="756" ht="51.75" customHeight="1" x14ac:dyDescent="0.35"/>
    <row r="757" ht="51.75" customHeight="1" x14ac:dyDescent="0.35"/>
    <row r="758" ht="51.75" customHeight="1" x14ac:dyDescent="0.35"/>
    <row r="759" ht="51.75" customHeight="1" x14ac:dyDescent="0.35"/>
    <row r="760" ht="51.75" customHeight="1" x14ac:dyDescent="0.35"/>
    <row r="761" ht="51.75" customHeight="1" x14ac:dyDescent="0.35"/>
    <row r="762" ht="51.75" customHeight="1" x14ac:dyDescent="0.35"/>
    <row r="763" ht="51.75" customHeight="1" x14ac:dyDescent="0.35"/>
    <row r="764" ht="51.75" customHeight="1" x14ac:dyDescent="0.35"/>
    <row r="765" ht="51.75" customHeight="1" x14ac:dyDescent="0.35"/>
    <row r="766" ht="51.75" customHeight="1" x14ac:dyDescent="0.35"/>
    <row r="767" ht="51.75" customHeight="1" x14ac:dyDescent="0.35"/>
    <row r="768" ht="51.75" customHeight="1" x14ac:dyDescent="0.35"/>
    <row r="769" ht="51.75" customHeight="1" x14ac:dyDescent="0.35"/>
    <row r="770" ht="51.75" customHeight="1" x14ac:dyDescent="0.35"/>
    <row r="771" ht="51.75" customHeight="1" x14ac:dyDescent="0.35"/>
    <row r="772" ht="51.75" customHeight="1" x14ac:dyDescent="0.35"/>
    <row r="773" ht="51.75" customHeight="1" x14ac:dyDescent="0.35"/>
    <row r="774" ht="51.75" customHeight="1" x14ac:dyDescent="0.35"/>
    <row r="775" ht="51.75" customHeight="1" x14ac:dyDescent="0.35"/>
    <row r="776" ht="51.75" customHeight="1" x14ac:dyDescent="0.35"/>
    <row r="777" ht="51.75" customHeight="1" x14ac:dyDescent="0.35"/>
    <row r="778" ht="51.75" customHeight="1" x14ac:dyDescent="0.35"/>
    <row r="779" ht="51.75" customHeight="1" x14ac:dyDescent="0.35"/>
    <row r="780" ht="51.75" customHeight="1" x14ac:dyDescent="0.35"/>
    <row r="781" ht="51.75" customHeight="1" x14ac:dyDescent="0.35"/>
    <row r="782" ht="51.75" customHeight="1" x14ac:dyDescent="0.35"/>
    <row r="783" ht="51.75" customHeight="1" x14ac:dyDescent="0.35"/>
    <row r="784" ht="51.75" customHeight="1" x14ac:dyDescent="0.35"/>
    <row r="785" ht="51.75" customHeight="1" x14ac:dyDescent="0.35"/>
    <row r="786" ht="51.75" customHeight="1" x14ac:dyDescent="0.35"/>
    <row r="787" ht="51.75" customHeight="1" x14ac:dyDescent="0.35"/>
    <row r="788" ht="51.75" customHeight="1" x14ac:dyDescent="0.35"/>
    <row r="789" ht="51.75" customHeight="1" x14ac:dyDescent="0.35"/>
    <row r="790" ht="51.75" customHeight="1" x14ac:dyDescent="0.35"/>
    <row r="791" ht="51.75" customHeight="1" x14ac:dyDescent="0.35"/>
    <row r="792" ht="51.75" customHeight="1" x14ac:dyDescent="0.35"/>
    <row r="793" ht="51.75" customHeight="1" x14ac:dyDescent="0.35"/>
    <row r="794" ht="51.75" customHeight="1" x14ac:dyDescent="0.35"/>
    <row r="795" ht="51.75" customHeight="1" x14ac:dyDescent="0.35"/>
    <row r="796" ht="51.75" customHeight="1" x14ac:dyDescent="0.35"/>
    <row r="797" ht="51.75" customHeight="1" x14ac:dyDescent="0.35"/>
    <row r="798" ht="51.75" customHeight="1" x14ac:dyDescent="0.35"/>
    <row r="799" ht="51.75" customHeight="1" x14ac:dyDescent="0.35"/>
    <row r="800" ht="51.75" customHeight="1" x14ac:dyDescent="0.35"/>
    <row r="801" ht="51.75" customHeight="1" x14ac:dyDescent="0.35"/>
    <row r="802" ht="51.75" customHeight="1" x14ac:dyDescent="0.35"/>
    <row r="803" ht="51.75" customHeight="1" x14ac:dyDescent="0.35"/>
    <row r="804" ht="51.75" customHeight="1" x14ac:dyDescent="0.35"/>
    <row r="805" ht="51.75" customHeight="1" x14ac:dyDescent="0.35"/>
    <row r="806" ht="51.75" customHeight="1" x14ac:dyDescent="0.35"/>
    <row r="807" ht="51.75" customHeight="1" x14ac:dyDescent="0.35"/>
    <row r="808" ht="51.75" customHeight="1" x14ac:dyDescent="0.35"/>
    <row r="809" ht="51.75" customHeight="1" x14ac:dyDescent="0.35"/>
    <row r="810" ht="51.75" customHeight="1" x14ac:dyDescent="0.35"/>
    <row r="811" ht="51.75" customHeight="1" x14ac:dyDescent="0.35"/>
    <row r="812" ht="51.75" customHeight="1" x14ac:dyDescent="0.35"/>
    <row r="813" ht="51.75" customHeight="1" x14ac:dyDescent="0.35"/>
    <row r="814" ht="51.75" customHeight="1" x14ac:dyDescent="0.35"/>
    <row r="815" ht="51.75" customHeight="1" x14ac:dyDescent="0.35"/>
    <row r="816" ht="51.75" customHeight="1" x14ac:dyDescent="0.35"/>
    <row r="817" ht="51.75" customHeight="1" x14ac:dyDescent="0.35"/>
    <row r="818" ht="51.75" customHeight="1" x14ac:dyDescent="0.35"/>
    <row r="819" ht="51.75" customHeight="1" x14ac:dyDescent="0.35"/>
    <row r="820" ht="51.75" customHeight="1" x14ac:dyDescent="0.35"/>
    <row r="821" ht="51.75" customHeight="1" x14ac:dyDescent="0.35"/>
    <row r="822" ht="51.75" customHeight="1" x14ac:dyDescent="0.35"/>
    <row r="823" ht="51.75" customHeight="1" x14ac:dyDescent="0.35"/>
    <row r="824" ht="51.75" customHeight="1" x14ac:dyDescent="0.35"/>
    <row r="825" ht="51.75" customHeight="1" x14ac:dyDescent="0.35"/>
    <row r="826" ht="51.75" customHeight="1" x14ac:dyDescent="0.35"/>
    <row r="827" ht="51.75" customHeight="1" x14ac:dyDescent="0.35"/>
    <row r="828" ht="51.75" customHeight="1" x14ac:dyDescent="0.35"/>
    <row r="829" ht="51.75" customHeight="1" x14ac:dyDescent="0.35"/>
    <row r="830" ht="51.75" customHeight="1" x14ac:dyDescent="0.35"/>
    <row r="831" ht="51.75" customHeight="1" x14ac:dyDescent="0.35"/>
    <row r="832" ht="51.75" customHeight="1" x14ac:dyDescent="0.35"/>
    <row r="833" ht="51.75" customHeight="1" x14ac:dyDescent="0.35"/>
    <row r="834" ht="51.75" customHeight="1" x14ac:dyDescent="0.35"/>
    <row r="835" ht="51.75" customHeight="1" x14ac:dyDescent="0.35"/>
    <row r="836" ht="51.75" customHeight="1" x14ac:dyDescent="0.35"/>
    <row r="837" ht="51.75" customHeight="1" x14ac:dyDescent="0.35"/>
    <row r="838" ht="51.75" customHeight="1" x14ac:dyDescent="0.35"/>
    <row r="839" ht="51.75" customHeight="1" x14ac:dyDescent="0.35"/>
    <row r="840" ht="51.75" customHeight="1" x14ac:dyDescent="0.35"/>
    <row r="841" ht="51.75" customHeight="1" x14ac:dyDescent="0.35"/>
    <row r="842" ht="51.75" customHeight="1" x14ac:dyDescent="0.35"/>
    <row r="843" ht="51.75" customHeight="1" x14ac:dyDescent="0.35"/>
    <row r="844" ht="51.75" customHeight="1" x14ac:dyDescent="0.35"/>
    <row r="845" ht="51.75" customHeight="1" x14ac:dyDescent="0.35"/>
    <row r="846" ht="51.75" customHeight="1" x14ac:dyDescent="0.35"/>
    <row r="847" ht="51.75" customHeight="1" x14ac:dyDescent="0.35"/>
    <row r="848" ht="51.75" customHeight="1" x14ac:dyDescent="0.35"/>
    <row r="849" ht="51.75" customHeight="1" x14ac:dyDescent="0.35"/>
    <row r="850" ht="51.75" customHeight="1" x14ac:dyDescent="0.35"/>
    <row r="851" ht="51.75" customHeight="1" x14ac:dyDescent="0.35"/>
    <row r="852" ht="51.75" customHeight="1" x14ac:dyDescent="0.35"/>
    <row r="853" ht="51.75" customHeight="1" x14ac:dyDescent="0.35"/>
    <row r="854" ht="51.75" customHeight="1" x14ac:dyDescent="0.35"/>
    <row r="855" ht="51.75" customHeight="1" x14ac:dyDescent="0.35"/>
    <row r="856" ht="51.75" customHeight="1" x14ac:dyDescent="0.35"/>
    <row r="857" ht="51.75" customHeight="1" x14ac:dyDescent="0.35"/>
    <row r="858" ht="51.75" customHeight="1" x14ac:dyDescent="0.35"/>
    <row r="859" ht="51.75" customHeight="1" x14ac:dyDescent="0.35"/>
    <row r="860" ht="51.75" customHeight="1" x14ac:dyDescent="0.35"/>
    <row r="861" ht="51.75" customHeight="1" x14ac:dyDescent="0.35"/>
    <row r="862" ht="51.75" customHeight="1" x14ac:dyDescent="0.35"/>
    <row r="863" ht="51.75" customHeight="1" x14ac:dyDescent="0.35"/>
    <row r="864" ht="51.75" customHeight="1" x14ac:dyDescent="0.35"/>
    <row r="865" ht="51.75" customHeight="1" x14ac:dyDescent="0.35"/>
    <row r="866" ht="51.75" customHeight="1" x14ac:dyDescent="0.35"/>
    <row r="867" ht="51.75" customHeight="1" x14ac:dyDescent="0.35"/>
    <row r="868" ht="51.75" customHeight="1" x14ac:dyDescent="0.35"/>
    <row r="869" ht="51.75" customHeight="1" x14ac:dyDescent="0.35"/>
    <row r="870" ht="51.75" customHeight="1" x14ac:dyDescent="0.35"/>
    <row r="871" ht="51.75" customHeight="1" x14ac:dyDescent="0.35"/>
    <row r="872" ht="51.75" customHeight="1" x14ac:dyDescent="0.35"/>
    <row r="873" ht="51.75" customHeight="1" x14ac:dyDescent="0.35"/>
    <row r="874" ht="51.75" customHeight="1" x14ac:dyDescent="0.35"/>
    <row r="875" ht="51.75" customHeight="1" x14ac:dyDescent="0.35"/>
    <row r="876" ht="51.75" customHeight="1" x14ac:dyDescent="0.35"/>
    <row r="877" ht="51.75" customHeight="1" x14ac:dyDescent="0.35"/>
    <row r="878" ht="51.75" customHeight="1" x14ac:dyDescent="0.35"/>
    <row r="879" ht="51.75" customHeight="1" x14ac:dyDescent="0.35"/>
    <row r="880" ht="51.75" customHeight="1" x14ac:dyDescent="0.35"/>
    <row r="881" ht="51.75" customHeight="1" x14ac:dyDescent="0.35"/>
    <row r="882" ht="51.75" customHeight="1" x14ac:dyDescent="0.35"/>
    <row r="883" ht="51.75" customHeight="1" x14ac:dyDescent="0.35"/>
    <row r="884" ht="51.75" customHeight="1" x14ac:dyDescent="0.35"/>
    <row r="885" ht="51.75" customHeight="1" x14ac:dyDescent="0.35"/>
    <row r="886" ht="51.75" customHeight="1" x14ac:dyDescent="0.35"/>
    <row r="887" ht="51.75" customHeight="1" x14ac:dyDescent="0.35"/>
    <row r="888" ht="51.75" customHeight="1" x14ac:dyDescent="0.35"/>
    <row r="889" ht="51.75" customHeight="1" x14ac:dyDescent="0.35"/>
    <row r="890" ht="51.75" customHeight="1" x14ac:dyDescent="0.35"/>
    <row r="891" ht="51.75" customHeight="1" x14ac:dyDescent="0.35"/>
    <row r="892" ht="51.75" customHeight="1" x14ac:dyDescent="0.35"/>
    <row r="893" ht="51.75" customHeight="1" x14ac:dyDescent="0.35"/>
    <row r="894" ht="51.75" customHeight="1" x14ac:dyDescent="0.35"/>
    <row r="895" ht="51.75" customHeight="1" x14ac:dyDescent="0.35"/>
    <row r="896" ht="51.75" customHeight="1" x14ac:dyDescent="0.35"/>
    <row r="897" ht="51.75" customHeight="1" x14ac:dyDescent="0.35"/>
    <row r="898" ht="51.75" customHeight="1" x14ac:dyDescent="0.35"/>
    <row r="899" ht="51.75" customHeight="1" x14ac:dyDescent="0.35"/>
    <row r="900" ht="51.75" customHeight="1" x14ac:dyDescent="0.35"/>
    <row r="901" ht="51.75" customHeight="1" x14ac:dyDescent="0.35"/>
    <row r="902" ht="51.75" customHeight="1" x14ac:dyDescent="0.35"/>
    <row r="903" ht="51.75" customHeight="1" x14ac:dyDescent="0.35"/>
    <row r="904" ht="51.75" customHeight="1" x14ac:dyDescent="0.35"/>
    <row r="905" ht="51.75" customHeight="1" x14ac:dyDescent="0.35"/>
    <row r="906" ht="51.75" customHeight="1" x14ac:dyDescent="0.35"/>
    <row r="907" ht="51.75" customHeight="1" x14ac:dyDescent="0.35"/>
    <row r="908" ht="51.75" customHeight="1" x14ac:dyDescent="0.35"/>
    <row r="909" ht="51.75" customHeight="1" x14ac:dyDescent="0.35"/>
    <row r="910" ht="51.75" customHeight="1" x14ac:dyDescent="0.35"/>
    <row r="911" ht="51.75" customHeight="1" x14ac:dyDescent="0.35"/>
    <row r="912" ht="51.75" customHeight="1" x14ac:dyDescent="0.35"/>
    <row r="913" ht="51.75" customHeight="1" x14ac:dyDescent="0.35"/>
    <row r="914" ht="51.75" customHeight="1" x14ac:dyDescent="0.35"/>
    <row r="915" ht="51.75" customHeight="1" x14ac:dyDescent="0.35"/>
    <row r="916" ht="51.75" customHeight="1" x14ac:dyDescent="0.35"/>
    <row r="917" ht="51.75" customHeight="1" x14ac:dyDescent="0.35"/>
    <row r="918" ht="51.75" customHeight="1" x14ac:dyDescent="0.35"/>
    <row r="919" ht="51.75" customHeight="1" x14ac:dyDescent="0.35"/>
    <row r="920" ht="51.75" customHeight="1" x14ac:dyDescent="0.35"/>
    <row r="921" ht="51.75" customHeight="1" x14ac:dyDescent="0.35"/>
    <row r="922" ht="51.75" customHeight="1" x14ac:dyDescent="0.35"/>
    <row r="923" ht="51.75" customHeight="1" x14ac:dyDescent="0.35"/>
    <row r="924" ht="51.75" customHeight="1" x14ac:dyDescent="0.35"/>
    <row r="925" ht="51.75" customHeight="1" x14ac:dyDescent="0.35"/>
    <row r="926" ht="51.75" customHeight="1" x14ac:dyDescent="0.35"/>
    <row r="927" ht="51.75" customHeight="1" x14ac:dyDescent="0.35"/>
    <row r="928" ht="51.75" customHeight="1" x14ac:dyDescent="0.35"/>
    <row r="929" ht="51.75" customHeight="1" x14ac:dyDescent="0.35"/>
    <row r="930" ht="51.75" customHeight="1" x14ac:dyDescent="0.35"/>
    <row r="931" ht="51.75" customHeight="1" x14ac:dyDescent="0.35"/>
    <row r="932" ht="51.75" customHeight="1" x14ac:dyDescent="0.35"/>
    <row r="933" ht="51.75" customHeight="1" x14ac:dyDescent="0.35"/>
    <row r="934" ht="51.75" customHeight="1" x14ac:dyDescent="0.35"/>
    <row r="935" ht="51.75" customHeight="1" x14ac:dyDescent="0.35"/>
    <row r="936" ht="51.75" customHeight="1" x14ac:dyDescent="0.35"/>
    <row r="937" ht="51.75" customHeight="1" x14ac:dyDescent="0.35"/>
    <row r="938" ht="51.75" customHeight="1" x14ac:dyDescent="0.35"/>
    <row r="939" ht="51.75" customHeight="1" x14ac:dyDescent="0.35"/>
    <row r="940" ht="51.75" customHeight="1" x14ac:dyDescent="0.35"/>
    <row r="941" ht="51.75" customHeight="1" x14ac:dyDescent="0.35"/>
    <row r="942" ht="51.75" customHeight="1" x14ac:dyDescent="0.35"/>
    <row r="943" ht="51.75" customHeight="1" x14ac:dyDescent="0.35"/>
    <row r="944" ht="51.75" customHeight="1" x14ac:dyDescent="0.35"/>
    <row r="945" ht="51.75" customHeight="1" x14ac:dyDescent="0.35"/>
    <row r="946" ht="51.75" customHeight="1" x14ac:dyDescent="0.35"/>
    <row r="947" ht="51.75" customHeight="1" x14ac:dyDescent="0.35"/>
    <row r="948" ht="51.75" customHeight="1" x14ac:dyDescent="0.35"/>
    <row r="949" ht="51.75" customHeight="1" x14ac:dyDescent="0.35"/>
    <row r="950" ht="51.75" customHeight="1" x14ac:dyDescent="0.35"/>
    <row r="951" ht="51.75" customHeight="1" x14ac:dyDescent="0.35"/>
    <row r="952" ht="51.75" customHeight="1" x14ac:dyDescent="0.35"/>
    <row r="953" ht="51.75" customHeight="1" x14ac:dyDescent="0.35"/>
    <row r="954" ht="51.75" customHeight="1" x14ac:dyDescent="0.35"/>
    <row r="955" ht="51.75" customHeight="1" x14ac:dyDescent="0.35"/>
    <row r="956" ht="51.75" customHeight="1" x14ac:dyDescent="0.35"/>
    <row r="957" ht="51.75" customHeight="1" x14ac:dyDescent="0.35"/>
    <row r="958" ht="51.75" customHeight="1" x14ac:dyDescent="0.35"/>
    <row r="959" ht="51.75" customHeight="1" x14ac:dyDescent="0.35"/>
    <row r="960" ht="51.75" customHeight="1" x14ac:dyDescent="0.35"/>
    <row r="961" ht="51.75" customHeight="1" x14ac:dyDescent="0.35"/>
    <row r="962" ht="51.75" customHeight="1" x14ac:dyDescent="0.35"/>
    <row r="963" ht="51.75" customHeight="1" x14ac:dyDescent="0.35"/>
    <row r="964" ht="51.75" customHeight="1" x14ac:dyDescent="0.35"/>
    <row r="965" ht="51.75" customHeight="1" x14ac:dyDescent="0.35"/>
    <row r="966" ht="51.75" customHeight="1" x14ac:dyDescent="0.35"/>
    <row r="967" ht="51.75" customHeight="1" x14ac:dyDescent="0.35"/>
    <row r="968" ht="51.75" customHeight="1" x14ac:dyDescent="0.35"/>
    <row r="969" ht="51.75" customHeight="1" x14ac:dyDescent="0.35"/>
    <row r="970" ht="51.75" customHeight="1" x14ac:dyDescent="0.35"/>
    <row r="971" ht="51.75" customHeight="1" x14ac:dyDescent="0.35"/>
    <row r="972" ht="51.75" customHeight="1" x14ac:dyDescent="0.35"/>
    <row r="973" ht="51.75" customHeight="1" x14ac:dyDescent="0.35"/>
    <row r="974" ht="51.75" customHeight="1" x14ac:dyDescent="0.35"/>
    <row r="975" ht="51.75" customHeight="1" x14ac:dyDescent="0.35"/>
    <row r="976" ht="51.75" customHeight="1" x14ac:dyDescent="0.35"/>
    <row r="977" ht="51.75" customHeight="1" x14ac:dyDescent="0.35"/>
    <row r="978" ht="51.75" customHeight="1" x14ac:dyDescent="0.35"/>
    <row r="979" ht="51.75" customHeight="1" x14ac:dyDescent="0.35"/>
    <row r="980" ht="51.75" customHeight="1" x14ac:dyDescent="0.35"/>
    <row r="981" ht="51.75" customHeight="1" x14ac:dyDescent="0.35"/>
    <row r="982" ht="51.75" customHeight="1" x14ac:dyDescent="0.35"/>
    <row r="983" ht="51.75" customHeight="1" x14ac:dyDescent="0.35"/>
    <row r="984" ht="51.75" customHeight="1" x14ac:dyDescent="0.35"/>
    <row r="985" ht="51.75" customHeight="1" x14ac:dyDescent="0.35"/>
    <row r="986" ht="51.75" customHeight="1" x14ac:dyDescent="0.35"/>
    <row r="987" ht="51.75" customHeight="1" x14ac:dyDescent="0.35"/>
    <row r="988" ht="51.75" customHeight="1" x14ac:dyDescent="0.35"/>
    <row r="989" ht="51.75" customHeight="1" x14ac:dyDescent="0.35"/>
    <row r="990" ht="51.75" customHeight="1" x14ac:dyDescent="0.35"/>
    <row r="991" ht="51.75" customHeight="1" x14ac:dyDescent="0.35"/>
    <row r="992" ht="51.75" customHeight="1" x14ac:dyDescent="0.35"/>
    <row r="993" ht="51.75" customHeight="1" x14ac:dyDescent="0.35"/>
    <row r="994" ht="51.75" customHeight="1" x14ac:dyDescent="0.35"/>
    <row r="995" ht="51.75" customHeight="1" x14ac:dyDescent="0.35"/>
    <row r="996" ht="51.75" customHeight="1" x14ac:dyDescent="0.35"/>
    <row r="997" ht="51.75" customHeight="1" x14ac:dyDescent="0.35"/>
    <row r="998" ht="51.75" customHeight="1" x14ac:dyDescent="0.35"/>
    <row r="999" ht="51.75" customHeight="1" x14ac:dyDescent="0.35"/>
    <row r="1000" ht="51.75" customHeight="1" x14ac:dyDescent="0.35"/>
    <row r="1001" ht="51.75" customHeight="1" x14ac:dyDescent="0.35"/>
    <row r="1002" ht="51.75" customHeight="1" x14ac:dyDescent="0.35"/>
    <row r="1003" ht="51.75" customHeight="1" x14ac:dyDescent="0.35"/>
    <row r="1004" ht="51.75" customHeight="1" x14ac:dyDescent="0.35"/>
    <row r="1005" ht="51.75" customHeight="1" x14ac:dyDescent="0.35"/>
    <row r="1006" ht="51.75" customHeight="1" x14ac:dyDescent="0.35"/>
    <row r="1007" ht="51.75" customHeight="1" x14ac:dyDescent="0.35"/>
    <row r="1008" ht="51.75" customHeight="1" x14ac:dyDescent="0.35"/>
    <row r="1009" ht="51.75" customHeight="1" x14ac:dyDescent="0.35"/>
    <row r="1010" ht="51.75" customHeight="1" x14ac:dyDescent="0.35"/>
    <row r="1011" ht="51.75" customHeight="1" x14ac:dyDescent="0.35"/>
    <row r="1012" ht="51.75" customHeight="1" x14ac:dyDescent="0.35"/>
    <row r="1013" ht="51.75" customHeight="1" x14ac:dyDescent="0.35"/>
    <row r="1014" ht="51.75" customHeight="1" x14ac:dyDescent="0.35"/>
    <row r="1015" ht="51.75" customHeight="1" x14ac:dyDescent="0.35"/>
    <row r="1016" ht="51.75" customHeight="1" x14ac:dyDescent="0.35"/>
    <row r="1017" ht="51.75" customHeight="1" x14ac:dyDescent="0.35"/>
    <row r="1018" ht="51.75" customHeight="1" x14ac:dyDescent="0.35"/>
    <row r="1019" ht="51.75" customHeight="1" x14ac:dyDescent="0.35"/>
    <row r="1020" ht="51.75" customHeight="1" x14ac:dyDescent="0.35"/>
    <row r="1021" ht="51.75" customHeight="1" x14ac:dyDescent="0.35"/>
    <row r="1022" ht="51.75" customHeight="1" x14ac:dyDescent="0.35"/>
    <row r="1023" ht="51.75" customHeight="1" x14ac:dyDescent="0.35"/>
    <row r="1024" ht="51.75" customHeight="1" x14ac:dyDescent="0.35"/>
    <row r="1025" ht="51.75" customHeight="1" x14ac:dyDescent="0.35"/>
    <row r="1026" ht="51.75" customHeight="1" x14ac:dyDescent="0.35"/>
    <row r="1027" ht="51.75" customHeight="1" x14ac:dyDescent="0.35"/>
    <row r="1028" ht="51.75" customHeight="1" x14ac:dyDescent="0.35"/>
    <row r="1029" ht="51.75" customHeight="1" x14ac:dyDescent="0.35"/>
    <row r="1030" ht="51.75" customHeight="1" x14ac:dyDescent="0.35"/>
    <row r="1031" ht="51.75" customHeight="1" x14ac:dyDescent="0.35"/>
    <row r="1032" ht="51.75" customHeight="1" x14ac:dyDescent="0.35"/>
    <row r="1033" ht="51.75" customHeight="1" x14ac:dyDescent="0.35"/>
    <row r="1034" ht="51.75" customHeight="1" x14ac:dyDescent="0.35"/>
    <row r="1035" ht="51.75" customHeight="1" x14ac:dyDescent="0.35"/>
    <row r="1036" ht="51.75" customHeight="1" x14ac:dyDescent="0.35"/>
    <row r="1037" ht="51.75" customHeight="1" x14ac:dyDescent="0.35"/>
    <row r="1038" ht="51.75" customHeight="1" x14ac:dyDescent="0.35"/>
    <row r="1039" ht="51.75" customHeight="1" x14ac:dyDescent="0.35"/>
    <row r="1040" ht="51.75" customHeight="1" x14ac:dyDescent="0.35"/>
    <row r="1041" ht="51.75" customHeight="1" x14ac:dyDescent="0.35"/>
    <row r="1042" ht="51.75" customHeight="1" x14ac:dyDescent="0.35"/>
    <row r="1043" ht="51.75" customHeight="1" x14ac:dyDescent="0.35"/>
    <row r="1044" ht="51.75" customHeight="1" x14ac:dyDescent="0.35"/>
    <row r="1045" ht="51.75" customHeight="1" x14ac:dyDescent="0.35"/>
    <row r="1046" ht="51.75" customHeight="1" x14ac:dyDescent="0.35"/>
    <row r="1047" ht="51.75" customHeight="1" x14ac:dyDescent="0.35"/>
    <row r="1048" ht="51.75" customHeight="1" x14ac:dyDescent="0.35"/>
    <row r="1049" ht="51.75" customHeight="1" x14ac:dyDescent="0.35"/>
    <row r="1050" ht="51.75" customHeight="1" x14ac:dyDescent="0.35"/>
    <row r="1051" ht="51.75" customHeight="1" x14ac:dyDescent="0.35"/>
    <row r="1052" ht="51.75" customHeight="1" x14ac:dyDescent="0.35"/>
    <row r="1053" ht="51.75" customHeight="1" x14ac:dyDescent="0.35"/>
    <row r="1054" ht="51.75" customHeight="1" x14ac:dyDescent="0.35"/>
    <row r="1055" ht="51.75" customHeight="1" x14ac:dyDescent="0.35"/>
    <row r="1056" ht="51.75" customHeight="1" x14ac:dyDescent="0.35"/>
    <row r="1057" ht="51.75" customHeight="1" x14ac:dyDescent="0.35"/>
    <row r="1058" ht="51.75" customHeight="1" x14ac:dyDescent="0.35"/>
    <row r="1059" ht="51.75" customHeight="1" x14ac:dyDescent="0.35"/>
    <row r="1060" ht="51.75" customHeight="1" x14ac:dyDescent="0.35"/>
    <row r="1061" ht="51.75" customHeight="1" x14ac:dyDescent="0.35"/>
    <row r="1062" ht="51.75" customHeight="1" x14ac:dyDescent="0.35"/>
    <row r="1063" ht="51.75" customHeight="1" x14ac:dyDescent="0.35"/>
    <row r="1064" ht="51.75" customHeight="1" x14ac:dyDescent="0.35"/>
    <row r="1065" ht="51.75" customHeight="1" x14ac:dyDescent="0.35"/>
    <row r="1066" ht="51.75" customHeight="1" x14ac:dyDescent="0.35"/>
    <row r="1067" ht="51.75" customHeight="1" x14ac:dyDescent="0.35"/>
    <row r="1068" ht="51.75" customHeight="1" x14ac:dyDescent="0.35"/>
    <row r="1069" ht="51.75" customHeight="1" x14ac:dyDescent="0.35"/>
    <row r="1070" ht="51.75" customHeight="1" x14ac:dyDescent="0.35"/>
    <row r="1071" ht="51.75" customHeight="1" x14ac:dyDescent="0.35"/>
    <row r="1072" ht="51.75" customHeight="1" x14ac:dyDescent="0.35"/>
    <row r="1073" ht="51.75" customHeight="1" x14ac:dyDescent="0.35"/>
    <row r="1074" ht="51.75" customHeight="1" x14ac:dyDescent="0.35"/>
    <row r="1075" ht="51.75" customHeight="1" x14ac:dyDescent="0.35"/>
    <row r="1076" ht="51.75" customHeight="1" x14ac:dyDescent="0.35"/>
    <row r="1077" ht="51.75" customHeight="1" x14ac:dyDescent="0.35"/>
    <row r="1078" ht="51.75" customHeight="1" x14ac:dyDescent="0.35"/>
    <row r="1079" ht="51.75" customHeight="1" x14ac:dyDescent="0.35"/>
    <row r="1080" ht="51.75" customHeight="1" x14ac:dyDescent="0.35"/>
    <row r="1081" ht="51.75" customHeight="1" x14ac:dyDescent="0.35"/>
    <row r="1082" ht="51.75" customHeight="1" x14ac:dyDescent="0.35"/>
    <row r="1083" ht="51.75" customHeight="1" x14ac:dyDescent="0.35"/>
    <row r="1084" ht="51.75" customHeight="1" x14ac:dyDescent="0.35"/>
    <row r="1085" ht="51.75" customHeight="1" x14ac:dyDescent="0.35"/>
    <row r="1086" ht="51.75" customHeight="1" x14ac:dyDescent="0.35"/>
    <row r="1087" ht="51.75" customHeight="1" x14ac:dyDescent="0.35"/>
    <row r="1088" ht="51.75" customHeight="1" x14ac:dyDescent="0.35"/>
    <row r="1089" ht="51.75" customHeight="1" x14ac:dyDescent="0.35"/>
    <row r="1090" ht="51.75" customHeight="1" x14ac:dyDescent="0.35"/>
    <row r="1091" ht="51.75" customHeight="1" x14ac:dyDescent="0.35"/>
    <row r="1092" ht="51.75" customHeight="1" x14ac:dyDescent="0.35"/>
    <row r="1093" ht="51.75" customHeight="1" x14ac:dyDescent="0.35"/>
    <row r="1094" ht="51.75" customHeight="1" x14ac:dyDescent="0.35"/>
    <row r="1095" ht="51.75" customHeight="1" x14ac:dyDescent="0.35"/>
    <row r="1096" ht="51.75" customHeight="1" x14ac:dyDescent="0.35"/>
    <row r="1097" ht="51.75" customHeight="1" x14ac:dyDescent="0.35"/>
    <row r="1098" ht="51.75" customHeight="1" x14ac:dyDescent="0.35"/>
    <row r="1099" ht="51.75" customHeight="1" x14ac:dyDescent="0.35"/>
    <row r="1100" ht="51.75" customHeight="1" x14ac:dyDescent="0.35"/>
    <row r="1101" ht="51.75" customHeight="1" x14ac:dyDescent="0.35"/>
    <row r="1102" ht="51.75" customHeight="1" x14ac:dyDescent="0.35"/>
    <row r="1103" ht="51.75" customHeight="1" x14ac:dyDescent="0.35"/>
    <row r="1104" ht="51.75" customHeight="1" x14ac:dyDescent="0.35"/>
    <row r="1105" ht="51.75" customHeight="1" x14ac:dyDescent="0.35"/>
    <row r="1106" ht="51.75" customHeight="1" x14ac:dyDescent="0.35"/>
    <row r="1107" ht="51.75" customHeight="1" x14ac:dyDescent="0.35"/>
    <row r="1108" ht="51.75" customHeight="1" x14ac:dyDescent="0.35"/>
    <row r="1109" ht="51.75" customHeight="1" x14ac:dyDescent="0.35"/>
    <row r="1110" ht="51.75" customHeight="1" x14ac:dyDescent="0.35"/>
    <row r="1111" ht="51.75" customHeight="1" x14ac:dyDescent="0.35"/>
    <row r="1112" ht="51.75" customHeight="1" x14ac:dyDescent="0.35"/>
    <row r="1113" ht="51.75" customHeight="1" x14ac:dyDescent="0.35"/>
    <row r="1114" ht="51.75" customHeight="1" x14ac:dyDescent="0.35"/>
    <row r="1115" ht="51.75" customHeight="1" x14ac:dyDescent="0.35"/>
    <row r="1116" ht="51.75" customHeight="1" x14ac:dyDescent="0.35"/>
    <row r="1117" ht="51.75" customHeight="1" x14ac:dyDescent="0.35"/>
    <row r="1118" ht="51.75" customHeight="1" x14ac:dyDescent="0.35"/>
    <row r="1119" ht="51.75" customHeight="1" x14ac:dyDescent="0.35"/>
    <row r="1120" ht="51.75" customHeight="1" x14ac:dyDescent="0.35"/>
    <row r="1121" ht="51.75" customHeight="1" x14ac:dyDescent="0.35"/>
    <row r="1122" ht="51.75" customHeight="1" x14ac:dyDescent="0.35"/>
    <row r="1123" ht="51.75" customHeight="1" x14ac:dyDescent="0.35"/>
    <row r="1124" ht="51.75" customHeight="1" x14ac:dyDescent="0.35"/>
    <row r="1125" ht="51.75" customHeight="1" x14ac:dyDescent="0.35"/>
    <row r="1126" ht="51.75" customHeight="1" x14ac:dyDescent="0.35"/>
    <row r="1127" ht="51.75" customHeight="1" x14ac:dyDescent="0.35"/>
    <row r="1128" ht="51.75" customHeight="1" x14ac:dyDescent="0.35"/>
    <row r="1129" ht="51.75" customHeight="1" x14ac:dyDescent="0.35"/>
    <row r="1130" ht="51.75" customHeight="1" x14ac:dyDescent="0.35"/>
    <row r="1131" ht="51.75" customHeight="1" x14ac:dyDescent="0.35"/>
    <row r="1132" ht="51.75" customHeight="1" x14ac:dyDescent="0.35"/>
    <row r="1133" ht="51.75" customHeight="1" x14ac:dyDescent="0.35"/>
    <row r="1134" ht="51.75" customHeight="1" x14ac:dyDescent="0.35"/>
    <row r="1135" ht="51.75" customHeight="1" x14ac:dyDescent="0.35"/>
    <row r="1136" ht="51.75" customHeight="1" x14ac:dyDescent="0.35"/>
    <row r="1137" ht="51.75" customHeight="1" x14ac:dyDescent="0.35"/>
    <row r="1138" ht="51.75" customHeight="1" x14ac:dyDescent="0.35"/>
    <row r="1139" ht="51.75" customHeight="1" x14ac:dyDescent="0.35"/>
    <row r="1140" ht="51.75" customHeight="1" x14ac:dyDescent="0.35"/>
    <row r="1141" ht="51.75" customHeight="1" x14ac:dyDescent="0.35"/>
    <row r="1142" ht="51.75" customHeight="1" x14ac:dyDescent="0.35"/>
    <row r="1143" ht="51.75" customHeight="1" x14ac:dyDescent="0.35"/>
    <row r="1144" ht="51.75" customHeight="1" x14ac:dyDescent="0.35"/>
    <row r="1145" ht="51.75" customHeight="1" x14ac:dyDescent="0.35"/>
    <row r="1146" ht="51.75" customHeight="1" x14ac:dyDescent="0.35"/>
    <row r="1147" ht="51.75" customHeight="1" x14ac:dyDescent="0.35"/>
    <row r="1148" ht="51.75" customHeight="1" x14ac:dyDescent="0.35"/>
    <row r="1149" ht="51.75" customHeight="1" x14ac:dyDescent="0.35"/>
    <row r="1150" ht="51.75" customHeight="1" x14ac:dyDescent="0.35"/>
    <row r="1151" ht="51.75" customHeight="1" x14ac:dyDescent="0.35"/>
    <row r="1152" ht="51.75" customHeight="1" x14ac:dyDescent="0.35"/>
    <row r="1153" ht="51.75" customHeight="1" x14ac:dyDescent="0.35"/>
    <row r="1154" ht="51.75" customHeight="1" x14ac:dyDescent="0.35"/>
    <row r="1155" ht="51.75" customHeight="1" x14ac:dyDescent="0.35"/>
    <row r="1156" ht="51.75" customHeight="1" x14ac:dyDescent="0.35"/>
    <row r="1157" ht="51.75" customHeight="1" x14ac:dyDescent="0.35"/>
    <row r="1158" ht="51.75" customHeight="1" x14ac:dyDescent="0.35"/>
    <row r="1159" ht="51.75" customHeight="1" x14ac:dyDescent="0.35"/>
    <row r="1160" ht="51.75" customHeight="1" x14ac:dyDescent="0.35"/>
    <row r="1161" ht="51.75" customHeight="1" x14ac:dyDescent="0.35"/>
    <row r="1162" ht="51.75" customHeight="1" x14ac:dyDescent="0.35"/>
    <row r="1163" ht="51.75" customHeight="1" x14ac:dyDescent="0.35"/>
    <row r="1164" ht="51.75" customHeight="1" x14ac:dyDescent="0.35"/>
    <row r="1165" ht="51.75" customHeight="1" x14ac:dyDescent="0.35"/>
    <row r="1166" ht="51.75" customHeight="1" x14ac:dyDescent="0.35"/>
    <row r="1167" ht="51.75" customHeight="1" x14ac:dyDescent="0.35"/>
    <row r="1168" ht="51.75" customHeight="1" x14ac:dyDescent="0.35"/>
    <row r="1169" ht="51.75" customHeight="1" x14ac:dyDescent="0.35"/>
    <row r="1170" ht="51.75" customHeight="1" x14ac:dyDescent="0.35"/>
    <row r="1171" ht="51.75" customHeight="1" x14ac:dyDescent="0.35"/>
    <row r="1172" ht="51.75" customHeight="1" x14ac:dyDescent="0.35"/>
    <row r="1173" ht="51.75" customHeight="1" x14ac:dyDescent="0.35"/>
    <row r="1174" ht="51.75" customHeight="1" x14ac:dyDescent="0.35"/>
    <row r="1175" ht="51.75" customHeight="1" x14ac:dyDescent="0.35"/>
    <row r="1176" ht="51.75" customHeight="1" x14ac:dyDescent="0.35"/>
    <row r="1177" ht="51.75" customHeight="1" x14ac:dyDescent="0.35"/>
    <row r="1178" ht="51.75" customHeight="1" x14ac:dyDescent="0.35"/>
    <row r="1179" ht="51.75" customHeight="1" x14ac:dyDescent="0.35"/>
    <row r="1180" ht="51.75" customHeight="1" x14ac:dyDescent="0.35"/>
    <row r="1181" ht="51.75" customHeight="1" x14ac:dyDescent="0.35"/>
    <row r="1182" ht="51.75" customHeight="1" x14ac:dyDescent="0.35"/>
    <row r="1183" ht="51.75" customHeight="1" x14ac:dyDescent="0.35"/>
    <row r="1184" ht="51.75" customHeight="1" x14ac:dyDescent="0.35"/>
    <row r="1185" ht="51.75" customHeight="1" x14ac:dyDescent="0.35"/>
    <row r="1186" ht="51.75" customHeight="1" x14ac:dyDescent="0.35"/>
    <row r="1187" ht="51.75" customHeight="1" x14ac:dyDescent="0.35"/>
    <row r="1188" ht="51.75" customHeight="1" x14ac:dyDescent="0.35"/>
    <row r="1189" ht="51.75" customHeight="1" x14ac:dyDescent="0.35"/>
    <row r="1190" ht="51.75" customHeight="1" x14ac:dyDescent="0.35"/>
    <row r="1191" ht="51.75" customHeight="1" x14ac:dyDescent="0.35"/>
    <row r="1192" ht="51.75" customHeight="1" x14ac:dyDescent="0.35"/>
    <row r="1193" ht="51.75" customHeight="1" x14ac:dyDescent="0.35"/>
    <row r="1194" ht="51.75" customHeight="1" x14ac:dyDescent="0.35"/>
    <row r="1195" ht="51.75" customHeight="1" x14ac:dyDescent="0.35"/>
    <row r="1196" ht="51.75" customHeight="1" x14ac:dyDescent="0.35"/>
    <row r="1197" ht="51.75" customHeight="1" x14ac:dyDescent="0.35"/>
    <row r="1198" ht="51.75" customHeight="1" x14ac:dyDescent="0.35"/>
    <row r="1199" ht="51.75" customHeight="1" x14ac:dyDescent="0.35"/>
    <row r="1200" ht="51.75" customHeight="1" x14ac:dyDescent="0.35"/>
    <row r="1201" ht="51.75" customHeight="1" x14ac:dyDescent="0.35"/>
    <row r="1202" ht="51.75" customHeight="1" x14ac:dyDescent="0.35"/>
    <row r="1203" ht="51.75" customHeight="1" x14ac:dyDescent="0.35"/>
    <row r="1204" ht="51.75" customHeight="1" x14ac:dyDescent="0.35"/>
    <row r="1205" ht="51.75" customHeight="1" x14ac:dyDescent="0.35"/>
    <row r="1206" ht="51.75" customHeight="1" x14ac:dyDescent="0.35"/>
    <row r="1207" ht="51.75" customHeight="1" x14ac:dyDescent="0.35"/>
    <row r="1208" ht="51.75" customHeight="1" x14ac:dyDescent="0.35"/>
    <row r="1209" ht="51.75" customHeight="1" x14ac:dyDescent="0.35"/>
    <row r="1210" ht="51.75" customHeight="1" x14ac:dyDescent="0.35"/>
    <row r="1211" ht="51.75" customHeight="1" x14ac:dyDescent="0.35"/>
    <row r="1212" ht="51.75" customHeight="1" x14ac:dyDescent="0.35"/>
    <row r="1213" ht="51.75" customHeight="1" x14ac:dyDescent="0.35"/>
    <row r="1214" ht="51.75" customHeight="1" x14ac:dyDescent="0.35"/>
    <row r="1215" ht="51.75" customHeight="1" x14ac:dyDescent="0.35"/>
    <row r="1216" ht="51.75" customHeight="1" x14ac:dyDescent="0.35"/>
    <row r="1217" ht="51.75" customHeight="1" x14ac:dyDescent="0.35"/>
    <row r="1218" ht="51.75" customHeight="1" x14ac:dyDescent="0.35"/>
    <row r="1219" ht="51.75" customHeight="1" x14ac:dyDescent="0.35"/>
    <row r="1220" ht="51.75" customHeight="1" x14ac:dyDescent="0.35"/>
    <row r="1221" ht="51.75" customHeight="1" x14ac:dyDescent="0.35"/>
    <row r="1222" ht="51.75" customHeight="1" x14ac:dyDescent="0.35"/>
    <row r="1223" ht="51.75" customHeight="1" x14ac:dyDescent="0.35"/>
    <row r="1224" ht="51.75" customHeight="1" x14ac:dyDescent="0.35"/>
    <row r="1225" ht="51.75" customHeight="1" x14ac:dyDescent="0.35"/>
    <row r="1226" ht="51.75" customHeight="1" x14ac:dyDescent="0.35"/>
    <row r="1227" ht="51.75" customHeight="1" x14ac:dyDescent="0.35"/>
    <row r="1228" ht="51.75" customHeight="1" x14ac:dyDescent="0.35"/>
    <row r="1229" ht="51.75" customHeight="1" x14ac:dyDescent="0.35"/>
    <row r="1230" ht="51.75" customHeight="1" x14ac:dyDescent="0.35"/>
    <row r="1231" ht="51.75" customHeight="1" x14ac:dyDescent="0.35"/>
    <row r="1232" ht="51.75" customHeight="1" x14ac:dyDescent="0.35"/>
    <row r="1233" ht="51.75" customHeight="1" x14ac:dyDescent="0.35"/>
    <row r="1234" ht="51.75" customHeight="1" x14ac:dyDescent="0.35"/>
    <row r="1235" ht="51.75" customHeight="1" x14ac:dyDescent="0.35"/>
    <row r="1236" ht="51.75" customHeight="1" x14ac:dyDescent="0.35"/>
    <row r="1237" ht="51.75" customHeight="1" x14ac:dyDescent="0.35"/>
    <row r="1238" ht="51.75" customHeight="1" x14ac:dyDescent="0.35"/>
    <row r="1239" ht="51.75" customHeight="1" x14ac:dyDescent="0.35"/>
    <row r="1240" ht="51.75" customHeight="1" x14ac:dyDescent="0.35"/>
    <row r="1241" ht="51.75" customHeight="1" x14ac:dyDescent="0.35"/>
    <row r="1242" ht="51.75" customHeight="1" x14ac:dyDescent="0.35"/>
    <row r="1243" ht="51.75" customHeight="1" x14ac:dyDescent="0.35"/>
    <row r="1244" ht="51.75" customHeight="1" x14ac:dyDescent="0.35"/>
    <row r="1245" ht="51.75" customHeight="1" x14ac:dyDescent="0.35"/>
    <row r="1246" ht="51.75" customHeight="1" x14ac:dyDescent="0.35"/>
    <row r="1247" ht="51.75" customHeight="1" x14ac:dyDescent="0.35"/>
    <row r="1248" ht="51.75" customHeight="1" x14ac:dyDescent="0.35"/>
    <row r="1249" ht="51.75" customHeight="1" x14ac:dyDescent="0.35"/>
    <row r="1250" ht="51.75" customHeight="1" x14ac:dyDescent="0.35"/>
    <row r="1251" ht="51.75" customHeight="1" x14ac:dyDescent="0.35"/>
    <row r="1252" ht="51.75" customHeight="1" x14ac:dyDescent="0.35"/>
    <row r="1253" ht="51.75" customHeight="1" x14ac:dyDescent="0.35"/>
    <row r="1254" ht="51.75" customHeight="1" x14ac:dyDescent="0.35"/>
    <row r="1255" ht="51.75" customHeight="1" x14ac:dyDescent="0.35"/>
    <row r="1256" ht="51.75" customHeight="1" x14ac:dyDescent="0.35"/>
    <row r="1257" ht="51.75" customHeight="1" x14ac:dyDescent="0.35"/>
    <row r="1258" ht="51.75" customHeight="1" x14ac:dyDescent="0.35"/>
    <row r="1259" ht="51.75" customHeight="1" x14ac:dyDescent="0.35"/>
    <row r="1260" ht="51.75" customHeight="1" x14ac:dyDescent="0.35"/>
    <row r="1261" ht="51.75" customHeight="1" x14ac:dyDescent="0.35"/>
    <row r="1262" ht="51.75" customHeight="1" x14ac:dyDescent="0.35"/>
    <row r="1263" ht="51.75" customHeight="1" x14ac:dyDescent="0.35"/>
    <row r="1264" ht="51.75" customHeight="1" x14ac:dyDescent="0.35"/>
    <row r="1265" ht="51.75" customHeight="1" x14ac:dyDescent="0.35"/>
    <row r="1266" ht="51.75" customHeight="1" x14ac:dyDescent="0.35"/>
    <row r="1267" ht="51.75" customHeight="1" x14ac:dyDescent="0.35"/>
    <row r="1268" ht="51.75" customHeight="1" x14ac:dyDescent="0.35"/>
    <row r="1269" ht="51.75" customHeight="1" x14ac:dyDescent="0.35"/>
    <row r="1270" ht="51.75" customHeight="1" x14ac:dyDescent="0.35"/>
    <row r="1271" ht="51.75" customHeight="1" x14ac:dyDescent="0.35"/>
    <row r="1272" ht="51.75" customHeight="1" x14ac:dyDescent="0.35"/>
    <row r="1273" ht="51.75" customHeight="1" x14ac:dyDescent="0.35"/>
    <row r="1274" ht="51.75" customHeight="1" x14ac:dyDescent="0.35"/>
    <row r="1275" ht="51.75" customHeight="1" x14ac:dyDescent="0.35"/>
    <row r="1276" ht="51.75" customHeight="1" x14ac:dyDescent="0.35"/>
    <row r="1277" ht="51.75" customHeight="1" x14ac:dyDescent="0.35"/>
    <row r="1278" ht="51.75" customHeight="1" x14ac:dyDescent="0.35"/>
    <row r="1279" ht="51.75" customHeight="1" x14ac:dyDescent="0.35"/>
    <row r="1280" ht="51.75" customHeight="1" x14ac:dyDescent="0.35"/>
    <row r="1281" ht="51.75" customHeight="1" x14ac:dyDescent="0.35"/>
    <row r="1282" ht="51.75" customHeight="1" x14ac:dyDescent="0.35"/>
    <row r="1283" ht="51.75" customHeight="1" x14ac:dyDescent="0.35"/>
    <row r="1284" ht="51.75" customHeight="1" x14ac:dyDescent="0.35"/>
    <row r="1285" ht="51.75" customHeight="1" x14ac:dyDescent="0.35"/>
    <row r="1286" ht="51.75" customHeight="1" x14ac:dyDescent="0.35"/>
    <row r="1287" ht="51.75" customHeight="1" x14ac:dyDescent="0.35"/>
    <row r="1288" ht="51.75" customHeight="1" x14ac:dyDescent="0.35"/>
    <row r="1289" ht="51.75" customHeight="1" x14ac:dyDescent="0.35"/>
    <row r="1290" ht="51.75" customHeight="1" x14ac:dyDescent="0.35"/>
    <row r="1291" ht="51.75" customHeight="1" x14ac:dyDescent="0.35"/>
    <row r="1292" ht="51.75" customHeight="1" x14ac:dyDescent="0.35"/>
    <row r="1293" ht="51.75" customHeight="1" x14ac:dyDescent="0.35"/>
    <row r="1294" ht="51.75" customHeight="1" x14ac:dyDescent="0.35"/>
    <row r="1295" ht="51.75" customHeight="1" x14ac:dyDescent="0.35"/>
    <row r="1296" ht="51.75" customHeight="1" x14ac:dyDescent="0.35"/>
    <row r="1297" ht="51.75" customHeight="1" x14ac:dyDescent="0.35"/>
    <row r="1298" ht="51.75" customHeight="1" x14ac:dyDescent="0.35"/>
    <row r="1299" ht="51.75" customHeight="1" x14ac:dyDescent="0.35"/>
    <row r="1300" ht="51.75" customHeight="1" x14ac:dyDescent="0.35"/>
    <row r="1301" ht="51.75" customHeight="1" x14ac:dyDescent="0.35"/>
    <row r="1302" ht="51.75" customHeight="1" x14ac:dyDescent="0.35"/>
    <row r="1303" ht="51.75" customHeight="1" x14ac:dyDescent="0.35"/>
    <row r="1304" ht="51.75" customHeight="1" x14ac:dyDescent="0.35"/>
    <row r="1305" ht="51.75" customHeight="1" x14ac:dyDescent="0.35"/>
    <row r="1306" ht="51.75" customHeight="1" x14ac:dyDescent="0.35"/>
    <row r="1307" ht="51.75" customHeight="1" x14ac:dyDescent="0.35"/>
    <row r="1308" ht="51.75" customHeight="1" x14ac:dyDescent="0.35"/>
    <row r="1309" ht="51.75" customHeight="1" x14ac:dyDescent="0.35"/>
    <row r="1310" ht="51.75" customHeight="1" x14ac:dyDescent="0.35"/>
    <row r="1311" ht="51.75" customHeight="1" x14ac:dyDescent="0.35"/>
    <row r="1312" ht="51.75" customHeight="1" x14ac:dyDescent="0.35"/>
    <row r="1313" ht="51.75" customHeight="1" x14ac:dyDescent="0.35"/>
    <row r="1314" ht="51.75" customHeight="1" x14ac:dyDescent="0.35"/>
    <row r="1315" ht="51.75" customHeight="1" x14ac:dyDescent="0.35"/>
    <row r="1316" ht="51.75" customHeight="1" x14ac:dyDescent="0.35"/>
    <row r="1317" ht="51.75" customHeight="1" x14ac:dyDescent="0.35"/>
    <row r="1318" ht="51.75" customHeight="1" x14ac:dyDescent="0.35"/>
    <row r="1319" ht="51.75" customHeight="1" x14ac:dyDescent="0.35"/>
    <row r="1320" ht="51.75" customHeight="1" x14ac:dyDescent="0.35"/>
    <row r="1321" ht="51.75" customHeight="1" x14ac:dyDescent="0.35"/>
    <row r="1322" ht="51.75" customHeight="1" x14ac:dyDescent="0.35"/>
    <row r="1323" ht="51.75" customHeight="1" x14ac:dyDescent="0.35"/>
    <row r="1324" ht="51.75" customHeight="1" x14ac:dyDescent="0.35"/>
    <row r="1325" ht="51.75" customHeight="1" x14ac:dyDescent="0.35"/>
    <row r="1326" ht="51.75" customHeight="1" x14ac:dyDescent="0.35"/>
    <row r="1327" ht="51.75" customHeight="1" x14ac:dyDescent="0.35"/>
    <row r="1328" ht="51.75" customHeight="1" x14ac:dyDescent="0.35"/>
    <row r="1329" ht="51.75" customHeight="1" x14ac:dyDescent="0.35"/>
    <row r="1330" ht="51.75" customHeight="1" x14ac:dyDescent="0.35"/>
    <row r="1331" ht="51.75" customHeight="1" x14ac:dyDescent="0.35"/>
    <row r="1332" ht="51.75" customHeight="1" x14ac:dyDescent="0.35"/>
    <row r="1333" ht="51.75" customHeight="1" x14ac:dyDescent="0.35"/>
    <row r="1334" ht="51.75" customHeight="1" x14ac:dyDescent="0.35"/>
    <row r="1335" ht="51.75" customHeight="1" x14ac:dyDescent="0.35"/>
    <row r="1336" ht="51.75" customHeight="1" x14ac:dyDescent="0.35"/>
    <row r="1337" ht="51.75" customHeight="1" x14ac:dyDescent="0.35"/>
    <row r="1338" ht="51.75" customHeight="1" x14ac:dyDescent="0.35"/>
    <row r="1339" ht="51.75" customHeight="1" x14ac:dyDescent="0.35"/>
    <row r="1340" ht="51.75" customHeight="1" x14ac:dyDescent="0.35"/>
    <row r="1341" ht="51.75" customHeight="1" x14ac:dyDescent="0.35"/>
    <row r="1342" ht="51.75" customHeight="1" x14ac:dyDescent="0.35"/>
    <row r="1343" ht="51.75" customHeight="1" x14ac:dyDescent="0.35"/>
    <row r="1344" ht="51.75" customHeight="1" x14ac:dyDescent="0.35"/>
    <row r="1345" ht="51.75" customHeight="1" x14ac:dyDescent="0.35"/>
    <row r="1346" ht="51.75" customHeight="1" x14ac:dyDescent="0.35"/>
    <row r="1347" ht="51.75" customHeight="1" x14ac:dyDescent="0.35"/>
    <row r="1348" ht="51.75" customHeight="1" x14ac:dyDescent="0.35"/>
    <row r="1349" ht="51.75" customHeight="1" x14ac:dyDescent="0.35"/>
    <row r="1350" ht="51.75" customHeight="1" x14ac:dyDescent="0.35"/>
    <row r="1351" ht="51.75" customHeight="1" x14ac:dyDescent="0.35"/>
    <row r="1352" ht="51.75" customHeight="1" x14ac:dyDescent="0.35"/>
    <row r="1353" ht="51.75" customHeight="1" x14ac:dyDescent="0.35"/>
    <row r="1354" ht="51.75" customHeight="1" x14ac:dyDescent="0.35"/>
    <row r="1355" ht="51.75" customHeight="1" x14ac:dyDescent="0.35"/>
    <row r="1356" ht="51.75" customHeight="1" x14ac:dyDescent="0.35"/>
    <row r="1357" ht="51.75" customHeight="1" x14ac:dyDescent="0.35"/>
    <row r="1358" ht="51.75" customHeight="1" x14ac:dyDescent="0.35"/>
    <row r="1359" ht="51.75" customHeight="1" x14ac:dyDescent="0.35"/>
    <row r="1360" ht="51.75" customHeight="1" x14ac:dyDescent="0.35"/>
    <row r="1361" ht="51.75" customHeight="1" x14ac:dyDescent="0.35"/>
    <row r="1362" ht="51.75" customHeight="1" x14ac:dyDescent="0.35"/>
    <row r="1363" ht="51.75" customHeight="1" x14ac:dyDescent="0.35"/>
    <row r="1364" ht="51.75" customHeight="1" x14ac:dyDescent="0.35"/>
    <row r="1365" ht="51.75" customHeight="1" x14ac:dyDescent="0.35"/>
    <row r="1366" ht="51.75" customHeight="1" x14ac:dyDescent="0.35"/>
    <row r="1367" ht="51.75" customHeight="1" x14ac:dyDescent="0.35"/>
    <row r="1368" ht="51.75" customHeight="1" x14ac:dyDescent="0.35"/>
    <row r="1369" ht="51.75" customHeight="1" x14ac:dyDescent="0.35"/>
    <row r="1370" ht="51.75" customHeight="1" x14ac:dyDescent="0.35"/>
    <row r="1371" ht="51.75" customHeight="1" x14ac:dyDescent="0.35"/>
    <row r="1372" ht="51.75" customHeight="1" x14ac:dyDescent="0.35"/>
    <row r="1373" ht="51.75" customHeight="1" x14ac:dyDescent="0.35"/>
    <row r="1374" ht="51.75" customHeight="1" x14ac:dyDescent="0.35"/>
    <row r="1375" ht="51.75" customHeight="1" x14ac:dyDescent="0.35"/>
    <row r="1376" ht="51.75" customHeight="1" x14ac:dyDescent="0.35"/>
    <row r="1377" ht="51.75" customHeight="1" x14ac:dyDescent="0.35"/>
    <row r="1378" ht="51.75" customHeight="1" x14ac:dyDescent="0.35"/>
    <row r="1379" ht="51.75" customHeight="1" x14ac:dyDescent="0.35"/>
    <row r="1380" ht="51.75" customHeight="1" x14ac:dyDescent="0.35"/>
    <row r="1381" ht="51.75" customHeight="1" x14ac:dyDescent="0.35"/>
    <row r="1382" ht="51.75" customHeight="1" x14ac:dyDescent="0.35"/>
    <row r="1383" ht="51.75" customHeight="1" x14ac:dyDescent="0.35"/>
    <row r="1384" ht="51.75" customHeight="1" x14ac:dyDescent="0.35"/>
    <row r="1385" ht="51.75" customHeight="1" x14ac:dyDescent="0.35"/>
    <row r="1386" ht="51.75" customHeight="1" x14ac:dyDescent="0.35"/>
    <row r="1387" ht="51.75" customHeight="1" x14ac:dyDescent="0.35"/>
    <row r="1388" ht="51.75" customHeight="1" x14ac:dyDescent="0.35"/>
    <row r="1389" ht="51.75" customHeight="1" x14ac:dyDescent="0.35"/>
    <row r="1390" ht="51.75" customHeight="1" x14ac:dyDescent="0.35"/>
    <row r="1391" ht="51.75" customHeight="1" x14ac:dyDescent="0.35"/>
    <row r="1392" ht="51.75" customHeight="1" x14ac:dyDescent="0.35"/>
    <row r="1393" ht="51.75" customHeight="1" x14ac:dyDescent="0.35"/>
    <row r="1394" ht="51.75" customHeight="1" x14ac:dyDescent="0.35"/>
    <row r="1395" ht="51.75" customHeight="1" x14ac:dyDescent="0.35"/>
    <row r="1396" ht="51.75" customHeight="1" x14ac:dyDescent="0.35"/>
    <row r="1397" ht="51.75" customHeight="1" x14ac:dyDescent="0.35"/>
    <row r="1398" ht="51.75" customHeight="1" x14ac:dyDescent="0.35"/>
    <row r="1399" ht="51.75" customHeight="1" x14ac:dyDescent="0.35"/>
    <row r="1400" ht="51.75" customHeight="1" x14ac:dyDescent="0.35"/>
    <row r="1401" ht="51.75" customHeight="1" x14ac:dyDescent="0.35"/>
    <row r="1402" ht="51.75" customHeight="1" x14ac:dyDescent="0.35"/>
    <row r="1403" ht="51.75" customHeight="1" x14ac:dyDescent="0.35"/>
    <row r="1404" ht="51.75" customHeight="1" x14ac:dyDescent="0.35"/>
    <row r="1405" ht="51.75" customHeight="1" x14ac:dyDescent="0.35"/>
    <row r="1406" ht="51.75" customHeight="1" x14ac:dyDescent="0.35"/>
    <row r="1407" ht="51.75" customHeight="1" x14ac:dyDescent="0.35"/>
    <row r="1408" ht="51.75" customHeight="1" x14ac:dyDescent="0.35"/>
    <row r="1409" ht="51.75" customHeight="1" x14ac:dyDescent="0.35"/>
    <row r="1410" ht="51.75" customHeight="1" x14ac:dyDescent="0.35"/>
    <row r="1411" ht="51.75" customHeight="1" x14ac:dyDescent="0.35"/>
    <row r="1412" ht="51.75" customHeight="1" x14ac:dyDescent="0.35"/>
    <row r="1413" ht="51.75" customHeight="1" x14ac:dyDescent="0.35"/>
    <row r="1414" ht="51.75" customHeight="1" x14ac:dyDescent="0.35"/>
    <row r="1415" ht="51.75" customHeight="1" x14ac:dyDescent="0.35"/>
    <row r="1416" ht="51.75" customHeight="1" x14ac:dyDescent="0.35"/>
    <row r="1417" ht="51.75" customHeight="1" x14ac:dyDescent="0.35"/>
    <row r="1418" ht="51.75" customHeight="1" x14ac:dyDescent="0.35"/>
    <row r="1419" ht="51.75" customHeight="1" x14ac:dyDescent="0.35"/>
    <row r="1420" ht="51.75" customHeight="1" x14ac:dyDescent="0.35"/>
    <row r="1421" ht="51.75" customHeight="1" x14ac:dyDescent="0.35"/>
    <row r="1422" ht="51.75" customHeight="1" x14ac:dyDescent="0.35"/>
    <row r="1423" ht="51.75" customHeight="1" x14ac:dyDescent="0.35"/>
    <row r="1424" ht="51.75" customHeight="1" x14ac:dyDescent="0.35"/>
    <row r="1425" ht="51.75" customHeight="1" x14ac:dyDescent="0.35"/>
    <row r="1426" ht="51.75" customHeight="1" x14ac:dyDescent="0.35"/>
    <row r="1427" ht="51.75" customHeight="1" x14ac:dyDescent="0.35"/>
    <row r="1428" ht="51.75" customHeight="1" x14ac:dyDescent="0.35"/>
    <row r="1429" ht="51.75" customHeight="1" x14ac:dyDescent="0.35"/>
    <row r="1430" ht="51.75" customHeight="1" x14ac:dyDescent="0.35"/>
    <row r="1431" ht="51.75" customHeight="1" x14ac:dyDescent="0.35"/>
    <row r="1432" ht="51.75" customHeight="1" x14ac:dyDescent="0.35"/>
    <row r="1433" ht="51.75" customHeight="1" x14ac:dyDescent="0.35"/>
    <row r="1434" ht="51.75" customHeight="1" x14ac:dyDescent="0.35"/>
    <row r="1435" ht="51.75" customHeight="1" x14ac:dyDescent="0.35"/>
    <row r="1436" ht="51.75" customHeight="1" x14ac:dyDescent="0.35"/>
    <row r="1437" ht="51.75" customHeight="1" x14ac:dyDescent="0.35"/>
    <row r="1438" ht="51.75" customHeight="1" x14ac:dyDescent="0.35"/>
    <row r="1439" ht="51.75" customHeight="1" x14ac:dyDescent="0.35"/>
    <row r="1440" ht="51.75" customHeight="1" x14ac:dyDescent="0.35"/>
    <row r="1441" ht="51.75" customHeight="1" x14ac:dyDescent="0.35"/>
    <row r="1442" ht="51.75" customHeight="1" x14ac:dyDescent="0.35"/>
    <row r="1443" ht="51.75" customHeight="1" x14ac:dyDescent="0.35"/>
    <row r="1444" ht="51.75" customHeight="1" x14ac:dyDescent="0.35"/>
    <row r="1445" ht="51.75" customHeight="1" x14ac:dyDescent="0.35"/>
    <row r="1446" ht="51.75" customHeight="1" x14ac:dyDescent="0.35"/>
    <row r="1447" ht="51.75" customHeight="1" x14ac:dyDescent="0.35"/>
    <row r="1448" ht="51.75" customHeight="1" x14ac:dyDescent="0.35"/>
    <row r="1449" ht="51.75" customHeight="1" x14ac:dyDescent="0.35"/>
    <row r="1450" ht="51.75" customHeight="1" x14ac:dyDescent="0.35"/>
    <row r="1451" ht="51.75" customHeight="1" x14ac:dyDescent="0.35"/>
    <row r="1452" ht="51.75" customHeight="1" x14ac:dyDescent="0.35"/>
    <row r="1453" ht="51.75" customHeight="1" x14ac:dyDescent="0.35"/>
    <row r="1454" ht="51.75" customHeight="1" x14ac:dyDescent="0.35"/>
    <row r="1455" ht="51.75" customHeight="1" x14ac:dyDescent="0.35"/>
    <row r="1456" ht="51.75" customHeight="1" x14ac:dyDescent="0.35"/>
    <row r="1457" ht="51.75" customHeight="1" x14ac:dyDescent="0.35"/>
    <row r="1458" ht="51.75" customHeight="1" x14ac:dyDescent="0.35"/>
    <row r="1459" ht="51.75" customHeight="1" x14ac:dyDescent="0.35"/>
    <row r="1460" ht="51.75" customHeight="1" x14ac:dyDescent="0.35"/>
    <row r="1461" ht="51.75" customHeight="1" x14ac:dyDescent="0.35"/>
    <row r="1462" ht="51.75" customHeight="1" x14ac:dyDescent="0.35"/>
    <row r="1463" ht="51.75" customHeight="1" x14ac:dyDescent="0.35"/>
    <row r="1464" ht="51.75" customHeight="1" x14ac:dyDescent="0.35"/>
    <row r="1465" ht="51.75" customHeight="1" x14ac:dyDescent="0.35"/>
    <row r="1466" ht="51.75" customHeight="1" x14ac:dyDescent="0.35"/>
    <row r="1467" ht="51.75" customHeight="1" x14ac:dyDescent="0.35"/>
    <row r="1468" ht="51.75" customHeight="1" x14ac:dyDescent="0.35"/>
    <row r="1469" ht="51.75" customHeight="1" x14ac:dyDescent="0.35"/>
    <row r="1470" ht="51.75" customHeight="1" x14ac:dyDescent="0.35"/>
    <row r="1471" ht="51.75" customHeight="1" x14ac:dyDescent="0.35"/>
    <row r="1472" ht="51.75" customHeight="1" x14ac:dyDescent="0.35"/>
    <row r="1473" ht="51.75" customHeight="1" x14ac:dyDescent="0.35"/>
    <row r="1474" ht="51.75" customHeight="1" x14ac:dyDescent="0.35"/>
    <row r="1475" ht="51.75" customHeight="1" x14ac:dyDescent="0.35"/>
    <row r="1476" ht="51.75" customHeight="1" x14ac:dyDescent="0.35"/>
    <row r="1477" ht="51.75" customHeight="1" x14ac:dyDescent="0.35"/>
    <row r="1478" ht="51.75" customHeight="1" x14ac:dyDescent="0.35"/>
    <row r="1479" ht="51.75" customHeight="1" x14ac:dyDescent="0.35"/>
    <row r="1480" ht="51.75" customHeight="1" x14ac:dyDescent="0.35"/>
    <row r="1481" ht="51.75" customHeight="1" x14ac:dyDescent="0.35"/>
    <row r="1482" ht="51.75" customHeight="1" x14ac:dyDescent="0.35"/>
    <row r="1483" ht="51.75" customHeight="1" x14ac:dyDescent="0.35"/>
    <row r="1484" ht="51.75" customHeight="1" x14ac:dyDescent="0.35"/>
    <row r="1485" ht="51.75" customHeight="1" x14ac:dyDescent="0.35"/>
    <row r="1486" ht="51.75" customHeight="1" x14ac:dyDescent="0.35"/>
    <row r="1487" ht="51.75" customHeight="1" x14ac:dyDescent="0.35"/>
    <row r="1488" ht="51.75" customHeight="1" x14ac:dyDescent="0.35"/>
    <row r="1489" ht="51.75" customHeight="1" x14ac:dyDescent="0.35"/>
    <row r="1490" ht="51.75" customHeight="1" x14ac:dyDescent="0.35"/>
    <row r="1491" ht="51.75" customHeight="1" x14ac:dyDescent="0.35"/>
    <row r="1492" ht="51.75" customHeight="1" x14ac:dyDescent="0.35"/>
    <row r="1493" ht="51.75" customHeight="1" x14ac:dyDescent="0.35"/>
    <row r="1494" ht="51.75" customHeight="1" x14ac:dyDescent="0.35"/>
    <row r="1495" ht="51.75" customHeight="1" x14ac:dyDescent="0.35"/>
    <row r="1496" ht="51.75" customHeight="1" x14ac:dyDescent="0.35"/>
    <row r="1497" ht="51.75" customHeight="1" x14ac:dyDescent="0.35"/>
    <row r="1498" ht="51.75" customHeight="1" x14ac:dyDescent="0.35"/>
    <row r="1499" ht="51.75" customHeight="1" x14ac:dyDescent="0.35"/>
    <row r="1500" ht="51.75" customHeight="1" x14ac:dyDescent="0.35"/>
    <row r="1501" ht="51.75" customHeight="1" x14ac:dyDescent="0.35"/>
    <row r="1502" ht="51.75" customHeight="1" x14ac:dyDescent="0.35"/>
    <row r="1503" ht="51.75" customHeight="1" x14ac:dyDescent="0.35"/>
    <row r="1504" ht="51.75" customHeight="1" x14ac:dyDescent="0.35"/>
    <row r="1505" ht="51.75" customHeight="1" x14ac:dyDescent="0.35"/>
    <row r="1506" ht="51.75" customHeight="1" x14ac:dyDescent="0.35"/>
    <row r="1507" ht="51.75" customHeight="1" x14ac:dyDescent="0.35"/>
    <row r="1508" ht="51.75" customHeight="1" x14ac:dyDescent="0.35"/>
    <row r="1509" ht="51.75" customHeight="1" x14ac:dyDescent="0.35"/>
    <row r="1510" ht="51.75" customHeight="1" x14ac:dyDescent="0.35"/>
    <row r="1511" ht="51.75" customHeight="1" x14ac:dyDescent="0.35"/>
    <row r="1512" ht="51.75" customHeight="1" x14ac:dyDescent="0.35"/>
    <row r="1513" ht="51.75" customHeight="1" x14ac:dyDescent="0.35"/>
    <row r="1514" ht="51.75" customHeight="1" x14ac:dyDescent="0.35"/>
    <row r="1515" ht="51.75" customHeight="1" x14ac:dyDescent="0.35"/>
    <row r="1516" ht="51.75" customHeight="1" x14ac:dyDescent="0.35"/>
    <row r="1517" ht="51.75" customHeight="1" x14ac:dyDescent="0.35"/>
    <row r="1518" ht="51.75" customHeight="1" x14ac:dyDescent="0.35"/>
    <row r="1519" ht="51.75" customHeight="1" x14ac:dyDescent="0.35"/>
    <row r="1520" ht="51.75" customHeight="1" x14ac:dyDescent="0.35"/>
    <row r="1521" ht="51.75" customHeight="1" x14ac:dyDescent="0.35"/>
    <row r="1522" ht="51.75" customHeight="1" x14ac:dyDescent="0.35"/>
    <row r="1523" ht="51.75" customHeight="1" x14ac:dyDescent="0.35"/>
    <row r="1524" ht="51.75" customHeight="1" x14ac:dyDescent="0.35"/>
    <row r="1525" ht="51.75" customHeight="1" x14ac:dyDescent="0.35"/>
    <row r="1526" ht="51.75" customHeight="1" x14ac:dyDescent="0.35"/>
    <row r="1527" ht="51.75" customHeight="1" x14ac:dyDescent="0.35"/>
    <row r="1528" ht="51.75" customHeight="1" x14ac:dyDescent="0.35"/>
    <row r="1529" ht="51.75" customHeight="1" x14ac:dyDescent="0.35"/>
    <row r="1530" ht="51.75" customHeight="1" x14ac:dyDescent="0.35"/>
    <row r="1531" ht="51.75" customHeight="1" x14ac:dyDescent="0.35"/>
    <row r="1532" ht="51.75" customHeight="1" x14ac:dyDescent="0.35"/>
    <row r="1533" ht="51.75" customHeight="1" x14ac:dyDescent="0.35"/>
    <row r="1534" ht="51.75" customHeight="1" x14ac:dyDescent="0.35"/>
    <row r="1535" ht="51.75" customHeight="1" x14ac:dyDescent="0.35"/>
    <row r="1536" ht="51.75" customHeight="1" x14ac:dyDescent="0.35"/>
    <row r="1537" ht="51.75" customHeight="1" x14ac:dyDescent="0.35"/>
    <row r="1538" ht="51.75" customHeight="1" x14ac:dyDescent="0.35"/>
    <row r="1539" ht="51.75" customHeight="1" x14ac:dyDescent="0.35"/>
    <row r="1540" ht="51.75" customHeight="1" x14ac:dyDescent="0.35"/>
    <row r="1541" ht="51.75" customHeight="1" x14ac:dyDescent="0.35"/>
    <row r="1542" ht="51.75" customHeight="1" x14ac:dyDescent="0.35"/>
    <row r="1543" ht="51.75" customHeight="1" x14ac:dyDescent="0.35"/>
    <row r="1544" ht="51.75" customHeight="1" x14ac:dyDescent="0.35"/>
    <row r="1545" ht="51.75" customHeight="1" x14ac:dyDescent="0.35"/>
    <row r="1546" ht="51.75" customHeight="1" x14ac:dyDescent="0.35"/>
    <row r="1547" ht="51.75" customHeight="1" x14ac:dyDescent="0.35"/>
    <row r="1548" ht="51.75" customHeight="1" x14ac:dyDescent="0.35"/>
    <row r="1549" ht="51.75" customHeight="1" x14ac:dyDescent="0.35"/>
    <row r="1550" ht="51.75" customHeight="1" x14ac:dyDescent="0.35"/>
    <row r="1551" ht="51.75" customHeight="1" x14ac:dyDescent="0.35"/>
    <row r="1552" ht="51.75" customHeight="1" x14ac:dyDescent="0.35"/>
    <row r="1553" ht="51.75" customHeight="1" x14ac:dyDescent="0.35"/>
    <row r="1554" ht="51.75" customHeight="1" x14ac:dyDescent="0.35"/>
    <row r="1555" ht="51.75" customHeight="1" x14ac:dyDescent="0.35"/>
    <row r="1556" ht="51.75" customHeight="1" x14ac:dyDescent="0.35"/>
    <row r="1557" ht="51.75" customHeight="1" x14ac:dyDescent="0.35"/>
    <row r="1558" ht="51.75" customHeight="1" x14ac:dyDescent="0.35"/>
    <row r="1559" ht="51.75" customHeight="1" x14ac:dyDescent="0.35"/>
    <row r="1560" ht="51.75" customHeight="1" x14ac:dyDescent="0.35"/>
    <row r="1561" ht="51.75" customHeight="1" x14ac:dyDescent="0.35"/>
    <row r="1562" ht="51.75" customHeight="1" x14ac:dyDescent="0.35"/>
    <row r="1563" ht="51.75" customHeight="1" x14ac:dyDescent="0.35"/>
    <row r="1564" ht="51.75" customHeight="1" x14ac:dyDescent="0.35"/>
    <row r="1565" ht="51.75" customHeight="1" x14ac:dyDescent="0.35"/>
    <row r="1566" ht="51.75" customHeight="1" x14ac:dyDescent="0.35"/>
    <row r="1567" ht="51.75" customHeight="1" x14ac:dyDescent="0.35"/>
    <row r="1568" ht="51.75" customHeight="1" x14ac:dyDescent="0.35"/>
    <row r="1569" ht="51.75" customHeight="1" x14ac:dyDescent="0.35"/>
    <row r="1570" ht="51.75" customHeight="1" x14ac:dyDescent="0.35"/>
    <row r="1571" ht="51.75" customHeight="1" x14ac:dyDescent="0.35"/>
    <row r="1572" ht="51.75" customHeight="1" x14ac:dyDescent="0.35"/>
    <row r="1573" ht="51.75" customHeight="1" x14ac:dyDescent="0.35"/>
    <row r="1574" ht="51.75" customHeight="1" x14ac:dyDescent="0.35"/>
    <row r="1575" ht="51.75" customHeight="1" x14ac:dyDescent="0.35"/>
    <row r="1576" ht="51.75" customHeight="1" x14ac:dyDescent="0.35"/>
    <row r="1577" ht="51.75" customHeight="1" x14ac:dyDescent="0.35"/>
    <row r="1578" ht="51.75" customHeight="1" x14ac:dyDescent="0.35"/>
    <row r="1579" ht="51.75" customHeight="1" x14ac:dyDescent="0.35"/>
    <row r="1580" ht="51.75" customHeight="1" x14ac:dyDescent="0.35"/>
    <row r="1581" ht="51.75" customHeight="1" x14ac:dyDescent="0.35"/>
    <row r="1582" ht="51.75" customHeight="1" x14ac:dyDescent="0.35"/>
    <row r="1583" ht="51.75" customHeight="1" x14ac:dyDescent="0.35"/>
    <row r="1584" ht="51.75" customHeight="1" x14ac:dyDescent="0.35"/>
    <row r="1585" ht="51.75" customHeight="1" x14ac:dyDescent="0.35"/>
    <row r="1586" ht="51.75" customHeight="1" x14ac:dyDescent="0.35"/>
    <row r="1587" ht="51.75" customHeight="1" x14ac:dyDescent="0.35"/>
    <row r="1588" ht="51.75" customHeight="1" x14ac:dyDescent="0.35"/>
    <row r="1589" ht="51.75" customHeight="1" x14ac:dyDescent="0.35"/>
    <row r="1590" ht="51.75" customHeight="1" x14ac:dyDescent="0.35"/>
    <row r="1591" ht="51.75" customHeight="1" x14ac:dyDescent="0.35"/>
    <row r="1592" ht="51.75" customHeight="1" x14ac:dyDescent="0.35"/>
    <row r="1593" ht="51.75" customHeight="1" x14ac:dyDescent="0.35"/>
    <row r="1594" ht="51.75" customHeight="1" x14ac:dyDescent="0.35"/>
    <row r="1595" ht="51.75" customHeight="1" x14ac:dyDescent="0.35"/>
    <row r="1596" ht="51.75" customHeight="1" x14ac:dyDescent="0.35"/>
    <row r="1597" ht="51.75" customHeight="1" x14ac:dyDescent="0.35"/>
    <row r="1598" ht="51.75" customHeight="1" x14ac:dyDescent="0.35"/>
    <row r="1599" ht="51.75" customHeight="1" x14ac:dyDescent="0.35"/>
    <row r="1600" ht="51.75" customHeight="1" x14ac:dyDescent="0.35"/>
    <row r="1601" ht="51.75" customHeight="1" x14ac:dyDescent="0.35"/>
    <row r="1602" ht="51.75" customHeight="1" x14ac:dyDescent="0.35"/>
    <row r="1603" ht="51.75" customHeight="1" x14ac:dyDescent="0.35"/>
    <row r="1604" ht="51.75" customHeight="1" x14ac:dyDescent="0.35"/>
    <row r="1605" ht="51.75" customHeight="1" x14ac:dyDescent="0.35"/>
    <row r="1606" ht="51.75" customHeight="1" x14ac:dyDescent="0.35"/>
    <row r="1607" ht="51.75" customHeight="1" x14ac:dyDescent="0.35"/>
    <row r="1608" ht="51.75" customHeight="1" x14ac:dyDescent="0.35"/>
    <row r="1609" ht="51.75" customHeight="1" x14ac:dyDescent="0.35"/>
    <row r="1610" ht="51.75" customHeight="1" x14ac:dyDescent="0.35"/>
    <row r="1611" ht="51.75" customHeight="1" x14ac:dyDescent="0.35"/>
    <row r="1612" ht="51.75" customHeight="1" x14ac:dyDescent="0.35"/>
    <row r="1613" ht="51.75" customHeight="1" x14ac:dyDescent="0.35"/>
    <row r="1614" ht="51.75" customHeight="1" x14ac:dyDescent="0.35"/>
    <row r="1615" ht="51.75" customHeight="1" x14ac:dyDescent="0.35"/>
    <row r="1616" ht="51.75" customHeight="1" x14ac:dyDescent="0.35"/>
    <row r="1617" ht="51.75" customHeight="1" x14ac:dyDescent="0.35"/>
    <row r="1618" ht="51.75" customHeight="1" x14ac:dyDescent="0.35"/>
    <row r="1619" ht="51.75" customHeight="1" x14ac:dyDescent="0.35"/>
    <row r="1620" ht="51.75" customHeight="1" x14ac:dyDescent="0.35"/>
    <row r="1621" ht="51.75" customHeight="1" x14ac:dyDescent="0.35"/>
    <row r="1622" ht="51.75" customHeight="1" x14ac:dyDescent="0.35"/>
    <row r="1623" ht="51.75" customHeight="1" x14ac:dyDescent="0.35"/>
    <row r="1624" ht="51.75" customHeight="1" x14ac:dyDescent="0.35"/>
    <row r="1625" ht="51.75" customHeight="1" x14ac:dyDescent="0.35"/>
    <row r="1626" ht="51.75" customHeight="1" x14ac:dyDescent="0.35"/>
    <row r="1627" ht="51.75" customHeight="1" x14ac:dyDescent="0.35"/>
    <row r="1628" ht="51.75" customHeight="1" x14ac:dyDescent="0.35"/>
    <row r="1629" ht="51.75" customHeight="1" x14ac:dyDescent="0.35"/>
    <row r="1630" ht="51.75" customHeight="1" x14ac:dyDescent="0.35"/>
    <row r="1631" ht="51.75" customHeight="1" x14ac:dyDescent="0.35"/>
    <row r="1632" ht="51.75" customHeight="1" x14ac:dyDescent="0.35"/>
    <row r="1633" ht="51.75" customHeight="1" x14ac:dyDescent="0.35"/>
    <row r="1634" ht="51.75" customHeight="1" x14ac:dyDescent="0.35"/>
    <row r="1635" ht="51.75" customHeight="1" x14ac:dyDescent="0.35"/>
    <row r="1636" ht="51.75" customHeight="1" x14ac:dyDescent="0.35"/>
    <row r="1637" ht="51.75" customHeight="1" x14ac:dyDescent="0.35"/>
    <row r="1638" ht="51.75" customHeight="1" x14ac:dyDescent="0.35"/>
    <row r="1639" ht="51.75" customHeight="1" x14ac:dyDescent="0.35"/>
    <row r="1640" ht="51.75" customHeight="1" x14ac:dyDescent="0.35"/>
    <row r="1641" ht="51.75" customHeight="1" x14ac:dyDescent="0.35"/>
    <row r="1642" ht="51.75" customHeight="1" x14ac:dyDescent="0.35"/>
    <row r="1643" ht="51.75" customHeight="1" x14ac:dyDescent="0.35"/>
    <row r="1644" ht="51.75" customHeight="1" x14ac:dyDescent="0.35"/>
    <row r="1645" ht="51.75" customHeight="1" x14ac:dyDescent="0.35"/>
    <row r="1646" ht="51.75" customHeight="1" x14ac:dyDescent="0.35"/>
    <row r="1647" ht="51.75" customHeight="1" x14ac:dyDescent="0.35"/>
    <row r="1648" ht="51.75" customHeight="1" x14ac:dyDescent="0.35"/>
    <row r="1649" ht="51.75" customHeight="1" x14ac:dyDescent="0.35"/>
    <row r="1650" ht="51.75" customHeight="1" x14ac:dyDescent="0.35"/>
    <row r="1651" ht="51.75" customHeight="1" x14ac:dyDescent="0.35"/>
    <row r="1652" ht="51.75" customHeight="1" x14ac:dyDescent="0.35"/>
    <row r="1653" ht="51.75" customHeight="1" x14ac:dyDescent="0.35"/>
    <row r="1654" ht="51.75" customHeight="1" x14ac:dyDescent="0.35"/>
    <row r="1655" ht="51.75" customHeight="1" x14ac:dyDescent="0.35"/>
    <row r="1656" ht="51.75" customHeight="1" x14ac:dyDescent="0.35"/>
    <row r="1657" ht="51.75" customHeight="1" x14ac:dyDescent="0.35"/>
    <row r="1658" ht="51.75" customHeight="1" x14ac:dyDescent="0.35"/>
    <row r="1659" ht="51.75" customHeight="1" x14ac:dyDescent="0.35"/>
    <row r="1660" ht="51.75" customHeight="1" x14ac:dyDescent="0.35"/>
    <row r="1661" ht="51.75" customHeight="1" x14ac:dyDescent="0.35"/>
    <row r="1662" ht="51.75" customHeight="1" x14ac:dyDescent="0.35"/>
    <row r="1663" ht="51.75" customHeight="1" x14ac:dyDescent="0.35"/>
    <row r="1664" ht="51.75" customHeight="1" x14ac:dyDescent="0.35"/>
    <row r="1665" ht="51.75" customHeight="1" x14ac:dyDescent="0.35"/>
    <row r="1666" ht="51.75" customHeight="1" x14ac:dyDescent="0.35"/>
    <row r="1667" ht="51.75" customHeight="1" x14ac:dyDescent="0.35"/>
    <row r="1668" ht="51.75" customHeight="1" x14ac:dyDescent="0.35"/>
    <row r="1669" ht="51.75" customHeight="1" x14ac:dyDescent="0.35"/>
    <row r="1670" ht="51.75" customHeight="1" x14ac:dyDescent="0.35"/>
    <row r="1671" ht="51.75" customHeight="1" x14ac:dyDescent="0.35"/>
    <row r="1672" ht="51.75" customHeight="1" x14ac:dyDescent="0.35"/>
    <row r="1673" ht="51.75" customHeight="1" x14ac:dyDescent="0.35"/>
    <row r="1674" ht="51.75" customHeight="1" x14ac:dyDescent="0.35"/>
    <row r="1675" ht="51.75" customHeight="1" x14ac:dyDescent="0.35"/>
    <row r="1676" ht="51.75" customHeight="1" x14ac:dyDescent="0.35"/>
    <row r="1677" ht="51.75" customHeight="1" x14ac:dyDescent="0.35"/>
    <row r="1678" ht="51.75" customHeight="1" x14ac:dyDescent="0.35"/>
    <row r="1679" ht="51.75" customHeight="1" x14ac:dyDescent="0.35"/>
    <row r="1680" ht="51.75" customHeight="1" x14ac:dyDescent="0.35"/>
    <row r="1681" ht="51.75" customHeight="1" x14ac:dyDescent="0.35"/>
    <row r="1682" ht="51.75" customHeight="1" x14ac:dyDescent="0.35"/>
    <row r="1683" ht="51.75" customHeight="1" x14ac:dyDescent="0.35"/>
    <row r="1684" ht="51.75" customHeight="1" x14ac:dyDescent="0.35"/>
    <row r="1685" ht="51.75" customHeight="1" x14ac:dyDescent="0.35"/>
    <row r="1686" ht="51.75" customHeight="1" x14ac:dyDescent="0.35"/>
    <row r="1687" ht="51.75" customHeight="1" x14ac:dyDescent="0.35"/>
    <row r="1688" ht="51.75" customHeight="1" x14ac:dyDescent="0.35"/>
    <row r="1689" ht="51.75" customHeight="1" x14ac:dyDescent="0.35"/>
    <row r="1690" ht="51.75" customHeight="1" x14ac:dyDescent="0.35"/>
    <row r="1691" ht="51.75" customHeight="1" x14ac:dyDescent="0.35"/>
    <row r="1692" ht="51.75" customHeight="1" x14ac:dyDescent="0.35"/>
    <row r="1693" ht="51.75" customHeight="1" x14ac:dyDescent="0.35"/>
    <row r="1694" ht="51.75" customHeight="1" x14ac:dyDescent="0.35"/>
    <row r="1695" ht="51.75" customHeight="1" x14ac:dyDescent="0.35"/>
    <row r="1696" ht="51.75" customHeight="1" x14ac:dyDescent="0.35"/>
    <row r="1697" ht="51.75" customHeight="1" x14ac:dyDescent="0.35"/>
    <row r="1698" ht="51.75" customHeight="1" x14ac:dyDescent="0.35"/>
    <row r="1699" ht="51.75" customHeight="1" x14ac:dyDescent="0.35"/>
    <row r="1700" ht="51.75" customHeight="1" x14ac:dyDescent="0.35"/>
    <row r="1701" ht="51.75" customHeight="1" x14ac:dyDescent="0.35"/>
    <row r="1702" ht="51.75" customHeight="1" x14ac:dyDescent="0.35"/>
    <row r="1703" ht="51.75" customHeight="1" x14ac:dyDescent="0.35"/>
    <row r="1704" ht="51.75" customHeight="1" x14ac:dyDescent="0.35"/>
    <row r="1705" ht="51.75" customHeight="1" x14ac:dyDescent="0.35"/>
    <row r="1706" ht="51.75" customHeight="1" x14ac:dyDescent="0.35"/>
    <row r="1707" ht="51.75" customHeight="1" x14ac:dyDescent="0.35"/>
    <row r="1708" ht="51.75" customHeight="1" x14ac:dyDescent="0.35"/>
    <row r="1709" ht="51.75" customHeight="1" x14ac:dyDescent="0.35"/>
    <row r="1710" ht="51.75" customHeight="1" x14ac:dyDescent="0.35"/>
    <row r="1711" ht="51.75" customHeight="1" x14ac:dyDescent="0.35"/>
    <row r="1712" ht="51.75" customHeight="1" x14ac:dyDescent="0.35"/>
    <row r="1713" ht="51.75" customHeight="1" x14ac:dyDescent="0.35"/>
    <row r="1714" ht="51.75" customHeight="1" x14ac:dyDescent="0.35"/>
    <row r="1715" ht="51.75" customHeight="1" x14ac:dyDescent="0.35"/>
    <row r="1716" ht="51.75" customHeight="1" x14ac:dyDescent="0.35"/>
    <row r="1717" ht="51.75" customHeight="1" x14ac:dyDescent="0.35"/>
    <row r="1718" ht="51.75" customHeight="1" x14ac:dyDescent="0.35"/>
    <row r="1719" ht="51.75" customHeight="1" x14ac:dyDescent="0.35"/>
    <row r="1720" ht="51.75" customHeight="1" x14ac:dyDescent="0.35"/>
    <row r="1721" ht="51.75" customHeight="1" x14ac:dyDescent="0.35"/>
    <row r="1722" ht="51.75" customHeight="1" x14ac:dyDescent="0.35"/>
    <row r="1723" ht="51.75" customHeight="1" x14ac:dyDescent="0.35"/>
    <row r="1724" ht="51.75" customHeight="1" x14ac:dyDescent="0.35"/>
    <row r="1725" ht="51.75" customHeight="1" x14ac:dyDescent="0.35"/>
    <row r="1726" ht="51.75" customHeight="1" x14ac:dyDescent="0.35"/>
    <row r="1727" ht="51.75" customHeight="1" x14ac:dyDescent="0.35"/>
    <row r="1728" ht="51.75" customHeight="1" x14ac:dyDescent="0.35"/>
    <row r="1729" ht="51.75" customHeight="1" x14ac:dyDescent="0.35"/>
    <row r="1730" ht="51.75" customHeight="1" x14ac:dyDescent="0.35"/>
    <row r="1731" ht="51.75" customHeight="1" x14ac:dyDescent="0.35"/>
    <row r="1732" ht="51.75" customHeight="1" x14ac:dyDescent="0.35"/>
    <row r="1733" ht="51.75" customHeight="1" x14ac:dyDescent="0.35"/>
    <row r="1734" ht="51.75" customHeight="1" x14ac:dyDescent="0.35"/>
    <row r="1735" ht="51.75" customHeight="1" x14ac:dyDescent="0.35"/>
    <row r="1736" ht="51.75" customHeight="1" x14ac:dyDescent="0.35"/>
    <row r="1737" ht="51.75" customHeight="1" x14ac:dyDescent="0.35"/>
    <row r="1738" ht="51.75" customHeight="1" x14ac:dyDescent="0.35"/>
    <row r="1739" ht="51.75" customHeight="1" x14ac:dyDescent="0.35"/>
    <row r="1740" ht="51.75" customHeight="1" x14ac:dyDescent="0.35"/>
    <row r="1741" ht="51.75" customHeight="1" x14ac:dyDescent="0.35"/>
    <row r="1742" ht="51.75" customHeight="1" x14ac:dyDescent="0.35"/>
    <row r="1743" ht="51.75" customHeight="1" x14ac:dyDescent="0.35"/>
    <row r="1744" ht="51.75" customHeight="1" x14ac:dyDescent="0.35"/>
    <row r="1745" ht="51.75" customHeight="1" x14ac:dyDescent="0.35"/>
    <row r="1746" ht="51.75" customHeight="1" x14ac:dyDescent="0.35"/>
    <row r="1747" ht="51.75" customHeight="1" x14ac:dyDescent="0.35"/>
    <row r="1748" ht="51.75" customHeight="1" x14ac:dyDescent="0.35"/>
    <row r="1749" ht="51.75" customHeight="1" x14ac:dyDescent="0.35"/>
    <row r="1750" ht="51.75" customHeight="1" x14ac:dyDescent="0.35"/>
    <row r="1751" ht="51.75" customHeight="1" x14ac:dyDescent="0.35"/>
    <row r="1752" ht="51.75" customHeight="1" x14ac:dyDescent="0.35"/>
    <row r="1753" ht="51.75" customHeight="1" x14ac:dyDescent="0.35"/>
    <row r="1754" ht="51.75" customHeight="1" x14ac:dyDescent="0.35"/>
    <row r="1755" ht="51.75" customHeight="1" x14ac:dyDescent="0.35"/>
    <row r="1756" ht="51.75" customHeight="1" x14ac:dyDescent="0.35"/>
    <row r="1757" ht="51.75" customHeight="1" x14ac:dyDescent="0.35"/>
    <row r="1758" ht="51.75" customHeight="1" x14ac:dyDescent="0.35"/>
    <row r="1759" ht="51.75" customHeight="1" x14ac:dyDescent="0.35"/>
    <row r="1760" ht="51.75" customHeight="1" x14ac:dyDescent="0.35"/>
    <row r="1761" ht="51.75" customHeight="1" x14ac:dyDescent="0.35"/>
    <row r="1762" ht="51.75" customHeight="1" x14ac:dyDescent="0.35"/>
    <row r="1763" ht="51.75" customHeight="1" x14ac:dyDescent="0.35"/>
    <row r="1764" ht="51.75" customHeight="1" x14ac:dyDescent="0.35"/>
    <row r="1765" ht="51.75" customHeight="1" x14ac:dyDescent="0.35"/>
    <row r="1766" ht="51.75" customHeight="1" x14ac:dyDescent="0.35"/>
    <row r="1767" ht="51.75" customHeight="1" x14ac:dyDescent="0.35"/>
    <row r="1768" ht="51.75" customHeight="1" x14ac:dyDescent="0.35"/>
    <row r="1769" ht="51.75" customHeight="1" x14ac:dyDescent="0.35"/>
    <row r="1770" ht="51.75" customHeight="1" x14ac:dyDescent="0.35"/>
    <row r="1771" ht="51.75" customHeight="1" x14ac:dyDescent="0.35"/>
    <row r="1772" ht="51.75" customHeight="1" x14ac:dyDescent="0.35"/>
    <row r="1773" ht="51.75" customHeight="1" x14ac:dyDescent="0.35"/>
    <row r="1774" ht="51.75" customHeight="1" x14ac:dyDescent="0.35"/>
    <row r="1775" ht="51.75" customHeight="1" x14ac:dyDescent="0.35"/>
    <row r="1776" ht="51.75" customHeight="1" x14ac:dyDescent="0.35"/>
    <row r="1777" ht="51.75" customHeight="1" x14ac:dyDescent="0.35"/>
    <row r="1778" ht="51.75" customHeight="1" x14ac:dyDescent="0.35"/>
    <row r="1779" ht="51.75" customHeight="1" x14ac:dyDescent="0.35"/>
    <row r="1780" ht="51.75" customHeight="1" x14ac:dyDescent="0.35"/>
    <row r="1781" ht="51.75" customHeight="1" x14ac:dyDescent="0.35"/>
    <row r="1782" ht="51.75" customHeight="1" x14ac:dyDescent="0.35"/>
    <row r="1783" ht="51.75" customHeight="1" x14ac:dyDescent="0.35"/>
    <row r="1784" ht="51.75" customHeight="1" x14ac:dyDescent="0.35"/>
    <row r="1785" ht="51.75" customHeight="1" x14ac:dyDescent="0.35"/>
    <row r="1786" ht="51.75" customHeight="1" x14ac:dyDescent="0.35"/>
    <row r="1787" ht="51.75" customHeight="1" x14ac:dyDescent="0.35"/>
    <row r="1788" ht="51.75" customHeight="1" x14ac:dyDescent="0.35"/>
    <row r="1789" ht="51.75" customHeight="1" x14ac:dyDescent="0.35"/>
    <row r="1790" ht="51.75" customHeight="1" x14ac:dyDescent="0.35"/>
    <row r="1791" ht="51.75" customHeight="1" x14ac:dyDescent="0.35"/>
    <row r="1792" ht="51.75" customHeight="1" x14ac:dyDescent="0.35"/>
    <row r="1793" ht="51.75" customHeight="1" x14ac:dyDescent="0.35"/>
    <row r="1794" ht="51.75" customHeight="1" x14ac:dyDescent="0.35"/>
    <row r="1795" ht="51.75" customHeight="1" x14ac:dyDescent="0.35"/>
    <row r="1796" ht="51.75" customHeight="1" x14ac:dyDescent="0.35"/>
    <row r="1797" ht="51.75" customHeight="1" x14ac:dyDescent="0.35"/>
    <row r="1798" ht="51.75" customHeight="1" x14ac:dyDescent="0.35"/>
    <row r="1799" ht="51.75" customHeight="1" x14ac:dyDescent="0.35"/>
    <row r="1800" ht="51.75" customHeight="1" x14ac:dyDescent="0.35"/>
    <row r="1801" ht="51.75" customHeight="1" x14ac:dyDescent="0.35"/>
    <row r="1802" ht="51.75" customHeight="1" x14ac:dyDescent="0.35"/>
    <row r="1803" ht="51.75" customHeight="1" x14ac:dyDescent="0.35"/>
    <row r="1804" ht="51.75" customHeight="1" x14ac:dyDescent="0.35"/>
    <row r="1805" ht="51.75" customHeight="1" x14ac:dyDescent="0.35"/>
    <row r="1806" ht="51.75" customHeight="1" x14ac:dyDescent="0.35"/>
    <row r="1807" ht="51.75" customHeight="1" x14ac:dyDescent="0.35"/>
    <row r="1808" ht="51.75" customHeight="1" x14ac:dyDescent="0.35"/>
    <row r="1809" ht="51.75" customHeight="1" x14ac:dyDescent="0.35"/>
    <row r="1810" ht="51.75" customHeight="1" x14ac:dyDescent="0.35"/>
    <row r="1811" ht="51.75" customHeight="1" x14ac:dyDescent="0.35"/>
    <row r="1812" ht="51.75" customHeight="1" x14ac:dyDescent="0.35"/>
    <row r="1813" ht="51.75" customHeight="1" x14ac:dyDescent="0.35"/>
    <row r="1814" ht="51.75" customHeight="1" x14ac:dyDescent="0.35"/>
    <row r="1815" ht="51.75" customHeight="1" x14ac:dyDescent="0.35"/>
    <row r="1816" ht="51.75" customHeight="1" x14ac:dyDescent="0.35"/>
    <row r="1817" ht="51.75" customHeight="1" x14ac:dyDescent="0.35"/>
    <row r="1818" ht="51.75" customHeight="1" x14ac:dyDescent="0.35"/>
    <row r="1819" ht="51.75" customHeight="1" x14ac:dyDescent="0.35"/>
    <row r="1820" ht="51.75" customHeight="1" x14ac:dyDescent="0.35"/>
    <row r="1821" ht="51.75" customHeight="1" x14ac:dyDescent="0.35"/>
    <row r="1822" ht="51.75" customHeight="1" x14ac:dyDescent="0.35"/>
    <row r="1823" ht="51.75" customHeight="1" x14ac:dyDescent="0.35"/>
    <row r="1824" ht="51.75" customHeight="1" x14ac:dyDescent="0.35"/>
    <row r="1825" ht="51.75" customHeight="1" x14ac:dyDescent="0.35"/>
    <row r="1826" ht="51.75" customHeight="1" x14ac:dyDescent="0.35"/>
    <row r="1827" ht="51.75" customHeight="1" x14ac:dyDescent="0.35"/>
    <row r="1828" ht="51.75" customHeight="1" x14ac:dyDescent="0.35"/>
    <row r="1829" ht="51.75" customHeight="1" x14ac:dyDescent="0.35"/>
    <row r="1830" ht="51.75" customHeight="1" x14ac:dyDescent="0.35"/>
    <row r="1831" ht="51.75" customHeight="1" x14ac:dyDescent="0.35"/>
    <row r="1832" ht="51.75" customHeight="1" x14ac:dyDescent="0.35"/>
    <row r="1833" ht="51.75" customHeight="1" x14ac:dyDescent="0.35"/>
    <row r="1834" ht="51.75" customHeight="1" x14ac:dyDescent="0.35"/>
    <row r="1835" ht="51.75" customHeight="1" x14ac:dyDescent="0.35"/>
    <row r="1836" ht="51.75" customHeight="1" x14ac:dyDescent="0.35"/>
    <row r="1837" ht="51.75" customHeight="1" x14ac:dyDescent="0.35"/>
    <row r="1838" ht="51.75" customHeight="1" x14ac:dyDescent="0.35"/>
    <row r="1839" ht="51.75" customHeight="1" x14ac:dyDescent="0.35"/>
    <row r="1840" ht="51.75" customHeight="1" x14ac:dyDescent="0.35"/>
    <row r="1841" ht="51.75" customHeight="1" x14ac:dyDescent="0.35"/>
    <row r="1842" ht="51.75" customHeight="1" x14ac:dyDescent="0.35"/>
    <row r="1843" ht="51.75" customHeight="1" x14ac:dyDescent="0.35"/>
    <row r="1844" ht="51.75" customHeight="1" x14ac:dyDescent="0.35"/>
    <row r="1845" ht="51.75" customHeight="1" x14ac:dyDescent="0.35"/>
    <row r="1846" ht="51.75" customHeight="1" x14ac:dyDescent="0.35"/>
    <row r="1847" ht="51.75" customHeight="1" x14ac:dyDescent="0.35"/>
    <row r="1848" ht="51.75" customHeight="1" x14ac:dyDescent="0.35"/>
    <row r="1849" ht="51.75" customHeight="1" x14ac:dyDescent="0.35"/>
    <row r="1850" ht="51.75" customHeight="1" x14ac:dyDescent="0.35"/>
    <row r="1851" ht="51.75" customHeight="1" x14ac:dyDescent="0.35"/>
    <row r="1852" ht="51.75" customHeight="1" x14ac:dyDescent="0.35"/>
    <row r="1853" ht="51.75" customHeight="1" x14ac:dyDescent="0.35"/>
    <row r="1854" ht="51.75" customHeight="1" x14ac:dyDescent="0.35"/>
    <row r="1855" ht="51.75" customHeight="1" x14ac:dyDescent="0.35"/>
    <row r="1856" ht="51.75" customHeight="1" x14ac:dyDescent="0.35"/>
    <row r="1857" ht="51.75" customHeight="1" x14ac:dyDescent="0.35"/>
    <row r="1858" ht="51.75" customHeight="1" x14ac:dyDescent="0.35"/>
    <row r="1859" ht="51.75" customHeight="1" x14ac:dyDescent="0.35"/>
    <row r="1860" ht="51.75" customHeight="1" x14ac:dyDescent="0.35"/>
    <row r="1861" ht="51.75" customHeight="1" x14ac:dyDescent="0.35"/>
    <row r="1862" ht="51.75" customHeight="1" x14ac:dyDescent="0.35"/>
    <row r="1863" ht="51.75" customHeight="1" x14ac:dyDescent="0.35"/>
    <row r="1864" ht="51.75" customHeight="1" x14ac:dyDescent="0.35"/>
    <row r="1865" ht="51.75" customHeight="1" x14ac:dyDescent="0.35"/>
    <row r="1866" ht="51.75" customHeight="1" x14ac:dyDescent="0.35"/>
    <row r="1867" ht="51.75" customHeight="1" x14ac:dyDescent="0.35"/>
    <row r="1868" ht="51.75" customHeight="1" x14ac:dyDescent="0.35"/>
    <row r="1869" ht="51.75" customHeight="1" x14ac:dyDescent="0.35"/>
    <row r="1870" ht="51.75" customHeight="1" x14ac:dyDescent="0.35"/>
    <row r="1871" ht="51.75" customHeight="1" x14ac:dyDescent="0.35"/>
    <row r="1872" ht="51.75" customHeight="1" x14ac:dyDescent="0.35"/>
    <row r="1873" ht="51.75" customHeight="1" x14ac:dyDescent="0.35"/>
    <row r="1874" ht="51.75" customHeight="1" x14ac:dyDescent="0.35"/>
    <row r="1875" ht="51.75" customHeight="1" x14ac:dyDescent="0.35"/>
    <row r="1876" ht="51.75" customHeight="1" x14ac:dyDescent="0.35"/>
    <row r="1877" ht="51.75" customHeight="1" x14ac:dyDescent="0.35"/>
    <row r="1878" ht="51.75" customHeight="1" x14ac:dyDescent="0.35"/>
    <row r="1879" ht="51.75" customHeight="1" x14ac:dyDescent="0.35"/>
    <row r="1880" ht="51.75" customHeight="1" x14ac:dyDescent="0.35"/>
    <row r="1881" ht="51.75" customHeight="1" x14ac:dyDescent="0.35"/>
    <row r="1882" ht="51.75" customHeight="1" x14ac:dyDescent="0.35"/>
    <row r="1883" ht="51.75" customHeight="1" x14ac:dyDescent="0.35"/>
    <row r="1884" ht="51.75" customHeight="1" x14ac:dyDescent="0.35"/>
    <row r="1885" ht="51.75" customHeight="1" x14ac:dyDescent="0.35"/>
    <row r="1886" ht="51.75" customHeight="1" x14ac:dyDescent="0.35"/>
    <row r="1887" ht="51.75" customHeight="1" x14ac:dyDescent="0.35"/>
    <row r="1888" ht="51.75" customHeight="1" x14ac:dyDescent="0.35"/>
    <row r="1889" ht="51.75" customHeight="1" x14ac:dyDescent="0.35"/>
    <row r="1890" ht="51.75" customHeight="1" x14ac:dyDescent="0.35"/>
    <row r="1891" ht="51.75" customHeight="1" x14ac:dyDescent="0.35"/>
    <row r="1892" ht="51.75" customHeight="1" x14ac:dyDescent="0.35"/>
    <row r="1893" ht="51.75" customHeight="1" x14ac:dyDescent="0.35"/>
    <row r="1894" ht="51.75" customHeight="1" x14ac:dyDescent="0.35"/>
    <row r="1895" ht="51.75" customHeight="1" x14ac:dyDescent="0.35"/>
    <row r="1896" ht="51.75" customHeight="1" x14ac:dyDescent="0.35"/>
    <row r="1897" ht="51.75" customHeight="1" x14ac:dyDescent="0.35"/>
    <row r="1898" ht="51.75" customHeight="1" x14ac:dyDescent="0.35"/>
    <row r="1899" ht="51.75" customHeight="1" x14ac:dyDescent="0.35"/>
    <row r="1900" ht="51.75" customHeight="1" x14ac:dyDescent="0.35"/>
    <row r="1901" ht="51.75" customHeight="1" x14ac:dyDescent="0.35"/>
    <row r="1902" ht="51.75" customHeight="1" x14ac:dyDescent="0.35"/>
    <row r="1903" ht="51.75" customHeight="1" x14ac:dyDescent="0.35"/>
    <row r="1904" ht="51.75" customHeight="1" x14ac:dyDescent="0.35"/>
    <row r="1905" ht="51.75" customHeight="1" x14ac:dyDescent="0.35"/>
    <row r="1906" ht="51.75" customHeight="1" x14ac:dyDescent="0.35"/>
    <row r="1907" ht="51.75" customHeight="1" x14ac:dyDescent="0.35"/>
    <row r="1908" ht="51.75" customHeight="1" x14ac:dyDescent="0.35"/>
    <row r="1909" ht="51.75" customHeight="1" x14ac:dyDescent="0.35"/>
    <row r="1910" ht="51.75" customHeight="1" x14ac:dyDescent="0.35"/>
    <row r="1911" ht="51.75" customHeight="1" x14ac:dyDescent="0.35"/>
    <row r="1912" ht="51.75" customHeight="1" x14ac:dyDescent="0.35"/>
    <row r="1913" ht="51.75" customHeight="1" x14ac:dyDescent="0.35"/>
    <row r="1914" ht="51.75" customHeight="1" x14ac:dyDescent="0.35"/>
    <row r="1915" ht="51.75" customHeight="1" x14ac:dyDescent="0.35"/>
    <row r="1916" ht="51.75" customHeight="1" x14ac:dyDescent="0.35"/>
    <row r="1917" ht="51.75" customHeight="1" x14ac:dyDescent="0.35"/>
    <row r="1918" ht="51.75" customHeight="1" x14ac:dyDescent="0.35"/>
    <row r="1919" ht="51.75" customHeight="1" x14ac:dyDescent="0.35"/>
    <row r="1920" ht="51.75" customHeight="1" x14ac:dyDescent="0.35"/>
    <row r="1921" ht="51.75" customHeight="1" x14ac:dyDescent="0.35"/>
    <row r="1922" ht="51.75" customHeight="1" x14ac:dyDescent="0.35"/>
    <row r="1923" ht="51.75" customHeight="1" x14ac:dyDescent="0.35"/>
    <row r="1924" ht="51.75" customHeight="1" x14ac:dyDescent="0.35"/>
    <row r="1925" ht="51.75" customHeight="1" x14ac:dyDescent="0.35"/>
    <row r="1926" ht="51.75" customHeight="1" x14ac:dyDescent="0.35"/>
    <row r="1927" ht="51.75" customHeight="1" x14ac:dyDescent="0.35"/>
    <row r="1928" ht="51.75" customHeight="1" x14ac:dyDescent="0.35"/>
    <row r="1929" ht="51.75" customHeight="1" x14ac:dyDescent="0.35"/>
    <row r="1930" ht="51.75" customHeight="1" x14ac:dyDescent="0.35"/>
    <row r="1931" ht="51.75" customHeight="1" x14ac:dyDescent="0.35"/>
    <row r="1932" ht="51.75" customHeight="1" x14ac:dyDescent="0.35"/>
    <row r="1933" ht="51.75" customHeight="1" x14ac:dyDescent="0.35"/>
    <row r="1934" ht="51.75" customHeight="1" x14ac:dyDescent="0.35"/>
    <row r="1935" ht="51.75" customHeight="1" x14ac:dyDescent="0.35"/>
    <row r="1936" ht="51.75" customHeight="1" x14ac:dyDescent="0.35"/>
    <row r="1937" ht="51.75" customHeight="1" x14ac:dyDescent="0.35"/>
    <row r="1938" ht="51.75" customHeight="1" x14ac:dyDescent="0.35"/>
    <row r="1939" ht="51.75" customHeight="1" x14ac:dyDescent="0.35"/>
    <row r="1940" ht="51.75" customHeight="1" x14ac:dyDescent="0.35"/>
    <row r="1941" ht="51.75" customHeight="1" x14ac:dyDescent="0.35"/>
    <row r="1942" ht="51.75" customHeight="1" x14ac:dyDescent="0.35"/>
    <row r="1943" ht="51.75" customHeight="1" x14ac:dyDescent="0.35"/>
    <row r="1944" ht="51.75" customHeight="1" x14ac:dyDescent="0.35"/>
    <row r="1945" ht="51.75" customHeight="1" x14ac:dyDescent="0.35"/>
    <row r="1946" ht="51.75" customHeight="1" x14ac:dyDescent="0.35"/>
    <row r="1947" ht="51.75" customHeight="1" x14ac:dyDescent="0.35"/>
    <row r="1948" ht="51.75" customHeight="1" x14ac:dyDescent="0.35"/>
    <row r="1949" ht="51.75" customHeight="1" x14ac:dyDescent="0.35"/>
    <row r="1950" ht="51.75" customHeight="1" x14ac:dyDescent="0.35"/>
    <row r="1951" ht="51.75" customHeight="1" x14ac:dyDescent="0.35"/>
    <row r="1952" ht="51.75" customHeight="1" x14ac:dyDescent="0.35"/>
    <row r="1953" ht="51.75" customHeight="1" x14ac:dyDescent="0.35"/>
    <row r="1954" ht="51.75" customHeight="1" x14ac:dyDescent="0.35"/>
    <row r="1955" ht="51.75" customHeight="1" x14ac:dyDescent="0.35"/>
    <row r="1956" ht="51.75" customHeight="1" x14ac:dyDescent="0.35"/>
    <row r="1957" ht="51.75" customHeight="1" x14ac:dyDescent="0.35"/>
    <row r="1958" ht="51.75" customHeight="1" x14ac:dyDescent="0.35"/>
    <row r="1959" ht="51.75" customHeight="1" x14ac:dyDescent="0.35"/>
    <row r="1960" ht="51.75" customHeight="1" x14ac:dyDescent="0.35"/>
    <row r="1961" ht="51.75" customHeight="1" x14ac:dyDescent="0.35"/>
    <row r="1962" ht="51.75" customHeight="1" x14ac:dyDescent="0.35"/>
    <row r="1963" ht="51.75" customHeight="1" x14ac:dyDescent="0.35"/>
    <row r="1964" ht="51.75" customHeight="1" x14ac:dyDescent="0.35"/>
    <row r="1965" ht="51.75" customHeight="1" x14ac:dyDescent="0.35"/>
    <row r="1966" ht="51.75" customHeight="1" x14ac:dyDescent="0.35"/>
    <row r="1967" ht="51.75" customHeight="1" x14ac:dyDescent="0.35"/>
    <row r="1968" ht="51.75" customHeight="1" x14ac:dyDescent="0.35"/>
    <row r="1969" ht="51.75" customHeight="1" x14ac:dyDescent="0.35"/>
    <row r="1970" ht="51.75" customHeight="1" x14ac:dyDescent="0.35"/>
    <row r="1971" ht="51.75" customHeight="1" x14ac:dyDescent="0.35"/>
    <row r="1972" ht="51.75" customHeight="1" x14ac:dyDescent="0.35"/>
    <row r="1973" ht="51.75" customHeight="1" x14ac:dyDescent="0.35"/>
    <row r="1974" ht="51.75" customHeight="1" x14ac:dyDescent="0.35"/>
    <row r="1975" ht="51.75" customHeight="1" x14ac:dyDescent="0.35"/>
    <row r="1976" ht="51.75" customHeight="1" x14ac:dyDescent="0.35"/>
    <row r="1977" ht="51.75" customHeight="1" x14ac:dyDescent="0.35"/>
    <row r="1978" ht="51.75" customHeight="1" x14ac:dyDescent="0.35"/>
    <row r="1979" ht="51.75" customHeight="1" x14ac:dyDescent="0.35"/>
    <row r="1980" ht="51.75" customHeight="1" x14ac:dyDescent="0.35"/>
    <row r="1981" ht="51.75" customHeight="1" x14ac:dyDescent="0.35"/>
    <row r="1982" ht="51.75" customHeight="1" x14ac:dyDescent="0.35"/>
    <row r="1983" ht="51.75" customHeight="1" x14ac:dyDescent="0.35"/>
    <row r="1984" ht="51.75" customHeight="1" x14ac:dyDescent="0.35"/>
    <row r="1985" ht="51.75" customHeight="1" x14ac:dyDescent="0.35"/>
    <row r="1986" ht="51.75" customHeight="1" x14ac:dyDescent="0.35"/>
    <row r="1987" ht="51.75" customHeight="1" x14ac:dyDescent="0.35"/>
    <row r="1988" ht="51.75" customHeight="1" x14ac:dyDescent="0.35"/>
    <row r="1989" ht="51.75" customHeight="1" x14ac:dyDescent="0.35"/>
    <row r="1990" ht="51.75" customHeight="1" x14ac:dyDescent="0.35"/>
    <row r="1991" ht="51.75" customHeight="1" x14ac:dyDescent="0.35"/>
    <row r="1992" ht="51.75" customHeight="1" x14ac:dyDescent="0.35"/>
    <row r="1993" ht="51.75" customHeight="1" x14ac:dyDescent="0.35"/>
    <row r="1994" ht="51.75" customHeight="1" x14ac:dyDescent="0.35"/>
    <row r="1995" ht="51.75" customHeight="1" x14ac:dyDescent="0.35"/>
    <row r="1996" ht="51.75" customHeight="1" x14ac:dyDescent="0.35"/>
    <row r="1997" ht="51.75" customHeight="1" x14ac:dyDescent="0.35"/>
    <row r="1998" ht="51.75" customHeight="1" x14ac:dyDescent="0.35"/>
    <row r="1999" ht="51.75" customHeight="1" x14ac:dyDescent="0.35"/>
    <row r="2000" ht="51.75" customHeight="1" x14ac:dyDescent="0.35"/>
    <row r="2001" ht="51.75" customHeight="1" x14ac:dyDescent="0.35"/>
    <row r="2002" ht="51.75" customHeight="1" x14ac:dyDescent="0.35"/>
    <row r="2003" ht="51.75" customHeight="1" x14ac:dyDescent="0.35"/>
    <row r="2004" ht="51.75" customHeight="1" x14ac:dyDescent="0.35"/>
    <row r="2005" ht="51.75" customHeight="1" x14ac:dyDescent="0.35"/>
    <row r="2006" ht="51.75" customHeight="1" x14ac:dyDescent="0.35"/>
    <row r="2007" ht="51.75" customHeight="1" x14ac:dyDescent="0.35"/>
    <row r="2008" ht="51.75" customHeight="1" x14ac:dyDescent="0.35"/>
    <row r="2009" ht="51.75" customHeight="1" x14ac:dyDescent="0.35"/>
    <row r="2010" ht="51.75" customHeight="1" x14ac:dyDescent="0.35"/>
    <row r="2011" ht="51.75" customHeight="1" x14ac:dyDescent="0.35"/>
    <row r="2012" ht="51.75" customHeight="1" x14ac:dyDescent="0.35"/>
    <row r="2013" ht="51.75" customHeight="1" x14ac:dyDescent="0.35"/>
    <row r="2014" ht="51.75" customHeight="1" x14ac:dyDescent="0.35"/>
    <row r="2015" ht="51.75" customHeight="1" x14ac:dyDescent="0.35"/>
    <row r="2016" ht="51.75" customHeight="1" x14ac:dyDescent="0.35"/>
    <row r="2017" ht="51.75" customHeight="1" x14ac:dyDescent="0.35"/>
    <row r="2018" ht="51.75" customHeight="1" x14ac:dyDescent="0.35"/>
    <row r="2019" ht="51.75" customHeight="1" x14ac:dyDescent="0.35"/>
    <row r="2020" ht="51.75" customHeight="1" x14ac:dyDescent="0.35"/>
    <row r="2021" ht="51.75" customHeight="1" x14ac:dyDescent="0.35"/>
    <row r="2022" ht="51.75" customHeight="1" x14ac:dyDescent="0.35"/>
    <row r="2023" ht="51.75" customHeight="1" x14ac:dyDescent="0.35"/>
    <row r="2024" ht="51.75" customHeight="1" x14ac:dyDescent="0.35"/>
    <row r="2025" ht="51.75" customHeight="1" x14ac:dyDescent="0.35"/>
    <row r="2026" ht="51.75" customHeight="1" x14ac:dyDescent="0.35"/>
    <row r="2027" ht="51.75" customHeight="1" x14ac:dyDescent="0.35"/>
    <row r="2028" ht="51.75" customHeight="1" x14ac:dyDescent="0.35"/>
    <row r="2029" ht="51.75" customHeight="1" x14ac:dyDescent="0.35"/>
    <row r="2030" ht="51.75" customHeight="1" x14ac:dyDescent="0.35"/>
    <row r="2031" ht="51.75" customHeight="1" x14ac:dyDescent="0.35"/>
    <row r="2032" ht="51.75" customHeight="1" x14ac:dyDescent="0.35"/>
    <row r="2033" ht="51.75" customHeight="1" x14ac:dyDescent="0.35"/>
    <row r="2034" ht="51.75" customHeight="1" x14ac:dyDescent="0.35"/>
    <row r="2035" ht="51.75" customHeight="1" x14ac:dyDescent="0.35"/>
    <row r="2036" ht="51.75" customHeight="1" x14ac:dyDescent="0.35"/>
    <row r="2037" ht="51.75" customHeight="1" x14ac:dyDescent="0.35"/>
    <row r="2038" ht="51.75" customHeight="1" x14ac:dyDescent="0.35"/>
    <row r="2039" ht="51.75" customHeight="1" x14ac:dyDescent="0.35"/>
    <row r="2040" ht="51.75" customHeight="1" x14ac:dyDescent="0.35"/>
    <row r="2041" ht="51.75" customHeight="1" x14ac:dyDescent="0.35"/>
    <row r="2042" ht="51.75" customHeight="1" x14ac:dyDescent="0.35"/>
    <row r="2043" ht="51.75" customHeight="1" x14ac:dyDescent="0.35"/>
    <row r="2044" ht="51.75" customHeight="1" x14ac:dyDescent="0.35"/>
    <row r="2045" ht="51.75" customHeight="1" x14ac:dyDescent="0.35"/>
    <row r="2046" ht="51.75" customHeight="1" x14ac:dyDescent="0.35"/>
    <row r="2047" ht="51.75" customHeight="1" x14ac:dyDescent="0.35"/>
    <row r="2048" ht="51.75" customHeight="1" x14ac:dyDescent="0.35"/>
    <row r="2049" ht="51.75" customHeight="1" x14ac:dyDescent="0.35"/>
    <row r="2050" ht="51.75" customHeight="1" x14ac:dyDescent="0.35"/>
    <row r="2051" ht="51.75" customHeight="1" x14ac:dyDescent="0.35"/>
    <row r="2052" ht="51.75" customHeight="1" x14ac:dyDescent="0.35"/>
    <row r="2053" ht="51.75" customHeight="1" x14ac:dyDescent="0.35"/>
    <row r="2054" ht="51.75" customHeight="1" x14ac:dyDescent="0.35"/>
    <row r="2055" ht="51.75" customHeight="1" x14ac:dyDescent="0.35"/>
    <row r="2056" ht="51.75" customHeight="1" x14ac:dyDescent="0.35"/>
    <row r="2057" ht="51.75" customHeight="1" x14ac:dyDescent="0.35"/>
    <row r="2058" ht="51.75" customHeight="1" x14ac:dyDescent="0.35"/>
    <row r="2059" ht="51.75" customHeight="1" x14ac:dyDescent="0.35"/>
    <row r="2060" ht="51.75" customHeight="1" x14ac:dyDescent="0.35"/>
    <row r="2061" ht="51.75" customHeight="1" x14ac:dyDescent="0.35"/>
    <row r="2062" ht="51.75" customHeight="1" x14ac:dyDescent="0.35"/>
    <row r="2063" ht="51.75" customHeight="1" x14ac:dyDescent="0.35"/>
    <row r="2064" ht="51.75" customHeight="1" x14ac:dyDescent="0.35"/>
    <row r="2065" ht="51.75" customHeight="1" x14ac:dyDescent="0.35"/>
    <row r="2066" ht="51.75" customHeight="1" x14ac:dyDescent="0.35"/>
    <row r="2067" ht="51.75" customHeight="1" x14ac:dyDescent="0.35"/>
    <row r="2068" ht="51.75" customHeight="1" x14ac:dyDescent="0.35"/>
    <row r="2069" ht="51.75" customHeight="1" x14ac:dyDescent="0.35"/>
    <row r="2070" ht="51.75" customHeight="1" x14ac:dyDescent="0.35"/>
    <row r="2071" ht="51.75" customHeight="1" x14ac:dyDescent="0.35"/>
    <row r="2072" ht="51.75" customHeight="1" x14ac:dyDescent="0.35"/>
    <row r="2073" ht="51.75" customHeight="1" x14ac:dyDescent="0.35"/>
    <row r="2074" ht="51.75" customHeight="1" x14ac:dyDescent="0.35"/>
    <row r="2075" ht="51.75" customHeight="1" x14ac:dyDescent="0.35"/>
    <row r="2076" ht="51.75" customHeight="1" x14ac:dyDescent="0.35"/>
    <row r="2077" ht="51.75" customHeight="1" x14ac:dyDescent="0.35"/>
    <row r="2078" ht="51.75" customHeight="1" x14ac:dyDescent="0.35"/>
    <row r="2079" ht="51.75" customHeight="1" x14ac:dyDescent="0.35"/>
    <row r="2080" ht="51.75" customHeight="1" x14ac:dyDescent="0.35"/>
    <row r="2081" ht="51.75" customHeight="1" x14ac:dyDescent="0.35"/>
    <row r="2082" ht="51.75" customHeight="1" x14ac:dyDescent="0.35"/>
    <row r="2083" ht="51.75" customHeight="1" x14ac:dyDescent="0.35"/>
    <row r="2084" ht="51.75" customHeight="1" x14ac:dyDescent="0.35"/>
    <row r="2085" ht="51.75" customHeight="1" x14ac:dyDescent="0.35"/>
    <row r="2086" ht="51.75" customHeight="1" x14ac:dyDescent="0.35"/>
    <row r="2087" ht="51.75" customHeight="1" x14ac:dyDescent="0.35"/>
    <row r="2088" ht="51.75" customHeight="1" x14ac:dyDescent="0.35"/>
    <row r="2089" ht="51.75" customHeight="1" x14ac:dyDescent="0.35"/>
    <row r="2090" ht="51.75" customHeight="1" x14ac:dyDescent="0.35"/>
    <row r="2091" ht="51.75" customHeight="1" x14ac:dyDescent="0.35"/>
    <row r="2092" ht="51.75" customHeight="1" x14ac:dyDescent="0.35"/>
    <row r="2093" ht="51.75" customHeight="1" x14ac:dyDescent="0.35"/>
    <row r="2094" ht="51.75" customHeight="1" x14ac:dyDescent="0.35"/>
    <row r="2095" ht="51.75" customHeight="1" x14ac:dyDescent="0.35"/>
    <row r="2096" ht="51.75" customHeight="1" x14ac:dyDescent="0.35"/>
    <row r="2097" ht="51.75" customHeight="1" x14ac:dyDescent="0.35"/>
    <row r="2098" ht="51.75" customHeight="1" x14ac:dyDescent="0.35"/>
    <row r="2099" ht="51.75" customHeight="1" x14ac:dyDescent="0.35"/>
    <row r="2100" ht="51.75" customHeight="1" x14ac:dyDescent="0.35"/>
    <row r="2101" ht="51.75" customHeight="1" x14ac:dyDescent="0.35"/>
    <row r="2102" ht="51.75" customHeight="1" x14ac:dyDescent="0.35"/>
    <row r="2103" ht="51.75" customHeight="1" x14ac:dyDescent="0.35"/>
    <row r="2104" ht="51.75" customHeight="1" x14ac:dyDescent="0.35"/>
    <row r="2105" ht="51.75" customHeight="1" x14ac:dyDescent="0.35"/>
    <row r="2106" ht="51.75" customHeight="1" x14ac:dyDescent="0.35"/>
    <row r="2107" ht="51.75" customHeight="1" x14ac:dyDescent="0.35"/>
    <row r="2108" ht="51.75" customHeight="1" x14ac:dyDescent="0.35"/>
    <row r="2109" ht="51.75" customHeight="1" x14ac:dyDescent="0.35"/>
    <row r="2110" ht="51.75" customHeight="1" x14ac:dyDescent="0.35"/>
    <row r="2111" ht="51.75" customHeight="1" x14ac:dyDescent="0.35"/>
    <row r="2112" ht="51.75" customHeight="1" x14ac:dyDescent="0.35"/>
    <row r="2113" ht="51.75" customHeight="1" x14ac:dyDescent="0.35"/>
    <row r="2114" ht="51.75" customHeight="1" x14ac:dyDescent="0.35"/>
    <row r="2115" ht="51.75" customHeight="1" x14ac:dyDescent="0.35"/>
    <row r="2116" ht="51.75" customHeight="1" x14ac:dyDescent="0.35"/>
    <row r="2117" ht="51.75" customHeight="1" x14ac:dyDescent="0.35"/>
    <row r="2118" ht="51.75" customHeight="1" x14ac:dyDescent="0.35"/>
    <row r="2119" ht="51.75" customHeight="1" x14ac:dyDescent="0.35"/>
    <row r="2120" ht="51.75" customHeight="1" x14ac:dyDescent="0.35"/>
    <row r="2121" ht="51.75" customHeight="1" x14ac:dyDescent="0.35"/>
    <row r="2122" ht="51.75" customHeight="1" x14ac:dyDescent="0.35"/>
    <row r="2123" ht="51.75" customHeight="1" x14ac:dyDescent="0.35"/>
    <row r="2124" ht="51.75" customHeight="1" x14ac:dyDescent="0.35"/>
    <row r="2125" ht="51.75" customHeight="1" x14ac:dyDescent="0.35"/>
    <row r="2126" ht="51.75" customHeight="1" x14ac:dyDescent="0.35"/>
    <row r="2127" ht="51.75" customHeight="1" x14ac:dyDescent="0.35"/>
    <row r="2128" ht="51.75" customHeight="1" x14ac:dyDescent="0.35"/>
    <row r="2129" ht="51.75" customHeight="1" x14ac:dyDescent="0.35"/>
    <row r="2130" ht="51.75" customHeight="1" x14ac:dyDescent="0.35"/>
    <row r="2131" ht="51.75" customHeight="1" x14ac:dyDescent="0.35"/>
    <row r="2132" ht="51.75" customHeight="1" x14ac:dyDescent="0.35"/>
    <row r="2133" ht="51.75" customHeight="1" x14ac:dyDescent="0.35"/>
    <row r="2134" ht="51.75" customHeight="1" x14ac:dyDescent="0.35"/>
    <row r="2135" ht="51.75" customHeight="1" x14ac:dyDescent="0.35"/>
    <row r="2136" ht="51.75" customHeight="1" x14ac:dyDescent="0.35"/>
    <row r="2137" ht="51.75" customHeight="1" x14ac:dyDescent="0.35"/>
    <row r="2138" ht="51.75" customHeight="1" x14ac:dyDescent="0.35"/>
    <row r="2139" ht="51.75" customHeight="1" x14ac:dyDescent="0.35"/>
    <row r="2140" ht="51.75" customHeight="1" x14ac:dyDescent="0.35"/>
    <row r="2141" ht="51.75" customHeight="1" x14ac:dyDescent="0.35"/>
    <row r="2142" ht="51.75" customHeight="1" x14ac:dyDescent="0.35"/>
    <row r="2143" ht="51.75" customHeight="1" x14ac:dyDescent="0.35"/>
    <row r="2144" ht="51.75" customHeight="1" x14ac:dyDescent="0.35"/>
    <row r="2145" ht="51.75" customHeight="1" x14ac:dyDescent="0.35"/>
    <row r="2146" ht="51.75" customHeight="1" x14ac:dyDescent="0.35"/>
    <row r="2147" ht="51.75" customHeight="1" x14ac:dyDescent="0.35"/>
    <row r="2148" ht="51.75" customHeight="1" x14ac:dyDescent="0.35"/>
    <row r="2149" ht="51.75" customHeight="1" x14ac:dyDescent="0.35"/>
    <row r="2150" ht="51.75" customHeight="1" x14ac:dyDescent="0.35"/>
    <row r="2151" ht="51.75" customHeight="1" x14ac:dyDescent="0.35"/>
    <row r="2152" ht="51.75" customHeight="1" x14ac:dyDescent="0.35"/>
    <row r="2153" ht="51.75" customHeight="1" x14ac:dyDescent="0.35"/>
    <row r="2154" ht="51.75" customHeight="1" x14ac:dyDescent="0.35"/>
    <row r="2155" ht="51.75" customHeight="1" x14ac:dyDescent="0.35"/>
    <row r="2156" ht="51.75" customHeight="1" x14ac:dyDescent="0.35"/>
    <row r="2157" ht="51.75" customHeight="1" x14ac:dyDescent="0.35"/>
    <row r="2158" ht="51.75" customHeight="1" x14ac:dyDescent="0.35"/>
    <row r="2159" ht="51.75" customHeight="1" x14ac:dyDescent="0.35"/>
    <row r="2160" ht="51.75" customHeight="1" x14ac:dyDescent="0.35"/>
    <row r="2161" ht="51.75" customHeight="1" x14ac:dyDescent="0.35"/>
    <row r="2162" ht="51.75" customHeight="1" x14ac:dyDescent="0.35"/>
    <row r="2163" ht="51.75" customHeight="1" x14ac:dyDescent="0.35"/>
    <row r="2164" ht="51.75" customHeight="1" x14ac:dyDescent="0.35"/>
    <row r="2165" ht="51.75" customHeight="1" x14ac:dyDescent="0.35"/>
    <row r="2166" ht="51.75" customHeight="1" x14ac:dyDescent="0.35"/>
    <row r="2167" ht="51.75" customHeight="1" x14ac:dyDescent="0.35"/>
    <row r="2168" ht="51.75" customHeight="1" x14ac:dyDescent="0.35"/>
    <row r="2169" ht="51.75" customHeight="1" x14ac:dyDescent="0.35"/>
    <row r="2170" ht="51.75" customHeight="1" x14ac:dyDescent="0.35"/>
    <row r="2171" ht="51.75" customHeight="1" x14ac:dyDescent="0.35"/>
    <row r="2172" ht="51.75" customHeight="1" x14ac:dyDescent="0.35"/>
    <row r="2173" ht="51.75" customHeight="1" x14ac:dyDescent="0.35"/>
    <row r="2174" ht="51.75" customHeight="1" x14ac:dyDescent="0.35"/>
    <row r="2175" ht="51.75" customHeight="1" x14ac:dyDescent="0.35"/>
    <row r="2176" ht="51.75" customHeight="1" x14ac:dyDescent="0.35"/>
    <row r="2177" ht="51.75" customHeight="1" x14ac:dyDescent="0.35"/>
    <row r="2178" ht="51.75" customHeight="1" x14ac:dyDescent="0.35"/>
    <row r="2179" ht="51.75" customHeight="1" x14ac:dyDescent="0.35"/>
    <row r="2180" ht="51.75" customHeight="1" x14ac:dyDescent="0.35"/>
    <row r="2181" ht="51.75" customHeight="1" x14ac:dyDescent="0.35"/>
    <row r="2182" ht="51.75" customHeight="1" x14ac:dyDescent="0.35"/>
    <row r="2183" ht="51.75" customHeight="1" x14ac:dyDescent="0.35"/>
    <row r="2184" ht="51.75" customHeight="1" x14ac:dyDescent="0.35"/>
    <row r="2185" ht="51.75" customHeight="1" x14ac:dyDescent="0.35"/>
    <row r="2186" ht="51.75" customHeight="1" x14ac:dyDescent="0.35"/>
    <row r="2187" ht="51.75" customHeight="1" x14ac:dyDescent="0.35"/>
    <row r="2188" ht="51.75" customHeight="1" x14ac:dyDescent="0.35"/>
    <row r="2189" ht="51.75" customHeight="1" x14ac:dyDescent="0.35"/>
    <row r="2190" ht="51.75" customHeight="1" x14ac:dyDescent="0.35"/>
    <row r="2191" ht="51.75" customHeight="1" x14ac:dyDescent="0.35"/>
    <row r="2192" ht="51.75" customHeight="1" x14ac:dyDescent="0.35"/>
    <row r="2193" ht="51.75" customHeight="1" x14ac:dyDescent="0.35"/>
    <row r="2194" ht="51.75" customHeight="1" x14ac:dyDescent="0.35"/>
    <row r="2195" ht="51.75" customHeight="1" x14ac:dyDescent="0.35"/>
    <row r="2196" ht="51.75" customHeight="1" x14ac:dyDescent="0.35"/>
    <row r="2197" ht="51.75" customHeight="1" x14ac:dyDescent="0.35"/>
    <row r="2198" ht="51.75" customHeight="1" x14ac:dyDescent="0.35"/>
    <row r="2199" ht="51.75" customHeight="1" x14ac:dyDescent="0.35"/>
    <row r="2200" ht="51.75" customHeight="1" x14ac:dyDescent="0.35"/>
    <row r="2201" ht="51.75" customHeight="1" x14ac:dyDescent="0.35"/>
    <row r="2202" ht="51.75" customHeight="1" x14ac:dyDescent="0.35"/>
    <row r="2203" ht="51.75" customHeight="1" x14ac:dyDescent="0.35"/>
    <row r="2204" ht="51.75" customHeight="1" x14ac:dyDescent="0.35"/>
    <row r="2205" ht="51.75" customHeight="1" x14ac:dyDescent="0.35"/>
    <row r="2206" ht="51.75" customHeight="1" x14ac:dyDescent="0.35"/>
    <row r="2207" ht="51.75" customHeight="1" x14ac:dyDescent="0.35"/>
    <row r="2208" ht="51.75" customHeight="1" x14ac:dyDescent="0.35"/>
    <row r="2209" ht="51.75" customHeight="1" x14ac:dyDescent="0.35"/>
    <row r="2210" ht="51.75" customHeight="1" x14ac:dyDescent="0.35"/>
    <row r="2211" ht="51.75" customHeight="1" x14ac:dyDescent="0.35"/>
    <row r="2212" ht="51.75" customHeight="1" x14ac:dyDescent="0.35"/>
    <row r="2213" ht="51.75" customHeight="1" x14ac:dyDescent="0.35"/>
    <row r="2214" ht="51.75" customHeight="1" x14ac:dyDescent="0.35"/>
    <row r="2215" ht="51.75" customHeight="1" x14ac:dyDescent="0.35"/>
    <row r="2216" ht="51.75" customHeight="1" x14ac:dyDescent="0.35"/>
    <row r="2217" ht="51.75" customHeight="1" x14ac:dyDescent="0.35"/>
    <row r="2218" ht="51.75" customHeight="1" x14ac:dyDescent="0.35"/>
    <row r="2219" ht="51.75" customHeight="1" x14ac:dyDescent="0.35"/>
    <row r="2220" ht="51.75" customHeight="1" x14ac:dyDescent="0.35"/>
    <row r="2221" ht="51.75" customHeight="1" x14ac:dyDescent="0.35"/>
    <row r="2222" ht="51.75" customHeight="1" x14ac:dyDescent="0.35"/>
    <row r="2223" ht="51.75" customHeight="1" x14ac:dyDescent="0.35"/>
    <row r="2224" ht="51.75" customHeight="1" x14ac:dyDescent="0.35"/>
    <row r="2225" ht="51.75" customHeight="1" x14ac:dyDescent="0.35"/>
    <row r="2226" ht="51.75" customHeight="1" x14ac:dyDescent="0.35"/>
    <row r="2227" ht="51.75" customHeight="1" x14ac:dyDescent="0.35"/>
    <row r="2228" ht="51.75" customHeight="1" x14ac:dyDescent="0.35"/>
    <row r="2229" ht="51.75" customHeight="1" x14ac:dyDescent="0.35"/>
    <row r="2230" ht="51.75" customHeight="1" x14ac:dyDescent="0.35"/>
    <row r="2231" ht="51.75" customHeight="1" x14ac:dyDescent="0.35"/>
    <row r="2232" ht="51.75" customHeight="1" x14ac:dyDescent="0.35"/>
    <row r="2233" ht="51.75" customHeight="1" x14ac:dyDescent="0.35"/>
    <row r="2234" ht="51.75" customHeight="1" x14ac:dyDescent="0.35"/>
    <row r="2235" ht="51.75" customHeight="1" x14ac:dyDescent="0.35"/>
    <row r="2236" ht="51.75" customHeight="1" x14ac:dyDescent="0.35"/>
    <row r="2237" ht="51.75" customHeight="1" x14ac:dyDescent="0.35"/>
    <row r="2238" ht="51.75" customHeight="1" x14ac:dyDescent="0.35"/>
    <row r="2239" ht="51.75" customHeight="1" x14ac:dyDescent="0.35"/>
    <row r="2240" ht="51.75" customHeight="1" x14ac:dyDescent="0.35"/>
    <row r="2241" ht="51.75" customHeight="1" x14ac:dyDescent="0.35"/>
    <row r="2242" ht="51.75" customHeight="1" x14ac:dyDescent="0.35"/>
    <row r="2243" ht="51.75" customHeight="1" x14ac:dyDescent="0.35"/>
    <row r="2244" ht="51.75" customHeight="1" x14ac:dyDescent="0.35"/>
    <row r="2245" ht="51.75" customHeight="1" x14ac:dyDescent="0.35"/>
    <row r="2246" ht="51.75" customHeight="1" x14ac:dyDescent="0.35"/>
    <row r="2247" ht="51.75" customHeight="1" x14ac:dyDescent="0.35"/>
    <row r="2248" ht="51.75" customHeight="1" x14ac:dyDescent="0.35"/>
    <row r="2249" ht="51.75" customHeight="1" x14ac:dyDescent="0.35"/>
    <row r="2250" ht="51.75" customHeight="1" x14ac:dyDescent="0.35"/>
    <row r="2251" ht="51.75" customHeight="1" x14ac:dyDescent="0.35"/>
    <row r="2252" ht="51.75" customHeight="1" x14ac:dyDescent="0.35"/>
    <row r="2253" ht="51.75" customHeight="1" x14ac:dyDescent="0.35"/>
    <row r="2254" ht="51.75" customHeight="1" x14ac:dyDescent="0.35"/>
    <row r="2255" ht="51.75" customHeight="1" x14ac:dyDescent="0.35"/>
    <row r="2256" ht="51.75" customHeight="1" x14ac:dyDescent="0.35"/>
    <row r="2257" ht="51.75" customHeight="1" x14ac:dyDescent="0.35"/>
    <row r="2258" ht="51.75" customHeight="1" x14ac:dyDescent="0.35"/>
    <row r="2259" ht="51.75" customHeight="1" x14ac:dyDescent="0.35"/>
    <row r="2260" ht="51.75" customHeight="1" x14ac:dyDescent="0.35"/>
    <row r="2261" ht="51.75" customHeight="1" x14ac:dyDescent="0.35"/>
    <row r="2262" ht="51.75" customHeight="1" x14ac:dyDescent="0.35"/>
    <row r="2263" ht="51.75" customHeight="1" x14ac:dyDescent="0.35"/>
    <row r="2264" ht="51.75" customHeight="1" x14ac:dyDescent="0.35"/>
    <row r="2265" ht="51.75" customHeight="1" x14ac:dyDescent="0.35"/>
    <row r="2266" ht="51.75" customHeight="1" x14ac:dyDescent="0.35"/>
    <row r="2267" ht="51.75" customHeight="1" x14ac:dyDescent="0.35"/>
    <row r="2268" ht="51.75" customHeight="1" x14ac:dyDescent="0.35"/>
    <row r="2269" ht="51.75" customHeight="1" x14ac:dyDescent="0.35"/>
    <row r="2270" ht="51.75" customHeight="1" x14ac:dyDescent="0.35"/>
    <row r="2271" ht="51.75" customHeight="1" x14ac:dyDescent="0.35"/>
    <row r="2272" ht="51.75" customHeight="1" x14ac:dyDescent="0.35"/>
    <row r="2273" ht="51.75" customHeight="1" x14ac:dyDescent="0.35"/>
    <row r="2274" ht="51.75" customHeight="1" x14ac:dyDescent="0.35"/>
    <row r="2275" ht="51.75" customHeight="1" x14ac:dyDescent="0.35"/>
    <row r="2276" ht="51.75" customHeight="1" x14ac:dyDescent="0.35"/>
    <row r="2277" ht="51.75" customHeight="1" x14ac:dyDescent="0.35"/>
    <row r="2278" ht="51.75" customHeight="1" x14ac:dyDescent="0.35"/>
    <row r="2279" ht="51.75" customHeight="1" x14ac:dyDescent="0.35"/>
    <row r="2280" ht="51.75" customHeight="1" x14ac:dyDescent="0.35"/>
    <row r="2281" ht="51.75" customHeight="1" x14ac:dyDescent="0.35"/>
    <row r="2282" ht="51.75" customHeight="1" x14ac:dyDescent="0.35"/>
    <row r="2283" ht="51.75" customHeight="1" x14ac:dyDescent="0.35"/>
    <row r="2284" ht="51.75" customHeight="1" x14ac:dyDescent="0.35"/>
    <row r="2285" ht="51.75" customHeight="1" x14ac:dyDescent="0.35"/>
    <row r="2286" ht="51.75" customHeight="1" x14ac:dyDescent="0.35"/>
    <row r="2287" ht="51.75" customHeight="1" x14ac:dyDescent="0.35"/>
    <row r="2288" ht="51.75" customHeight="1" x14ac:dyDescent="0.35"/>
    <row r="2289" ht="51.75" customHeight="1" x14ac:dyDescent="0.35"/>
    <row r="2290" ht="51.75" customHeight="1" x14ac:dyDescent="0.35"/>
    <row r="2291" ht="51.75" customHeight="1" x14ac:dyDescent="0.35"/>
    <row r="2292" ht="51.75" customHeight="1" x14ac:dyDescent="0.35"/>
    <row r="2293" ht="51.75" customHeight="1" x14ac:dyDescent="0.35"/>
    <row r="2294" ht="51.75" customHeight="1" x14ac:dyDescent="0.35"/>
    <row r="2295" ht="51.75" customHeight="1" x14ac:dyDescent="0.35"/>
    <row r="2296" ht="51.75" customHeight="1" x14ac:dyDescent="0.35"/>
    <row r="2297" ht="51.75" customHeight="1" x14ac:dyDescent="0.35"/>
    <row r="2298" ht="51.75" customHeight="1" x14ac:dyDescent="0.35"/>
    <row r="2299" ht="51.75" customHeight="1" x14ac:dyDescent="0.35"/>
    <row r="2300" ht="51.75" customHeight="1" x14ac:dyDescent="0.35"/>
    <row r="2301" ht="51.75" customHeight="1" x14ac:dyDescent="0.35"/>
    <row r="2302" ht="51.75" customHeight="1" x14ac:dyDescent="0.35"/>
    <row r="2303" ht="51.75" customHeight="1" x14ac:dyDescent="0.35"/>
    <row r="2304" ht="51.75" customHeight="1" x14ac:dyDescent="0.35"/>
    <row r="2305" ht="51.75" customHeight="1" x14ac:dyDescent="0.35"/>
    <row r="2306" ht="51.75" customHeight="1" x14ac:dyDescent="0.35"/>
    <row r="2307" ht="51.75" customHeight="1" x14ac:dyDescent="0.35"/>
    <row r="2308" ht="51.75" customHeight="1" x14ac:dyDescent="0.35"/>
    <row r="2309" ht="51.75" customHeight="1" x14ac:dyDescent="0.35"/>
    <row r="2310" ht="51.75" customHeight="1" x14ac:dyDescent="0.35"/>
    <row r="2311" ht="51.75" customHeight="1" x14ac:dyDescent="0.35"/>
    <row r="2312" ht="51.75" customHeight="1" x14ac:dyDescent="0.35"/>
    <row r="2313" ht="51.75" customHeight="1" x14ac:dyDescent="0.35"/>
    <row r="2314" ht="51.75" customHeight="1" x14ac:dyDescent="0.35"/>
    <row r="2315" ht="51.75" customHeight="1" x14ac:dyDescent="0.35"/>
    <row r="2316" ht="51.75" customHeight="1" x14ac:dyDescent="0.35"/>
    <row r="2317" ht="51.75" customHeight="1" x14ac:dyDescent="0.35"/>
    <row r="2318" ht="51.75" customHeight="1" x14ac:dyDescent="0.35"/>
    <row r="2319" ht="51.75" customHeight="1" x14ac:dyDescent="0.35"/>
    <row r="2320" ht="51.75" customHeight="1" x14ac:dyDescent="0.35"/>
    <row r="2321" ht="51.75" customHeight="1" x14ac:dyDescent="0.35"/>
    <row r="2322" ht="51.75" customHeight="1" x14ac:dyDescent="0.35"/>
    <row r="2323" ht="51.75" customHeight="1" x14ac:dyDescent="0.35"/>
    <row r="2324" ht="51.75" customHeight="1" x14ac:dyDescent="0.35"/>
    <row r="2325" ht="51.75" customHeight="1" x14ac:dyDescent="0.35"/>
    <row r="2326" ht="51.75" customHeight="1" x14ac:dyDescent="0.35"/>
    <row r="2327" ht="51.75" customHeight="1" x14ac:dyDescent="0.35"/>
    <row r="2328" ht="51.75" customHeight="1" x14ac:dyDescent="0.35"/>
    <row r="2329" ht="51.75" customHeight="1" x14ac:dyDescent="0.35"/>
    <row r="2330" ht="51.75" customHeight="1" x14ac:dyDescent="0.35"/>
    <row r="2331" ht="51.75" customHeight="1" x14ac:dyDescent="0.35"/>
    <row r="2332" ht="51.75" customHeight="1" x14ac:dyDescent="0.35"/>
    <row r="2333" ht="51.75" customHeight="1" x14ac:dyDescent="0.35"/>
    <row r="2334" ht="51.75" customHeight="1" x14ac:dyDescent="0.35"/>
    <row r="2335" ht="51.75" customHeight="1" x14ac:dyDescent="0.35"/>
    <row r="2336" ht="51.75" customHeight="1" x14ac:dyDescent="0.35"/>
    <row r="2337" ht="51.75" customHeight="1" x14ac:dyDescent="0.35"/>
    <row r="2338" ht="51.75" customHeight="1" x14ac:dyDescent="0.35"/>
    <row r="2339" ht="51.75" customHeight="1" x14ac:dyDescent="0.35"/>
    <row r="2340" ht="51.75" customHeight="1" x14ac:dyDescent="0.35"/>
    <row r="2341" ht="51.75" customHeight="1" x14ac:dyDescent="0.35"/>
    <row r="2342" ht="51.75" customHeight="1" x14ac:dyDescent="0.35"/>
    <row r="2343" ht="51.75" customHeight="1" x14ac:dyDescent="0.35"/>
    <row r="2344" ht="51.75" customHeight="1" x14ac:dyDescent="0.35"/>
    <row r="2345" ht="51.75" customHeight="1" x14ac:dyDescent="0.35"/>
    <row r="2346" ht="51.75" customHeight="1" x14ac:dyDescent="0.35"/>
    <row r="2347" ht="51.75" customHeight="1" x14ac:dyDescent="0.35"/>
    <row r="2348" ht="51.75" customHeight="1" x14ac:dyDescent="0.35"/>
    <row r="2349" ht="51.75" customHeight="1" x14ac:dyDescent="0.35"/>
    <row r="2350" ht="51.75" customHeight="1" x14ac:dyDescent="0.35"/>
    <row r="2351" ht="51.75" customHeight="1" x14ac:dyDescent="0.35"/>
    <row r="2352" ht="51.75" customHeight="1" x14ac:dyDescent="0.35"/>
    <row r="2353" ht="51.75" customHeight="1" x14ac:dyDescent="0.35"/>
    <row r="2354" ht="51.75" customHeight="1" x14ac:dyDescent="0.35"/>
    <row r="2355" ht="51.75" customHeight="1" x14ac:dyDescent="0.35"/>
    <row r="2356" ht="51.75" customHeight="1" x14ac:dyDescent="0.35"/>
    <row r="2357" ht="51.75" customHeight="1" x14ac:dyDescent="0.35"/>
    <row r="2358" ht="51.75" customHeight="1" x14ac:dyDescent="0.35"/>
    <row r="2359" ht="51.75" customHeight="1" x14ac:dyDescent="0.35"/>
    <row r="2360" ht="51.75" customHeight="1" x14ac:dyDescent="0.35"/>
    <row r="2361" ht="51.75" customHeight="1" x14ac:dyDescent="0.35"/>
    <row r="2362" ht="51.75" customHeight="1" x14ac:dyDescent="0.35"/>
    <row r="2363" ht="51.75" customHeight="1" x14ac:dyDescent="0.35"/>
    <row r="2364" ht="51.75" customHeight="1" x14ac:dyDescent="0.35"/>
    <row r="2365" ht="51.75" customHeight="1" x14ac:dyDescent="0.35"/>
    <row r="2366" ht="51.75" customHeight="1" x14ac:dyDescent="0.35"/>
    <row r="2367" ht="51.75" customHeight="1" x14ac:dyDescent="0.35"/>
    <row r="2368" ht="51.75" customHeight="1" x14ac:dyDescent="0.35"/>
    <row r="2369" ht="51.75" customHeight="1" x14ac:dyDescent="0.35"/>
    <row r="2370" ht="51.75" customHeight="1" x14ac:dyDescent="0.35"/>
    <row r="2371" ht="51.75" customHeight="1" x14ac:dyDescent="0.35"/>
    <row r="2372" ht="51.75" customHeight="1" x14ac:dyDescent="0.35"/>
    <row r="2373" ht="51.75" customHeight="1" x14ac:dyDescent="0.35"/>
    <row r="2374" ht="51.75" customHeight="1" x14ac:dyDescent="0.35"/>
    <row r="2375" ht="51.75" customHeight="1" x14ac:dyDescent="0.35"/>
    <row r="2376" ht="51.75" customHeight="1" x14ac:dyDescent="0.35"/>
    <row r="2377" ht="51.75" customHeight="1" x14ac:dyDescent="0.35"/>
    <row r="2378" ht="51.75" customHeight="1" x14ac:dyDescent="0.35"/>
    <row r="2379" ht="51.75" customHeight="1" x14ac:dyDescent="0.35"/>
    <row r="2380" ht="51.75" customHeight="1" x14ac:dyDescent="0.35"/>
    <row r="2381" ht="51.75" customHeight="1" x14ac:dyDescent="0.35"/>
    <row r="2382" ht="51.75" customHeight="1" x14ac:dyDescent="0.35"/>
    <row r="2383" ht="51.75" customHeight="1" x14ac:dyDescent="0.35"/>
    <row r="2384" ht="51.75" customHeight="1" x14ac:dyDescent="0.35"/>
    <row r="2385" ht="51.75" customHeight="1" x14ac:dyDescent="0.35"/>
    <row r="2386" ht="51.75" customHeight="1" x14ac:dyDescent="0.35"/>
    <row r="2387" ht="51.75" customHeight="1" x14ac:dyDescent="0.35"/>
    <row r="2388" ht="51.75" customHeight="1" x14ac:dyDescent="0.35"/>
    <row r="2389" ht="51.75" customHeight="1" x14ac:dyDescent="0.35"/>
    <row r="2390" ht="51.75" customHeight="1" x14ac:dyDescent="0.35"/>
    <row r="2391" ht="51.75" customHeight="1" x14ac:dyDescent="0.35"/>
    <row r="2392" ht="51.75" customHeight="1" x14ac:dyDescent="0.35"/>
    <row r="2393" ht="51.75" customHeight="1" x14ac:dyDescent="0.35"/>
    <row r="2394" ht="51.75" customHeight="1" x14ac:dyDescent="0.35"/>
    <row r="2395" ht="51.75" customHeight="1" x14ac:dyDescent="0.35"/>
    <row r="2396" ht="51.75" customHeight="1" x14ac:dyDescent="0.35"/>
    <row r="2397" ht="51.75" customHeight="1" x14ac:dyDescent="0.35"/>
    <row r="2398" ht="51.75" customHeight="1" x14ac:dyDescent="0.35"/>
    <row r="2399" ht="51.75" customHeight="1" x14ac:dyDescent="0.35"/>
    <row r="2400" ht="51.75" customHeight="1" x14ac:dyDescent="0.35"/>
    <row r="2401" ht="51.75" customHeight="1" x14ac:dyDescent="0.35"/>
    <row r="2402" ht="51.75" customHeight="1" x14ac:dyDescent="0.35"/>
    <row r="2403" ht="51.75" customHeight="1" x14ac:dyDescent="0.35"/>
    <row r="2404" ht="51.75" customHeight="1" x14ac:dyDescent="0.35"/>
    <row r="2405" ht="51.75" customHeight="1" x14ac:dyDescent="0.35"/>
    <row r="2406" ht="51.75" customHeight="1" x14ac:dyDescent="0.35"/>
    <row r="2407" ht="51.75" customHeight="1" x14ac:dyDescent="0.35"/>
    <row r="2408" ht="51.75" customHeight="1" x14ac:dyDescent="0.35"/>
    <row r="2409" ht="51.75" customHeight="1" x14ac:dyDescent="0.35"/>
    <row r="2410" ht="51.75" customHeight="1" x14ac:dyDescent="0.35"/>
    <row r="2411" ht="51.75" customHeight="1" x14ac:dyDescent="0.35"/>
    <row r="2412" ht="51.75" customHeight="1" x14ac:dyDescent="0.35"/>
    <row r="2413" ht="51.75" customHeight="1" x14ac:dyDescent="0.35"/>
    <row r="2414" ht="51.75" customHeight="1" x14ac:dyDescent="0.35"/>
    <row r="2415" ht="51.75" customHeight="1" x14ac:dyDescent="0.35"/>
    <row r="2416" ht="51.75" customHeight="1" x14ac:dyDescent="0.35"/>
    <row r="2417" ht="51.75" customHeight="1" x14ac:dyDescent="0.35"/>
    <row r="2418" ht="51.75" customHeight="1" x14ac:dyDescent="0.35"/>
    <row r="2419" ht="51.75" customHeight="1" x14ac:dyDescent="0.35"/>
    <row r="2420" ht="51.75" customHeight="1" x14ac:dyDescent="0.35"/>
    <row r="2421" ht="51.75" customHeight="1" x14ac:dyDescent="0.35"/>
    <row r="2422" ht="51.75" customHeight="1" x14ac:dyDescent="0.35"/>
    <row r="2423" ht="51.75" customHeight="1" x14ac:dyDescent="0.35"/>
    <row r="2424" ht="51.75" customHeight="1" x14ac:dyDescent="0.35"/>
    <row r="2425" ht="51.75" customHeight="1" x14ac:dyDescent="0.35"/>
    <row r="2426" ht="51.75" customHeight="1" x14ac:dyDescent="0.35"/>
    <row r="2427" ht="51.75" customHeight="1" x14ac:dyDescent="0.35"/>
    <row r="2428" ht="51.75" customHeight="1" x14ac:dyDescent="0.35"/>
    <row r="2429" ht="51.75" customHeight="1" x14ac:dyDescent="0.35"/>
    <row r="2430" ht="51.75" customHeight="1" x14ac:dyDescent="0.35"/>
    <row r="2431" ht="51.75" customHeight="1" x14ac:dyDescent="0.35"/>
    <row r="2432" ht="51.75" customHeight="1" x14ac:dyDescent="0.35"/>
    <row r="2433" ht="51.75" customHeight="1" x14ac:dyDescent="0.35"/>
    <row r="2434" ht="51.75" customHeight="1" x14ac:dyDescent="0.35"/>
    <row r="2435" ht="51.75" customHeight="1" x14ac:dyDescent="0.35"/>
    <row r="2436" ht="51.75" customHeight="1" x14ac:dyDescent="0.35"/>
    <row r="2437" ht="51.75" customHeight="1" x14ac:dyDescent="0.35"/>
    <row r="2438" ht="51.75" customHeight="1" x14ac:dyDescent="0.35"/>
    <row r="2439" ht="51.75" customHeight="1" x14ac:dyDescent="0.35"/>
    <row r="2440" ht="51.75" customHeight="1" x14ac:dyDescent="0.35"/>
    <row r="2441" ht="51.75" customHeight="1" x14ac:dyDescent="0.35"/>
    <row r="2442" ht="51.75" customHeight="1" x14ac:dyDescent="0.35"/>
    <row r="2443" ht="51.75" customHeight="1" x14ac:dyDescent="0.35"/>
    <row r="2444" ht="51.75" customHeight="1" x14ac:dyDescent="0.35"/>
    <row r="2445" ht="51.75" customHeight="1" x14ac:dyDescent="0.35"/>
    <row r="2446" ht="51.75" customHeight="1" x14ac:dyDescent="0.35"/>
    <row r="2447" ht="51.75" customHeight="1" x14ac:dyDescent="0.35"/>
    <row r="2448" ht="51.75" customHeight="1" x14ac:dyDescent="0.35"/>
    <row r="2449" ht="51.75" customHeight="1" x14ac:dyDescent="0.35"/>
    <row r="2450" ht="51.75" customHeight="1" x14ac:dyDescent="0.35"/>
    <row r="2451" ht="51.75" customHeight="1" x14ac:dyDescent="0.35"/>
    <row r="2452" ht="51.75" customHeight="1" x14ac:dyDescent="0.35"/>
    <row r="2453" ht="51.75" customHeight="1" x14ac:dyDescent="0.35"/>
    <row r="2454" ht="51.75" customHeight="1" x14ac:dyDescent="0.35"/>
    <row r="2455" ht="51.75" customHeight="1" x14ac:dyDescent="0.35"/>
    <row r="2456" ht="51.75" customHeight="1" x14ac:dyDescent="0.35"/>
    <row r="2457" ht="51.75" customHeight="1" x14ac:dyDescent="0.35"/>
    <row r="2458" ht="51.75" customHeight="1" x14ac:dyDescent="0.35"/>
    <row r="2459" ht="51.75" customHeight="1" x14ac:dyDescent="0.35"/>
    <row r="2460" ht="51.75" customHeight="1" x14ac:dyDescent="0.35"/>
    <row r="2461" ht="51.75" customHeight="1" x14ac:dyDescent="0.35"/>
    <row r="2462" ht="51.75" customHeight="1" x14ac:dyDescent="0.35"/>
    <row r="2463" ht="51.75" customHeight="1" x14ac:dyDescent="0.35"/>
    <row r="2464" ht="51.75" customHeight="1" x14ac:dyDescent="0.35"/>
    <row r="2465" ht="51.75" customHeight="1" x14ac:dyDescent="0.35"/>
    <row r="2466" ht="51.75" customHeight="1" x14ac:dyDescent="0.35"/>
    <row r="2467" ht="51.75" customHeight="1" x14ac:dyDescent="0.35"/>
    <row r="2468" ht="51.75" customHeight="1" x14ac:dyDescent="0.35"/>
    <row r="2469" ht="51.75" customHeight="1" x14ac:dyDescent="0.35"/>
    <row r="2470" ht="51.75" customHeight="1" x14ac:dyDescent="0.35"/>
    <row r="2471" ht="51.75" customHeight="1" x14ac:dyDescent="0.35"/>
    <row r="2472" ht="51.75" customHeight="1" x14ac:dyDescent="0.35"/>
    <row r="2473" ht="51.75" customHeight="1" x14ac:dyDescent="0.35"/>
    <row r="2474" ht="51.75" customHeight="1" x14ac:dyDescent="0.35"/>
    <row r="2475" ht="51.75" customHeight="1" x14ac:dyDescent="0.35"/>
    <row r="2476" ht="51.75" customHeight="1" x14ac:dyDescent="0.35"/>
    <row r="2477" ht="51.75" customHeight="1" x14ac:dyDescent="0.35"/>
    <row r="2478" ht="51.75" customHeight="1" x14ac:dyDescent="0.35"/>
    <row r="2479" ht="51.75" customHeight="1" x14ac:dyDescent="0.35"/>
    <row r="2480" ht="51.75" customHeight="1" x14ac:dyDescent="0.35"/>
    <row r="2481" ht="51.75" customHeight="1" x14ac:dyDescent="0.35"/>
    <row r="2482" ht="51.75" customHeight="1" x14ac:dyDescent="0.35"/>
    <row r="2483" ht="51.75" customHeight="1" x14ac:dyDescent="0.35"/>
    <row r="2484" ht="51.75" customHeight="1" x14ac:dyDescent="0.35"/>
    <row r="2485" ht="51.75" customHeight="1" x14ac:dyDescent="0.35"/>
    <row r="2486" ht="51.75" customHeight="1" x14ac:dyDescent="0.35"/>
    <row r="2487" ht="51.75" customHeight="1" x14ac:dyDescent="0.35"/>
    <row r="2488" ht="51.75" customHeight="1" x14ac:dyDescent="0.35"/>
    <row r="2489" ht="51.75" customHeight="1" x14ac:dyDescent="0.35"/>
    <row r="2490" ht="51.75" customHeight="1" x14ac:dyDescent="0.35"/>
    <row r="2491" ht="51.75" customHeight="1" x14ac:dyDescent="0.35"/>
    <row r="2492" ht="51.75" customHeight="1" x14ac:dyDescent="0.35"/>
    <row r="2493" ht="51.75" customHeight="1" x14ac:dyDescent="0.35"/>
    <row r="2494" ht="51.75" customHeight="1" x14ac:dyDescent="0.35"/>
    <row r="2495" ht="51.75" customHeight="1" x14ac:dyDescent="0.35"/>
    <row r="2496" ht="51.75" customHeight="1" x14ac:dyDescent="0.35"/>
    <row r="2497" ht="51.75" customHeight="1" x14ac:dyDescent="0.35"/>
    <row r="2498" ht="51.75" customHeight="1" x14ac:dyDescent="0.35"/>
    <row r="2499" ht="51.75" customHeight="1" x14ac:dyDescent="0.35"/>
    <row r="2500" ht="51.75" customHeight="1" x14ac:dyDescent="0.35"/>
    <row r="2501" ht="51.75" customHeight="1" x14ac:dyDescent="0.35"/>
    <row r="2502" ht="51.75" customHeight="1" x14ac:dyDescent="0.35"/>
    <row r="2503" ht="51.75" customHeight="1" x14ac:dyDescent="0.35"/>
    <row r="2504" ht="51.75" customHeight="1" x14ac:dyDescent="0.35"/>
    <row r="2505" ht="51.75" customHeight="1" x14ac:dyDescent="0.35"/>
    <row r="2506" ht="51.75" customHeight="1" x14ac:dyDescent="0.35"/>
    <row r="2507" ht="51.75" customHeight="1" x14ac:dyDescent="0.35"/>
    <row r="2508" ht="51.75" customHeight="1" x14ac:dyDescent="0.35"/>
    <row r="2509" ht="51.75" customHeight="1" x14ac:dyDescent="0.35"/>
    <row r="2510" ht="51.75" customHeight="1" x14ac:dyDescent="0.35"/>
    <row r="2511" ht="51.75" customHeight="1" x14ac:dyDescent="0.35"/>
    <row r="2512" ht="51.75" customHeight="1" x14ac:dyDescent="0.35"/>
    <row r="2513" ht="51.75" customHeight="1" x14ac:dyDescent="0.35"/>
    <row r="2514" ht="51.75" customHeight="1" x14ac:dyDescent="0.35"/>
    <row r="2515" ht="51.75" customHeight="1" x14ac:dyDescent="0.35"/>
    <row r="2516" ht="51.75" customHeight="1" x14ac:dyDescent="0.35"/>
    <row r="2517" ht="51.75" customHeight="1" x14ac:dyDescent="0.35"/>
    <row r="2518" ht="51.75" customHeight="1" x14ac:dyDescent="0.35"/>
    <row r="2519" ht="51.75" customHeight="1" x14ac:dyDescent="0.35"/>
    <row r="2520" ht="51.75" customHeight="1" x14ac:dyDescent="0.35"/>
    <row r="2521" ht="51.75" customHeight="1" x14ac:dyDescent="0.35"/>
    <row r="2522" ht="51.75" customHeight="1" x14ac:dyDescent="0.35"/>
    <row r="2523" ht="51.75" customHeight="1" x14ac:dyDescent="0.35"/>
    <row r="2524" ht="51.75" customHeight="1" x14ac:dyDescent="0.35"/>
    <row r="2525" ht="51.75" customHeight="1" x14ac:dyDescent="0.35"/>
    <row r="2526" ht="51.75" customHeight="1" x14ac:dyDescent="0.35"/>
    <row r="2527" ht="51.75" customHeight="1" x14ac:dyDescent="0.35"/>
    <row r="2528" ht="51.75" customHeight="1" x14ac:dyDescent="0.35"/>
    <row r="2529" ht="51.75" customHeight="1" x14ac:dyDescent="0.35"/>
    <row r="2530" ht="51.75" customHeight="1" x14ac:dyDescent="0.35"/>
    <row r="2531" ht="51.75" customHeight="1" x14ac:dyDescent="0.35"/>
    <row r="2532" ht="51.75" customHeight="1" x14ac:dyDescent="0.35"/>
    <row r="2533" ht="51.75" customHeight="1" x14ac:dyDescent="0.35"/>
    <row r="2534" ht="51.75" customHeight="1" x14ac:dyDescent="0.35"/>
    <row r="2535" ht="51.75" customHeight="1" x14ac:dyDescent="0.35"/>
    <row r="2536" ht="51.75" customHeight="1" x14ac:dyDescent="0.35"/>
    <row r="2537" ht="51.75" customHeight="1" x14ac:dyDescent="0.35"/>
    <row r="2538" ht="51.75" customHeight="1" x14ac:dyDescent="0.35"/>
    <row r="2539" ht="51.75" customHeight="1" x14ac:dyDescent="0.35"/>
    <row r="2540" ht="51.75" customHeight="1" x14ac:dyDescent="0.35"/>
    <row r="2541" ht="51.75" customHeight="1" x14ac:dyDescent="0.35"/>
    <row r="2542" ht="51.75" customHeight="1" x14ac:dyDescent="0.35"/>
    <row r="2543" ht="51.75" customHeight="1" x14ac:dyDescent="0.35"/>
    <row r="2544" ht="51.75" customHeight="1" x14ac:dyDescent="0.35"/>
    <row r="2545" ht="51.75" customHeight="1" x14ac:dyDescent="0.35"/>
    <row r="2546" ht="51.75" customHeight="1" x14ac:dyDescent="0.35"/>
    <row r="2547" ht="51.75" customHeight="1" x14ac:dyDescent="0.35"/>
    <row r="2548" ht="51.75" customHeight="1" x14ac:dyDescent="0.35"/>
    <row r="2549" ht="51.75" customHeight="1" x14ac:dyDescent="0.35"/>
    <row r="2550" ht="51.75" customHeight="1" x14ac:dyDescent="0.35"/>
    <row r="2551" ht="51.75" customHeight="1" x14ac:dyDescent="0.35"/>
    <row r="2552" ht="51.75" customHeight="1" x14ac:dyDescent="0.35"/>
    <row r="2553" ht="51.75" customHeight="1" x14ac:dyDescent="0.35"/>
    <row r="2554" ht="51.75" customHeight="1" x14ac:dyDescent="0.35"/>
    <row r="2555" ht="51.75" customHeight="1" x14ac:dyDescent="0.35"/>
    <row r="2556" ht="51.75" customHeight="1" x14ac:dyDescent="0.35"/>
    <row r="2557" ht="51.75" customHeight="1" x14ac:dyDescent="0.35"/>
    <row r="2558" ht="51.75" customHeight="1" x14ac:dyDescent="0.35"/>
    <row r="2559" ht="51.75" customHeight="1" x14ac:dyDescent="0.35"/>
    <row r="2560" ht="51.75" customHeight="1" x14ac:dyDescent="0.35"/>
    <row r="2561" ht="51.75" customHeight="1" x14ac:dyDescent="0.35"/>
    <row r="2562" ht="51.75" customHeight="1" x14ac:dyDescent="0.35"/>
    <row r="2563" ht="51.75" customHeight="1" x14ac:dyDescent="0.35"/>
    <row r="2564" ht="51.75" customHeight="1" x14ac:dyDescent="0.35"/>
    <row r="2565" ht="51.75" customHeight="1" x14ac:dyDescent="0.35"/>
    <row r="2566" ht="51.75" customHeight="1" x14ac:dyDescent="0.35"/>
    <row r="2567" ht="51.75" customHeight="1" x14ac:dyDescent="0.35"/>
    <row r="2568" ht="51.75" customHeight="1" x14ac:dyDescent="0.35"/>
    <row r="2569" ht="51.75" customHeight="1" x14ac:dyDescent="0.35"/>
    <row r="2570" ht="51.75" customHeight="1" x14ac:dyDescent="0.35"/>
    <row r="2571" ht="51.75" customHeight="1" x14ac:dyDescent="0.35"/>
    <row r="2572" ht="51.75" customHeight="1" x14ac:dyDescent="0.35"/>
    <row r="2573" ht="51.75" customHeight="1" x14ac:dyDescent="0.35"/>
    <row r="2574" ht="51.75" customHeight="1" x14ac:dyDescent="0.35"/>
    <row r="2575" ht="51.75" customHeight="1" x14ac:dyDescent="0.35"/>
    <row r="2576" ht="51.75" customHeight="1" x14ac:dyDescent="0.35"/>
    <row r="2577" ht="51.75" customHeight="1" x14ac:dyDescent="0.35"/>
    <row r="2578" ht="51.75" customHeight="1" x14ac:dyDescent="0.35"/>
    <row r="2579" ht="51.75" customHeight="1" x14ac:dyDescent="0.35"/>
    <row r="2580" ht="51.75" customHeight="1" x14ac:dyDescent="0.35"/>
    <row r="2581" ht="51.75" customHeight="1" x14ac:dyDescent="0.35"/>
    <row r="2582" ht="51.75" customHeight="1" x14ac:dyDescent="0.35"/>
    <row r="2583" ht="51.75" customHeight="1" x14ac:dyDescent="0.35"/>
    <row r="2584" ht="51.75" customHeight="1" x14ac:dyDescent="0.35"/>
    <row r="2585" ht="51.75" customHeight="1" x14ac:dyDescent="0.35"/>
    <row r="2586" ht="51.75" customHeight="1" x14ac:dyDescent="0.35"/>
    <row r="2587" ht="51.75" customHeight="1" x14ac:dyDescent="0.35"/>
    <row r="2588" ht="51.75" customHeight="1" x14ac:dyDescent="0.35"/>
    <row r="2589" ht="51.75" customHeight="1" x14ac:dyDescent="0.35"/>
    <row r="2590" ht="51.75" customHeight="1" x14ac:dyDescent="0.35"/>
    <row r="2591" ht="51.75" customHeight="1" x14ac:dyDescent="0.35"/>
    <row r="2592" ht="51.75" customHeight="1" x14ac:dyDescent="0.35"/>
    <row r="2593" ht="51.75" customHeight="1" x14ac:dyDescent="0.35"/>
    <row r="2594" ht="51.75" customHeight="1" x14ac:dyDescent="0.35"/>
    <row r="2595" ht="51.75" customHeight="1" x14ac:dyDescent="0.35"/>
    <row r="2596" ht="51.75" customHeight="1" x14ac:dyDescent="0.35"/>
    <row r="2597" ht="51.75" customHeight="1" x14ac:dyDescent="0.35"/>
    <row r="2598" ht="51.75" customHeight="1" x14ac:dyDescent="0.35"/>
    <row r="2599" ht="51.75" customHeight="1" x14ac:dyDescent="0.35"/>
    <row r="2600" ht="51.75" customHeight="1" x14ac:dyDescent="0.35"/>
    <row r="2601" ht="51.75" customHeight="1" x14ac:dyDescent="0.35"/>
    <row r="2602" ht="51.75" customHeight="1" x14ac:dyDescent="0.35"/>
    <row r="2603" ht="51.75" customHeight="1" x14ac:dyDescent="0.35"/>
    <row r="2604" ht="51.75" customHeight="1" x14ac:dyDescent="0.35"/>
    <row r="2605" ht="51.75" customHeight="1" x14ac:dyDescent="0.35"/>
    <row r="2606" ht="51.75" customHeight="1" x14ac:dyDescent="0.35"/>
    <row r="2607" ht="51.75" customHeight="1" x14ac:dyDescent="0.35"/>
    <row r="2608" ht="51.75" customHeight="1" x14ac:dyDescent="0.35"/>
    <row r="2609" ht="51.75" customHeight="1" x14ac:dyDescent="0.35"/>
    <row r="2610" ht="51.75" customHeight="1" x14ac:dyDescent="0.35"/>
    <row r="2611" ht="51.75" customHeight="1" x14ac:dyDescent="0.35"/>
    <row r="2612" ht="51.75" customHeight="1" x14ac:dyDescent="0.35"/>
    <row r="2613" ht="51.75" customHeight="1" x14ac:dyDescent="0.35"/>
    <row r="2614" ht="51.75" customHeight="1" x14ac:dyDescent="0.35"/>
    <row r="2615" ht="51.75" customHeight="1" x14ac:dyDescent="0.35"/>
    <row r="2616" ht="51.75" customHeight="1" x14ac:dyDescent="0.35"/>
    <row r="2617" ht="51.75" customHeight="1" x14ac:dyDescent="0.35"/>
    <row r="2618" ht="51.75" customHeight="1" x14ac:dyDescent="0.35"/>
    <row r="2619" ht="51.75" customHeight="1" x14ac:dyDescent="0.35"/>
    <row r="2620" ht="51.75" customHeight="1" x14ac:dyDescent="0.35"/>
    <row r="2621" ht="51.75" customHeight="1" x14ac:dyDescent="0.35"/>
    <row r="2622" ht="51.75" customHeight="1" x14ac:dyDescent="0.35"/>
    <row r="2623" ht="51.75" customHeight="1" x14ac:dyDescent="0.35"/>
    <row r="2624" ht="51.75" customHeight="1" x14ac:dyDescent="0.35"/>
    <row r="2625" ht="51.75" customHeight="1" x14ac:dyDescent="0.35"/>
    <row r="2626" ht="51.75" customHeight="1" x14ac:dyDescent="0.35"/>
    <row r="2627" ht="51.75" customHeight="1" x14ac:dyDescent="0.35"/>
    <row r="2628" ht="51.75" customHeight="1" x14ac:dyDescent="0.35"/>
    <row r="2629" ht="51.75" customHeight="1" x14ac:dyDescent="0.35"/>
    <row r="2630" ht="51.75" customHeight="1" x14ac:dyDescent="0.35"/>
    <row r="2631" ht="51.75" customHeight="1" x14ac:dyDescent="0.35"/>
    <row r="2632" ht="51.75" customHeight="1" x14ac:dyDescent="0.35"/>
    <row r="2633" ht="51.75" customHeight="1" x14ac:dyDescent="0.35"/>
    <row r="2634" ht="51.75" customHeight="1" x14ac:dyDescent="0.35"/>
    <row r="2635" ht="51.75" customHeight="1" x14ac:dyDescent="0.35"/>
    <row r="2636" ht="51.75" customHeight="1" x14ac:dyDescent="0.35"/>
    <row r="2637" ht="51.75" customHeight="1" x14ac:dyDescent="0.35"/>
    <row r="2638" ht="51.75" customHeight="1" x14ac:dyDescent="0.35"/>
    <row r="2639" ht="51.75" customHeight="1" x14ac:dyDescent="0.35"/>
    <row r="2640" ht="51.75" customHeight="1" x14ac:dyDescent="0.35"/>
    <row r="2641" ht="51.75" customHeight="1" x14ac:dyDescent="0.35"/>
    <row r="2642" ht="51.75" customHeight="1" x14ac:dyDescent="0.35"/>
    <row r="2643" ht="51.75" customHeight="1" x14ac:dyDescent="0.35"/>
    <row r="2644" ht="51.75" customHeight="1" x14ac:dyDescent="0.35"/>
    <row r="2645" ht="51.75" customHeight="1" x14ac:dyDescent="0.35"/>
    <row r="2646" ht="51.75" customHeight="1" x14ac:dyDescent="0.35"/>
    <row r="2647" ht="51.75" customHeight="1" x14ac:dyDescent="0.35"/>
    <row r="2648" ht="51.75" customHeight="1" x14ac:dyDescent="0.35"/>
    <row r="2649" ht="51.75" customHeight="1" x14ac:dyDescent="0.35"/>
    <row r="2650" ht="51.75" customHeight="1" x14ac:dyDescent="0.35"/>
    <row r="2651" ht="51.75" customHeight="1" x14ac:dyDescent="0.35"/>
    <row r="2652" ht="51.75" customHeight="1" x14ac:dyDescent="0.35"/>
    <row r="2653" ht="51.75" customHeight="1" x14ac:dyDescent="0.35"/>
    <row r="2654" ht="51.75" customHeight="1" x14ac:dyDescent="0.35"/>
    <row r="2655" ht="51.75" customHeight="1" x14ac:dyDescent="0.35"/>
    <row r="2656" ht="51.75" customHeight="1" x14ac:dyDescent="0.35"/>
    <row r="2657" ht="51.75" customHeight="1" x14ac:dyDescent="0.35"/>
    <row r="2658" ht="51.75" customHeight="1" x14ac:dyDescent="0.35"/>
    <row r="2659" ht="51.75" customHeight="1" x14ac:dyDescent="0.35"/>
    <row r="2660" ht="51.75" customHeight="1" x14ac:dyDescent="0.35"/>
    <row r="2661" ht="51.75" customHeight="1" x14ac:dyDescent="0.35"/>
    <row r="2662" ht="51.75" customHeight="1" x14ac:dyDescent="0.35"/>
    <row r="2663" ht="51.75" customHeight="1" x14ac:dyDescent="0.35"/>
    <row r="2664" ht="51.75" customHeight="1" x14ac:dyDescent="0.35"/>
    <row r="2665" ht="51.75" customHeight="1" x14ac:dyDescent="0.35"/>
    <row r="2666" ht="51.75" customHeight="1" x14ac:dyDescent="0.35"/>
    <row r="2667" ht="51.75" customHeight="1" x14ac:dyDescent="0.35"/>
    <row r="2668" ht="51.75" customHeight="1" x14ac:dyDescent="0.35"/>
    <row r="2669" ht="51.75" customHeight="1" x14ac:dyDescent="0.35"/>
    <row r="2670" ht="51.75" customHeight="1" x14ac:dyDescent="0.35"/>
    <row r="2671" ht="51.75" customHeight="1" x14ac:dyDescent="0.35"/>
    <row r="2672" ht="51.75" customHeight="1" x14ac:dyDescent="0.35"/>
    <row r="2673" ht="51.75" customHeight="1" x14ac:dyDescent="0.35"/>
    <row r="2674" ht="51.75" customHeight="1" x14ac:dyDescent="0.35"/>
    <row r="2675" ht="51.75" customHeight="1" x14ac:dyDescent="0.35"/>
    <row r="2676" ht="51.75" customHeight="1" x14ac:dyDescent="0.35"/>
    <row r="2677" ht="51.75" customHeight="1" x14ac:dyDescent="0.35"/>
    <row r="2678" ht="51.75" customHeight="1" x14ac:dyDescent="0.35"/>
    <row r="2679" ht="51.75" customHeight="1" x14ac:dyDescent="0.35"/>
    <row r="2680" ht="51.75" customHeight="1" x14ac:dyDescent="0.35"/>
    <row r="2681" ht="51.75" customHeight="1" x14ac:dyDescent="0.35"/>
    <row r="2682" ht="51.75" customHeight="1" x14ac:dyDescent="0.35"/>
    <row r="2683" ht="51.75" customHeight="1" x14ac:dyDescent="0.35"/>
    <row r="2684" ht="51.75" customHeight="1" x14ac:dyDescent="0.35"/>
    <row r="2685" ht="51.75" customHeight="1" x14ac:dyDescent="0.35"/>
    <row r="2686" ht="51.75" customHeight="1" x14ac:dyDescent="0.35"/>
    <row r="2687" ht="51.75" customHeight="1" x14ac:dyDescent="0.35"/>
    <row r="2688" ht="51.75" customHeight="1" x14ac:dyDescent="0.35"/>
    <row r="2689" ht="51.75" customHeight="1" x14ac:dyDescent="0.35"/>
    <row r="2690" ht="51.75" customHeight="1" x14ac:dyDescent="0.35"/>
    <row r="2691" ht="51.75" customHeight="1" x14ac:dyDescent="0.35"/>
    <row r="2692" ht="51.75" customHeight="1" x14ac:dyDescent="0.35"/>
    <row r="2693" ht="51.75" customHeight="1" x14ac:dyDescent="0.35"/>
    <row r="2694" ht="51.75" customHeight="1" x14ac:dyDescent="0.35"/>
    <row r="2695" ht="51.75" customHeight="1" x14ac:dyDescent="0.35"/>
    <row r="2696" ht="51.75" customHeight="1" x14ac:dyDescent="0.35"/>
    <row r="2697" ht="51.75" customHeight="1" x14ac:dyDescent="0.35"/>
    <row r="2698" ht="51.75" customHeight="1" x14ac:dyDescent="0.35"/>
    <row r="2699" ht="51.75" customHeight="1" x14ac:dyDescent="0.35"/>
    <row r="2700" ht="51.75" customHeight="1" x14ac:dyDescent="0.35"/>
    <row r="2701" ht="51.75" customHeight="1" x14ac:dyDescent="0.35"/>
    <row r="2702" ht="51.75" customHeight="1" x14ac:dyDescent="0.35"/>
    <row r="2703" ht="51.75" customHeight="1" x14ac:dyDescent="0.35"/>
    <row r="2704" ht="51.75" customHeight="1" x14ac:dyDescent="0.35"/>
    <row r="2705" ht="51.75" customHeight="1" x14ac:dyDescent="0.35"/>
    <row r="2706" ht="51.75" customHeight="1" x14ac:dyDescent="0.35"/>
    <row r="2707" ht="51.75" customHeight="1" x14ac:dyDescent="0.35"/>
    <row r="2708" ht="51.75" customHeight="1" x14ac:dyDescent="0.35"/>
    <row r="2709" ht="51.75" customHeight="1" x14ac:dyDescent="0.35"/>
    <row r="2710" ht="51.75" customHeight="1" x14ac:dyDescent="0.35"/>
    <row r="2711" ht="51.75" customHeight="1" x14ac:dyDescent="0.35"/>
    <row r="2712" ht="51.75" customHeight="1" x14ac:dyDescent="0.35"/>
    <row r="2713" ht="51.75" customHeight="1" x14ac:dyDescent="0.35"/>
    <row r="2714" ht="51.75" customHeight="1" x14ac:dyDescent="0.35"/>
    <row r="2715" ht="51.75" customHeight="1" x14ac:dyDescent="0.35"/>
    <row r="2716" ht="51.75" customHeight="1" x14ac:dyDescent="0.35"/>
    <row r="2717" ht="51.75" customHeight="1" x14ac:dyDescent="0.35"/>
    <row r="2718" ht="51.75" customHeight="1" x14ac:dyDescent="0.35"/>
    <row r="2719" ht="51.75" customHeight="1" x14ac:dyDescent="0.35"/>
    <row r="2720" ht="51.75" customHeight="1" x14ac:dyDescent="0.35"/>
    <row r="2721" ht="51.75" customHeight="1" x14ac:dyDescent="0.35"/>
    <row r="2722" ht="51.75" customHeight="1" x14ac:dyDescent="0.35"/>
    <row r="2723" ht="51.75" customHeight="1" x14ac:dyDescent="0.35"/>
    <row r="2724" ht="51.75" customHeight="1" x14ac:dyDescent="0.35"/>
    <row r="2725" ht="51.75" customHeight="1" x14ac:dyDescent="0.35"/>
    <row r="2726" ht="51.75" customHeight="1" x14ac:dyDescent="0.35"/>
    <row r="2727" ht="51.75" customHeight="1" x14ac:dyDescent="0.35"/>
    <row r="2728" ht="51.75" customHeight="1" x14ac:dyDescent="0.35"/>
    <row r="2729" ht="51.75" customHeight="1" x14ac:dyDescent="0.35"/>
    <row r="2730" ht="51.75" customHeight="1" x14ac:dyDescent="0.35"/>
    <row r="2731" ht="51.75" customHeight="1" x14ac:dyDescent="0.35"/>
    <row r="2732" ht="51.75" customHeight="1" x14ac:dyDescent="0.35"/>
    <row r="2733" ht="51.75" customHeight="1" x14ac:dyDescent="0.35"/>
    <row r="2734" ht="51.75" customHeight="1" x14ac:dyDescent="0.35"/>
    <row r="2735" ht="51.75" customHeight="1" x14ac:dyDescent="0.35"/>
    <row r="2736" ht="51.75" customHeight="1" x14ac:dyDescent="0.35"/>
    <row r="2737" ht="51.75" customHeight="1" x14ac:dyDescent="0.35"/>
    <row r="2738" ht="51.75" customHeight="1" x14ac:dyDescent="0.35"/>
    <row r="2739" ht="51.75" customHeight="1" x14ac:dyDescent="0.35"/>
    <row r="2740" ht="51.75" customHeight="1" x14ac:dyDescent="0.35"/>
    <row r="2741" ht="51.75" customHeight="1" x14ac:dyDescent="0.35"/>
    <row r="2742" ht="51.75" customHeight="1" x14ac:dyDescent="0.35"/>
    <row r="2743" ht="51.75" customHeight="1" x14ac:dyDescent="0.35"/>
    <row r="2744" ht="51.75" customHeight="1" x14ac:dyDescent="0.35"/>
    <row r="2745" ht="51.75" customHeight="1" x14ac:dyDescent="0.35"/>
    <row r="2746" ht="51.75" customHeight="1" x14ac:dyDescent="0.35"/>
    <row r="2747" ht="51.75" customHeight="1" x14ac:dyDescent="0.35"/>
    <row r="2748" ht="51.75" customHeight="1" x14ac:dyDescent="0.35"/>
    <row r="2749" ht="51.75" customHeight="1" x14ac:dyDescent="0.35"/>
    <row r="2750" ht="51.75" customHeight="1" x14ac:dyDescent="0.35"/>
    <row r="2751" ht="51.75" customHeight="1" x14ac:dyDescent="0.35"/>
    <row r="2752" ht="51.75" customHeight="1" x14ac:dyDescent="0.35"/>
    <row r="2753" ht="51.75" customHeight="1" x14ac:dyDescent="0.35"/>
    <row r="2754" ht="51.75" customHeight="1" x14ac:dyDescent="0.35"/>
    <row r="2755" ht="51.75" customHeight="1" x14ac:dyDescent="0.35"/>
    <row r="2756" ht="51.75" customHeight="1" x14ac:dyDescent="0.35"/>
    <row r="2757" ht="51.75" customHeight="1" x14ac:dyDescent="0.35"/>
    <row r="2758" ht="51.75" customHeight="1" x14ac:dyDescent="0.35"/>
    <row r="2759" ht="51.75" customHeight="1" x14ac:dyDescent="0.35"/>
    <row r="2760" ht="51.75" customHeight="1" x14ac:dyDescent="0.35"/>
    <row r="2761" ht="51.75" customHeight="1" x14ac:dyDescent="0.35"/>
    <row r="2762" ht="51.75" customHeight="1" x14ac:dyDescent="0.35"/>
    <row r="2763" ht="51.75" customHeight="1" x14ac:dyDescent="0.35"/>
    <row r="2764" ht="51.75" customHeight="1" x14ac:dyDescent="0.35"/>
    <row r="2765" ht="51.75" customHeight="1" x14ac:dyDescent="0.35"/>
    <row r="2766" ht="51.75" customHeight="1" x14ac:dyDescent="0.35"/>
    <row r="2767" ht="51.75" customHeight="1" x14ac:dyDescent="0.35"/>
    <row r="2768" ht="51.75" customHeight="1" x14ac:dyDescent="0.35"/>
    <row r="2769" ht="51.75" customHeight="1" x14ac:dyDescent="0.35"/>
    <row r="2770" ht="51.75" customHeight="1" x14ac:dyDescent="0.35"/>
    <row r="2771" ht="51.75" customHeight="1" x14ac:dyDescent="0.35"/>
    <row r="2772" ht="51.75" customHeight="1" x14ac:dyDescent="0.35"/>
    <row r="2773" ht="51.75" customHeight="1" x14ac:dyDescent="0.35"/>
    <row r="2774" ht="51.75" customHeight="1" x14ac:dyDescent="0.35"/>
    <row r="2775" ht="51.75" customHeight="1" x14ac:dyDescent="0.35"/>
    <row r="2776" ht="51.75" customHeight="1" x14ac:dyDescent="0.35"/>
    <row r="2777" ht="51.75" customHeight="1" x14ac:dyDescent="0.35"/>
    <row r="2778" ht="51.75" customHeight="1" x14ac:dyDescent="0.35"/>
    <row r="2779" ht="51.75" customHeight="1" x14ac:dyDescent="0.35"/>
    <row r="2780" ht="51.75" customHeight="1" x14ac:dyDescent="0.35"/>
    <row r="2781" ht="51.75" customHeight="1" x14ac:dyDescent="0.35"/>
    <row r="2782" ht="51.75" customHeight="1" x14ac:dyDescent="0.35"/>
    <row r="2783" ht="51.75" customHeight="1" x14ac:dyDescent="0.35"/>
    <row r="2784" ht="51.75" customHeight="1" x14ac:dyDescent="0.35"/>
    <row r="2785" ht="51.75" customHeight="1" x14ac:dyDescent="0.35"/>
    <row r="2786" ht="51.75" customHeight="1" x14ac:dyDescent="0.35"/>
    <row r="2787" ht="51.75" customHeight="1" x14ac:dyDescent="0.35"/>
    <row r="2788" ht="51.75" customHeight="1" x14ac:dyDescent="0.35"/>
    <row r="2789" ht="51.75" customHeight="1" x14ac:dyDescent="0.35"/>
    <row r="2790" ht="51.75" customHeight="1" x14ac:dyDescent="0.35"/>
    <row r="2791" ht="51.75" customHeight="1" x14ac:dyDescent="0.35"/>
    <row r="2792" ht="51.75" customHeight="1" x14ac:dyDescent="0.35"/>
    <row r="2793" ht="51.75" customHeight="1" x14ac:dyDescent="0.35"/>
    <row r="2794" ht="51.75" customHeight="1" x14ac:dyDescent="0.35"/>
    <row r="2795" ht="51.75" customHeight="1" x14ac:dyDescent="0.35"/>
    <row r="2796" ht="51.75" customHeight="1" x14ac:dyDescent="0.35"/>
    <row r="2797" ht="51.75" customHeight="1" x14ac:dyDescent="0.35"/>
    <row r="2798" ht="51.75" customHeight="1" x14ac:dyDescent="0.35"/>
    <row r="2799" ht="51.75" customHeight="1" x14ac:dyDescent="0.35"/>
    <row r="2800" ht="51.75" customHeight="1" x14ac:dyDescent="0.35"/>
    <row r="2801" ht="51.75" customHeight="1" x14ac:dyDescent="0.35"/>
    <row r="2802" ht="51.75" customHeight="1" x14ac:dyDescent="0.35"/>
    <row r="2803" ht="51.75" customHeight="1" x14ac:dyDescent="0.35"/>
    <row r="2804" ht="51.75" customHeight="1" x14ac:dyDescent="0.35"/>
    <row r="2805" ht="51.75" customHeight="1" x14ac:dyDescent="0.35"/>
    <row r="2806" ht="51.75" customHeight="1" x14ac:dyDescent="0.35"/>
    <row r="2807" ht="51.75" customHeight="1" x14ac:dyDescent="0.35"/>
    <row r="2808" ht="51.75" customHeight="1" x14ac:dyDescent="0.35"/>
    <row r="2809" ht="51.75" customHeight="1" x14ac:dyDescent="0.35"/>
    <row r="2810" ht="51.75" customHeight="1" x14ac:dyDescent="0.35"/>
    <row r="2811" ht="51.75" customHeight="1" x14ac:dyDescent="0.35"/>
    <row r="2812" ht="51.75" customHeight="1" x14ac:dyDescent="0.35"/>
    <row r="2813" ht="51.75" customHeight="1" x14ac:dyDescent="0.35"/>
    <row r="2814" ht="51.75" customHeight="1" x14ac:dyDescent="0.35"/>
    <row r="2815" ht="51.75" customHeight="1" x14ac:dyDescent="0.35"/>
    <row r="2816" ht="51.75" customHeight="1" x14ac:dyDescent="0.35"/>
    <row r="2817" ht="51.75" customHeight="1" x14ac:dyDescent="0.35"/>
    <row r="2818" ht="51.75" customHeight="1" x14ac:dyDescent="0.35"/>
    <row r="2819" ht="51.75" customHeight="1" x14ac:dyDescent="0.35"/>
    <row r="2820" ht="51.75" customHeight="1" x14ac:dyDescent="0.35"/>
    <row r="2821" ht="51.75" customHeight="1" x14ac:dyDescent="0.35"/>
    <row r="2822" ht="51.75" customHeight="1" x14ac:dyDescent="0.35"/>
    <row r="2823" ht="51.75" customHeight="1" x14ac:dyDescent="0.35"/>
    <row r="2824" ht="51.75" customHeight="1" x14ac:dyDescent="0.35"/>
    <row r="2825" ht="51.75" customHeight="1" x14ac:dyDescent="0.35"/>
    <row r="2826" ht="51.75" customHeight="1" x14ac:dyDescent="0.35"/>
    <row r="2827" ht="51.75" customHeight="1" x14ac:dyDescent="0.35"/>
    <row r="2828" ht="51.75" customHeight="1" x14ac:dyDescent="0.35"/>
    <row r="2829" ht="51.75" customHeight="1" x14ac:dyDescent="0.35"/>
    <row r="2830" ht="51.75" customHeight="1" x14ac:dyDescent="0.35"/>
    <row r="2831" ht="51.75" customHeight="1" x14ac:dyDescent="0.35"/>
    <row r="2832" ht="51.75" customHeight="1" x14ac:dyDescent="0.35"/>
    <row r="2833" ht="51.75" customHeight="1" x14ac:dyDescent="0.35"/>
    <row r="2834" ht="51.75" customHeight="1" x14ac:dyDescent="0.35"/>
    <row r="2835" ht="51.75" customHeight="1" x14ac:dyDescent="0.35"/>
    <row r="2836" ht="51.75" customHeight="1" x14ac:dyDescent="0.35"/>
    <row r="2837" ht="51.75" customHeight="1" x14ac:dyDescent="0.35"/>
    <row r="2838" ht="51.75" customHeight="1" x14ac:dyDescent="0.35"/>
    <row r="2839" ht="51.75" customHeight="1" x14ac:dyDescent="0.35"/>
    <row r="2840" ht="51.75" customHeight="1" x14ac:dyDescent="0.35"/>
    <row r="2841" ht="51.75" customHeight="1" x14ac:dyDescent="0.35"/>
    <row r="2842" ht="51.75" customHeight="1" x14ac:dyDescent="0.35"/>
    <row r="2843" ht="51.75" customHeight="1" x14ac:dyDescent="0.35"/>
    <row r="2844" ht="51.75" customHeight="1" x14ac:dyDescent="0.35"/>
    <row r="2845" ht="51.75" customHeight="1" x14ac:dyDescent="0.35"/>
    <row r="2846" ht="51.75" customHeight="1" x14ac:dyDescent="0.35"/>
    <row r="2847" ht="51.75" customHeight="1" x14ac:dyDescent="0.35"/>
    <row r="2848" ht="51.75" customHeight="1" x14ac:dyDescent="0.35"/>
    <row r="2849" ht="51.75" customHeight="1" x14ac:dyDescent="0.35"/>
    <row r="2850" ht="51.75" customHeight="1" x14ac:dyDescent="0.35"/>
    <row r="2851" ht="51.75" customHeight="1" x14ac:dyDescent="0.35"/>
    <row r="2852" ht="51.75" customHeight="1" x14ac:dyDescent="0.35"/>
    <row r="2853" ht="51.75" customHeight="1" x14ac:dyDescent="0.35"/>
    <row r="2854" ht="51.75" customHeight="1" x14ac:dyDescent="0.35"/>
    <row r="2855" ht="51.75" customHeight="1" x14ac:dyDescent="0.35"/>
    <row r="2856" ht="51.75" customHeight="1" x14ac:dyDescent="0.35"/>
    <row r="2857" ht="51.75" customHeight="1" x14ac:dyDescent="0.35"/>
    <row r="2858" ht="51.75" customHeight="1" x14ac:dyDescent="0.35"/>
    <row r="2859" ht="51.75" customHeight="1" x14ac:dyDescent="0.35"/>
    <row r="2860" ht="51.75" customHeight="1" x14ac:dyDescent="0.35"/>
    <row r="2861" ht="51.75" customHeight="1" x14ac:dyDescent="0.35"/>
    <row r="2862" ht="51.75" customHeight="1" x14ac:dyDescent="0.35"/>
    <row r="2863" ht="51.75" customHeight="1" x14ac:dyDescent="0.35"/>
    <row r="2864" ht="51.75" customHeight="1" x14ac:dyDescent="0.35"/>
    <row r="2865" ht="51.75" customHeight="1" x14ac:dyDescent="0.35"/>
    <row r="2866" ht="51.75" customHeight="1" x14ac:dyDescent="0.35"/>
    <row r="2867" ht="51.75" customHeight="1" x14ac:dyDescent="0.35"/>
    <row r="2868" ht="51.75" customHeight="1" x14ac:dyDescent="0.35"/>
    <row r="2869" ht="51.75" customHeight="1" x14ac:dyDescent="0.35"/>
    <row r="2870" ht="51.75" customHeight="1" x14ac:dyDescent="0.35"/>
    <row r="2871" ht="51.75" customHeight="1" x14ac:dyDescent="0.35"/>
    <row r="2872" ht="51.75" customHeight="1" x14ac:dyDescent="0.35"/>
    <row r="2873" ht="51.75" customHeight="1" x14ac:dyDescent="0.35"/>
    <row r="2874" ht="51.75" customHeight="1" x14ac:dyDescent="0.35"/>
    <row r="2875" ht="51.75" customHeight="1" x14ac:dyDescent="0.35"/>
    <row r="2876" ht="51.75" customHeight="1" x14ac:dyDescent="0.35"/>
    <row r="2877" ht="51.75" customHeight="1" x14ac:dyDescent="0.35"/>
    <row r="2878" ht="51.75" customHeight="1" x14ac:dyDescent="0.35"/>
    <row r="2879" ht="51.75" customHeight="1" x14ac:dyDescent="0.35"/>
    <row r="2880" ht="51.75" customHeight="1" x14ac:dyDescent="0.35"/>
    <row r="2881" ht="51.75" customHeight="1" x14ac:dyDescent="0.35"/>
    <row r="2882" ht="51.75" customHeight="1" x14ac:dyDescent="0.35"/>
    <row r="2883" ht="51.75" customHeight="1" x14ac:dyDescent="0.35"/>
    <row r="2884" ht="51.75" customHeight="1" x14ac:dyDescent="0.35"/>
    <row r="2885" ht="51.75" customHeight="1" x14ac:dyDescent="0.35"/>
    <row r="2886" ht="51.75" customHeight="1" x14ac:dyDescent="0.35"/>
    <row r="2887" ht="51.75" customHeight="1" x14ac:dyDescent="0.35"/>
    <row r="2888" ht="51.75" customHeight="1" x14ac:dyDescent="0.35"/>
    <row r="2889" ht="51.75" customHeight="1" x14ac:dyDescent="0.35"/>
    <row r="2890" ht="51.75" customHeight="1" x14ac:dyDescent="0.35"/>
    <row r="2891" ht="51.75" customHeight="1" x14ac:dyDescent="0.35"/>
    <row r="2892" ht="51.75" customHeight="1" x14ac:dyDescent="0.35"/>
    <row r="2893" ht="51.75" customHeight="1" x14ac:dyDescent="0.35"/>
    <row r="2894" ht="51.75" customHeight="1" x14ac:dyDescent="0.35"/>
    <row r="2895" ht="51.75" customHeight="1" x14ac:dyDescent="0.35"/>
    <row r="2896" ht="51.75" customHeight="1" x14ac:dyDescent="0.35"/>
    <row r="2897" ht="51.75" customHeight="1" x14ac:dyDescent="0.35"/>
    <row r="2898" ht="51.75" customHeight="1" x14ac:dyDescent="0.35"/>
    <row r="2899" ht="51.75" customHeight="1" x14ac:dyDescent="0.35"/>
    <row r="2900" ht="51.75" customHeight="1" x14ac:dyDescent="0.35"/>
    <row r="2901" ht="51.75" customHeight="1" x14ac:dyDescent="0.35"/>
    <row r="2902" ht="51.75" customHeight="1" x14ac:dyDescent="0.35"/>
    <row r="2903" ht="51.75" customHeight="1" x14ac:dyDescent="0.35"/>
    <row r="2904" ht="51.75" customHeight="1" x14ac:dyDescent="0.35"/>
    <row r="2905" ht="51.75" customHeight="1" x14ac:dyDescent="0.35"/>
    <row r="2906" ht="51.75" customHeight="1" x14ac:dyDescent="0.35"/>
    <row r="2907" ht="51.75" customHeight="1" x14ac:dyDescent="0.35"/>
    <row r="2908" ht="51.75" customHeight="1" x14ac:dyDescent="0.35"/>
    <row r="2909" ht="51.75" customHeight="1" x14ac:dyDescent="0.35"/>
    <row r="2910" ht="51.75" customHeight="1" x14ac:dyDescent="0.35"/>
    <row r="2911" ht="51.75" customHeight="1" x14ac:dyDescent="0.35"/>
    <row r="2912" ht="51.75" customHeight="1" x14ac:dyDescent="0.35"/>
    <row r="2913" ht="51.75" customHeight="1" x14ac:dyDescent="0.35"/>
    <row r="2914" ht="51.75" customHeight="1" x14ac:dyDescent="0.35"/>
    <row r="2915" ht="51.75" customHeight="1" x14ac:dyDescent="0.35"/>
    <row r="2916" ht="51.75" customHeight="1" x14ac:dyDescent="0.35"/>
    <row r="2917" ht="51.75" customHeight="1" x14ac:dyDescent="0.35"/>
    <row r="2918" ht="51.75" customHeight="1" x14ac:dyDescent="0.35"/>
    <row r="2919" ht="51.75" customHeight="1" x14ac:dyDescent="0.35"/>
    <row r="2920" ht="51.75" customHeight="1" x14ac:dyDescent="0.35"/>
    <row r="2921" ht="51.75" customHeight="1" x14ac:dyDescent="0.35"/>
    <row r="2922" ht="51.75" customHeight="1" x14ac:dyDescent="0.35"/>
    <row r="2923" ht="51.75" customHeight="1" x14ac:dyDescent="0.35"/>
    <row r="2924" ht="51.75" customHeight="1" x14ac:dyDescent="0.35"/>
    <row r="2925" ht="51.75" customHeight="1" x14ac:dyDescent="0.35"/>
    <row r="2926" ht="51.75" customHeight="1" x14ac:dyDescent="0.35"/>
    <row r="2927" ht="51.75" customHeight="1" x14ac:dyDescent="0.35"/>
    <row r="2928" ht="51.75" customHeight="1" x14ac:dyDescent="0.35"/>
    <row r="2929" ht="51.75" customHeight="1" x14ac:dyDescent="0.35"/>
    <row r="2930" ht="51.75" customHeight="1" x14ac:dyDescent="0.35"/>
    <row r="2931" ht="51.75" customHeight="1" x14ac:dyDescent="0.35"/>
    <row r="2932" ht="51.75" customHeight="1" x14ac:dyDescent="0.35"/>
    <row r="2933" ht="51.75" customHeight="1" x14ac:dyDescent="0.35"/>
    <row r="2934" ht="51.75" customHeight="1" x14ac:dyDescent="0.35"/>
    <row r="2935" ht="51.75" customHeight="1" x14ac:dyDescent="0.35"/>
    <row r="2936" ht="51.75" customHeight="1" x14ac:dyDescent="0.35"/>
    <row r="2937" ht="51.75" customHeight="1" x14ac:dyDescent="0.35"/>
    <row r="2938" ht="51.75" customHeight="1" x14ac:dyDescent="0.35"/>
    <row r="2939" ht="51.75" customHeight="1" x14ac:dyDescent="0.35"/>
    <row r="2940" ht="51.75" customHeight="1" x14ac:dyDescent="0.35"/>
    <row r="2941" ht="51.75" customHeight="1" x14ac:dyDescent="0.35"/>
    <row r="2942" ht="51.75" customHeight="1" x14ac:dyDescent="0.35"/>
    <row r="2943" ht="51.75" customHeight="1" x14ac:dyDescent="0.35"/>
    <row r="2944" ht="51.75" customHeight="1" x14ac:dyDescent="0.35"/>
    <row r="2945" ht="51.75" customHeight="1" x14ac:dyDescent="0.35"/>
    <row r="2946" ht="51.75" customHeight="1" x14ac:dyDescent="0.35"/>
    <row r="2947" ht="51.75" customHeight="1" x14ac:dyDescent="0.35"/>
    <row r="2948" ht="51.75" customHeight="1" x14ac:dyDescent="0.35"/>
    <row r="2949" ht="51.75" customHeight="1" x14ac:dyDescent="0.35"/>
    <row r="2950" ht="51.75" customHeight="1" x14ac:dyDescent="0.35"/>
    <row r="2951" ht="51.75" customHeight="1" x14ac:dyDescent="0.35"/>
    <row r="2952" ht="51.75" customHeight="1" x14ac:dyDescent="0.35"/>
    <row r="2953" ht="51.75" customHeight="1" x14ac:dyDescent="0.35"/>
    <row r="2954" ht="51.75" customHeight="1" x14ac:dyDescent="0.35"/>
    <row r="2955" ht="51.75" customHeight="1" x14ac:dyDescent="0.35"/>
    <row r="2956" ht="51.75" customHeight="1" x14ac:dyDescent="0.35"/>
    <row r="2957" ht="51.75" customHeight="1" x14ac:dyDescent="0.35"/>
    <row r="2958" ht="51.75" customHeight="1" x14ac:dyDescent="0.35"/>
    <row r="2959" ht="51.75" customHeight="1" x14ac:dyDescent="0.35"/>
    <row r="2960" ht="51.75" customHeight="1" x14ac:dyDescent="0.35"/>
    <row r="2961" ht="51.75" customHeight="1" x14ac:dyDescent="0.35"/>
    <row r="2962" ht="51.75" customHeight="1" x14ac:dyDescent="0.35"/>
    <row r="2963" ht="51.75" customHeight="1" x14ac:dyDescent="0.35"/>
    <row r="2964" ht="51.75" customHeight="1" x14ac:dyDescent="0.35"/>
    <row r="2965" ht="51.75" customHeight="1" x14ac:dyDescent="0.35"/>
    <row r="2966" ht="51.75" customHeight="1" x14ac:dyDescent="0.35"/>
    <row r="2967" ht="51.75" customHeight="1" x14ac:dyDescent="0.35"/>
    <row r="2968" ht="51.75" customHeight="1" x14ac:dyDescent="0.35"/>
    <row r="2969" ht="51.75" customHeight="1" x14ac:dyDescent="0.35"/>
    <row r="2970" ht="51.75" customHeight="1" x14ac:dyDescent="0.35"/>
    <row r="2971" ht="51.75" customHeight="1" x14ac:dyDescent="0.35"/>
    <row r="2972" ht="51.75" customHeight="1" x14ac:dyDescent="0.35"/>
    <row r="2973" ht="51.75" customHeight="1" x14ac:dyDescent="0.35"/>
    <row r="2974" ht="51.75" customHeight="1" x14ac:dyDescent="0.35"/>
    <row r="2975" ht="51.75" customHeight="1" x14ac:dyDescent="0.35"/>
    <row r="2976" ht="51.75" customHeight="1" x14ac:dyDescent="0.35"/>
    <row r="2977" ht="51.75" customHeight="1" x14ac:dyDescent="0.35"/>
    <row r="2978" ht="51.75" customHeight="1" x14ac:dyDescent="0.35"/>
    <row r="2979" ht="51.75" customHeight="1" x14ac:dyDescent="0.35"/>
    <row r="2980" ht="51.75" customHeight="1" x14ac:dyDescent="0.35"/>
    <row r="2981" ht="51.75" customHeight="1" x14ac:dyDescent="0.35"/>
    <row r="2982" ht="51.75" customHeight="1" x14ac:dyDescent="0.35"/>
    <row r="2983" ht="51.75" customHeight="1" x14ac:dyDescent="0.35"/>
    <row r="2984" ht="51.75" customHeight="1" x14ac:dyDescent="0.35"/>
    <row r="2985" ht="51.75" customHeight="1" x14ac:dyDescent="0.35"/>
    <row r="2986" ht="51.75" customHeight="1" x14ac:dyDescent="0.35"/>
    <row r="2987" ht="51.75" customHeight="1" x14ac:dyDescent="0.35"/>
    <row r="2988" ht="51.75" customHeight="1" x14ac:dyDescent="0.35"/>
    <row r="2989" ht="51.75" customHeight="1" x14ac:dyDescent="0.35"/>
    <row r="2990" ht="51.75" customHeight="1" x14ac:dyDescent="0.35"/>
    <row r="2991" ht="51.75" customHeight="1" x14ac:dyDescent="0.35"/>
    <row r="2992" ht="51.75" customHeight="1" x14ac:dyDescent="0.35"/>
    <row r="2993" ht="51.75" customHeight="1" x14ac:dyDescent="0.35"/>
    <row r="2994" ht="51.75" customHeight="1" x14ac:dyDescent="0.35"/>
    <row r="2995" ht="51.75" customHeight="1" x14ac:dyDescent="0.35"/>
    <row r="2996" ht="51.75" customHeight="1" x14ac:dyDescent="0.35"/>
    <row r="2997" ht="51.75" customHeight="1" x14ac:dyDescent="0.35"/>
    <row r="2998" ht="51.75" customHeight="1" x14ac:dyDescent="0.35"/>
    <row r="2999" ht="51.75" customHeight="1" x14ac:dyDescent="0.35"/>
    <row r="3000" ht="51.75" customHeight="1" x14ac:dyDescent="0.35"/>
    <row r="3001" ht="51.75" customHeight="1" x14ac:dyDescent="0.35"/>
    <row r="3002" ht="51.75" customHeight="1" x14ac:dyDescent="0.35"/>
    <row r="3003" ht="51.75" customHeight="1" x14ac:dyDescent="0.35"/>
    <row r="3004" ht="51.75" customHeight="1" x14ac:dyDescent="0.35"/>
    <row r="3005" ht="51.75" customHeight="1" x14ac:dyDescent="0.35"/>
    <row r="3006" ht="51.75" customHeight="1" x14ac:dyDescent="0.35"/>
    <row r="3007" ht="51.75" customHeight="1" x14ac:dyDescent="0.35"/>
    <row r="3008" ht="51.75" customHeight="1" x14ac:dyDescent="0.35"/>
    <row r="3009" ht="51.75" customHeight="1" x14ac:dyDescent="0.35"/>
    <row r="3010" ht="51.75" customHeight="1" x14ac:dyDescent="0.35"/>
    <row r="3011" ht="51.75" customHeight="1" x14ac:dyDescent="0.35"/>
    <row r="3012" ht="51.75" customHeight="1" x14ac:dyDescent="0.35"/>
    <row r="3013" ht="51.75" customHeight="1" x14ac:dyDescent="0.35"/>
    <row r="3014" ht="51.75" customHeight="1" x14ac:dyDescent="0.35"/>
    <row r="3015" ht="51.75" customHeight="1" x14ac:dyDescent="0.35"/>
    <row r="3016" ht="51.75" customHeight="1" x14ac:dyDescent="0.35"/>
    <row r="3017" ht="51.75" customHeight="1" x14ac:dyDescent="0.35"/>
    <row r="3018" ht="51.75" customHeight="1" x14ac:dyDescent="0.35"/>
    <row r="3019" ht="51.75" customHeight="1" x14ac:dyDescent="0.35"/>
    <row r="3020" ht="51.75" customHeight="1" x14ac:dyDescent="0.35"/>
    <row r="3021" ht="51.75" customHeight="1" x14ac:dyDescent="0.35"/>
    <row r="3022" ht="51.75" customHeight="1" x14ac:dyDescent="0.35"/>
    <row r="3023" ht="51.75" customHeight="1" x14ac:dyDescent="0.35"/>
    <row r="3024" ht="51.75" customHeight="1" x14ac:dyDescent="0.35"/>
    <row r="3025" ht="51.75" customHeight="1" x14ac:dyDescent="0.35"/>
    <row r="3026" ht="51.75" customHeight="1" x14ac:dyDescent="0.35"/>
    <row r="3027" ht="51.75" customHeight="1" x14ac:dyDescent="0.35"/>
    <row r="3028" ht="51.75" customHeight="1" x14ac:dyDescent="0.35"/>
    <row r="3029" ht="51.75" customHeight="1" x14ac:dyDescent="0.35"/>
    <row r="3030" ht="51.75" customHeight="1" x14ac:dyDescent="0.35"/>
    <row r="3031" ht="51.75" customHeight="1" x14ac:dyDescent="0.35"/>
    <row r="3032" ht="51.75" customHeight="1" x14ac:dyDescent="0.35"/>
    <row r="3033" ht="51.75" customHeight="1" x14ac:dyDescent="0.35"/>
    <row r="3034" ht="51.75" customHeight="1" x14ac:dyDescent="0.35"/>
    <row r="3035" ht="51.75" customHeight="1" x14ac:dyDescent="0.35"/>
    <row r="3036" ht="51.75" customHeight="1" x14ac:dyDescent="0.35"/>
    <row r="3037" ht="51.75" customHeight="1" x14ac:dyDescent="0.35"/>
    <row r="3038" ht="51.75" customHeight="1" x14ac:dyDescent="0.35"/>
    <row r="3039" ht="51.75" customHeight="1" x14ac:dyDescent="0.35"/>
    <row r="3040" ht="51.75" customHeight="1" x14ac:dyDescent="0.35"/>
    <row r="3041" ht="51.75" customHeight="1" x14ac:dyDescent="0.35"/>
    <row r="3042" ht="51.75" customHeight="1" x14ac:dyDescent="0.35"/>
    <row r="3043" ht="51.75" customHeight="1" x14ac:dyDescent="0.35"/>
    <row r="3044" ht="51.75" customHeight="1" x14ac:dyDescent="0.35"/>
    <row r="3045" ht="51.75" customHeight="1" x14ac:dyDescent="0.35"/>
    <row r="3046" ht="51.75" customHeight="1" x14ac:dyDescent="0.35"/>
    <row r="3047" ht="51.75" customHeight="1" x14ac:dyDescent="0.35"/>
    <row r="3048" ht="51.75" customHeight="1" x14ac:dyDescent="0.35"/>
    <row r="3049" ht="51.75" customHeight="1" x14ac:dyDescent="0.35"/>
    <row r="3050" ht="51.75" customHeight="1" x14ac:dyDescent="0.35"/>
    <row r="3051" ht="51.75" customHeight="1" x14ac:dyDescent="0.35"/>
    <row r="3052" ht="51.75" customHeight="1" x14ac:dyDescent="0.35"/>
    <row r="3053" ht="51.75" customHeight="1" x14ac:dyDescent="0.35"/>
    <row r="3054" ht="51.75" customHeight="1" x14ac:dyDescent="0.35"/>
    <row r="3055" ht="51.75" customHeight="1" x14ac:dyDescent="0.35"/>
    <row r="3056" ht="51.75" customHeight="1" x14ac:dyDescent="0.35"/>
    <row r="3057" ht="51.75" customHeight="1" x14ac:dyDescent="0.35"/>
    <row r="3058" ht="51.75" customHeight="1" x14ac:dyDescent="0.35"/>
    <row r="3059" ht="51.75" customHeight="1" x14ac:dyDescent="0.35"/>
    <row r="3060" ht="51.75" customHeight="1" x14ac:dyDescent="0.35"/>
    <row r="3061" ht="51.75" customHeight="1" x14ac:dyDescent="0.35"/>
    <row r="3062" ht="51.75" customHeight="1" x14ac:dyDescent="0.35"/>
    <row r="3063" ht="51.75" customHeight="1" x14ac:dyDescent="0.35"/>
    <row r="3064" ht="51.75" customHeight="1" x14ac:dyDescent="0.35"/>
    <row r="3065" ht="51.75" customHeight="1" x14ac:dyDescent="0.35"/>
    <row r="3066" ht="51.75" customHeight="1" x14ac:dyDescent="0.35"/>
    <row r="3067" ht="51.75" customHeight="1" x14ac:dyDescent="0.35"/>
    <row r="3068" ht="51.75" customHeight="1" x14ac:dyDescent="0.35"/>
    <row r="3069" ht="51.75" customHeight="1" x14ac:dyDescent="0.35"/>
    <row r="3070" ht="51.75" customHeight="1" x14ac:dyDescent="0.35"/>
    <row r="3071" ht="51.75" customHeight="1" x14ac:dyDescent="0.35"/>
    <row r="3072" ht="51.75" customHeight="1" x14ac:dyDescent="0.35"/>
    <row r="3073" ht="51.75" customHeight="1" x14ac:dyDescent="0.35"/>
    <row r="3074" ht="51.75" customHeight="1" x14ac:dyDescent="0.35"/>
    <row r="3075" ht="51.75" customHeight="1" x14ac:dyDescent="0.35"/>
    <row r="3076" ht="51.75" customHeight="1" x14ac:dyDescent="0.35"/>
    <row r="3077" ht="51.75" customHeight="1" x14ac:dyDescent="0.35"/>
    <row r="3078" ht="51.75" customHeight="1" x14ac:dyDescent="0.35"/>
    <row r="3079" ht="51.75" customHeight="1" x14ac:dyDescent="0.35"/>
    <row r="3080" ht="51.75" customHeight="1" x14ac:dyDescent="0.35"/>
    <row r="3081" ht="51.75" customHeight="1" x14ac:dyDescent="0.35"/>
    <row r="3082" ht="51.75" customHeight="1" x14ac:dyDescent="0.35"/>
    <row r="3083" ht="51.75" customHeight="1" x14ac:dyDescent="0.35"/>
    <row r="3084" ht="51.75" customHeight="1" x14ac:dyDescent="0.35"/>
    <row r="3085" ht="51.75" customHeight="1" x14ac:dyDescent="0.35"/>
    <row r="3086" ht="51.75" customHeight="1" x14ac:dyDescent="0.35"/>
    <row r="3087" ht="51.75" customHeight="1" x14ac:dyDescent="0.35"/>
    <row r="3088" ht="51.75" customHeight="1" x14ac:dyDescent="0.35"/>
    <row r="3089" ht="51.75" customHeight="1" x14ac:dyDescent="0.35"/>
    <row r="3090" ht="51.75" customHeight="1" x14ac:dyDescent="0.35"/>
    <row r="3091" ht="51.75" customHeight="1" x14ac:dyDescent="0.35"/>
    <row r="3092" ht="51.75" customHeight="1" x14ac:dyDescent="0.35"/>
    <row r="3093" ht="51.75" customHeight="1" x14ac:dyDescent="0.35"/>
    <row r="3094" ht="51.75" customHeight="1" x14ac:dyDescent="0.35"/>
    <row r="3095" ht="51.75" customHeight="1" x14ac:dyDescent="0.35"/>
    <row r="3096" ht="51.75" customHeight="1" x14ac:dyDescent="0.35"/>
    <row r="3097" ht="51.75" customHeight="1" x14ac:dyDescent="0.35"/>
    <row r="3098" ht="51.75" customHeight="1" x14ac:dyDescent="0.35"/>
    <row r="3099" ht="51.75" customHeight="1" x14ac:dyDescent="0.35"/>
    <row r="3100" ht="51.75" customHeight="1" x14ac:dyDescent="0.35"/>
    <row r="3101" ht="51.75" customHeight="1" x14ac:dyDescent="0.35"/>
    <row r="3102" ht="51.75" customHeight="1" x14ac:dyDescent="0.35"/>
    <row r="3103" ht="51.75" customHeight="1" x14ac:dyDescent="0.35"/>
    <row r="3104" ht="51.75" customHeight="1" x14ac:dyDescent="0.35"/>
    <row r="3105" ht="51.75" customHeight="1" x14ac:dyDescent="0.35"/>
    <row r="3106" ht="51.75" customHeight="1" x14ac:dyDescent="0.35"/>
    <row r="3107" ht="51.75" customHeight="1" x14ac:dyDescent="0.35"/>
    <row r="3108" ht="51.75" customHeight="1" x14ac:dyDescent="0.35"/>
    <row r="3109" ht="51.75" customHeight="1" x14ac:dyDescent="0.35"/>
    <row r="3110" ht="51.75" customHeight="1" x14ac:dyDescent="0.35"/>
    <row r="3111" ht="51.75" customHeight="1" x14ac:dyDescent="0.35"/>
    <row r="3112" ht="51.75" customHeight="1" x14ac:dyDescent="0.35"/>
    <row r="3113" ht="51.75" customHeight="1" x14ac:dyDescent="0.35"/>
    <row r="3114" ht="51.75" customHeight="1" x14ac:dyDescent="0.35"/>
    <row r="3115" ht="51.75" customHeight="1" x14ac:dyDescent="0.35"/>
    <row r="3116" ht="51.75" customHeight="1" x14ac:dyDescent="0.35"/>
    <row r="3117" ht="51.75" customHeight="1" x14ac:dyDescent="0.35"/>
    <row r="3118" ht="51.75" customHeight="1" x14ac:dyDescent="0.35"/>
    <row r="3119" ht="51.75" customHeight="1" x14ac:dyDescent="0.35"/>
    <row r="3120" ht="51.75" customHeight="1" x14ac:dyDescent="0.35"/>
    <row r="3121" ht="51.75" customHeight="1" x14ac:dyDescent="0.35"/>
    <row r="3122" ht="51.75" customHeight="1" x14ac:dyDescent="0.35"/>
    <row r="3123" ht="51.75" customHeight="1" x14ac:dyDescent="0.35"/>
    <row r="3124" ht="51.75" customHeight="1" x14ac:dyDescent="0.35"/>
    <row r="3125" ht="51.75" customHeight="1" x14ac:dyDescent="0.35"/>
    <row r="3126" ht="51.75" customHeight="1" x14ac:dyDescent="0.35"/>
    <row r="3127" ht="51.75" customHeight="1" x14ac:dyDescent="0.35"/>
    <row r="3128" ht="51.75" customHeight="1" x14ac:dyDescent="0.35"/>
    <row r="3129" ht="51.75" customHeight="1" x14ac:dyDescent="0.35"/>
    <row r="3130" ht="51.75" customHeight="1" x14ac:dyDescent="0.35"/>
    <row r="3131" ht="51.75" customHeight="1" x14ac:dyDescent="0.35"/>
    <row r="3132" ht="51.75" customHeight="1" x14ac:dyDescent="0.35"/>
    <row r="3133" ht="51.75" customHeight="1" x14ac:dyDescent="0.35"/>
    <row r="3134" ht="51.75" customHeight="1" x14ac:dyDescent="0.35"/>
    <row r="3135" ht="51.75" customHeight="1" x14ac:dyDescent="0.35"/>
    <row r="3136" ht="51.75" customHeight="1" x14ac:dyDescent="0.35"/>
    <row r="3137" ht="51.75" customHeight="1" x14ac:dyDescent="0.35"/>
    <row r="3138" ht="51.75" customHeight="1" x14ac:dyDescent="0.35"/>
    <row r="3139" ht="51.75" customHeight="1" x14ac:dyDescent="0.35"/>
    <row r="3140" ht="51.75" customHeight="1" x14ac:dyDescent="0.35"/>
    <row r="3141" ht="51.75" customHeight="1" x14ac:dyDescent="0.35"/>
    <row r="3142" ht="51.75" customHeight="1" x14ac:dyDescent="0.35"/>
    <row r="3143" ht="51.75" customHeight="1" x14ac:dyDescent="0.35"/>
    <row r="3144" ht="51.75" customHeight="1" x14ac:dyDescent="0.35"/>
    <row r="3145" ht="51.75" customHeight="1" x14ac:dyDescent="0.35"/>
    <row r="3146" ht="51.75" customHeight="1" x14ac:dyDescent="0.35"/>
    <row r="3147" ht="51.75" customHeight="1" x14ac:dyDescent="0.35"/>
    <row r="3148" ht="51.75" customHeight="1" x14ac:dyDescent="0.35"/>
    <row r="3149" ht="51.75" customHeight="1" x14ac:dyDescent="0.35"/>
    <row r="3150" ht="51.75" customHeight="1" x14ac:dyDescent="0.35"/>
    <row r="3151" ht="51.75" customHeight="1" x14ac:dyDescent="0.35"/>
    <row r="3152" ht="51.75" customHeight="1" x14ac:dyDescent="0.35"/>
    <row r="3153" ht="51.75" customHeight="1" x14ac:dyDescent="0.35"/>
    <row r="3154" ht="51.75" customHeight="1" x14ac:dyDescent="0.35"/>
    <row r="3155" ht="51.75" customHeight="1" x14ac:dyDescent="0.35"/>
    <row r="3156" ht="51.75" customHeight="1" x14ac:dyDescent="0.35"/>
    <row r="3157" ht="51.75" customHeight="1" x14ac:dyDescent="0.35"/>
    <row r="3158" ht="51.75" customHeight="1" x14ac:dyDescent="0.35"/>
    <row r="3159" ht="51.75" customHeight="1" x14ac:dyDescent="0.35"/>
    <row r="3160" ht="51.75" customHeight="1" x14ac:dyDescent="0.35"/>
    <row r="3161" ht="51.75" customHeight="1" x14ac:dyDescent="0.35"/>
    <row r="3162" ht="51.75" customHeight="1" x14ac:dyDescent="0.35"/>
    <row r="3163" ht="51.75" customHeight="1" x14ac:dyDescent="0.35"/>
    <row r="3164" ht="51.75" customHeight="1" x14ac:dyDescent="0.35"/>
    <row r="3165" ht="51.75" customHeight="1" x14ac:dyDescent="0.35"/>
    <row r="3166" ht="51.75" customHeight="1" x14ac:dyDescent="0.35"/>
    <row r="3167" ht="51.75" customHeight="1" x14ac:dyDescent="0.35"/>
    <row r="3168" ht="51.75" customHeight="1" x14ac:dyDescent="0.35"/>
    <row r="3169" ht="51.75" customHeight="1" x14ac:dyDescent="0.35"/>
    <row r="3170" ht="51.75" customHeight="1" x14ac:dyDescent="0.35"/>
    <row r="3171" ht="51.75" customHeight="1" x14ac:dyDescent="0.35"/>
    <row r="3172" ht="51.75" customHeight="1" x14ac:dyDescent="0.35"/>
    <row r="3173" ht="51.75" customHeight="1" x14ac:dyDescent="0.35"/>
    <row r="3174" ht="51.75" customHeight="1" x14ac:dyDescent="0.35"/>
    <row r="3175" ht="51.75" customHeight="1" x14ac:dyDescent="0.35"/>
    <row r="3176" ht="51.75" customHeight="1" x14ac:dyDescent="0.35"/>
    <row r="3177" ht="51.75" customHeight="1" x14ac:dyDescent="0.35"/>
    <row r="3178" ht="51.75" customHeight="1" x14ac:dyDescent="0.35"/>
    <row r="3179" ht="51.75" customHeight="1" x14ac:dyDescent="0.35"/>
    <row r="3180" ht="51.75" customHeight="1" x14ac:dyDescent="0.35"/>
    <row r="3181" ht="51.75" customHeight="1" x14ac:dyDescent="0.35"/>
    <row r="3182" ht="51.75" customHeight="1" x14ac:dyDescent="0.35"/>
    <row r="3183" ht="51.75" customHeight="1" x14ac:dyDescent="0.35"/>
    <row r="3184" ht="51.75" customHeight="1" x14ac:dyDescent="0.35"/>
    <row r="3185" ht="51.75" customHeight="1" x14ac:dyDescent="0.35"/>
    <row r="3186" ht="51.75" customHeight="1" x14ac:dyDescent="0.35"/>
    <row r="3187" ht="51.75" customHeight="1" x14ac:dyDescent="0.35"/>
    <row r="3188" ht="51.75" customHeight="1" x14ac:dyDescent="0.35"/>
    <row r="3189" ht="51.75" customHeight="1" x14ac:dyDescent="0.35"/>
    <row r="3190" ht="51.75" customHeight="1" x14ac:dyDescent="0.35"/>
    <row r="3191" ht="51.75" customHeight="1" x14ac:dyDescent="0.35"/>
    <row r="3192" ht="51.75" customHeight="1" x14ac:dyDescent="0.35"/>
    <row r="3193" ht="51.75" customHeight="1" x14ac:dyDescent="0.35"/>
    <row r="3194" ht="51.75" customHeight="1" x14ac:dyDescent="0.35"/>
    <row r="3195" ht="51.75" customHeight="1" x14ac:dyDescent="0.35"/>
    <row r="3196" ht="51.75" customHeight="1" x14ac:dyDescent="0.35"/>
    <row r="3197" ht="51.75" customHeight="1" x14ac:dyDescent="0.35"/>
    <row r="3198" ht="51.75" customHeight="1" x14ac:dyDescent="0.35"/>
    <row r="3199" ht="51.75" customHeight="1" x14ac:dyDescent="0.35"/>
    <row r="3200" ht="51.75" customHeight="1" x14ac:dyDescent="0.35"/>
    <row r="3201" ht="51.75" customHeight="1" x14ac:dyDescent="0.35"/>
    <row r="3202" ht="51.75" customHeight="1" x14ac:dyDescent="0.35"/>
    <row r="3203" ht="51.75" customHeight="1" x14ac:dyDescent="0.35"/>
    <row r="3204" ht="51.75" customHeight="1" x14ac:dyDescent="0.35"/>
    <row r="3205" ht="51.75" customHeight="1" x14ac:dyDescent="0.35"/>
    <row r="3206" ht="51.75" customHeight="1" x14ac:dyDescent="0.35"/>
    <row r="3207" ht="51.75" customHeight="1" x14ac:dyDescent="0.35"/>
    <row r="3208" ht="51.75" customHeight="1" x14ac:dyDescent="0.35"/>
    <row r="3209" ht="51.75" customHeight="1" x14ac:dyDescent="0.35"/>
    <row r="3210" ht="51.75" customHeight="1" x14ac:dyDescent="0.35"/>
    <row r="3211" ht="51.75" customHeight="1" x14ac:dyDescent="0.35"/>
    <row r="3212" ht="51.75" customHeight="1" x14ac:dyDescent="0.35"/>
    <row r="3213" ht="51.75" customHeight="1" x14ac:dyDescent="0.35"/>
    <row r="3214" ht="51.75" customHeight="1" x14ac:dyDescent="0.35"/>
    <row r="3215" ht="51.75" customHeight="1" x14ac:dyDescent="0.35"/>
    <row r="3216" ht="51.75" customHeight="1" x14ac:dyDescent="0.35"/>
    <row r="3217" ht="51.75" customHeight="1" x14ac:dyDescent="0.35"/>
    <row r="3218" ht="51.75" customHeight="1" x14ac:dyDescent="0.35"/>
    <row r="3219" ht="51.75" customHeight="1" x14ac:dyDescent="0.35"/>
    <row r="3220" ht="51.75" customHeight="1" x14ac:dyDescent="0.35"/>
    <row r="3221" ht="51.75" customHeight="1" x14ac:dyDescent="0.35"/>
    <row r="3222" ht="51.75" customHeight="1" x14ac:dyDescent="0.35"/>
    <row r="3223" ht="51.75" customHeight="1" x14ac:dyDescent="0.35"/>
    <row r="3224" ht="51.75" customHeight="1" x14ac:dyDescent="0.35"/>
    <row r="3225" ht="51.75" customHeight="1" x14ac:dyDescent="0.35"/>
    <row r="3226" ht="51.75" customHeight="1" x14ac:dyDescent="0.35"/>
    <row r="3227" ht="51.75" customHeight="1" x14ac:dyDescent="0.35"/>
    <row r="3228" ht="51.75" customHeight="1" x14ac:dyDescent="0.35"/>
    <row r="3229" ht="51.75" customHeight="1" x14ac:dyDescent="0.35"/>
    <row r="3230" ht="51.75" customHeight="1" x14ac:dyDescent="0.35"/>
    <row r="3231" ht="51.75" customHeight="1" x14ac:dyDescent="0.35"/>
    <row r="3232" ht="51.75" customHeight="1" x14ac:dyDescent="0.35"/>
    <row r="3233" ht="51.75" customHeight="1" x14ac:dyDescent="0.35"/>
    <row r="3234" ht="51.75" customHeight="1" x14ac:dyDescent="0.35"/>
    <row r="3235" ht="51.75" customHeight="1" x14ac:dyDescent="0.35"/>
    <row r="3236" ht="51.75" customHeight="1" x14ac:dyDescent="0.35"/>
    <row r="3237" ht="51.75" customHeight="1" x14ac:dyDescent="0.35"/>
    <row r="3238" ht="51.75" customHeight="1" x14ac:dyDescent="0.35"/>
    <row r="3239" ht="51.75" customHeight="1" x14ac:dyDescent="0.35"/>
    <row r="3240" ht="51.75" customHeight="1" x14ac:dyDescent="0.35"/>
    <row r="3241" ht="51.75" customHeight="1" x14ac:dyDescent="0.35"/>
    <row r="3242" ht="51.75" customHeight="1" x14ac:dyDescent="0.35"/>
    <row r="3243" ht="51.75" customHeight="1" x14ac:dyDescent="0.35"/>
    <row r="3244" ht="51.75" customHeight="1" x14ac:dyDescent="0.35"/>
    <row r="3245" ht="51.75" customHeight="1" x14ac:dyDescent="0.35"/>
    <row r="3246" ht="51.75" customHeight="1" x14ac:dyDescent="0.35"/>
    <row r="3247" ht="51.75" customHeight="1" x14ac:dyDescent="0.35"/>
    <row r="3248" ht="51.75" customHeight="1" x14ac:dyDescent="0.35"/>
    <row r="3249" ht="51.75" customHeight="1" x14ac:dyDescent="0.35"/>
    <row r="3250" ht="51.75" customHeight="1" x14ac:dyDescent="0.35"/>
    <row r="3251" ht="51.75" customHeight="1" x14ac:dyDescent="0.35"/>
    <row r="3252" ht="51.75" customHeight="1" x14ac:dyDescent="0.35"/>
    <row r="3253" ht="51.75" customHeight="1" x14ac:dyDescent="0.35"/>
    <row r="3254" ht="51.75" customHeight="1" x14ac:dyDescent="0.35"/>
    <row r="3255" ht="51.75" customHeight="1" x14ac:dyDescent="0.35"/>
    <row r="3256" ht="51.75" customHeight="1" x14ac:dyDescent="0.35"/>
    <row r="3257" ht="51.75" customHeight="1" x14ac:dyDescent="0.35"/>
    <row r="3258" ht="51.75" customHeight="1" x14ac:dyDescent="0.35"/>
    <row r="3259" ht="51.75" customHeight="1" x14ac:dyDescent="0.35"/>
    <row r="3260" ht="51.75" customHeight="1" x14ac:dyDescent="0.35"/>
    <row r="3261" ht="51.75" customHeight="1" x14ac:dyDescent="0.35"/>
    <row r="3262" ht="51.75" customHeight="1" x14ac:dyDescent="0.35"/>
    <row r="3263" ht="51.75" customHeight="1" x14ac:dyDescent="0.35"/>
    <row r="3264" ht="51.75" customHeight="1" x14ac:dyDescent="0.35"/>
    <row r="3265" ht="51.75" customHeight="1" x14ac:dyDescent="0.35"/>
    <row r="3266" ht="51.75" customHeight="1" x14ac:dyDescent="0.35"/>
    <row r="3267" ht="51.75" customHeight="1" x14ac:dyDescent="0.35"/>
    <row r="3268" ht="51.75" customHeight="1" x14ac:dyDescent="0.35"/>
    <row r="3269" ht="51.75" customHeight="1" x14ac:dyDescent="0.35"/>
    <row r="3270" ht="51.75" customHeight="1" x14ac:dyDescent="0.35"/>
    <row r="3271" ht="51.75" customHeight="1" x14ac:dyDescent="0.35"/>
    <row r="3272" ht="51.75" customHeight="1" x14ac:dyDescent="0.35"/>
    <row r="3273" ht="51.75" customHeight="1" x14ac:dyDescent="0.35"/>
    <row r="3274" ht="51.75" customHeight="1" x14ac:dyDescent="0.35"/>
    <row r="3275" ht="51.75" customHeight="1" x14ac:dyDescent="0.35"/>
    <row r="3276" ht="51.75" customHeight="1" x14ac:dyDescent="0.35"/>
    <row r="3277" ht="51.75" customHeight="1" x14ac:dyDescent="0.35"/>
    <row r="3278" ht="51.75" customHeight="1" x14ac:dyDescent="0.35"/>
    <row r="3279" ht="51.75" customHeight="1" x14ac:dyDescent="0.35"/>
    <row r="3280" ht="51.75" customHeight="1" x14ac:dyDescent="0.35"/>
    <row r="3281" ht="51.75" customHeight="1" x14ac:dyDescent="0.35"/>
    <row r="3282" ht="51.75" customHeight="1" x14ac:dyDescent="0.35"/>
    <row r="3283" ht="51.75" customHeight="1" x14ac:dyDescent="0.35"/>
    <row r="3284" ht="51.75" customHeight="1" x14ac:dyDescent="0.35"/>
    <row r="3285" ht="51.75" customHeight="1" x14ac:dyDescent="0.35"/>
    <row r="3286" ht="51.75" customHeight="1" x14ac:dyDescent="0.35"/>
    <row r="3287" ht="51.75" customHeight="1" x14ac:dyDescent="0.35"/>
    <row r="3288" ht="51.75" customHeight="1" x14ac:dyDescent="0.35"/>
    <row r="3289" ht="51.75" customHeight="1" x14ac:dyDescent="0.35"/>
    <row r="3290" ht="51.75" customHeight="1" x14ac:dyDescent="0.35"/>
    <row r="3291" ht="51.75" customHeight="1" x14ac:dyDescent="0.35"/>
    <row r="3292" ht="51.75" customHeight="1" x14ac:dyDescent="0.35"/>
    <row r="3293" ht="51.75" customHeight="1" x14ac:dyDescent="0.35"/>
    <row r="3294" ht="51.75" customHeight="1" x14ac:dyDescent="0.35"/>
    <row r="3295" ht="51.75" customHeight="1" x14ac:dyDescent="0.35"/>
    <row r="3296" ht="51.75" customHeight="1" x14ac:dyDescent="0.35"/>
    <row r="3297" ht="51.75" customHeight="1" x14ac:dyDescent="0.35"/>
    <row r="3298" ht="51.75" customHeight="1" x14ac:dyDescent="0.35"/>
    <row r="3299" ht="51.75" customHeight="1" x14ac:dyDescent="0.35"/>
    <row r="3300" ht="51.75" customHeight="1" x14ac:dyDescent="0.35"/>
    <row r="3301" ht="51.75" customHeight="1" x14ac:dyDescent="0.35"/>
    <row r="3302" ht="51.75" customHeight="1" x14ac:dyDescent="0.35"/>
    <row r="3303" ht="51.75" customHeight="1" x14ac:dyDescent="0.35"/>
    <row r="3304" ht="51.75" customHeight="1" x14ac:dyDescent="0.35"/>
    <row r="3305" ht="51.75" customHeight="1" x14ac:dyDescent="0.35"/>
    <row r="3306" ht="51.75" customHeight="1" x14ac:dyDescent="0.35"/>
    <row r="3307" ht="51.75" customHeight="1" x14ac:dyDescent="0.35"/>
    <row r="3308" ht="51.75" customHeight="1" x14ac:dyDescent="0.35"/>
    <row r="3309" ht="51.75" customHeight="1" x14ac:dyDescent="0.35"/>
    <row r="3310" ht="51.75" customHeight="1" x14ac:dyDescent="0.35"/>
    <row r="3311" ht="51.75" customHeight="1" x14ac:dyDescent="0.35"/>
    <row r="3312" ht="51.75" customHeight="1" x14ac:dyDescent="0.35"/>
    <row r="3313" ht="51.75" customHeight="1" x14ac:dyDescent="0.35"/>
    <row r="3314" ht="51.75" customHeight="1" x14ac:dyDescent="0.35"/>
    <row r="3315" ht="51.75" customHeight="1" x14ac:dyDescent="0.35"/>
    <row r="3316" ht="51.75" customHeight="1" x14ac:dyDescent="0.35"/>
    <row r="3317" ht="51.75" customHeight="1" x14ac:dyDescent="0.35"/>
    <row r="3318" ht="51.75" customHeight="1" x14ac:dyDescent="0.35"/>
    <row r="3319" ht="51.75" customHeight="1" x14ac:dyDescent="0.35"/>
    <row r="3320" ht="51.75" customHeight="1" x14ac:dyDescent="0.35"/>
    <row r="3321" ht="51.75" customHeight="1" x14ac:dyDescent="0.35"/>
    <row r="3322" ht="51.75" customHeight="1" x14ac:dyDescent="0.35"/>
    <row r="3323" ht="51.75" customHeight="1" x14ac:dyDescent="0.35"/>
    <row r="3324" ht="51.75" customHeight="1" x14ac:dyDescent="0.35"/>
    <row r="3325" ht="51.75" customHeight="1" x14ac:dyDescent="0.35"/>
    <row r="3326" ht="51.75" customHeight="1" x14ac:dyDescent="0.35"/>
    <row r="3327" ht="51.75" customHeight="1" x14ac:dyDescent="0.35"/>
    <row r="3328" ht="51.75" customHeight="1" x14ac:dyDescent="0.35"/>
    <row r="3329" ht="51.75" customHeight="1" x14ac:dyDescent="0.35"/>
    <row r="3330" ht="51.75" customHeight="1" x14ac:dyDescent="0.35"/>
    <row r="3331" ht="51.75" customHeight="1" x14ac:dyDescent="0.35"/>
    <row r="3332" ht="51.75" customHeight="1" x14ac:dyDescent="0.35"/>
    <row r="3333" ht="51.75" customHeight="1" x14ac:dyDescent="0.35"/>
    <row r="3334" ht="51.75" customHeight="1" x14ac:dyDescent="0.35"/>
    <row r="3335" ht="51.75" customHeight="1" x14ac:dyDescent="0.35"/>
    <row r="3336" ht="51.75" customHeight="1" x14ac:dyDescent="0.35"/>
    <row r="3337" ht="51.75" customHeight="1" x14ac:dyDescent="0.35"/>
    <row r="3338" ht="51.75" customHeight="1" x14ac:dyDescent="0.35"/>
    <row r="3339" ht="51.75" customHeight="1" x14ac:dyDescent="0.35"/>
    <row r="3340" ht="51.75" customHeight="1" x14ac:dyDescent="0.35"/>
    <row r="3341" ht="51.75" customHeight="1" x14ac:dyDescent="0.35"/>
    <row r="3342" ht="51.75" customHeight="1" x14ac:dyDescent="0.35"/>
    <row r="3343" ht="51.75" customHeight="1" x14ac:dyDescent="0.35"/>
    <row r="3344" ht="51.75" customHeight="1" x14ac:dyDescent="0.35"/>
    <row r="3345" ht="51.75" customHeight="1" x14ac:dyDescent="0.35"/>
    <row r="3346" ht="51.75" customHeight="1" x14ac:dyDescent="0.35"/>
    <row r="3347" ht="51.75" customHeight="1" x14ac:dyDescent="0.35"/>
    <row r="3348" ht="51.75" customHeight="1" x14ac:dyDescent="0.35"/>
    <row r="3349" ht="51.75" customHeight="1" x14ac:dyDescent="0.35"/>
    <row r="3350" ht="51.75" customHeight="1" x14ac:dyDescent="0.35"/>
    <row r="3351" ht="51.75" customHeight="1" x14ac:dyDescent="0.35"/>
    <row r="3352" ht="51.75" customHeight="1" x14ac:dyDescent="0.35"/>
    <row r="3353" ht="51.75" customHeight="1" x14ac:dyDescent="0.35"/>
    <row r="3354" ht="51.75" customHeight="1" x14ac:dyDescent="0.35"/>
    <row r="3355" ht="51.75" customHeight="1" x14ac:dyDescent="0.35"/>
    <row r="3356" ht="51.75" customHeight="1" x14ac:dyDescent="0.35"/>
    <row r="3357" ht="51.75" customHeight="1" x14ac:dyDescent="0.35"/>
    <row r="3358" ht="51.75" customHeight="1" x14ac:dyDescent="0.35"/>
    <row r="3359" ht="51.75" customHeight="1" x14ac:dyDescent="0.35"/>
    <row r="3360" ht="51.75" customHeight="1" x14ac:dyDescent="0.35"/>
    <row r="3361" ht="51.75" customHeight="1" x14ac:dyDescent="0.35"/>
    <row r="3362" ht="51.75" customHeight="1" x14ac:dyDescent="0.35"/>
    <row r="3363" ht="51.75" customHeight="1" x14ac:dyDescent="0.35"/>
    <row r="3364" ht="51.75" customHeight="1" x14ac:dyDescent="0.35"/>
    <row r="3365" ht="51.75" customHeight="1" x14ac:dyDescent="0.35"/>
    <row r="3366" ht="51.75" customHeight="1" x14ac:dyDescent="0.35"/>
    <row r="3367" ht="51.75" customHeight="1" x14ac:dyDescent="0.35"/>
    <row r="3368" ht="51.75" customHeight="1" x14ac:dyDescent="0.35"/>
    <row r="3369" ht="51.75" customHeight="1" x14ac:dyDescent="0.35"/>
    <row r="3370" ht="51.75" customHeight="1" x14ac:dyDescent="0.35"/>
    <row r="3371" ht="51.75" customHeight="1" x14ac:dyDescent="0.35"/>
    <row r="3372" ht="51.75" customHeight="1" x14ac:dyDescent="0.35"/>
    <row r="3373" ht="51.75" customHeight="1" x14ac:dyDescent="0.35"/>
    <row r="3374" ht="51.75" customHeight="1" x14ac:dyDescent="0.35"/>
    <row r="3375" ht="51.75" customHeight="1" x14ac:dyDescent="0.35"/>
    <row r="3376" ht="51.75" customHeight="1" x14ac:dyDescent="0.35"/>
    <row r="3377" ht="51.75" customHeight="1" x14ac:dyDescent="0.35"/>
    <row r="3378" ht="51.75" customHeight="1" x14ac:dyDescent="0.35"/>
    <row r="3379" ht="51.75" customHeight="1" x14ac:dyDescent="0.35"/>
    <row r="3380" ht="51.75" customHeight="1" x14ac:dyDescent="0.35"/>
    <row r="3381" ht="51.75" customHeight="1" x14ac:dyDescent="0.35"/>
    <row r="3382" ht="51.75" customHeight="1" x14ac:dyDescent="0.35"/>
    <row r="3383" ht="51.75" customHeight="1" x14ac:dyDescent="0.35"/>
    <row r="3384" ht="51.75" customHeight="1" x14ac:dyDescent="0.35"/>
    <row r="3385" ht="51.75" customHeight="1" x14ac:dyDescent="0.35"/>
    <row r="3386" ht="51.75" customHeight="1" x14ac:dyDescent="0.35"/>
    <row r="3387" ht="51.75" customHeight="1" x14ac:dyDescent="0.35"/>
    <row r="3388" ht="51.75" customHeight="1" x14ac:dyDescent="0.35"/>
    <row r="3389" ht="51.75" customHeight="1" x14ac:dyDescent="0.35"/>
    <row r="3390" ht="51.75" customHeight="1" x14ac:dyDescent="0.35"/>
    <row r="3391" ht="51.75" customHeight="1" x14ac:dyDescent="0.35"/>
    <row r="3392" ht="51.75" customHeight="1" x14ac:dyDescent="0.35"/>
    <row r="3393" ht="51.75" customHeight="1" x14ac:dyDescent="0.35"/>
    <row r="3394" ht="51.75" customHeight="1" x14ac:dyDescent="0.35"/>
    <row r="3395" ht="51.75" customHeight="1" x14ac:dyDescent="0.35"/>
    <row r="3396" ht="51.75" customHeight="1" x14ac:dyDescent="0.35"/>
    <row r="3397" ht="51.75" customHeight="1" x14ac:dyDescent="0.35"/>
    <row r="3398" ht="51.75" customHeight="1" x14ac:dyDescent="0.35"/>
    <row r="3399" ht="51.75" customHeight="1" x14ac:dyDescent="0.35"/>
    <row r="3400" ht="51.75" customHeight="1" x14ac:dyDescent="0.35"/>
    <row r="3401" ht="51.75" customHeight="1" x14ac:dyDescent="0.35"/>
    <row r="3402" ht="51.75" customHeight="1" x14ac:dyDescent="0.35"/>
    <row r="3403" ht="51.75" customHeight="1" x14ac:dyDescent="0.35"/>
    <row r="3404" ht="51.75" customHeight="1" x14ac:dyDescent="0.35"/>
    <row r="3405" ht="51.75" customHeight="1" x14ac:dyDescent="0.35"/>
    <row r="3406" ht="51.75" customHeight="1" x14ac:dyDescent="0.35"/>
    <row r="3407" ht="51.75" customHeight="1" x14ac:dyDescent="0.35"/>
    <row r="3408" ht="51.75" customHeight="1" x14ac:dyDescent="0.35"/>
    <row r="3409" ht="51.75" customHeight="1" x14ac:dyDescent="0.35"/>
    <row r="3410" ht="51.75" customHeight="1" x14ac:dyDescent="0.35"/>
    <row r="3411" ht="51.75" customHeight="1" x14ac:dyDescent="0.35"/>
    <row r="3412" ht="51.75" customHeight="1" x14ac:dyDescent="0.35"/>
    <row r="3413" ht="51.75" customHeight="1" x14ac:dyDescent="0.35"/>
    <row r="3414" ht="51.75" customHeight="1" x14ac:dyDescent="0.35"/>
    <row r="3415" ht="51.75" customHeight="1" x14ac:dyDescent="0.35"/>
    <row r="3416" ht="51.75" customHeight="1" x14ac:dyDescent="0.35"/>
    <row r="3417" ht="51.75" customHeight="1" x14ac:dyDescent="0.35"/>
    <row r="3418" ht="51.75" customHeight="1" x14ac:dyDescent="0.35"/>
    <row r="3419" ht="51.75" customHeight="1" x14ac:dyDescent="0.35"/>
    <row r="3420" ht="51.75" customHeight="1" x14ac:dyDescent="0.35"/>
    <row r="3421" ht="51.75" customHeight="1" x14ac:dyDescent="0.35"/>
    <row r="3422" ht="51.75" customHeight="1" x14ac:dyDescent="0.35"/>
    <row r="3423" ht="51.75" customHeight="1" x14ac:dyDescent="0.35"/>
    <row r="3424" ht="51.75" customHeight="1" x14ac:dyDescent="0.35"/>
    <row r="3425" ht="51.75" customHeight="1" x14ac:dyDescent="0.35"/>
    <row r="3426" ht="51.75" customHeight="1" x14ac:dyDescent="0.35"/>
    <row r="3427" ht="51.75" customHeight="1" x14ac:dyDescent="0.35"/>
    <row r="3428" ht="51.75" customHeight="1" x14ac:dyDescent="0.35"/>
    <row r="3429" ht="51.75" customHeight="1" x14ac:dyDescent="0.35"/>
    <row r="3430" ht="51.75" customHeight="1" x14ac:dyDescent="0.35"/>
    <row r="3431" ht="51.75" customHeight="1" x14ac:dyDescent="0.35"/>
    <row r="3432" ht="51.75" customHeight="1" x14ac:dyDescent="0.35"/>
    <row r="3433" ht="51.75" customHeight="1" x14ac:dyDescent="0.35"/>
    <row r="3434" ht="51.75" customHeight="1" x14ac:dyDescent="0.35"/>
    <row r="3435" ht="51.75" customHeight="1" x14ac:dyDescent="0.35"/>
    <row r="3436" ht="51.75" customHeight="1" x14ac:dyDescent="0.35"/>
    <row r="3437" ht="51.75" customHeight="1" x14ac:dyDescent="0.35"/>
    <row r="3438" ht="51.75" customHeight="1" x14ac:dyDescent="0.35"/>
    <row r="3439" ht="51.75" customHeight="1" x14ac:dyDescent="0.35"/>
    <row r="3440" ht="51.75" customHeight="1" x14ac:dyDescent="0.35"/>
    <row r="3441" ht="51.75" customHeight="1" x14ac:dyDescent="0.35"/>
    <row r="3442" ht="51.75" customHeight="1" x14ac:dyDescent="0.35"/>
    <row r="3443" ht="51.75" customHeight="1" x14ac:dyDescent="0.35"/>
    <row r="3444" ht="51.75" customHeight="1" x14ac:dyDescent="0.35"/>
    <row r="3445" ht="51.75" customHeight="1" x14ac:dyDescent="0.35"/>
    <row r="3446" ht="51.75" customHeight="1" x14ac:dyDescent="0.35"/>
    <row r="3447" ht="51.75" customHeight="1" x14ac:dyDescent="0.35"/>
    <row r="3448" ht="51.75" customHeight="1" x14ac:dyDescent="0.35"/>
    <row r="3449" ht="51.75" customHeight="1" x14ac:dyDescent="0.35"/>
    <row r="3450" ht="51.75" customHeight="1" x14ac:dyDescent="0.35"/>
    <row r="3451" ht="51.75" customHeight="1" x14ac:dyDescent="0.35"/>
    <row r="3452" ht="51.75" customHeight="1" x14ac:dyDescent="0.35"/>
    <row r="3453" ht="51.75" customHeight="1" x14ac:dyDescent="0.35"/>
    <row r="3454" ht="51.75" customHeight="1" x14ac:dyDescent="0.35"/>
    <row r="3455" ht="51.75" customHeight="1" x14ac:dyDescent="0.35"/>
    <row r="3456" ht="51.75" customHeight="1" x14ac:dyDescent="0.35"/>
    <row r="3457" ht="51.75" customHeight="1" x14ac:dyDescent="0.35"/>
    <row r="3458" ht="51.75" customHeight="1" x14ac:dyDescent="0.35"/>
    <row r="3459" ht="51.75" customHeight="1" x14ac:dyDescent="0.35"/>
    <row r="3460" ht="51.75" customHeight="1" x14ac:dyDescent="0.35"/>
    <row r="3461" ht="51.75" customHeight="1" x14ac:dyDescent="0.35"/>
    <row r="3462" ht="51.75" customHeight="1" x14ac:dyDescent="0.35"/>
    <row r="3463" ht="51.75" customHeight="1" x14ac:dyDescent="0.35"/>
    <row r="3464" ht="51.75" customHeight="1" x14ac:dyDescent="0.35"/>
    <row r="3465" ht="51.75" customHeight="1" x14ac:dyDescent="0.35"/>
    <row r="3466" ht="51.75" customHeight="1" x14ac:dyDescent="0.35"/>
    <row r="3467" ht="51.75" customHeight="1" x14ac:dyDescent="0.35"/>
    <row r="3468" ht="51.75" customHeight="1" x14ac:dyDescent="0.35"/>
    <row r="3469" ht="51.75" customHeight="1" x14ac:dyDescent="0.35"/>
    <row r="3470" ht="51.75" customHeight="1" x14ac:dyDescent="0.35"/>
    <row r="3471" ht="51.75" customHeight="1" x14ac:dyDescent="0.35"/>
    <row r="3472" ht="51.75" customHeight="1" x14ac:dyDescent="0.35"/>
    <row r="3473" ht="51.75" customHeight="1" x14ac:dyDescent="0.35"/>
    <row r="3474" ht="51.75" customHeight="1" x14ac:dyDescent="0.35"/>
    <row r="3475" ht="51.75" customHeight="1" x14ac:dyDescent="0.35"/>
    <row r="3476" ht="51.75" customHeight="1" x14ac:dyDescent="0.35"/>
    <row r="3477" ht="51.75" customHeight="1" x14ac:dyDescent="0.35"/>
    <row r="3478" ht="51.75" customHeight="1" x14ac:dyDescent="0.35"/>
    <row r="3479" ht="51.75" customHeight="1" x14ac:dyDescent="0.35"/>
    <row r="3480" ht="51.75" customHeight="1" x14ac:dyDescent="0.35"/>
    <row r="3481" ht="51.75" customHeight="1" x14ac:dyDescent="0.35"/>
    <row r="3482" ht="51.75" customHeight="1" x14ac:dyDescent="0.35"/>
    <row r="3483" ht="51.75" customHeight="1" x14ac:dyDescent="0.35"/>
    <row r="3484" ht="51.75" customHeight="1" x14ac:dyDescent="0.35"/>
    <row r="3485" ht="51.75" customHeight="1" x14ac:dyDescent="0.35"/>
    <row r="3486" ht="51.75" customHeight="1" x14ac:dyDescent="0.35"/>
    <row r="3487" ht="51.75" customHeight="1" x14ac:dyDescent="0.35"/>
    <row r="3488" ht="51.75" customHeight="1" x14ac:dyDescent="0.35"/>
    <row r="3489" ht="51.75" customHeight="1" x14ac:dyDescent="0.35"/>
    <row r="3490" ht="51.75" customHeight="1" x14ac:dyDescent="0.35"/>
    <row r="3491" ht="51.75" customHeight="1" x14ac:dyDescent="0.35"/>
    <row r="3492" ht="51.75" customHeight="1" x14ac:dyDescent="0.35"/>
    <row r="3493" ht="51.75" customHeight="1" x14ac:dyDescent="0.35"/>
    <row r="3494" ht="51.75" customHeight="1" x14ac:dyDescent="0.35"/>
    <row r="3495" ht="51.75" customHeight="1" x14ac:dyDescent="0.35"/>
    <row r="3496" ht="51.75" customHeight="1" x14ac:dyDescent="0.35"/>
    <row r="3497" ht="51.75" customHeight="1" x14ac:dyDescent="0.35"/>
    <row r="3498" ht="51.75" customHeight="1" x14ac:dyDescent="0.35"/>
    <row r="3499" ht="51.75" customHeight="1" x14ac:dyDescent="0.35"/>
    <row r="3500" ht="51.75" customHeight="1" x14ac:dyDescent="0.35"/>
    <row r="3501" ht="51.75" customHeight="1" x14ac:dyDescent="0.35"/>
    <row r="3502" ht="51.75" customHeight="1" x14ac:dyDescent="0.35"/>
    <row r="3503" ht="51.75" customHeight="1" x14ac:dyDescent="0.35"/>
    <row r="3504" ht="51.75" customHeight="1" x14ac:dyDescent="0.35"/>
    <row r="3505" ht="51.75" customHeight="1" x14ac:dyDescent="0.35"/>
    <row r="3506" ht="51.75" customHeight="1" x14ac:dyDescent="0.35"/>
    <row r="3507" ht="51.75" customHeight="1" x14ac:dyDescent="0.35"/>
    <row r="3508" ht="51.75" customHeight="1" x14ac:dyDescent="0.35"/>
    <row r="3509" ht="51.75" customHeight="1" x14ac:dyDescent="0.35"/>
    <row r="3510" ht="51.75" customHeight="1" x14ac:dyDescent="0.35"/>
    <row r="3511" ht="51.75" customHeight="1" x14ac:dyDescent="0.35"/>
    <row r="3512" ht="51.75" customHeight="1" x14ac:dyDescent="0.35"/>
    <row r="3513" ht="51.75" customHeight="1" x14ac:dyDescent="0.35"/>
    <row r="3514" ht="51.75" customHeight="1" x14ac:dyDescent="0.35"/>
    <row r="3515" ht="51.75" customHeight="1" x14ac:dyDescent="0.35"/>
    <row r="3516" ht="51.75" customHeight="1" x14ac:dyDescent="0.35"/>
    <row r="3517" ht="51.75" customHeight="1" x14ac:dyDescent="0.35"/>
    <row r="3518" ht="51.75" customHeight="1" x14ac:dyDescent="0.35"/>
    <row r="3519" ht="51.75" customHeight="1" x14ac:dyDescent="0.35"/>
    <row r="3520" ht="51.75" customHeight="1" x14ac:dyDescent="0.35"/>
    <row r="3521" ht="51.75" customHeight="1" x14ac:dyDescent="0.35"/>
    <row r="3522" ht="51.75" customHeight="1" x14ac:dyDescent="0.35"/>
    <row r="3523" ht="51.75" customHeight="1" x14ac:dyDescent="0.35"/>
    <row r="3524" ht="51.75" customHeight="1" x14ac:dyDescent="0.35"/>
    <row r="3525" ht="51.75" customHeight="1" x14ac:dyDescent="0.35"/>
    <row r="3526" ht="51.75" customHeight="1" x14ac:dyDescent="0.35"/>
    <row r="3527" ht="51.75" customHeight="1" x14ac:dyDescent="0.35"/>
    <row r="3528" ht="51.75" customHeight="1" x14ac:dyDescent="0.35"/>
    <row r="3529" ht="51.75" customHeight="1" x14ac:dyDescent="0.35"/>
    <row r="3530" ht="51.75" customHeight="1" x14ac:dyDescent="0.35"/>
    <row r="3531" ht="51.75" customHeight="1" x14ac:dyDescent="0.35"/>
    <row r="3532" ht="51.75" customHeight="1" x14ac:dyDescent="0.35"/>
    <row r="3533" ht="51.75" customHeight="1" x14ac:dyDescent="0.35"/>
    <row r="3534" ht="51.75" customHeight="1" x14ac:dyDescent="0.35"/>
    <row r="3535" ht="51.75" customHeight="1" x14ac:dyDescent="0.35"/>
    <row r="3536" ht="51.75" customHeight="1" x14ac:dyDescent="0.35"/>
    <row r="3537" ht="51.75" customHeight="1" x14ac:dyDescent="0.35"/>
    <row r="3538" ht="51.75" customHeight="1" x14ac:dyDescent="0.35"/>
    <row r="3539" ht="51.75" customHeight="1" x14ac:dyDescent="0.35"/>
    <row r="3540" ht="51.75" customHeight="1" x14ac:dyDescent="0.35"/>
    <row r="3541" ht="51.75" customHeight="1" x14ac:dyDescent="0.35"/>
    <row r="3542" ht="51.75" customHeight="1" x14ac:dyDescent="0.35"/>
    <row r="3543" ht="51.75" customHeight="1" x14ac:dyDescent="0.35"/>
    <row r="3544" ht="51.75" customHeight="1" x14ac:dyDescent="0.35"/>
    <row r="3545" ht="51.75" customHeight="1" x14ac:dyDescent="0.35"/>
    <row r="3546" ht="51.75" customHeight="1" x14ac:dyDescent="0.35"/>
    <row r="3547" ht="51.75" customHeight="1" x14ac:dyDescent="0.35"/>
    <row r="3548" ht="51.75" customHeight="1" x14ac:dyDescent="0.35"/>
    <row r="3549" ht="51.75" customHeight="1" x14ac:dyDescent="0.35"/>
    <row r="3550" ht="51.75" customHeight="1" x14ac:dyDescent="0.35"/>
    <row r="3551" ht="51.75" customHeight="1" x14ac:dyDescent="0.35"/>
    <row r="3552" ht="51.75" customHeight="1" x14ac:dyDescent="0.35"/>
    <row r="3553" ht="51.75" customHeight="1" x14ac:dyDescent="0.35"/>
    <row r="3554" ht="51.75" customHeight="1" x14ac:dyDescent="0.35"/>
    <row r="3555" ht="51.75" customHeight="1" x14ac:dyDescent="0.35"/>
    <row r="3556" ht="51.75" customHeight="1" x14ac:dyDescent="0.35"/>
    <row r="3557" ht="51.75" customHeight="1" x14ac:dyDescent="0.35"/>
    <row r="3558" ht="51.75" customHeight="1" x14ac:dyDescent="0.35"/>
    <row r="3559" ht="51.75" customHeight="1" x14ac:dyDescent="0.35"/>
    <row r="3560" ht="51.75" customHeight="1" x14ac:dyDescent="0.35"/>
    <row r="3561" ht="51.75" customHeight="1" x14ac:dyDescent="0.35"/>
    <row r="3562" ht="51.75" customHeight="1" x14ac:dyDescent="0.35"/>
    <row r="3563" ht="51.75" customHeight="1" x14ac:dyDescent="0.35"/>
    <row r="3564" ht="51.75" customHeight="1" x14ac:dyDescent="0.35"/>
    <row r="3565" ht="51.75" customHeight="1" x14ac:dyDescent="0.35"/>
    <row r="3566" ht="51.75" customHeight="1" x14ac:dyDescent="0.35"/>
    <row r="3567" ht="51.75" customHeight="1" x14ac:dyDescent="0.35"/>
    <row r="3568" ht="51.75" customHeight="1" x14ac:dyDescent="0.35"/>
    <row r="3569" ht="51.75" customHeight="1" x14ac:dyDescent="0.35"/>
    <row r="3570" ht="51.75" customHeight="1" x14ac:dyDescent="0.35"/>
    <row r="3571" ht="51.75" customHeight="1" x14ac:dyDescent="0.35"/>
    <row r="3572" ht="51.75" customHeight="1" x14ac:dyDescent="0.35"/>
    <row r="3573" ht="51.75" customHeight="1" x14ac:dyDescent="0.35"/>
    <row r="3574" ht="51.75" customHeight="1" x14ac:dyDescent="0.35"/>
    <row r="3575" ht="51.75" customHeight="1" x14ac:dyDescent="0.35"/>
    <row r="3576" ht="51.75" customHeight="1" x14ac:dyDescent="0.35"/>
    <row r="3577" ht="51.75" customHeight="1" x14ac:dyDescent="0.35"/>
    <row r="3578" ht="51.75" customHeight="1" x14ac:dyDescent="0.35"/>
    <row r="3579" ht="51.75" customHeight="1" x14ac:dyDescent="0.35"/>
    <row r="3580" ht="51.75" customHeight="1" x14ac:dyDescent="0.35"/>
    <row r="3581" ht="51.75" customHeight="1" x14ac:dyDescent="0.35"/>
    <row r="3582" ht="51.75" customHeight="1" x14ac:dyDescent="0.35"/>
    <row r="3583" ht="51.75" customHeight="1" x14ac:dyDescent="0.35"/>
    <row r="3584" ht="51.75" customHeight="1" x14ac:dyDescent="0.35"/>
    <row r="3585" ht="51.75" customHeight="1" x14ac:dyDescent="0.35"/>
    <row r="3586" ht="51.75" customHeight="1" x14ac:dyDescent="0.35"/>
    <row r="3587" ht="51.75" customHeight="1" x14ac:dyDescent="0.35"/>
    <row r="3588" ht="51.75" customHeight="1" x14ac:dyDescent="0.35"/>
    <row r="3589" ht="51.75" customHeight="1" x14ac:dyDescent="0.35"/>
    <row r="3590" ht="51.75" customHeight="1" x14ac:dyDescent="0.35"/>
    <row r="3591" ht="51.75" customHeight="1" x14ac:dyDescent="0.35"/>
    <row r="3592" ht="51.75" customHeight="1" x14ac:dyDescent="0.35"/>
    <row r="3593" ht="51.75" customHeight="1" x14ac:dyDescent="0.35"/>
    <row r="3594" ht="51.75" customHeight="1" x14ac:dyDescent="0.35"/>
    <row r="3595" ht="51.75" customHeight="1" x14ac:dyDescent="0.35"/>
    <row r="3596" ht="51.75" customHeight="1" x14ac:dyDescent="0.35"/>
    <row r="3597" ht="51.75" customHeight="1" x14ac:dyDescent="0.35"/>
    <row r="3598" ht="51.75" customHeight="1" x14ac:dyDescent="0.35"/>
    <row r="3599" ht="51.75" customHeight="1" x14ac:dyDescent="0.35"/>
    <row r="3600" ht="51.75" customHeight="1" x14ac:dyDescent="0.35"/>
    <row r="3601" ht="51.75" customHeight="1" x14ac:dyDescent="0.35"/>
    <row r="3602" ht="51.75" customHeight="1" x14ac:dyDescent="0.35"/>
    <row r="3603" ht="51.75" customHeight="1" x14ac:dyDescent="0.35"/>
    <row r="3604" ht="51.75" customHeight="1" x14ac:dyDescent="0.35"/>
    <row r="3605" ht="51.75" customHeight="1" x14ac:dyDescent="0.35"/>
    <row r="3606" ht="51.75" customHeight="1" x14ac:dyDescent="0.35"/>
    <row r="3607" ht="51.75" customHeight="1" x14ac:dyDescent="0.35"/>
    <row r="3608" ht="51.75" customHeight="1" x14ac:dyDescent="0.35"/>
    <row r="3609" ht="51.75" customHeight="1" x14ac:dyDescent="0.35"/>
    <row r="3610" ht="51.75" customHeight="1" x14ac:dyDescent="0.35"/>
    <row r="3611" ht="51.75" customHeight="1" x14ac:dyDescent="0.35"/>
    <row r="3612" ht="51.75" customHeight="1" x14ac:dyDescent="0.35"/>
    <row r="3613" ht="51.75" customHeight="1" x14ac:dyDescent="0.35"/>
    <row r="3614" ht="51.75" customHeight="1" x14ac:dyDescent="0.35"/>
    <row r="3615" ht="51.75" customHeight="1" x14ac:dyDescent="0.35"/>
    <row r="3616" ht="51.75" customHeight="1" x14ac:dyDescent="0.35"/>
    <row r="3617" ht="51.75" customHeight="1" x14ac:dyDescent="0.35"/>
    <row r="3618" ht="51.75" customHeight="1" x14ac:dyDescent="0.35"/>
    <row r="3619" ht="51.75" customHeight="1" x14ac:dyDescent="0.35"/>
    <row r="3620" ht="51.75" customHeight="1" x14ac:dyDescent="0.35"/>
    <row r="3621" ht="51.75" customHeight="1" x14ac:dyDescent="0.35"/>
    <row r="3622" ht="51.75" customHeight="1" x14ac:dyDescent="0.35"/>
    <row r="3623" ht="51.75" customHeight="1" x14ac:dyDescent="0.35"/>
    <row r="3624" ht="51.75" customHeight="1" x14ac:dyDescent="0.35"/>
    <row r="3625" ht="51.75" customHeight="1" x14ac:dyDescent="0.35"/>
    <row r="3626" ht="51.75" customHeight="1" x14ac:dyDescent="0.35"/>
    <row r="3627" ht="51.75" customHeight="1" x14ac:dyDescent="0.35"/>
    <row r="3628" ht="51.75" customHeight="1" x14ac:dyDescent="0.35"/>
    <row r="3629" ht="51.75" customHeight="1" x14ac:dyDescent="0.35"/>
    <row r="3630" ht="51.75" customHeight="1" x14ac:dyDescent="0.35"/>
    <row r="3631" ht="51.75" customHeight="1" x14ac:dyDescent="0.35"/>
    <row r="3632" ht="51.75" customHeight="1" x14ac:dyDescent="0.35"/>
    <row r="3633" ht="51.75" customHeight="1" x14ac:dyDescent="0.35"/>
    <row r="3634" ht="51.75" customHeight="1" x14ac:dyDescent="0.35"/>
    <row r="3635" ht="51.75" customHeight="1" x14ac:dyDescent="0.35"/>
    <row r="3636" ht="51.75" customHeight="1" x14ac:dyDescent="0.35"/>
    <row r="3637" ht="51.75" customHeight="1" x14ac:dyDescent="0.35"/>
    <row r="3638" ht="51.75" customHeight="1" x14ac:dyDescent="0.35"/>
    <row r="3639" ht="51.75" customHeight="1" x14ac:dyDescent="0.35"/>
    <row r="3640" ht="51.75" customHeight="1" x14ac:dyDescent="0.35"/>
    <row r="3641" ht="51.75" customHeight="1" x14ac:dyDescent="0.35"/>
    <row r="3642" ht="51.75" customHeight="1" x14ac:dyDescent="0.35"/>
    <row r="3643" ht="51.75" customHeight="1" x14ac:dyDescent="0.35"/>
    <row r="3644" ht="51.75" customHeight="1" x14ac:dyDescent="0.35"/>
    <row r="3645" ht="51.75" customHeight="1" x14ac:dyDescent="0.35"/>
    <row r="3646" ht="51.75" customHeight="1" x14ac:dyDescent="0.35"/>
    <row r="3647" ht="51.75" customHeight="1" x14ac:dyDescent="0.35"/>
    <row r="3648" ht="51.75" customHeight="1" x14ac:dyDescent="0.35"/>
    <row r="3649" ht="51.75" customHeight="1" x14ac:dyDescent="0.35"/>
    <row r="3650" ht="51.75" customHeight="1" x14ac:dyDescent="0.35"/>
    <row r="3651" ht="51.75" customHeight="1" x14ac:dyDescent="0.35"/>
    <row r="3652" ht="51.75" customHeight="1" x14ac:dyDescent="0.35"/>
    <row r="3653" ht="51.75" customHeight="1" x14ac:dyDescent="0.35"/>
    <row r="3654" ht="51.75" customHeight="1" x14ac:dyDescent="0.35"/>
    <row r="3655" ht="51.75" customHeight="1" x14ac:dyDescent="0.35"/>
    <row r="3656" ht="51.75" customHeight="1" x14ac:dyDescent="0.35"/>
    <row r="3657" ht="51.75" customHeight="1" x14ac:dyDescent="0.35"/>
    <row r="3658" ht="51.75" customHeight="1" x14ac:dyDescent="0.35"/>
    <row r="3659" ht="51.75" customHeight="1" x14ac:dyDescent="0.35"/>
    <row r="3660" ht="51.75" customHeight="1" x14ac:dyDescent="0.35"/>
    <row r="3661" ht="51.75" customHeight="1" x14ac:dyDescent="0.35"/>
    <row r="3662" ht="51.75" customHeight="1" x14ac:dyDescent="0.35"/>
    <row r="3663" ht="51.75" customHeight="1" x14ac:dyDescent="0.35"/>
    <row r="3664" ht="51.75" customHeight="1" x14ac:dyDescent="0.35"/>
    <row r="3665" ht="51.75" customHeight="1" x14ac:dyDescent="0.35"/>
    <row r="3666" ht="51.75" customHeight="1" x14ac:dyDescent="0.35"/>
    <row r="3667" ht="51.75" customHeight="1" x14ac:dyDescent="0.35"/>
    <row r="3668" ht="51.75" customHeight="1" x14ac:dyDescent="0.35"/>
    <row r="3669" ht="51.75" customHeight="1" x14ac:dyDescent="0.35"/>
    <row r="3670" ht="51.75" customHeight="1" x14ac:dyDescent="0.35"/>
    <row r="3671" ht="51.75" customHeight="1" x14ac:dyDescent="0.35"/>
    <row r="3672" ht="51.75" customHeight="1" x14ac:dyDescent="0.35"/>
    <row r="3673" ht="51.75" customHeight="1" x14ac:dyDescent="0.35"/>
    <row r="3674" ht="51.75" customHeight="1" x14ac:dyDescent="0.35"/>
    <row r="3675" ht="51.75" customHeight="1" x14ac:dyDescent="0.35"/>
    <row r="3676" ht="51.75" customHeight="1" x14ac:dyDescent="0.35"/>
    <row r="3677" ht="51.75" customHeight="1" x14ac:dyDescent="0.35"/>
    <row r="3678" ht="51.75" customHeight="1" x14ac:dyDescent="0.35"/>
    <row r="3679" ht="51.75" customHeight="1" x14ac:dyDescent="0.35"/>
    <row r="3680" ht="51.75" customHeight="1" x14ac:dyDescent="0.35"/>
    <row r="3681" ht="51.75" customHeight="1" x14ac:dyDescent="0.35"/>
    <row r="3682" ht="51.75" customHeight="1" x14ac:dyDescent="0.35"/>
    <row r="3683" ht="51.75" customHeight="1" x14ac:dyDescent="0.35"/>
    <row r="3684" ht="51.75" customHeight="1" x14ac:dyDescent="0.35"/>
    <row r="3685" ht="51.75" customHeight="1" x14ac:dyDescent="0.35"/>
    <row r="3686" ht="51.75" customHeight="1" x14ac:dyDescent="0.35"/>
    <row r="3687" ht="51.75" customHeight="1" x14ac:dyDescent="0.35"/>
    <row r="3688" ht="51.75" customHeight="1" x14ac:dyDescent="0.35"/>
    <row r="3689" ht="51.75" customHeight="1" x14ac:dyDescent="0.35"/>
    <row r="3690" ht="51.75" customHeight="1" x14ac:dyDescent="0.35"/>
    <row r="3691" ht="51.75" customHeight="1" x14ac:dyDescent="0.35"/>
    <row r="3692" ht="51.75" customHeight="1" x14ac:dyDescent="0.35"/>
    <row r="3693" ht="51.75" customHeight="1" x14ac:dyDescent="0.35"/>
    <row r="3694" ht="51.75" customHeight="1" x14ac:dyDescent="0.35"/>
    <row r="3695" ht="51.75" customHeight="1" x14ac:dyDescent="0.35"/>
    <row r="3696" ht="51.75" customHeight="1" x14ac:dyDescent="0.35"/>
    <row r="3697" ht="51.75" customHeight="1" x14ac:dyDescent="0.35"/>
    <row r="3698" ht="51.75" customHeight="1" x14ac:dyDescent="0.35"/>
    <row r="3699" ht="51.75" customHeight="1" x14ac:dyDescent="0.35"/>
    <row r="3700" ht="51.75" customHeight="1" x14ac:dyDescent="0.35"/>
    <row r="3701" ht="51.75" customHeight="1" x14ac:dyDescent="0.35"/>
    <row r="3702" ht="51.75" customHeight="1" x14ac:dyDescent="0.35"/>
    <row r="3703" ht="51.75" customHeight="1" x14ac:dyDescent="0.35"/>
    <row r="3704" ht="51.75" customHeight="1" x14ac:dyDescent="0.35"/>
    <row r="3705" ht="51.75" customHeight="1" x14ac:dyDescent="0.35"/>
    <row r="3706" ht="51.75" customHeight="1" x14ac:dyDescent="0.35"/>
    <row r="3707" ht="51.75" customHeight="1" x14ac:dyDescent="0.35"/>
    <row r="3708" ht="51.75" customHeight="1" x14ac:dyDescent="0.35"/>
    <row r="3709" ht="51.75" customHeight="1" x14ac:dyDescent="0.35"/>
    <row r="3710" ht="51.75" customHeight="1" x14ac:dyDescent="0.35"/>
    <row r="3711" ht="51.75" customHeight="1" x14ac:dyDescent="0.35"/>
    <row r="3712" ht="51.75" customHeight="1" x14ac:dyDescent="0.35"/>
    <row r="3713" ht="51.75" customHeight="1" x14ac:dyDescent="0.35"/>
    <row r="3714" ht="51.75" customHeight="1" x14ac:dyDescent="0.35"/>
    <row r="3715" ht="51.75" customHeight="1" x14ac:dyDescent="0.35"/>
    <row r="3716" ht="51.75" customHeight="1" x14ac:dyDescent="0.35"/>
    <row r="3717" ht="51.75" customHeight="1" x14ac:dyDescent="0.35"/>
    <row r="3718" ht="51.75" customHeight="1" x14ac:dyDescent="0.35"/>
    <row r="3719" ht="51.75" customHeight="1" x14ac:dyDescent="0.35"/>
    <row r="3720" ht="51.75" customHeight="1" x14ac:dyDescent="0.35"/>
    <row r="3721" ht="51.75" customHeight="1" x14ac:dyDescent="0.35"/>
    <row r="3722" ht="51.75" customHeight="1" x14ac:dyDescent="0.35"/>
    <row r="3723" ht="51.75" customHeight="1" x14ac:dyDescent="0.35"/>
    <row r="3724" ht="51.75" customHeight="1" x14ac:dyDescent="0.35"/>
    <row r="3725" ht="51.75" customHeight="1" x14ac:dyDescent="0.35"/>
    <row r="3726" ht="51.75" customHeight="1" x14ac:dyDescent="0.35"/>
    <row r="3727" ht="51.75" customHeight="1" x14ac:dyDescent="0.35"/>
    <row r="3728" ht="51.75" customHeight="1" x14ac:dyDescent="0.35"/>
    <row r="3729" ht="51.75" customHeight="1" x14ac:dyDescent="0.35"/>
    <row r="3730" ht="51.75" customHeight="1" x14ac:dyDescent="0.35"/>
    <row r="3731" ht="51.75" customHeight="1" x14ac:dyDescent="0.35"/>
    <row r="3732" ht="51.75" customHeight="1" x14ac:dyDescent="0.35"/>
    <row r="3733" ht="51.75" customHeight="1" x14ac:dyDescent="0.35"/>
    <row r="3734" ht="51.75" customHeight="1" x14ac:dyDescent="0.35"/>
    <row r="3735" ht="51.75" customHeight="1" x14ac:dyDescent="0.35"/>
    <row r="3736" ht="51.75" customHeight="1" x14ac:dyDescent="0.35"/>
    <row r="3737" ht="51.75" customHeight="1" x14ac:dyDescent="0.35"/>
    <row r="3738" ht="51.75" customHeight="1" x14ac:dyDescent="0.35"/>
    <row r="3739" ht="51.75" customHeight="1" x14ac:dyDescent="0.35"/>
    <row r="3740" ht="51.75" customHeight="1" x14ac:dyDescent="0.35"/>
    <row r="3741" ht="51.75" customHeight="1" x14ac:dyDescent="0.35"/>
    <row r="3742" ht="51.75" customHeight="1" x14ac:dyDescent="0.35"/>
    <row r="3743" ht="51.75" customHeight="1" x14ac:dyDescent="0.35"/>
    <row r="3744" ht="51.75" customHeight="1" x14ac:dyDescent="0.35"/>
    <row r="3745" ht="51.75" customHeight="1" x14ac:dyDescent="0.35"/>
    <row r="3746" ht="51.75" customHeight="1" x14ac:dyDescent="0.35"/>
    <row r="3747" ht="51.75" customHeight="1" x14ac:dyDescent="0.35"/>
    <row r="3748" ht="51.75" customHeight="1" x14ac:dyDescent="0.35"/>
    <row r="3749" ht="51.75" customHeight="1" x14ac:dyDescent="0.35"/>
    <row r="3750" ht="51.75" customHeight="1" x14ac:dyDescent="0.35"/>
    <row r="3751" ht="51.75" customHeight="1" x14ac:dyDescent="0.35"/>
    <row r="3752" ht="51.75" customHeight="1" x14ac:dyDescent="0.35"/>
    <row r="3753" ht="51.75" customHeight="1" x14ac:dyDescent="0.35"/>
    <row r="3754" ht="51.75" customHeight="1" x14ac:dyDescent="0.35"/>
    <row r="3755" ht="51.75" customHeight="1" x14ac:dyDescent="0.35"/>
    <row r="3756" ht="51.75" customHeight="1" x14ac:dyDescent="0.35"/>
    <row r="3757" ht="51.75" customHeight="1" x14ac:dyDescent="0.35"/>
    <row r="3758" ht="51.75" customHeight="1" x14ac:dyDescent="0.35"/>
    <row r="3759" ht="51.75" customHeight="1" x14ac:dyDescent="0.35"/>
    <row r="3760" ht="51.75" customHeight="1" x14ac:dyDescent="0.35"/>
    <row r="3761" ht="51.75" customHeight="1" x14ac:dyDescent="0.35"/>
    <row r="3762" ht="51.75" customHeight="1" x14ac:dyDescent="0.35"/>
    <row r="3763" ht="51.75" customHeight="1" x14ac:dyDescent="0.35"/>
    <row r="3764" ht="51.75" customHeight="1" x14ac:dyDescent="0.35"/>
    <row r="3765" ht="51.75" customHeight="1" x14ac:dyDescent="0.35"/>
    <row r="3766" ht="51.75" customHeight="1" x14ac:dyDescent="0.35"/>
    <row r="3767" ht="51.75" customHeight="1" x14ac:dyDescent="0.35"/>
    <row r="3768" ht="51.75" customHeight="1" x14ac:dyDescent="0.35"/>
    <row r="3769" ht="51.75" customHeight="1" x14ac:dyDescent="0.35"/>
    <row r="3770" ht="51.75" customHeight="1" x14ac:dyDescent="0.35"/>
    <row r="3771" ht="51.75" customHeight="1" x14ac:dyDescent="0.35"/>
    <row r="3772" ht="51.75" customHeight="1" x14ac:dyDescent="0.35"/>
    <row r="3773" ht="51.75" customHeight="1" x14ac:dyDescent="0.35"/>
    <row r="3774" ht="51.75" customHeight="1" x14ac:dyDescent="0.35"/>
    <row r="3775" ht="51.75" customHeight="1" x14ac:dyDescent="0.35"/>
    <row r="3776" ht="51.75" customHeight="1" x14ac:dyDescent="0.35"/>
    <row r="3777" ht="51.75" customHeight="1" x14ac:dyDescent="0.35"/>
    <row r="3778" ht="51.75" customHeight="1" x14ac:dyDescent="0.35"/>
    <row r="3779" ht="51.75" customHeight="1" x14ac:dyDescent="0.35"/>
    <row r="3780" ht="51.75" customHeight="1" x14ac:dyDescent="0.35"/>
    <row r="3781" ht="51.75" customHeight="1" x14ac:dyDescent="0.35"/>
    <row r="3782" ht="51.75" customHeight="1" x14ac:dyDescent="0.35"/>
    <row r="3783" ht="51.75" customHeight="1" x14ac:dyDescent="0.35"/>
    <row r="3784" ht="51.75" customHeight="1" x14ac:dyDescent="0.35"/>
    <row r="3785" ht="51.75" customHeight="1" x14ac:dyDescent="0.35"/>
    <row r="3786" ht="51.75" customHeight="1" x14ac:dyDescent="0.35"/>
    <row r="3787" ht="51.75" customHeight="1" x14ac:dyDescent="0.35"/>
    <row r="3788" ht="51.75" customHeight="1" x14ac:dyDescent="0.35"/>
    <row r="3789" ht="51.75" customHeight="1" x14ac:dyDescent="0.35"/>
    <row r="3790" ht="51.75" customHeight="1" x14ac:dyDescent="0.35"/>
    <row r="3791" ht="51.75" customHeight="1" x14ac:dyDescent="0.35"/>
    <row r="3792" ht="51.75" customHeight="1" x14ac:dyDescent="0.35"/>
    <row r="3793" ht="51.75" customHeight="1" x14ac:dyDescent="0.35"/>
    <row r="3794" ht="51.75" customHeight="1" x14ac:dyDescent="0.35"/>
    <row r="3795" ht="51.75" customHeight="1" x14ac:dyDescent="0.35"/>
    <row r="3796" ht="51.75" customHeight="1" x14ac:dyDescent="0.35"/>
    <row r="3797" ht="51.75" customHeight="1" x14ac:dyDescent="0.35"/>
    <row r="3798" ht="51.75" customHeight="1" x14ac:dyDescent="0.35"/>
    <row r="3799" ht="51.75" customHeight="1" x14ac:dyDescent="0.35"/>
    <row r="3800" ht="51.75" customHeight="1" x14ac:dyDescent="0.35"/>
    <row r="3801" ht="51.75" customHeight="1" x14ac:dyDescent="0.35"/>
    <row r="3802" ht="51.75" customHeight="1" x14ac:dyDescent="0.35"/>
    <row r="3803" ht="51.75" customHeight="1" x14ac:dyDescent="0.35"/>
    <row r="3804" ht="51.75" customHeight="1" x14ac:dyDescent="0.35"/>
    <row r="3805" ht="51.75" customHeight="1" x14ac:dyDescent="0.35"/>
    <row r="3806" ht="51.75" customHeight="1" x14ac:dyDescent="0.35"/>
    <row r="3807" ht="51.75" customHeight="1" x14ac:dyDescent="0.35"/>
    <row r="3808" ht="51.75" customHeight="1" x14ac:dyDescent="0.35"/>
    <row r="3809" ht="51.75" customHeight="1" x14ac:dyDescent="0.35"/>
    <row r="3810" ht="51.75" customHeight="1" x14ac:dyDescent="0.35"/>
    <row r="3811" ht="51.75" customHeight="1" x14ac:dyDescent="0.35"/>
    <row r="3812" ht="51.75" customHeight="1" x14ac:dyDescent="0.35"/>
    <row r="3813" ht="51.75" customHeight="1" x14ac:dyDescent="0.35"/>
    <row r="3814" ht="51.75" customHeight="1" x14ac:dyDescent="0.35"/>
    <row r="3815" ht="51.75" customHeight="1" x14ac:dyDescent="0.35"/>
    <row r="3816" ht="51.75" customHeight="1" x14ac:dyDescent="0.35"/>
    <row r="3817" ht="51.75" customHeight="1" x14ac:dyDescent="0.35"/>
    <row r="3818" ht="51.75" customHeight="1" x14ac:dyDescent="0.35"/>
    <row r="3819" ht="51.75" customHeight="1" x14ac:dyDescent="0.35"/>
    <row r="3820" ht="51.75" customHeight="1" x14ac:dyDescent="0.35"/>
    <row r="3821" ht="51.75" customHeight="1" x14ac:dyDescent="0.35"/>
    <row r="3822" ht="51.75" customHeight="1" x14ac:dyDescent="0.35"/>
    <row r="3823" ht="51.75" customHeight="1" x14ac:dyDescent="0.35"/>
    <row r="3824" ht="51.75" customHeight="1" x14ac:dyDescent="0.35"/>
    <row r="3825" ht="51.75" customHeight="1" x14ac:dyDescent="0.35"/>
    <row r="3826" ht="51.75" customHeight="1" x14ac:dyDescent="0.35"/>
    <row r="3827" ht="51.75" customHeight="1" x14ac:dyDescent="0.35"/>
    <row r="3828" ht="51.75" customHeight="1" x14ac:dyDescent="0.35"/>
    <row r="3829" ht="51.75" customHeight="1" x14ac:dyDescent="0.35"/>
    <row r="3830" ht="51.75" customHeight="1" x14ac:dyDescent="0.35"/>
    <row r="3831" ht="51.75" customHeight="1" x14ac:dyDescent="0.35"/>
    <row r="3832" ht="51.75" customHeight="1" x14ac:dyDescent="0.35"/>
    <row r="3833" ht="51.75" customHeight="1" x14ac:dyDescent="0.35"/>
    <row r="3834" ht="51.75" customHeight="1" x14ac:dyDescent="0.35"/>
    <row r="3835" ht="51.75" customHeight="1" x14ac:dyDescent="0.35"/>
    <row r="3836" ht="51.75" customHeight="1" x14ac:dyDescent="0.35"/>
    <row r="3837" ht="51.75" customHeight="1" x14ac:dyDescent="0.35"/>
    <row r="3838" ht="51.75" customHeight="1" x14ac:dyDescent="0.35"/>
    <row r="3839" ht="51.75" customHeight="1" x14ac:dyDescent="0.35"/>
    <row r="3840" ht="51.75" customHeight="1" x14ac:dyDescent="0.35"/>
    <row r="3841" ht="51.75" customHeight="1" x14ac:dyDescent="0.35"/>
    <row r="3842" ht="51.75" customHeight="1" x14ac:dyDescent="0.35"/>
    <row r="3843" ht="51.75" customHeight="1" x14ac:dyDescent="0.35"/>
    <row r="3844" ht="51.75" customHeight="1" x14ac:dyDescent="0.35"/>
    <row r="3845" ht="51.75" customHeight="1" x14ac:dyDescent="0.35"/>
    <row r="3846" ht="51.75" customHeight="1" x14ac:dyDescent="0.35"/>
    <row r="3847" ht="51.75" customHeight="1" x14ac:dyDescent="0.35"/>
    <row r="3848" ht="51.75" customHeight="1" x14ac:dyDescent="0.35"/>
    <row r="3849" ht="51.75" customHeight="1" x14ac:dyDescent="0.35"/>
    <row r="3850" ht="51.75" customHeight="1" x14ac:dyDescent="0.35"/>
    <row r="3851" ht="51.75" customHeight="1" x14ac:dyDescent="0.35"/>
    <row r="3852" ht="51.75" customHeight="1" x14ac:dyDescent="0.35"/>
    <row r="3853" ht="51.75" customHeight="1" x14ac:dyDescent="0.35"/>
    <row r="3854" ht="51.75" customHeight="1" x14ac:dyDescent="0.35"/>
    <row r="3855" ht="51.75" customHeight="1" x14ac:dyDescent="0.35"/>
    <row r="3856" ht="51.75" customHeight="1" x14ac:dyDescent="0.35"/>
    <row r="3857" ht="51.75" customHeight="1" x14ac:dyDescent="0.35"/>
    <row r="3858" ht="51.75" customHeight="1" x14ac:dyDescent="0.35"/>
    <row r="3859" ht="51.75" customHeight="1" x14ac:dyDescent="0.35"/>
    <row r="3860" ht="51.75" customHeight="1" x14ac:dyDescent="0.35"/>
    <row r="3861" ht="51.75" customHeight="1" x14ac:dyDescent="0.35"/>
    <row r="3862" ht="51.75" customHeight="1" x14ac:dyDescent="0.35"/>
    <row r="3863" ht="51.75" customHeight="1" x14ac:dyDescent="0.35"/>
    <row r="3864" ht="51.75" customHeight="1" x14ac:dyDescent="0.35"/>
    <row r="3865" ht="51.75" customHeight="1" x14ac:dyDescent="0.35"/>
    <row r="3866" ht="51.75" customHeight="1" x14ac:dyDescent="0.35"/>
    <row r="3867" ht="51.75" customHeight="1" x14ac:dyDescent="0.35"/>
    <row r="3868" ht="51.75" customHeight="1" x14ac:dyDescent="0.35"/>
    <row r="3869" ht="51.75" customHeight="1" x14ac:dyDescent="0.35"/>
    <row r="3870" ht="51.75" customHeight="1" x14ac:dyDescent="0.35"/>
    <row r="3871" ht="51.75" customHeight="1" x14ac:dyDescent="0.35"/>
    <row r="3872" ht="51.75" customHeight="1" x14ac:dyDescent="0.35"/>
    <row r="3873" ht="51.75" customHeight="1" x14ac:dyDescent="0.35"/>
    <row r="3874" ht="51.75" customHeight="1" x14ac:dyDescent="0.35"/>
    <row r="3875" ht="51.75" customHeight="1" x14ac:dyDescent="0.35"/>
    <row r="3876" ht="51.75" customHeight="1" x14ac:dyDescent="0.35"/>
    <row r="3877" ht="51.75" customHeight="1" x14ac:dyDescent="0.35"/>
    <row r="3878" ht="51.75" customHeight="1" x14ac:dyDescent="0.35"/>
    <row r="3879" ht="51.75" customHeight="1" x14ac:dyDescent="0.35"/>
    <row r="3880" ht="51.75" customHeight="1" x14ac:dyDescent="0.35"/>
    <row r="3881" ht="51.75" customHeight="1" x14ac:dyDescent="0.35"/>
    <row r="3882" ht="51.75" customHeight="1" x14ac:dyDescent="0.35"/>
    <row r="3883" ht="51.75" customHeight="1" x14ac:dyDescent="0.35"/>
    <row r="3884" ht="51.75" customHeight="1" x14ac:dyDescent="0.35"/>
    <row r="3885" ht="51.75" customHeight="1" x14ac:dyDescent="0.35"/>
    <row r="3886" ht="51.75" customHeight="1" x14ac:dyDescent="0.35"/>
    <row r="3887" ht="51.75" customHeight="1" x14ac:dyDescent="0.35"/>
    <row r="3888" ht="51.75" customHeight="1" x14ac:dyDescent="0.35"/>
    <row r="3889" ht="51.75" customHeight="1" x14ac:dyDescent="0.35"/>
    <row r="3890" ht="51.75" customHeight="1" x14ac:dyDescent="0.35"/>
    <row r="3891" ht="51.75" customHeight="1" x14ac:dyDescent="0.35"/>
    <row r="3892" ht="51.75" customHeight="1" x14ac:dyDescent="0.35"/>
    <row r="3893" ht="51.75" customHeight="1" x14ac:dyDescent="0.35"/>
    <row r="3894" ht="51.75" customHeight="1" x14ac:dyDescent="0.35"/>
    <row r="3895" ht="51.75" customHeight="1" x14ac:dyDescent="0.35"/>
    <row r="3896" ht="51.75" customHeight="1" x14ac:dyDescent="0.35"/>
    <row r="3897" ht="51.75" customHeight="1" x14ac:dyDescent="0.35"/>
    <row r="3898" ht="51.75" customHeight="1" x14ac:dyDescent="0.35"/>
    <row r="3899" ht="51.75" customHeight="1" x14ac:dyDescent="0.35"/>
    <row r="3900" ht="51.75" customHeight="1" x14ac:dyDescent="0.35"/>
    <row r="3901" ht="51.75" customHeight="1" x14ac:dyDescent="0.35"/>
    <row r="3902" ht="51.75" customHeight="1" x14ac:dyDescent="0.35"/>
    <row r="3903" ht="51.75" customHeight="1" x14ac:dyDescent="0.35"/>
    <row r="3904" ht="51.75" customHeight="1" x14ac:dyDescent="0.35"/>
    <row r="3905" ht="51.75" customHeight="1" x14ac:dyDescent="0.35"/>
    <row r="3906" ht="51.75" customHeight="1" x14ac:dyDescent="0.35"/>
    <row r="3907" ht="51.75" customHeight="1" x14ac:dyDescent="0.35"/>
    <row r="3908" ht="51.75" customHeight="1" x14ac:dyDescent="0.35"/>
    <row r="3909" ht="51.75" customHeight="1" x14ac:dyDescent="0.35"/>
    <row r="3910" ht="51.75" customHeight="1" x14ac:dyDescent="0.35"/>
    <row r="3911" ht="51.75" customHeight="1" x14ac:dyDescent="0.35"/>
    <row r="3912" ht="51.75" customHeight="1" x14ac:dyDescent="0.35"/>
    <row r="3913" ht="51.75" customHeight="1" x14ac:dyDescent="0.35"/>
    <row r="3914" ht="51.75" customHeight="1" x14ac:dyDescent="0.35"/>
    <row r="3915" ht="51.75" customHeight="1" x14ac:dyDescent="0.35"/>
    <row r="3916" ht="51.75" customHeight="1" x14ac:dyDescent="0.35"/>
    <row r="3917" ht="51.75" customHeight="1" x14ac:dyDescent="0.35"/>
    <row r="3918" ht="51.75" customHeight="1" x14ac:dyDescent="0.35"/>
    <row r="3919" ht="51.75" customHeight="1" x14ac:dyDescent="0.35"/>
    <row r="3920" ht="51.75" customHeight="1" x14ac:dyDescent="0.35"/>
    <row r="3921" ht="51.75" customHeight="1" x14ac:dyDescent="0.35"/>
    <row r="3922" ht="51.75" customHeight="1" x14ac:dyDescent="0.35"/>
    <row r="3923" ht="51.75" customHeight="1" x14ac:dyDescent="0.35"/>
    <row r="3924" ht="51.75" customHeight="1" x14ac:dyDescent="0.35"/>
    <row r="3925" ht="51.75" customHeight="1" x14ac:dyDescent="0.35"/>
    <row r="3926" ht="51.75" customHeight="1" x14ac:dyDescent="0.35"/>
    <row r="3927" ht="51.75" customHeight="1" x14ac:dyDescent="0.35"/>
    <row r="3928" ht="51.75" customHeight="1" x14ac:dyDescent="0.35"/>
    <row r="3929" ht="51.75" customHeight="1" x14ac:dyDescent="0.35"/>
    <row r="3930" ht="51.75" customHeight="1" x14ac:dyDescent="0.35"/>
    <row r="3931" ht="51.75" customHeight="1" x14ac:dyDescent="0.35"/>
    <row r="3932" ht="51.75" customHeight="1" x14ac:dyDescent="0.35"/>
    <row r="3933" ht="51.75" customHeight="1" x14ac:dyDescent="0.35"/>
    <row r="3934" ht="51.75" customHeight="1" x14ac:dyDescent="0.35"/>
    <row r="3935" ht="51.75" customHeight="1" x14ac:dyDescent="0.35"/>
    <row r="3936" ht="51.75" customHeight="1" x14ac:dyDescent="0.35"/>
    <row r="3937" ht="51.75" customHeight="1" x14ac:dyDescent="0.35"/>
    <row r="3938" ht="51.75" customHeight="1" x14ac:dyDescent="0.35"/>
    <row r="3939" ht="51.75" customHeight="1" x14ac:dyDescent="0.35"/>
    <row r="3940" ht="51.75" customHeight="1" x14ac:dyDescent="0.35"/>
    <row r="3941" ht="51.75" customHeight="1" x14ac:dyDescent="0.35"/>
    <row r="3942" ht="51.75" customHeight="1" x14ac:dyDescent="0.35"/>
    <row r="3943" ht="51.75" customHeight="1" x14ac:dyDescent="0.35"/>
    <row r="3944" ht="51.75" customHeight="1" x14ac:dyDescent="0.35"/>
    <row r="3945" ht="51.75" customHeight="1" x14ac:dyDescent="0.35"/>
    <row r="3946" ht="51.75" customHeight="1" x14ac:dyDescent="0.35"/>
    <row r="3947" ht="51.75" customHeight="1" x14ac:dyDescent="0.35"/>
    <row r="3948" ht="51.75" customHeight="1" x14ac:dyDescent="0.35"/>
    <row r="3949" ht="51.75" customHeight="1" x14ac:dyDescent="0.35"/>
    <row r="3950" ht="51.75" customHeight="1" x14ac:dyDescent="0.35"/>
    <row r="3951" ht="51.75" customHeight="1" x14ac:dyDescent="0.35"/>
    <row r="3952" ht="51.75" customHeight="1" x14ac:dyDescent="0.35"/>
    <row r="3953" ht="51.75" customHeight="1" x14ac:dyDescent="0.35"/>
    <row r="3954" ht="51.75" customHeight="1" x14ac:dyDescent="0.35"/>
    <row r="3955" ht="51.75" customHeight="1" x14ac:dyDescent="0.35"/>
    <row r="3956" ht="51.75" customHeight="1" x14ac:dyDescent="0.35"/>
    <row r="3957" ht="51.75" customHeight="1" x14ac:dyDescent="0.35"/>
    <row r="3958" ht="51.75" customHeight="1" x14ac:dyDescent="0.35"/>
    <row r="3959" ht="51.75" customHeight="1" x14ac:dyDescent="0.35"/>
    <row r="3960" ht="51.75" customHeight="1" x14ac:dyDescent="0.35"/>
    <row r="3961" ht="51.75" customHeight="1" x14ac:dyDescent="0.35"/>
    <row r="3962" ht="51.75" customHeight="1" x14ac:dyDescent="0.35"/>
    <row r="3963" ht="51.75" customHeight="1" x14ac:dyDescent="0.35"/>
    <row r="3964" ht="51.75" customHeight="1" x14ac:dyDescent="0.35"/>
    <row r="3965" ht="51.75" customHeight="1" x14ac:dyDescent="0.35"/>
    <row r="3966" ht="51.75" customHeight="1" x14ac:dyDescent="0.35"/>
    <row r="3967" ht="51.75" customHeight="1" x14ac:dyDescent="0.35"/>
    <row r="3968" ht="51.75" customHeight="1" x14ac:dyDescent="0.35"/>
    <row r="3969" ht="51.75" customHeight="1" x14ac:dyDescent="0.35"/>
    <row r="3970" ht="51.75" customHeight="1" x14ac:dyDescent="0.35"/>
    <row r="3971" ht="51.75" customHeight="1" x14ac:dyDescent="0.35"/>
    <row r="3972" ht="51.75" customHeight="1" x14ac:dyDescent="0.35"/>
    <row r="3973" ht="51.75" customHeight="1" x14ac:dyDescent="0.35"/>
    <row r="3974" ht="51.75" customHeight="1" x14ac:dyDescent="0.35"/>
    <row r="3975" ht="51.75" customHeight="1" x14ac:dyDescent="0.35"/>
    <row r="3976" ht="51.75" customHeight="1" x14ac:dyDescent="0.35"/>
    <row r="3977" ht="51.75" customHeight="1" x14ac:dyDescent="0.35"/>
    <row r="3978" ht="51.75" customHeight="1" x14ac:dyDescent="0.35"/>
    <row r="3979" ht="51.75" customHeight="1" x14ac:dyDescent="0.35"/>
    <row r="3980" ht="51.75" customHeight="1" x14ac:dyDescent="0.35"/>
    <row r="3981" ht="51.75" customHeight="1" x14ac:dyDescent="0.35"/>
    <row r="3982" ht="51.75" customHeight="1" x14ac:dyDescent="0.35"/>
    <row r="3983" ht="51.75" customHeight="1" x14ac:dyDescent="0.35"/>
    <row r="3984" ht="51.75" customHeight="1" x14ac:dyDescent="0.35"/>
    <row r="3985" ht="51.75" customHeight="1" x14ac:dyDescent="0.35"/>
    <row r="3986" ht="51.75" customHeight="1" x14ac:dyDescent="0.35"/>
    <row r="3987" ht="51.75" customHeight="1" x14ac:dyDescent="0.35"/>
    <row r="3988" ht="51.75" customHeight="1" x14ac:dyDescent="0.35"/>
    <row r="3989" ht="51.75" customHeight="1" x14ac:dyDescent="0.35"/>
    <row r="3990" ht="51.75" customHeight="1" x14ac:dyDescent="0.35"/>
    <row r="3991" ht="51.75" customHeight="1" x14ac:dyDescent="0.35"/>
    <row r="3992" ht="51.75" customHeight="1" x14ac:dyDescent="0.35"/>
    <row r="3993" ht="51.75" customHeight="1" x14ac:dyDescent="0.35"/>
    <row r="3994" ht="51.75" customHeight="1" x14ac:dyDescent="0.35"/>
    <row r="3995" ht="51.75" customHeight="1" x14ac:dyDescent="0.35"/>
    <row r="3996" ht="51.75" customHeight="1" x14ac:dyDescent="0.35"/>
    <row r="3997" ht="51.75" customHeight="1" x14ac:dyDescent="0.35"/>
    <row r="3998" ht="51.75" customHeight="1" x14ac:dyDescent="0.35"/>
    <row r="3999" ht="51.75" customHeight="1" x14ac:dyDescent="0.35"/>
    <row r="4000" ht="51.75" customHeight="1" x14ac:dyDescent="0.35"/>
    <row r="4001" ht="51.75" customHeight="1" x14ac:dyDescent="0.35"/>
    <row r="4002" ht="51.75" customHeight="1" x14ac:dyDescent="0.35"/>
    <row r="4003" ht="51.75" customHeight="1" x14ac:dyDescent="0.35"/>
    <row r="4004" ht="51.75" customHeight="1" x14ac:dyDescent="0.35"/>
    <row r="4005" ht="51.75" customHeight="1" x14ac:dyDescent="0.35"/>
    <row r="4006" ht="51.75" customHeight="1" x14ac:dyDescent="0.35"/>
    <row r="4007" ht="51.75" customHeight="1" x14ac:dyDescent="0.35"/>
    <row r="4008" ht="51.75" customHeight="1" x14ac:dyDescent="0.35"/>
    <row r="4009" ht="51.75" customHeight="1" x14ac:dyDescent="0.35"/>
    <row r="4010" ht="51.75" customHeight="1" x14ac:dyDescent="0.35"/>
    <row r="4011" ht="51.75" customHeight="1" x14ac:dyDescent="0.35"/>
    <row r="4012" ht="51.75" customHeight="1" x14ac:dyDescent="0.35"/>
    <row r="4013" ht="51.75" customHeight="1" x14ac:dyDescent="0.35"/>
    <row r="4014" ht="51.75" customHeight="1" x14ac:dyDescent="0.35"/>
    <row r="4015" ht="51.75" customHeight="1" x14ac:dyDescent="0.35"/>
    <row r="4016" ht="51.75" customHeight="1" x14ac:dyDescent="0.35"/>
    <row r="4017" ht="51.75" customHeight="1" x14ac:dyDescent="0.35"/>
    <row r="4018" ht="51.75" customHeight="1" x14ac:dyDescent="0.35"/>
    <row r="4019" ht="51.75" customHeight="1" x14ac:dyDescent="0.35"/>
    <row r="4020" ht="51.75" customHeight="1" x14ac:dyDescent="0.35"/>
    <row r="4021" ht="51.75" customHeight="1" x14ac:dyDescent="0.35"/>
    <row r="4022" ht="51.75" customHeight="1" x14ac:dyDescent="0.35"/>
    <row r="4023" ht="51.75" customHeight="1" x14ac:dyDescent="0.35"/>
    <row r="4024" ht="51.75" customHeight="1" x14ac:dyDescent="0.35"/>
    <row r="4025" ht="51.75" customHeight="1" x14ac:dyDescent="0.35"/>
    <row r="4026" ht="51.75" customHeight="1" x14ac:dyDescent="0.35"/>
    <row r="4027" ht="51.75" customHeight="1" x14ac:dyDescent="0.35"/>
    <row r="4028" ht="51.75" customHeight="1" x14ac:dyDescent="0.35"/>
    <row r="4029" ht="51.75" customHeight="1" x14ac:dyDescent="0.35"/>
    <row r="4030" ht="51.75" customHeight="1" x14ac:dyDescent="0.35"/>
    <row r="4031" ht="51.75" customHeight="1" x14ac:dyDescent="0.35"/>
    <row r="4032" ht="51.75" customHeight="1" x14ac:dyDescent="0.35"/>
    <row r="4033" ht="51.75" customHeight="1" x14ac:dyDescent="0.35"/>
    <row r="4034" ht="51.75" customHeight="1" x14ac:dyDescent="0.35"/>
    <row r="4035" ht="51.75" customHeight="1" x14ac:dyDescent="0.35"/>
    <row r="4036" ht="51.75" customHeight="1" x14ac:dyDescent="0.35"/>
    <row r="4037" ht="51.75" customHeight="1" x14ac:dyDescent="0.35"/>
    <row r="4038" ht="51.75" customHeight="1" x14ac:dyDescent="0.35"/>
    <row r="4039" ht="51.75" customHeight="1" x14ac:dyDescent="0.35"/>
    <row r="4040" ht="51.75" customHeight="1" x14ac:dyDescent="0.35"/>
    <row r="4041" ht="51.75" customHeight="1" x14ac:dyDescent="0.35"/>
    <row r="4042" ht="51.75" customHeight="1" x14ac:dyDescent="0.35"/>
    <row r="4043" ht="51.75" customHeight="1" x14ac:dyDescent="0.35"/>
    <row r="4044" ht="51.75" customHeight="1" x14ac:dyDescent="0.35"/>
    <row r="4045" ht="51.75" customHeight="1" x14ac:dyDescent="0.35"/>
    <row r="4046" ht="51.75" customHeight="1" x14ac:dyDescent="0.35"/>
    <row r="4047" ht="51.75" customHeight="1" x14ac:dyDescent="0.35"/>
    <row r="4048" ht="51.75" customHeight="1" x14ac:dyDescent="0.35"/>
    <row r="4049" ht="51.75" customHeight="1" x14ac:dyDescent="0.35"/>
    <row r="4050" ht="51.75" customHeight="1" x14ac:dyDescent="0.35"/>
    <row r="4051" ht="51.75" customHeight="1" x14ac:dyDescent="0.35"/>
    <row r="4052" ht="51.75" customHeight="1" x14ac:dyDescent="0.35"/>
    <row r="4053" ht="51.75" customHeight="1" x14ac:dyDescent="0.35"/>
    <row r="4054" ht="51.75" customHeight="1" x14ac:dyDescent="0.35"/>
    <row r="4055" ht="51.75" customHeight="1" x14ac:dyDescent="0.35"/>
    <row r="4056" ht="51.75" customHeight="1" x14ac:dyDescent="0.35"/>
    <row r="4057" ht="51.75" customHeight="1" x14ac:dyDescent="0.35"/>
    <row r="4058" ht="51.75" customHeight="1" x14ac:dyDescent="0.35"/>
    <row r="4059" ht="51.75" customHeight="1" x14ac:dyDescent="0.35"/>
    <row r="4060" ht="51.75" customHeight="1" x14ac:dyDescent="0.35"/>
    <row r="4061" ht="51.75" customHeight="1" x14ac:dyDescent="0.35"/>
    <row r="4062" ht="51.75" customHeight="1" x14ac:dyDescent="0.35"/>
    <row r="4063" ht="51.75" customHeight="1" x14ac:dyDescent="0.35"/>
    <row r="4064" ht="51.75" customHeight="1" x14ac:dyDescent="0.35"/>
    <row r="4065" ht="51.75" customHeight="1" x14ac:dyDescent="0.35"/>
    <row r="4066" ht="51.75" customHeight="1" x14ac:dyDescent="0.35"/>
    <row r="4067" ht="51.75" customHeight="1" x14ac:dyDescent="0.35"/>
    <row r="4068" ht="51.75" customHeight="1" x14ac:dyDescent="0.35"/>
    <row r="4069" ht="51.75" customHeight="1" x14ac:dyDescent="0.35"/>
    <row r="4070" ht="51.75" customHeight="1" x14ac:dyDescent="0.35"/>
    <row r="4071" ht="51.75" customHeight="1" x14ac:dyDescent="0.35"/>
    <row r="4072" ht="51.75" customHeight="1" x14ac:dyDescent="0.35"/>
    <row r="4073" ht="51.75" customHeight="1" x14ac:dyDescent="0.35"/>
    <row r="4074" ht="51.75" customHeight="1" x14ac:dyDescent="0.35"/>
    <row r="4075" ht="51.75" customHeight="1" x14ac:dyDescent="0.35"/>
    <row r="4076" ht="51.75" customHeight="1" x14ac:dyDescent="0.35"/>
    <row r="4077" ht="51.75" customHeight="1" x14ac:dyDescent="0.35"/>
    <row r="4078" ht="51.75" customHeight="1" x14ac:dyDescent="0.35"/>
    <row r="4079" ht="51.75" customHeight="1" x14ac:dyDescent="0.35"/>
    <row r="4080" ht="51.75" customHeight="1" x14ac:dyDescent="0.35"/>
    <row r="4081" ht="51.75" customHeight="1" x14ac:dyDescent="0.35"/>
    <row r="4082" ht="51.75" customHeight="1" x14ac:dyDescent="0.35"/>
    <row r="4083" ht="51.75" customHeight="1" x14ac:dyDescent="0.35"/>
    <row r="4084" ht="51.75" customHeight="1" x14ac:dyDescent="0.35"/>
    <row r="4085" ht="51.75" customHeight="1" x14ac:dyDescent="0.35"/>
    <row r="4086" ht="51.75" customHeight="1" x14ac:dyDescent="0.35"/>
    <row r="4087" ht="51.75" customHeight="1" x14ac:dyDescent="0.35"/>
    <row r="4088" ht="51.75" customHeight="1" x14ac:dyDescent="0.35"/>
    <row r="4089" ht="51.75" customHeight="1" x14ac:dyDescent="0.35"/>
    <row r="4090" ht="51.75" customHeight="1" x14ac:dyDescent="0.35"/>
    <row r="4091" ht="51.75" customHeight="1" x14ac:dyDescent="0.35"/>
    <row r="4092" ht="51.75" customHeight="1" x14ac:dyDescent="0.35"/>
    <row r="4093" ht="51.75" customHeight="1" x14ac:dyDescent="0.35"/>
    <row r="4094" ht="51.75" customHeight="1" x14ac:dyDescent="0.35"/>
    <row r="4095" ht="51.75" customHeight="1" x14ac:dyDescent="0.35"/>
    <row r="4096" ht="51.75" customHeight="1" x14ac:dyDescent="0.35"/>
    <row r="4097" ht="51.75" customHeight="1" x14ac:dyDescent="0.35"/>
    <row r="4098" ht="51.75" customHeight="1" x14ac:dyDescent="0.35"/>
    <row r="4099" ht="51.75" customHeight="1" x14ac:dyDescent="0.35"/>
    <row r="4100" ht="51.75" customHeight="1" x14ac:dyDescent="0.35"/>
    <row r="4101" ht="51.75" customHeight="1" x14ac:dyDescent="0.35"/>
    <row r="4102" ht="51.75" customHeight="1" x14ac:dyDescent="0.35"/>
    <row r="4103" ht="51.75" customHeight="1" x14ac:dyDescent="0.35"/>
    <row r="4104" ht="51.75" customHeight="1" x14ac:dyDescent="0.35"/>
    <row r="4105" ht="51.75" customHeight="1" x14ac:dyDescent="0.35"/>
    <row r="4106" ht="51.75" customHeight="1" x14ac:dyDescent="0.35"/>
    <row r="4107" ht="51.75" customHeight="1" x14ac:dyDescent="0.35"/>
    <row r="4108" ht="51.75" customHeight="1" x14ac:dyDescent="0.35"/>
    <row r="4109" ht="51.75" customHeight="1" x14ac:dyDescent="0.35"/>
    <row r="4110" ht="51.75" customHeight="1" x14ac:dyDescent="0.35"/>
    <row r="4111" ht="51.75" customHeight="1" x14ac:dyDescent="0.35"/>
    <row r="4112" ht="51.75" customHeight="1" x14ac:dyDescent="0.35"/>
    <row r="4113" ht="51.75" customHeight="1" x14ac:dyDescent="0.35"/>
    <row r="4114" ht="51.75" customHeight="1" x14ac:dyDescent="0.35"/>
    <row r="4115" ht="51.75" customHeight="1" x14ac:dyDescent="0.35"/>
    <row r="4116" ht="51.75" customHeight="1" x14ac:dyDescent="0.35"/>
    <row r="4117" ht="51.75" customHeight="1" x14ac:dyDescent="0.35"/>
    <row r="4118" ht="51.75" customHeight="1" x14ac:dyDescent="0.35"/>
    <row r="4119" ht="51.75" customHeight="1" x14ac:dyDescent="0.35"/>
    <row r="4120" ht="51.75" customHeight="1" x14ac:dyDescent="0.35"/>
    <row r="4121" ht="51.75" customHeight="1" x14ac:dyDescent="0.35"/>
    <row r="4122" ht="51.75" customHeight="1" x14ac:dyDescent="0.35"/>
    <row r="4123" ht="51.75" customHeight="1" x14ac:dyDescent="0.35"/>
    <row r="4124" ht="51.75" customHeight="1" x14ac:dyDescent="0.35"/>
    <row r="4125" ht="51.75" customHeight="1" x14ac:dyDescent="0.35"/>
    <row r="4126" ht="51.75" customHeight="1" x14ac:dyDescent="0.35"/>
    <row r="4127" ht="51.75" customHeight="1" x14ac:dyDescent="0.35"/>
    <row r="4128" ht="51.75" customHeight="1" x14ac:dyDescent="0.35"/>
    <row r="4129" ht="51.75" customHeight="1" x14ac:dyDescent="0.35"/>
    <row r="4130" ht="51.75" customHeight="1" x14ac:dyDescent="0.35"/>
    <row r="4131" ht="51.75" customHeight="1" x14ac:dyDescent="0.35"/>
    <row r="4132" ht="51.75" customHeight="1" x14ac:dyDescent="0.35"/>
    <row r="4133" ht="51.75" customHeight="1" x14ac:dyDescent="0.35"/>
    <row r="4134" ht="51.75" customHeight="1" x14ac:dyDescent="0.35"/>
    <row r="4135" ht="51.75" customHeight="1" x14ac:dyDescent="0.35"/>
    <row r="4136" ht="51.75" customHeight="1" x14ac:dyDescent="0.35"/>
    <row r="4137" ht="51.75" customHeight="1" x14ac:dyDescent="0.35"/>
    <row r="4138" ht="51.75" customHeight="1" x14ac:dyDescent="0.35"/>
    <row r="4139" ht="51.75" customHeight="1" x14ac:dyDescent="0.35"/>
    <row r="4140" ht="51.75" customHeight="1" x14ac:dyDescent="0.35"/>
    <row r="4141" ht="51.75" customHeight="1" x14ac:dyDescent="0.35"/>
    <row r="4142" ht="51.75" customHeight="1" x14ac:dyDescent="0.35"/>
    <row r="4143" ht="51.75" customHeight="1" x14ac:dyDescent="0.35"/>
    <row r="4144" ht="51.75" customHeight="1" x14ac:dyDescent="0.35"/>
    <row r="4145" ht="51.75" customHeight="1" x14ac:dyDescent="0.35"/>
    <row r="4146" ht="51.75" customHeight="1" x14ac:dyDescent="0.35"/>
    <row r="4147" ht="51.75" customHeight="1" x14ac:dyDescent="0.35"/>
    <row r="4148" ht="51.75" customHeight="1" x14ac:dyDescent="0.35"/>
    <row r="4149" ht="51.75" customHeight="1" x14ac:dyDescent="0.35"/>
    <row r="4150" ht="51.75" customHeight="1" x14ac:dyDescent="0.35"/>
    <row r="4151" ht="51.75" customHeight="1" x14ac:dyDescent="0.35"/>
    <row r="4152" ht="51.75" customHeight="1" x14ac:dyDescent="0.35"/>
    <row r="4153" ht="51.75" customHeight="1" x14ac:dyDescent="0.35"/>
    <row r="4154" ht="51.75" customHeight="1" x14ac:dyDescent="0.35"/>
    <row r="4155" ht="51.75" customHeight="1" x14ac:dyDescent="0.35"/>
    <row r="4156" ht="51.75" customHeight="1" x14ac:dyDescent="0.35"/>
    <row r="4157" ht="51.75" customHeight="1" x14ac:dyDescent="0.35"/>
    <row r="4158" ht="51.75" customHeight="1" x14ac:dyDescent="0.35"/>
    <row r="4159" ht="51.75" customHeight="1" x14ac:dyDescent="0.35"/>
    <row r="4160" ht="51.75" customHeight="1" x14ac:dyDescent="0.35"/>
    <row r="4161" ht="51.75" customHeight="1" x14ac:dyDescent="0.35"/>
    <row r="4162" ht="51.75" customHeight="1" x14ac:dyDescent="0.35"/>
    <row r="4163" ht="51.75" customHeight="1" x14ac:dyDescent="0.35"/>
    <row r="4164" ht="51.75" customHeight="1" x14ac:dyDescent="0.35"/>
    <row r="4165" ht="51.75" customHeight="1" x14ac:dyDescent="0.35"/>
    <row r="4166" ht="51.75" customHeight="1" x14ac:dyDescent="0.35"/>
    <row r="4167" ht="51.75" customHeight="1" x14ac:dyDescent="0.35"/>
    <row r="4168" ht="51.75" customHeight="1" x14ac:dyDescent="0.35"/>
    <row r="4169" ht="51.75" customHeight="1" x14ac:dyDescent="0.35"/>
    <row r="4170" ht="51.75" customHeight="1" x14ac:dyDescent="0.35"/>
    <row r="4171" ht="51.75" customHeight="1" x14ac:dyDescent="0.35"/>
    <row r="4172" ht="51.75" customHeight="1" x14ac:dyDescent="0.35"/>
    <row r="4173" ht="51.75" customHeight="1" x14ac:dyDescent="0.35"/>
    <row r="4174" ht="51.75" customHeight="1" x14ac:dyDescent="0.35"/>
    <row r="4175" ht="51.75" customHeight="1" x14ac:dyDescent="0.35"/>
    <row r="4176" ht="51.75" customHeight="1" x14ac:dyDescent="0.35"/>
    <row r="4177" ht="51.75" customHeight="1" x14ac:dyDescent="0.35"/>
    <row r="4178" ht="51.75" customHeight="1" x14ac:dyDescent="0.35"/>
    <row r="4179" ht="51.75" customHeight="1" x14ac:dyDescent="0.35"/>
    <row r="4180" ht="51.75" customHeight="1" x14ac:dyDescent="0.35"/>
    <row r="4181" ht="51.75" customHeight="1" x14ac:dyDescent="0.35"/>
    <row r="4182" ht="51.75" customHeight="1" x14ac:dyDescent="0.35"/>
    <row r="4183" ht="51.75" customHeight="1" x14ac:dyDescent="0.35"/>
    <row r="4184" ht="51.75" customHeight="1" x14ac:dyDescent="0.35"/>
    <row r="4185" ht="51.75" customHeight="1" x14ac:dyDescent="0.35"/>
    <row r="4186" ht="51.75" customHeight="1" x14ac:dyDescent="0.35"/>
    <row r="4187" ht="51.75" customHeight="1" x14ac:dyDescent="0.35"/>
    <row r="4188" ht="51.75" customHeight="1" x14ac:dyDescent="0.35"/>
    <row r="4189" ht="51.75" customHeight="1" x14ac:dyDescent="0.35"/>
    <row r="4190" ht="51.75" customHeight="1" x14ac:dyDescent="0.35"/>
    <row r="4191" ht="51.75" customHeight="1" x14ac:dyDescent="0.35"/>
    <row r="4192" ht="51.75" customHeight="1" x14ac:dyDescent="0.35"/>
    <row r="4193" ht="51.75" customHeight="1" x14ac:dyDescent="0.35"/>
    <row r="4194" ht="51.75" customHeight="1" x14ac:dyDescent="0.35"/>
    <row r="4195" ht="51.75" customHeight="1" x14ac:dyDescent="0.35"/>
    <row r="4196" ht="51.75" customHeight="1" x14ac:dyDescent="0.35"/>
    <row r="4197" ht="51.75" customHeight="1" x14ac:dyDescent="0.35"/>
    <row r="4198" ht="51.75" customHeight="1" x14ac:dyDescent="0.35"/>
    <row r="4199" ht="51.75" customHeight="1" x14ac:dyDescent="0.35"/>
    <row r="4200" ht="51.75" customHeight="1" x14ac:dyDescent="0.35"/>
    <row r="4201" ht="51.75" customHeight="1" x14ac:dyDescent="0.35"/>
    <row r="4202" ht="51.75" customHeight="1" x14ac:dyDescent="0.35"/>
    <row r="4203" ht="51.75" customHeight="1" x14ac:dyDescent="0.35"/>
    <row r="4204" ht="51.75" customHeight="1" x14ac:dyDescent="0.35"/>
    <row r="4205" ht="51.75" customHeight="1" x14ac:dyDescent="0.35"/>
    <row r="4206" ht="51.75" customHeight="1" x14ac:dyDescent="0.35"/>
    <row r="4207" ht="51.75" customHeight="1" x14ac:dyDescent="0.35"/>
    <row r="4208" ht="51.75" customHeight="1" x14ac:dyDescent="0.35"/>
    <row r="4209" ht="51.75" customHeight="1" x14ac:dyDescent="0.35"/>
    <row r="4210" ht="51.75" customHeight="1" x14ac:dyDescent="0.35"/>
    <row r="4211" ht="51.75" customHeight="1" x14ac:dyDescent="0.35"/>
    <row r="4212" ht="51.75" customHeight="1" x14ac:dyDescent="0.35"/>
    <row r="4213" ht="51.75" customHeight="1" x14ac:dyDescent="0.35"/>
    <row r="4214" ht="51.75" customHeight="1" x14ac:dyDescent="0.35"/>
    <row r="4215" ht="51.75" customHeight="1" x14ac:dyDescent="0.35"/>
    <row r="4216" ht="51.75" customHeight="1" x14ac:dyDescent="0.35"/>
    <row r="4217" ht="51.75" customHeight="1" x14ac:dyDescent="0.35"/>
    <row r="4218" ht="51.75" customHeight="1" x14ac:dyDescent="0.35"/>
    <row r="4219" ht="51.75" customHeight="1" x14ac:dyDescent="0.35"/>
    <row r="4220" ht="51.75" customHeight="1" x14ac:dyDescent="0.35"/>
    <row r="4221" ht="51.75" customHeight="1" x14ac:dyDescent="0.35"/>
    <row r="4222" ht="51.75" customHeight="1" x14ac:dyDescent="0.35"/>
    <row r="4223" ht="51.75" customHeight="1" x14ac:dyDescent="0.35"/>
    <row r="4224" ht="51.75" customHeight="1" x14ac:dyDescent="0.35"/>
    <row r="4225" ht="51.75" customHeight="1" x14ac:dyDescent="0.35"/>
    <row r="4226" ht="51.75" customHeight="1" x14ac:dyDescent="0.35"/>
    <row r="4227" ht="51.75" customHeight="1" x14ac:dyDescent="0.35"/>
    <row r="4228" ht="51.75" customHeight="1" x14ac:dyDescent="0.35"/>
    <row r="4229" ht="51.75" customHeight="1" x14ac:dyDescent="0.35"/>
    <row r="4230" ht="51.75" customHeight="1" x14ac:dyDescent="0.35"/>
    <row r="4231" ht="51.75" customHeight="1" x14ac:dyDescent="0.35"/>
    <row r="4232" ht="51.75" customHeight="1" x14ac:dyDescent="0.35"/>
    <row r="4233" ht="51.75" customHeight="1" x14ac:dyDescent="0.35"/>
    <row r="4234" ht="51.75" customHeight="1" x14ac:dyDescent="0.35"/>
    <row r="4235" ht="51.75" customHeight="1" x14ac:dyDescent="0.35"/>
    <row r="4236" ht="51.75" customHeight="1" x14ac:dyDescent="0.35"/>
    <row r="4237" ht="51.75" customHeight="1" x14ac:dyDescent="0.35"/>
    <row r="4238" ht="51.75" customHeight="1" x14ac:dyDescent="0.35"/>
    <row r="4239" ht="51.75" customHeight="1" x14ac:dyDescent="0.35"/>
    <row r="4240" ht="51.75" customHeight="1" x14ac:dyDescent="0.35"/>
    <row r="4241" ht="51.75" customHeight="1" x14ac:dyDescent="0.35"/>
    <row r="4242" ht="51.75" customHeight="1" x14ac:dyDescent="0.35"/>
    <row r="4243" ht="51.75" customHeight="1" x14ac:dyDescent="0.35"/>
    <row r="4244" ht="51.75" customHeight="1" x14ac:dyDescent="0.35"/>
    <row r="4245" ht="51.75" customHeight="1" x14ac:dyDescent="0.35"/>
    <row r="4246" ht="51.75" customHeight="1" x14ac:dyDescent="0.35"/>
    <row r="4247" ht="51.75" customHeight="1" x14ac:dyDescent="0.35"/>
    <row r="4248" ht="51.75" customHeight="1" x14ac:dyDescent="0.35"/>
    <row r="4249" ht="51.75" customHeight="1" x14ac:dyDescent="0.35"/>
    <row r="4250" ht="51.75" customHeight="1" x14ac:dyDescent="0.35"/>
    <row r="4251" ht="51.75" customHeight="1" x14ac:dyDescent="0.35"/>
    <row r="4252" ht="51.75" customHeight="1" x14ac:dyDescent="0.35"/>
    <row r="4253" ht="51.75" customHeight="1" x14ac:dyDescent="0.35"/>
    <row r="4254" ht="51.75" customHeight="1" x14ac:dyDescent="0.35"/>
    <row r="4255" ht="51.75" customHeight="1" x14ac:dyDescent="0.35"/>
    <row r="4256" ht="51.75" customHeight="1" x14ac:dyDescent="0.35"/>
    <row r="4257" ht="51.75" customHeight="1" x14ac:dyDescent="0.35"/>
    <row r="4258" ht="51.75" customHeight="1" x14ac:dyDescent="0.35"/>
    <row r="4259" ht="51.75" customHeight="1" x14ac:dyDescent="0.35"/>
    <row r="4260" ht="51.75" customHeight="1" x14ac:dyDescent="0.35"/>
    <row r="4261" ht="51.75" customHeight="1" x14ac:dyDescent="0.35"/>
    <row r="4262" ht="51.75" customHeight="1" x14ac:dyDescent="0.35"/>
    <row r="4263" ht="51.75" customHeight="1" x14ac:dyDescent="0.35"/>
    <row r="4264" ht="51.75" customHeight="1" x14ac:dyDescent="0.35"/>
    <row r="4265" ht="51.75" customHeight="1" x14ac:dyDescent="0.35"/>
    <row r="4266" ht="51.75" customHeight="1" x14ac:dyDescent="0.35"/>
    <row r="4267" ht="51.75" customHeight="1" x14ac:dyDescent="0.35"/>
    <row r="4268" ht="51.75" customHeight="1" x14ac:dyDescent="0.35"/>
    <row r="4269" ht="51.75" customHeight="1" x14ac:dyDescent="0.35"/>
    <row r="4270" ht="51.75" customHeight="1" x14ac:dyDescent="0.35"/>
    <row r="4271" ht="51.75" customHeight="1" x14ac:dyDescent="0.35"/>
    <row r="4272" ht="51.75" customHeight="1" x14ac:dyDescent="0.35"/>
    <row r="4273" ht="51.75" customHeight="1" x14ac:dyDescent="0.35"/>
    <row r="4274" ht="51.75" customHeight="1" x14ac:dyDescent="0.35"/>
    <row r="4275" ht="51.75" customHeight="1" x14ac:dyDescent="0.35"/>
    <row r="4276" ht="51.75" customHeight="1" x14ac:dyDescent="0.35"/>
    <row r="4277" ht="51.75" customHeight="1" x14ac:dyDescent="0.35"/>
    <row r="4278" ht="51.75" customHeight="1" x14ac:dyDescent="0.35"/>
    <row r="4279" ht="51.75" customHeight="1" x14ac:dyDescent="0.35"/>
    <row r="4280" ht="51.75" customHeight="1" x14ac:dyDescent="0.35"/>
    <row r="4281" ht="51.75" customHeight="1" x14ac:dyDescent="0.35"/>
    <row r="4282" ht="51.75" customHeight="1" x14ac:dyDescent="0.35"/>
    <row r="4283" ht="51.75" customHeight="1" x14ac:dyDescent="0.35"/>
    <row r="4284" ht="51.75" customHeight="1" x14ac:dyDescent="0.35"/>
    <row r="4285" ht="51.75" customHeight="1" x14ac:dyDescent="0.35"/>
    <row r="4286" ht="51.75" customHeight="1" x14ac:dyDescent="0.35"/>
    <row r="4287" ht="51.75" customHeight="1" x14ac:dyDescent="0.35"/>
    <row r="4288" ht="51.75" customHeight="1" x14ac:dyDescent="0.35"/>
    <row r="4289" ht="51.75" customHeight="1" x14ac:dyDescent="0.35"/>
    <row r="4290" ht="51.75" customHeight="1" x14ac:dyDescent="0.35"/>
    <row r="4291" ht="51.75" customHeight="1" x14ac:dyDescent="0.35"/>
    <row r="4292" ht="51.75" customHeight="1" x14ac:dyDescent="0.35"/>
    <row r="4293" ht="51.75" customHeight="1" x14ac:dyDescent="0.35"/>
    <row r="4294" ht="51.75" customHeight="1" x14ac:dyDescent="0.35"/>
    <row r="4295" ht="51.75" customHeight="1" x14ac:dyDescent="0.35"/>
    <row r="4296" ht="51.75" customHeight="1" x14ac:dyDescent="0.35"/>
    <row r="4297" ht="51.75" customHeight="1" x14ac:dyDescent="0.35"/>
    <row r="4298" ht="51.75" customHeight="1" x14ac:dyDescent="0.35"/>
    <row r="4299" ht="51.75" customHeight="1" x14ac:dyDescent="0.35"/>
    <row r="4300" ht="51.75" customHeight="1" x14ac:dyDescent="0.35"/>
    <row r="4301" ht="51.75" customHeight="1" x14ac:dyDescent="0.35"/>
    <row r="4302" ht="51.75" customHeight="1" x14ac:dyDescent="0.35"/>
    <row r="4303" ht="51.75" customHeight="1" x14ac:dyDescent="0.35"/>
    <row r="4304" ht="51.75" customHeight="1" x14ac:dyDescent="0.35"/>
    <row r="4305" ht="51.75" customHeight="1" x14ac:dyDescent="0.35"/>
    <row r="4306" ht="51.75" customHeight="1" x14ac:dyDescent="0.35"/>
    <row r="4307" ht="51.75" customHeight="1" x14ac:dyDescent="0.35"/>
    <row r="4308" ht="51.75" customHeight="1" x14ac:dyDescent="0.35"/>
    <row r="4309" ht="51.75" customHeight="1" x14ac:dyDescent="0.35"/>
    <row r="4310" ht="51.75" customHeight="1" x14ac:dyDescent="0.35"/>
    <row r="4311" ht="51.75" customHeight="1" x14ac:dyDescent="0.35"/>
    <row r="4312" ht="51.75" customHeight="1" x14ac:dyDescent="0.35"/>
    <row r="4313" ht="51.75" customHeight="1" x14ac:dyDescent="0.35"/>
    <row r="4314" ht="51.75" customHeight="1" x14ac:dyDescent="0.35"/>
    <row r="4315" ht="51.75" customHeight="1" x14ac:dyDescent="0.35"/>
    <row r="4316" ht="51.75" customHeight="1" x14ac:dyDescent="0.35"/>
    <row r="4317" ht="51.75" customHeight="1" x14ac:dyDescent="0.35"/>
    <row r="4318" ht="51.75" customHeight="1" x14ac:dyDescent="0.35"/>
    <row r="4319" ht="51.75" customHeight="1" x14ac:dyDescent="0.35"/>
    <row r="4320" ht="51.75" customHeight="1" x14ac:dyDescent="0.35"/>
    <row r="4321" ht="51.75" customHeight="1" x14ac:dyDescent="0.35"/>
    <row r="4322" ht="51.75" customHeight="1" x14ac:dyDescent="0.35"/>
    <row r="4323" ht="51.75" customHeight="1" x14ac:dyDescent="0.35"/>
    <row r="4324" ht="51.75" customHeight="1" x14ac:dyDescent="0.35"/>
    <row r="4325" ht="51.75" customHeight="1" x14ac:dyDescent="0.35"/>
    <row r="4326" ht="51.75" customHeight="1" x14ac:dyDescent="0.35"/>
    <row r="4327" ht="51.75" customHeight="1" x14ac:dyDescent="0.35"/>
    <row r="4328" ht="51.75" customHeight="1" x14ac:dyDescent="0.35"/>
    <row r="4329" ht="51.75" customHeight="1" x14ac:dyDescent="0.35"/>
    <row r="4330" ht="51.75" customHeight="1" x14ac:dyDescent="0.35"/>
    <row r="4331" ht="51.75" customHeight="1" x14ac:dyDescent="0.35"/>
    <row r="4332" ht="51.75" customHeight="1" x14ac:dyDescent="0.35"/>
    <row r="4333" ht="51.75" customHeight="1" x14ac:dyDescent="0.35"/>
    <row r="4334" ht="51.75" customHeight="1" x14ac:dyDescent="0.35"/>
    <row r="4335" ht="51.75" customHeight="1" x14ac:dyDescent="0.35"/>
    <row r="4336" ht="51.75" customHeight="1" x14ac:dyDescent="0.35"/>
    <row r="4337" ht="51.75" customHeight="1" x14ac:dyDescent="0.35"/>
    <row r="4338" ht="51.75" customHeight="1" x14ac:dyDescent="0.35"/>
    <row r="4339" ht="51.75" customHeight="1" x14ac:dyDescent="0.35"/>
    <row r="4340" ht="51.75" customHeight="1" x14ac:dyDescent="0.35"/>
    <row r="4341" ht="51.75" customHeight="1" x14ac:dyDescent="0.35"/>
    <row r="4342" ht="51.75" customHeight="1" x14ac:dyDescent="0.35"/>
    <row r="4343" ht="51.75" customHeight="1" x14ac:dyDescent="0.35"/>
    <row r="4344" ht="51.75" customHeight="1" x14ac:dyDescent="0.35"/>
    <row r="4345" ht="51.75" customHeight="1" x14ac:dyDescent="0.35"/>
    <row r="4346" ht="51.75" customHeight="1" x14ac:dyDescent="0.35"/>
    <row r="4347" ht="51.75" customHeight="1" x14ac:dyDescent="0.35"/>
    <row r="4348" ht="51.75" customHeight="1" x14ac:dyDescent="0.35"/>
    <row r="4349" ht="51.75" customHeight="1" x14ac:dyDescent="0.35"/>
    <row r="4350" ht="51.75" customHeight="1" x14ac:dyDescent="0.35"/>
    <row r="4351" ht="51.75" customHeight="1" x14ac:dyDescent="0.35"/>
    <row r="4352" ht="51.75" customHeight="1" x14ac:dyDescent="0.35"/>
    <row r="4353" ht="51.75" customHeight="1" x14ac:dyDescent="0.35"/>
    <row r="4354" ht="51.75" customHeight="1" x14ac:dyDescent="0.35"/>
    <row r="4355" ht="51.75" customHeight="1" x14ac:dyDescent="0.35"/>
    <row r="4356" ht="51.75" customHeight="1" x14ac:dyDescent="0.35"/>
    <row r="4357" ht="51.75" customHeight="1" x14ac:dyDescent="0.35"/>
    <row r="4358" ht="51.75" customHeight="1" x14ac:dyDescent="0.35"/>
    <row r="4359" ht="51.75" customHeight="1" x14ac:dyDescent="0.35"/>
    <row r="4360" ht="51.75" customHeight="1" x14ac:dyDescent="0.35"/>
    <row r="4361" ht="51.75" customHeight="1" x14ac:dyDescent="0.35"/>
    <row r="4362" ht="51.75" customHeight="1" x14ac:dyDescent="0.35"/>
    <row r="4363" ht="51.75" customHeight="1" x14ac:dyDescent="0.35"/>
    <row r="4364" ht="51.75" customHeight="1" x14ac:dyDescent="0.35"/>
    <row r="4365" ht="51.75" customHeight="1" x14ac:dyDescent="0.35"/>
    <row r="4366" ht="51.75" customHeight="1" x14ac:dyDescent="0.35"/>
    <row r="4367" ht="51.75" customHeight="1" x14ac:dyDescent="0.35"/>
    <row r="4368" ht="51.75" customHeight="1" x14ac:dyDescent="0.35"/>
    <row r="4369" ht="51.75" customHeight="1" x14ac:dyDescent="0.35"/>
    <row r="4370" ht="51.75" customHeight="1" x14ac:dyDescent="0.35"/>
    <row r="4371" ht="51.75" customHeight="1" x14ac:dyDescent="0.35"/>
    <row r="4372" ht="51.75" customHeight="1" x14ac:dyDescent="0.35"/>
    <row r="4373" ht="51.75" customHeight="1" x14ac:dyDescent="0.35"/>
    <row r="4374" ht="51.75" customHeight="1" x14ac:dyDescent="0.35"/>
    <row r="4375" ht="51.75" customHeight="1" x14ac:dyDescent="0.35"/>
    <row r="4376" ht="51.75" customHeight="1" x14ac:dyDescent="0.35"/>
    <row r="4377" ht="51.75" customHeight="1" x14ac:dyDescent="0.35"/>
    <row r="4378" ht="51.75" customHeight="1" x14ac:dyDescent="0.35"/>
    <row r="4379" ht="51.75" customHeight="1" x14ac:dyDescent="0.35"/>
    <row r="4380" ht="51.75" customHeight="1" x14ac:dyDescent="0.35"/>
    <row r="4381" ht="51.75" customHeight="1" x14ac:dyDescent="0.35"/>
    <row r="4382" ht="51.75" customHeight="1" x14ac:dyDescent="0.35"/>
    <row r="4383" ht="51.75" customHeight="1" x14ac:dyDescent="0.35"/>
    <row r="4384" ht="51.75" customHeight="1" x14ac:dyDescent="0.35"/>
    <row r="4385" ht="51.75" customHeight="1" x14ac:dyDescent="0.35"/>
    <row r="4386" ht="51.75" customHeight="1" x14ac:dyDescent="0.35"/>
    <row r="4387" ht="51.75" customHeight="1" x14ac:dyDescent="0.35"/>
    <row r="4388" ht="51.75" customHeight="1" x14ac:dyDescent="0.35"/>
    <row r="4389" ht="51.75" customHeight="1" x14ac:dyDescent="0.35"/>
    <row r="4390" ht="51.75" customHeight="1" x14ac:dyDescent="0.35"/>
    <row r="4391" ht="51.75" customHeight="1" x14ac:dyDescent="0.35"/>
    <row r="4392" ht="51.75" customHeight="1" x14ac:dyDescent="0.35"/>
    <row r="4393" ht="51.75" customHeight="1" x14ac:dyDescent="0.35"/>
    <row r="4394" ht="51.75" customHeight="1" x14ac:dyDescent="0.35"/>
    <row r="4395" ht="51.75" customHeight="1" x14ac:dyDescent="0.35"/>
    <row r="4396" ht="51.75" customHeight="1" x14ac:dyDescent="0.35"/>
    <row r="4397" ht="51.75" customHeight="1" x14ac:dyDescent="0.35"/>
    <row r="4398" ht="51.75" customHeight="1" x14ac:dyDescent="0.35"/>
    <row r="4399" ht="51.75" customHeight="1" x14ac:dyDescent="0.35"/>
    <row r="4400" ht="51.75" customHeight="1" x14ac:dyDescent="0.35"/>
    <row r="4401" ht="51.75" customHeight="1" x14ac:dyDescent="0.35"/>
    <row r="4402" ht="51.75" customHeight="1" x14ac:dyDescent="0.35"/>
    <row r="4403" ht="51.75" customHeight="1" x14ac:dyDescent="0.35"/>
    <row r="4404" ht="51.75" customHeight="1" x14ac:dyDescent="0.35"/>
    <row r="4405" ht="51.75" customHeight="1" x14ac:dyDescent="0.35"/>
    <row r="4406" ht="51.75" customHeight="1" x14ac:dyDescent="0.35"/>
    <row r="4407" ht="51.75" customHeight="1" x14ac:dyDescent="0.35"/>
    <row r="4408" ht="51.75" customHeight="1" x14ac:dyDescent="0.35"/>
    <row r="4409" ht="51.75" customHeight="1" x14ac:dyDescent="0.35"/>
    <row r="4410" ht="51.75" customHeight="1" x14ac:dyDescent="0.35"/>
    <row r="4411" ht="51.75" customHeight="1" x14ac:dyDescent="0.35"/>
    <row r="4412" ht="51.75" customHeight="1" x14ac:dyDescent="0.35"/>
    <row r="4413" ht="51.75" customHeight="1" x14ac:dyDescent="0.35"/>
    <row r="4414" ht="51.75" customHeight="1" x14ac:dyDescent="0.35"/>
    <row r="4415" ht="51.75" customHeight="1" x14ac:dyDescent="0.35"/>
    <row r="4416" ht="51.75" customHeight="1" x14ac:dyDescent="0.35"/>
    <row r="4417" ht="51.75" customHeight="1" x14ac:dyDescent="0.35"/>
    <row r="4418" ht="51.75" customHeight="1" x14ac:dyDescent="0.35"/>
    <row r="4419" ht="51.75" customHeight="1" x14ac:dyDescent="0.35"/>
    <row r="4420" ht="51.75" customHeight="1" x14ac:dyDescent="0.35"/>
    <row r="4421" ht="51.75" customHeight="1" x14ac:dyDescent="0.35"/>
    <row r="4422" ht="51.75" customHeight="1" x14ac:dyDescent="0.35"/>
    <row r="4423" ht="51.75" customHeight="1" x14ac:dyDescent="0.35"/>
    <row r="4424" ht="51.75" customHeight="1" x14ac:dyDescent="0.35"/>
    <row r="4425" ht="51.75" customHeight="1" x14ac:dyDescent="0.35"/>
    <row r="4426" ht="51.75" customHeight="1" x14ac:dyDescent="0.35"/>
    <row r="4427" ht="51.75" customHeight="1" x14ac:dyDescent="0.35"/>
    <row r="4428" ht="51.75" customHeight="1" x14ac:dyDescent="0.35"/>
    <row r="4429" ht="51.75" customHeight="1" x14ac:dyDescent="0.35"/>
    <row r="4430" ht="51.75" customHeight="1" x14ac:dyDescent="0.35"/>
    <row r="4431" ht="51.75" customHeight="1" x14ac:dyDescent="0.35"/>
    <row r="4432" ht="51.75" customHeight="1" x14ac:dyDescent="0.35"/>
    <row r="4433" ht="51.75" customHeight="1" x14ac:dyDescent="0.35"/>
    <row r="4434" ht="51.75" customHeight="1" x14ac:dyDescent="0.35"/>
    <row r="4435" ht="51.75" customHeight="1" x14ac:dyDescent="0.35"/>
    <row r="4436" ht="51.75" customHeight="1" x14ac:dyDescent="0.35"/>
    <row r="4437" ht="51.75" customHeight="1" x14ac:dyDescent="0.35"/>
    <row r="4438" ht="51.75" customHeight="1" x14ac:dyDescent="0.35"/>
    <row r="4439" ht="51.75" customHeight="1" x14ac:dyDescent="0.35"/>
    <row r="4440" ht="51.75" customHeight="1" x14ac:dyDescent="0.35"/>
    <row r="4441" ht="51.75" customHeight="1" x14ac:dyDescent="0.35"/>
    <row r="4442" ht="51.75" customHeight="1" x14ac:dyDescent="0.35"/>
    <row r="4443" ht="51.75" customHeight="1" x14ac:dyDescent="0.35"/>
    <row r="4444" ht="51.75" customHeight="1" x14ac:dyDescent="0.35"/>
    <row r="4445" ht="51.75" customHeight="1" x14ac:dyDescent="0.35"/>
    <row r="4446" ht="51.75" customHeight="1" x14ac:dyDescent="0.35"/>
    <row r="4447" ht="51.75" customHeight="1" x14ac:dyDescent="0.35"/>
    <row r="4448" ht="51.75" customHeight="1" x14ac:dyDescent="0.35"/>
    <row r="4449" ht="51.75" customHeight="1" x14ac:dyDescent="0.35"/>
    <row r="4450" ht="51.75" customHeight="1" x14ac:dyDescent="0.35"/>
    <row r="4451" ht="51.75" customHeight="1" x14ac:dyDescent="0.35"/>
    <row r="4452" ht="51.75" customHeight="1" x14ac:dyDescent="0.35"/>
    <row r="4453" ht="51.75" customHeight="1" x14ac:dyDescent="0.35"/>
    <row r="4454" ht="51.75" customHeight="1" x14ac:dyDescent="0.35"/>
    <row r="4455" ht="51.75" customHeight="1" x14ac:dyDescent="0.35"/>
    <row r="4456" ht="51.75" customHeight="1" x14ac:dyDescent="0.35"/>
    <row r="4457" ht="51.75" customHeight="1" x14ac:dyDescent="0.35"/>
    <row r="4458" ht="51.75" customHeight="1" x14ac:dyDescent="0.35"/>
    <row r="4459" ht="51.75" customHeight="1" x14ac:dyDescent="0.35"/>
    <row r="4460" ht="51.75" customHeight="1" x14ac:dyDescent="0.35"/>
    <row r="4461" ht="51.75" customHeight="1" x14ac:dyDescent="0.35"/>
    <row r="4462" ht="51.75" customHeight="1" x14ac:dyDescent="0.35"/>
    <row r="4463" ht="51.75" customHeight="1" x14ac:dyDescent="0.35"/>
    <row r="4464" ht="51.75" customHeight="1" x14ac:dyDescent="0.35"/>
    <row r="4465" ht="51.75" customHeight="1" x14ac:dyDescent="0.35"/>
    <row r="4466" ht="51.75" customHeight="1" x14ac:dyDescent="0.35"/>
    <row r="4467" ht="51.75" customHeight="1" x14ac:dyDescent="0.35"/>
    <row r="4468" ht="51.75" customHeight="1" x14ac:dyDescent="0.35"/>
    <row r="4469" ht="51.75" customHeight="1" x14ac:dyDescent="0.35"/>
    <row r="4470" ht="51.75" customHeight="1" x14ac:dyDescent="0.35"/>
    <row r="4471" ht="51.75" customHeight="1" x14ac:dyDescent="0.35"/>
    <row r="4472" ht="51.75" customHeight="1" x14ac:dyDescent="0.35"/>
    <row r="4473" ht="51.75" customHeight="1" x14ac:dyDescent="0.35"/>
    <row r="4474" ht="51.75" customHeight="1" x14ac:dyDescent="0.35"/>
    <row r="4475" ht="51.75" customHeight="1" x14ac:dyDescent="0.35"/>
    <row r="4476" ht="51.75" customHeight="1" x14ac:dyDescent="0.35"/>
    <row r="4477" ht="51.75" customHeight="1" x14ac:dyDescent="0.35"/>
    <row r="4478" ht="51.75" customHeight="1" x14ac:dyDescent="0.35"/>
    <row r="4479" ht="51.75" customHeight="1" x14ac:dyDescent="0.35"/>
    <row r="4480" ht="51.75" customHeight="1" x14ac:dyDescent="0.35"/>
    <row r="4481" ht="51.75" customHeight="1" x14ac:dyDescent="0.35"/>
    <row r="4482" ht="51.75" customHeight="1" x14ac:dyDescent="0.35"/>
    <row r="4483" ht="51.75" customHeight="1" x14ac:dyDescent="0.35"/>
    <row r="4484" ht="51.75" customHeight="1" x14ac:dyDescent="0.35"/>
    <row r="4485" ht="51.75" customHeight="1" x14ac:dyDescent="0.35"/>
    <row r="4486" ht="51.75" customHeight="1" x14ac:dyDescent="0.35"/>
    <row r="4487" ht="51.75" customHeight="1" x14ac:dyDescent="0.35"/>
    <row r="4488" ht="51.75" customHeight="1" x14ac:dyDescent="0.35"/>
    <row r="4489" ht="51.75" customHeight="1" x14ac:dyDescent="0.35"/>
    <row r="4490" ht="51.75" customHeight="1" x14ac:dyDescent="0.35"/>
    <row r="4491" ht="51.75" customHeight="1" x14ac:dyDescent="0.35"/>
    <row r="4492" ht="51.75" customHeight="1" x14ac:dyDescent="0.35"/>
    <row r="4493" ht="51.75" customHeight="1" x14ac:dyDescent="0.35"/>
    <row r="4494" ht="51.75" customHeight="1" x14ac:dyDescent="0.35"/>
    <row r="4495" ht="51.75" customHeight="1" x14ac:dyDescent="0.35"/>
    <row r="4496" ht="51.75" customHeight="1" x14ac:dyDescent="0.35"/>
    <row r="4497" ht="51.75" customHeight="1" x14ac:dyDescent="0.35"/>
    <row r="4498" ht="51.75" customHeight="1" x14ac:dyDescent="0.35"/>
    <row r="4499" ht="51.75" customHeight="1" x14ac:dyDescent="0.35"/>
    <row r="4500" ht="51.75" customHeight="1" x14ac:dyDescent="0.35"/>
    <row r="4501" ht="51.75" customHeight="1" x14ac:dyDescent="0.35"/>
    <row r="4502" ht="51.75" customHeight="1" x14ac:dyDescent="0.35"/>
    <row r="4503" ht="51.75" customHeight="1" x14ac:dyDescent="0.35"/>
    <row r="4504" ht="51.75" customHeight="1" x14ac:dyDescent="0.35"/>
    <row r="4505" ht="51.75" customHeight="1" x14ac:dyDescent="0.35"/>
    <row r="4506" ht="51.75" customHeight="1" x14ac:dyDescent="0.35"/>
    <row r="4507" ht="51.75" customHeight="1" x14ac:dyDescent="0.35"/>
    <row r="4508" ht="51.75" customHeight="1" x14ac:dyDescent="0.35"/>
    <row r="4509" ht="51.75" customHeight="1" x14ac:dyDescent="0.35"/>
    <row r="4510" ht="51.75" customHeight="1" x14ac:dyDescent="0.35"/>
    <row r="4511" ht="51.75" customHeight="1" x14ac:dyDescent="0.35"/>
    <row r="4512" ht="51.75" customHeight="1" x14ac:dyDescent="0.35"/>
    <row r="4513" ht="51.75" customHeight="1" x14ac:dyDescent="0.35"/>
    <row r="4514" ht="51.75" customHeight="1" x14ac:dyDescent="0.35"/>
    <row r="4515" ht="51.75" customHeight="1" x14ac:dyDescent="0.35"/>
    <row r="4516" ht="51.75" customHeight="1" x14ac:dyDescent="0.35"/>
    <row r="4517" ht="51.75" customHeight="1" x14ac:dyDescent="0.35"/>
    <row r="4518" ht="51.75" customHeight="1" x14ac:dyDescent="0.35"/>
    <row r="4519" ht="51.75" customHeight="1" x14ac:dyDescent="0.35"/>
    <row r="4520" ht="51.75" customHeight="1" x14ac:dyDescent="0.35"/>
    <row r="4521" ht="51.75" customHeight="1" x14ac:dyDescent="0.35"/>
    <row r="4522" ht="51.75" customHeight="1" x14ac:dyDescent="0.35"/>
    <row r="4523" ht="51.75" customHeight="1" x14ac:dyDescent="0.35"/>
    <row r="4524" ht="51.75" customHeight="1" x14ac:dyDescent="0.35"/>
    <row r="4525" ht="51.75" customHeight="1" x14ac:dyDescent="0.35"/>
    <row r="4526" ht="51.75" customHeight="1" x14ac:dyDescent="0.35"/>
    <row r="4527" ht="51.75" customHeight="1" x14ac:dyDescent="0.35"/>
    <row r="4528" ht="51.75" customHeight="1" x14ac:dyDescent="0.35"/>
    <row r="4529" ht="51.75" customHeight="1" x14ac:dyDescent="0.35"/>
    <row r="4530" ht="51.75" customHeight="1" x14ac:dyDescent="0.35"/>
    <row r="4531" ht="51.75" customHeight="1" x14ac:dyDescent="0.35"/>
    <row r="4532" ht="51.75" customHeight="1" x14ac:dyDescent="0.35"/>
    <row r="4533" ht="51.75" customHeight="1" x14ac:dyDescent="0.35"/>
    <row r="4534" ht="51.75" customHeight="1" x14ac:dyDescent="0.35"/>
    <row r="4535" ht="51.75" customHeight="1" x14ac:dyDescent="0.35"/>
    <row r="4536" ht="51.75" customHeight="1" x14ac:dyDescent="0.35"/>
    <row r="4537" ht="51.75" customHeight="1" x14ac:dyDescent="0.35"/>
    <row r="4538" ht="51.75" customHeight="1" x14ac:dyDescent="0.35"/>
    <row r="4539" ht="51.75" customHeight="1" x14ac:dyDescent="0.35"/>
    <row r="4540" ht="51.75" customHeight="1" x14ac:dyDescent="0.35"/>
    <row r="4541" ht="51.75" customHeight="1" x14ac:dyDescent="0.35"/>
    <row r="4542" ht="51.75" customHeight="1" x14ac:dyDescent="0.35"/>
    <row r="4543" ht="51.75" customHeight="1" x14ac:dyDescent="0.35"/>
    <row r="4544" ht="51.75" customHeight="1" x14ac:dyDescent="0.35"/>
    <row r="4545" ht="51.75" customHeight="1" x14ac:dyDescent="0.35"/>
    <row r="4546" ht="51.75" customHeight="1" x14ac:dyDescent="0.35"/>
    <row r="4547" ht="51.75" customHeight="1" x14ac:dyDescent="0.35"/>
    <row r="4548" ht="51.75" customHeight="1" x14ac:dyDescent="0.35"/>
    <row r="4549" ht="51.75" customHeight="1" x14ac:dyDescent="0.35"/>
    <row r="4550" ht="51.75" customHeight="1" x14ac:dyDescent="0.35"/>
    <row r="4551" ht="51.75" customHeight="1" x14ac:dyDescent="0.35"/>
    <row r="4552" ht="51.75" customHeight="1" x14ac:dyDescent="0.35"/>
    <row r="4553" ht="51.75" customHeight="1" x14ac:dyDescent="0.35"/>
    <row r="4554" ht="51.75" customHeight="1" x14ac:dyDescent="0.35"/>
    <row r="4555" ht="51.75" customHeight="1" x14ac:dyDescent="0.35"/>
    <row r="4556" ht="51.75" customHeight="1" x14ac:dyDescent="0.35"/>
    <row r="4557" ht="51.75" customHeight="1" x14ac:dyDescent="0.35"/>
    <row r="4558" ht="51.75" customHeight="1" x14ac:dyDescent="0.35"/>
    <row r="4559" ht="51.75" customHeight="1" x14ac:dyDescent="0.35"/>
    <row r="4560" ht="51.75" customHeight="1" x14ac:dyDescent="0.35"/>
    <row r="4561" ht="51.75" customHeight="1" x14ac:dyDescent="0.35"/>
    <row r="4562" ht="51.75" customHeight="1" x14ac:dyDescent="0.35"/>
    <row r="4563" ht="51.75" customHeight="1" x14ac:dyDescent="0.35"/>
    <row r="4564" ht="51.75" customHeight="1" x14ac:dyDescent="0.35"/>
    <row r="4565" ht="51.75" customHeight="1" x14ac:dyDescent="0.35"/>
    <row r="4566" ht="51.75" customHeight="1" x14ac:dyDescent="0.35"/>
    <row r="4567" ht="51.75" customHeight="1" x14ac:dyDescent="0.35"/>
    <row r="4568" ht="51.75" customHeight="1" x14ac:dyDescent="0.35"/>
    <row r="4569" ht="51.75" customHeight="1" x14ac:dyDescent="0.35"/>
    <row r="4570" ht="51.75" customHeight="1" x14ac:dyDescent="0.35"/>
    <row r="4571" ht="51.75" customHeight="1" x14ac:dyDescent="0.35"/>
    <row r="4572" ht="51.75" customHeight="1" x14ac:dyDescent="0.35"/>
    <row r="4573" ht="51.75" customHeight="1" x14ac:dyDescent="0.35"/>
    <row r="4574" ht="51.75" customHeight="1" x14ac:dyDescent="0.35"/>
    <row r="4575" ht="51.75" customHeight="1" x14ac:dyDescent="0.35"/>
    <row r="4576" ht="51.75" customHeight="1" x14ac:dyDescent="0.35"/>
    <row r="4577" ht="51.75" customHeight="1" x14ac:dyDescent="0.35"/>
    <row r="4578" ht="51.75" customHeight="1" x14ac:dyDescent="0.35"/>
    <row r="4579" ht="51.75" customHeight="1" x14ac:dyDescent="0.35"/>
    <row r="4580" ht="51.75" customHeight="1" x14ac:dyDescent="0.35"/>
    <row r="4581" ht="51.75" customHeight="1" x14ac:dyDescent="0.35"/>
    <row r="4582" ht="51.75" customHeight="1" x14ac:dyDescent="0.35"/>
    <row r="4583" ht="51.75" customHeight="1" x14ac:dyDescent="0.35"/>
    <row r="4584" ht="51.75" customHeight="1" x14ac:dyDescent="0.35"/>
    <row r="4585" ht="51.75" customHeight="1" x14ac:dyDescent="0.35"/>
    <row r="4586" ht="51.75" customHeight="1" x14ac:dyDescent="0.35"/>
    <row r="4587" ht="51.75" customHeight="1" x14ac:dyDescent="0.35"/>
    <row r="4588" ht="51.75" customHeight="1" x14ac:dyDescent="0.35"/>
    <row r="4589" ht="51.75" customHeight="1" x14ac:dyDescent="0.35"/>
    <row r="4590" ht="51.75" customHeight="1" x14ac:dyDescent="0.35"/>
    <row r="4591" ht="51.75" customHeight="1" x14ac:dyDescent="0.35"/>
    <row r="4592" ht="51.75" customHeight="1" x14ac:dyDescent="0.35"/>
    <row r="4593" ht="51.75" customHeight="1" x14ac:dyDescent="0.35"/>
    <row r="4594" ht="51.75" customHeight="1" x14ac:dyDescent="0.35"/>
    <row r="4595" ht="51.75" customHeight="1" x14ac:dyDescent="0.35"/>
    <row r="4596" ht="51.75" customHeight="1" x14ac:dyDescent="0.35"/>
    <row r="4597" ht="51.75" customHeight="1" x14ac:dyDescent="0.35"/>
    <row r="4598" ht="51.75" customHeight="1" x14ac:dyDescent="0.35"/>
    <row r="4599" ht="51.75" customHeight="1" x14ac:dyDescent="0.35"/>
    <row r="4600" ht="51.75" customHeight="1" x14ac:dyDescent="0.35"/>
    <row r="4601" ht="51.75" customHeight="1" x14ac:dyDescent="0.35"/>
    <row r="4602" ht="51.75" customHeight="1" x14ac:dyDescent="0.35"/>
    <row r="4603" ht="51.75" customHeight="1" x14ac:dyDescent="0.35"/>
    <row r="4604" ht="51.75" customHeight="1" x14ac:dyDescent="0.35"/>
    <row r="4605" ht="51.75" customHeight="1" x14ac:dyDescent="0.35"/>
    <row r="4606" ht="51.75" customHeight="1" x14ac:dyDescent="0.35"/>
    <row r="4607" ht="51.75" customHeight="1" x14ac:dyDescent="0.35"/>
    <row r="4608" ht="51.75" customHeight="1" x14ac:dyDescent="0.35"/>
    <row r="4609" ht="51.75" customHeight="1" x14ac:dyDescent="0.35"/>
    <row r="4610" ht="51.75" customHeight="1" x14ac:dyDescent="0.35"/>
    <row r="4611" ht="51.75" customHeight="1" x14ac:dyDescent="0.35"/>
    <row r="4612" ht="51.75" customHeight="1" x14ac:dyDescent="0.35"/>
    <row r="4613" ht="51.75" customHeight="1" x14ac:dyDescent="0.35"/>
    <row r="4614" ht="51.75" customHeight="1" x14ac:dyDescent="0.35"/>
    <row r="4615" ht="51.75" customHeight="1" x14ac:dyDescent="0.35"/>
    <row r="4616" ht="51.75" customHeight="1" x14ac:dyDescent="0.35"/>
    <row r="4617" ht="51.75" customHeight="1" x14ac:dyDescent="0.35"/>
    <row r="4618" ht="51.75" customHeight="1" x14ac:dyDescent="0.35"/>
    <row r="4619" ht="51.75" customHeight="1" x14ac:dyDescent="0.35"/>
    <row r="4620" ht="51.75" customHeight="1" x14ac:dyDescent="0.35"/>
    <row r="4621" ht="51.75" customHeight="1" x14ac:dyDescent="0.35"/>
    <row r="4622" ht="51.75" customHeight="1" x14ac:dyDescent="0.35"/>
    <row r="4623" ht="51.75" customHeight="1" x14ac:dyDescent="0.35"/>
    <row r="4624" ht="51.75" customHeight="1" x14ac:dyDescent="0.35"/>
    <row r="4625" ht="51.75" customHeight="1" x14ac:dyDescent="0.35"/>
    <row r="4626" ht="51.75" customHeight="1" x14ac:dyDescent="0.35"/>
    <row r="4627" ht="51.75" customHeight="1" x14ac:dyDescent="0.35"/>
    <row r="4628" ht="51.75" customHeight="1" x14ac:dyDescent="0.35"/>
    <row r="4629" ht="51.75" customHeight="1" x14ac:dyDescent="0.35"/>
    <row r="4630" ht="51.75" customHeight="1" x14ac:dyDescent="0.35"/>
    <row r="4631" ht="51.75" customHeight="1" x14ac:dyDescent="0.35"/>
    <row r="4632" ht="51.75" customHeight="1" x14ac:dyDescent="0.35"/>
    <row r="4633" ht="51.75" customHeight="1" x14ac:dyDescent="0.35"/>
    <row r="4634" ht="51.75" customHeight="1" x14ac:dyDescent="0.35"/>
    <row r="4635" ht="51.75" customHeight="1" x14ac:dyDescent="0.35"/>
    <row r="4636" ht="51.75" customHeight="1" x14ac:dyDescent="0.35"/>
    <row r="4637" ht="51.75" customHeight="1" x14ac:dyDescent="0.35"/>
    <row r="4638" ht="51.75" customHeight="1" x14ac:dyDescent="0.35"/>
    <row r="4639" ht="51.75" customHeight="1" x14ac:dyDescent="0.35"/>
    <row r="4640" ht="51.75" customHeight="1" x14ac:dyDescent="0.35"/>
    <row r="4641" ht="51.75" customHeight="1" x14ac:dyDescent="0.35"/>
    <row r="4642" ht="51.75" customHeight="1" x14ac:dyDescent="0.35"/>
    <row r="4643" ht="51.75" customHeight="1" x14ac:dyDescent="0.35"/>
    <row r="4644" ht="51.75" customHeight="1" x14ac:dyDescent="0.35"/>
    <row r="4645" ht="51.75" customHeight="1" x14ac:dyDescent="0.35"/>
    <row r="4646" ht="51.75" customHeight="1" x14ac:dyDescent="0.35"/>
    <row r="4647" ht="51.75" customHeight="1" x14ac:dyDescent="0.35"/>
    <row r="4648" ht="51.75" customHeight="1" x14ac:dyDescent="0.35"/>
    <row r="4649" ht="51.75" customHeight="1" x14ac:dyDescent="0.35"/>
    <row r="4650" ht="51.75" customHeight="1" x14ac:dyDescent="0.35"/>
    <row r="4651" ht="51.75" customHeight="1" x14ac:dyDescent="0.35"/>
    <row r="4652" ht="51.75" customHeight="1" x14ac:dyDescent="0.35"/>
    <row r="4653" ht="51.75" customHeight="1" x14ac:dyDescent="0.35"/>
    <row r="4654" ht="51.75" customHeight="1" x14ac:dyDescent="0.35"/>
    <row r="4655" ht="51.75" customHeight="1" x14ac:dyDescent="0.35"/>
    <row r="4656" ht="51.75" customHeight="1" x14ac:dyDescent="0.35"/>
    <row r="4657" ht="51.75" customHeight="1" x14ac:dyDescent="0.35"/>
    <row r="4658" ht="51.75" customHeight="1" x14ac:dyDescent="0.35"/>
    <row r="4659" ht="51.75" customHeight="1" x14ac:dyDescent="0.35"/>
    <row r="4660" ht="51.75" customHeight="1" x14ac:dyDescent="0.35"/>
    <row r="4661" ht="51.75" customHeight="1" x14ac:dyDescent="0.35"/>
    <row r="4662" ht="51.75" customHeight="1" x14ac:dyDescent="0.35"/>
    <row r="4663" ht="51.75" customHeight="1" x14ac:dyDescent="0.35"/>
    <row r="4664" ht="51.75" customHeight="1" x14ac:dyDescent="0.35"/>
    <row r="4665" ht="51.75" customHeight="1" x14ac:dyDescent="0.35"/>
    <row r="4666" ht="51.75" customHeight="1" x14ac:dyDescent="0.35"/>
    <row r="4667" ht="51.75" customHeight="1" x14ac:dyDescent="0.35"/>
    <row r="4668" ht="51.75" customHeight="1" x14ac:dyDescent="0.35"/>
    <row r="4669" ht="51.75" customHeight="1" x14ac:dyDescent="0.35"/>
    <row r="4670" ht="51.75" customHeight="1" x14ac:dyDescent="0.35"/>
    <row r="4671" ht="51.75" customHeight="1" x14ac:dyDescent="0.35"/>
    <row r="4672" ht="51.75" customHeight="1" x14ac:dyDescent="0.35"/>
    <row r="4673" ht="51.75" customHeight="1" x14ac:dyDescent="0.35"/>
    <row r="4674" ht="51.75" customHeight="1" x14ac:dyDescent="0.35"/>
    <row r="4675" ht="51.75" customHeight="1" x14ac:dyDescent="0.35"/>
    <row r="4676" ht="51.75" customHeight="1" x14ac:dyDescent="0.35"/>
    <row r="4677" ht="51.75" customHeight="1" x14ac:dyDescent="0.35"/>
    <row r="4678" ht="51.75" customHeight="1" x14ac:dyDescent="0.35"/>
    <row r="4679" ht="51.75" customHeight="1" x14ac:dyDescent="0.35"/>
    <row r="4680" ht="51.75" customHeight="1" x14ac:dyDescent="0.35"/>
    <row r="4681" ht="51.75" customHeight="1" x14ac:dyDescent="0.35"/>
    <row r="4682" ht="51.75" customHeight="1" x14ac:dyDescent="0.35"/>
    <row r="4683" ht="51.75" customHeight="1" x14ac:dyDescent="0.35"/>
    <row r="4684" ht="51.75" customHeight="1" x14ac:dyDescent="0.35"/>
    <row r="4685" ht="51.75" customHeight="1" x14ac:dyDescent="0.35"/>
    <row r="4686" ht="51.75" customHeight="1" x14ac:dyDescent="0.35"/>
    <row r="4687" ht="51.75" customHeight="1" x14ac:dyDescent="0.35"/>
    <row r="4688" ht="51.75" customHeight="1" x14ac:dyDescent="0.35"/>
    <row r="4689" ht="51.75" customHeight="1" x14ac:dyDescent="0.35"/>
    <row r="4690" ht="51.75" customHeight="1" x14ac:dyDescent="0.35"/>
    <row r="4691" ht="51.75" customHeight="1" x14ac:dyDescent="0.35"/>
    <row r="4692" ht="51.75" customHeight="1" x14ac:dyDescent="0.35"/>
    <row r="4693" ht="51.75" customHeight="1" x14ac:dyDescent="0.35"/>
    <row r="4694" ht="51.75" customHeight="1" x14ac:dyDescent="0.35"/>
    <row r="4695" ht="51.75" customHeight="1" x14ac:dyDescent="0.35"/>
    <row r="4696" ht="51.75" customHeight="1" x14ac:dyDescent="0.35"/>
    <row r="4697" ht="51.75" customHeight="1" x14ac:dyDescent="0.35"/>
    <row r="4698" ht="51.75" customHeight="1" x14ac:dyDescent="0.35"/>
    <row r="4699" ht="51.75" customHeight="1" x14ac:dyDescent="0.35"/>
    <row r="4700" ht="51.75" customHeight="1" x14ac:dyDescent="0.35"/>
    <row r="4701" ht="51.75" customHeight="1" x14ac:dyDescent="0.35"/>
    <row r="4702" ht="51.75" customHeight="1" x14ac:dyDescent="0.35"/>
    <row r="4703" ht="51.75" customHeight="1" x14ac:dyDescent="0.35"/>
    <row r="4704" ht="51.75" customHeight="1" x14ac:dyDescent="0.35"/>
    <row r="4705" ht="51.75" customHeight="1" x14ac:dyDescent="0.35"/>
    <row r="4706" ht="51.75" customHeight="1" x14ac:dyDescent="0.35"/>
    <row r="4707" ht="51.75" customHeight="1" x14ac:dyDescent="0.35"/>
    <row r="4708" ht="51.75" customHeight="1" x14ac:dyDescent="0.35"/>
    <row r="4709" ht="51.75" customHeight="1" x14ac:dyDescent="0.35"/>
    <row r="4710" ht="51.75" customHeight="1" x14ac:dyDescent="0.35"/>
    <row r="4711" ht="51.75" customHeight="1" x14ac:dyDescent="0.35"/>
    <row r="4712" ht="51.75" customHeight="1" x14ac:dyDescent="0.35"/>
    <row r="4713" ht="51.75" customHeight="1" x14ac:dyDescent="0.35"/>
    <row r="4714" ht="51.75" customHeight="1" x14ac:dyDescent="0.35"/>
    <row r="4715" ht="51.75" customHeight="1" x14ac:dyDescent="0.35"/>
    <row r="4716" ht="51.75" customHeight="1" x14ac:dyDescent="0.35"/>
    <row r="4717" ht="51.75" customHeight="1" x14ac:dyDescent="0.35"/>
    <row r="4718" ht="51.75" customHeight="1" x14ac:dyDescent="0.35"/>
    <row r="4719" ht="51.75" customHeight="1" x14ac:dyDescent="0.35"/>
    <row r="4720" ht="51.75" customHeight="1" x14ac:dyDescent="0.35"/>
    <row r="4721" ht="51.75" customHeight="1" x14ac:dyDescent="0.35"/>
    <row r="4722" ht="51.75" customHeight="1" x14ac:dyDescent="0.35"/>
    <row r="4723" ht="51.75" customHeight="1" x14ac:dyDescent="0.35"/>
    <row r="4724" ht="51.75" customHeight="1" x14ac:dyDescent="0.35"/>
    <row r="4725" ht="51.75" customHeight="1" x14ac:dyDescent="0.35"/>
    <row r="4726" ht="51.75" customHeight="1" x14ac:dyDescent="0.35"/>
    <row r="4727" ht="51.75" customHeight="1" x14ac:dyDescent="0.35"/>
    <row r="4728" ht="51.75" customHeight="1" x14ac:dyDescent="0.35"/>
    <row r="4729" ht="51.75" customHeight="1" x14ac:dyDescent="0.35"/>
    <row r="4730" ht="51.75" customHeight="1" x14ac:dyDescent="0.35"/>
    <row r="4731" ht="51.75" customHeight="1" x14ac:dyDescent="0.35"/>
    <row r="4732" ht="51.75" customHeight="1" x14ac:dyDescent="0.35"/>
    <row r="4733" ht="51.75" customHeight="1" x14ac:dyDescent="0.35"/>
    <row r="4734" ht="51.75" customHeight="1" x14ac:dyDescent="0.35"/>
    <row r="4735" ht="51.75" customHeight="1" x14ac:dyDescent="0.35"/>
    <row r="4736" ht="51.75" customHeight="1" x14ac:dyDescent="0.35"/>
    <row r="4737" ht="51.75" customHeight="1" x14ac:dyDescent="0.35"/>
    <row r="4738" ht="51.75" customHeight="1" x14ac:dyDescent="0.35"/>
    <row r="4739" ht="51.75" customHeight="1" x14ac:dyDescent="0.35"/>
    <row r="4740" ht="51.75" customHeight="1" x14ac:dyDescent="0.35"/>
    <row r="4741" ht="51.75" customHeight="1" x14ac:dyDescent="0.35"/>
    <row r="4742" ht="51.75" customHeight="1" x14ac:dyDescent="0.35"/>
    <row r="4743" ht="51.75" customHeight="1" x14ac:dyDescent="0.35"/>
    <row r="4744" ht="51.75" customHeight="1" x14ac:dyDescent="0.35"/>
    <row r="4745" ht="51.75" customHeight="1" x14ac:dyDescent="0.35"/>
    <row r="4746" ht="51.75" customHeight="1" x14ac:dyDescent="0.35"/>
    <row r="4747" ht="51.75" customHeight="1" x14ac:dyDescent="0.35"/>
    <row r="4748" ht="51.75" customHeight="1" x14ac:dyDescent="0.35"/>
    <row r="4749" ht="51.75" customHeight="1" x14ac:dyDescent="0.35"/>
    <row r="4750" ht="51.75" customHeight="1" x14ac:dyDescent="0.35"/>
    <row r="4751" ht="51.75" customHeight="1" x14ac:dyDescent="0.35"/>
    <row r="4752" ht="51.75" customHeight="1" x14ac:dyDescent="0.35"/>
    <row r="4753" ht="51.75" customHeight="1" x14ac:dyDescent="0.35"/>
    <row r="4754" ht="51.75" customHeight="1" x14ac:dyDescent="0.35"/>
    <row r="4755" ht="51.75" customHeight="1" x14ac:dyDescent="0.35"/>
    <row r="4756" ht="51.75" customHeight="1" x14ac:dyDescent="0.35"/>
    <row r="4757" ht="51.75" customHeight="1" x14ac:dyDescent="0.35"/>
    <row r="4758" ht="51.75" customHeight="1" x14ac:dyDescent="0.35"/>
    <row r="4759" ht="51.75" customHeight="1" x14ac:dyDescent="0.35"/>
    <row r="4760" ht="51.75" customHeight="1" x14ac:dyDescent="0.35"/>
    <row r="4761" ht="51.75" customHeight="1" x14ac:dyDescent="0.35"/>
    <row r="4762" ht="51.75" customHeight="1" x14ac:dyDescent="0.35"/>
    <row r="4763" ht="51.75" customHeight="1" x14ac:dyDescent="0.35"/>
    <row r="4764" ht="51.75" customHeight="1" x14ac:dyDescent="0.35"/>
    <row r="4765" ht="51.75" customHeight="1" x14ac:dyDescent="0.35"/>
    <row r="4766" ht="51.75" customHeight="1" x14ac:dyDescent="0.35"/>
    <row r="4767" ht="51.75" customHeight="1" x14ac:dyDescent="0.35"/>
    <row r="4768" ht="51.75" customHeight="1" x14ac:dyDescent="0.35"/>
    <row r="4769" ht="51.75" customHeight="1" x14ac:dyDescent="0.35"/>
    <row r="4770" ht="51.75" customHeight="1" x14ac:dyDescent="0.35"/>
    <row r="4771" ht="51.75" customHeight="1" x14ac:dyDescent="0.35"/>
    <row r="4772" ht="51.75" customHeight="1" x14ac:dyDescent="0.35"/>
    <row r="4773" ht="51.75" customHeight="1" x14ac:dyDescent="0.35"/>
    <row r="4774" ht="51.75" customHeight="1" x14ac:dyDescent="0.35"/>
    <row r="4775" ht="51.75" customHeight="1" x14ac:dyDescent="0.35"/>
    <row r="4776" ht="51.75" customHeight="1" x14ac:dyDescent="0.35"/>
    <row r="4777" ht="51.75" customHeight="1" x14ac:dyDescent="0.35"/>
    <row r="4778" ht="51.75" customHeight="1" x14ac:dyDescent="0.35"/>
    <row r="4779" ht="51.75" customHeight="1" x14ac:dyDescent="0.35"/>
    <row r="4780" ht="51.75" customHeight="1" x14ac:dyDescent="0.35"/>
    <row r="4781" ht="51.75" customHeight="1" x14ac:dyDescent="0.35"/>
    <row r="4782" ht="51.75" customHeight="1" x14ac:dyDescent="0.35"/>
    <row r="4783" ht="51.75" customHeight="1" x14ac:dyDescent="0.35"/>
    <row r="4784" ht="51.75" customHeight="1" x14ac:dyDescent="0.35"/>
    <row r="4785" ht="51.75" customHeight="1" x14ac:dyDescent="0.35"/>
    <row r="4786" ht="51.75" customHeight="1" x14ac:dyDescent="0.35"/>
    <row r="4787" ht="51.75" customHeight="1" x14ac:dyDescent="0.35"/>
    <row r="4788" ht="51.75" customHeight="1" x14ac:dyDescent="0.35"/>
    <row r="4789" ht="51.75" customHeight="1" x14ac:dyDescent="0.35"/>
    <row r="4790" ht="51.75" customHeight="1" x14ac:dyDescent="0.35"/>
    <row r="4791" ht="51.75" customHeight="1" x14ac:dyDescent="0.35"/>
    <row r="4792" ht="51.75" customHeight="1" x14ac:dyDescent="0.35"/>
    <row r="4793" ht="51.75" customHeight="1" x14ac:dyDescent="0.35"/>
    <row r="4794" ht="51.75" customHeight="1" x14ac:dyDescent="0.35"/>
    <row r="4795" ht="51.75" customHeight="1" x14ac:dyDescent="0.35"/>
    <row r="4796" ht="51.75" customHeight="1" x14ac:dyDescent="0.35"/>
    <row r="4797" ht="51.75" customHeight="1" x14ac:dyDescent="0.35"/>
    <row r="4798" ht="51.75" customHeight="1" x14ac:dyDescent="0.35"/>
    <row r="4799" ht="51.75" customHeight="1" x14ac:dyDescent="0.35"/>
    <row r="4800" ht="51.75" customHeight="1" x14ac:dyDescent="0.35"/>
    <row r="4801" ht="51.75" customHeight="1" x14ac:dyDescent="0.35"/>
    <row r="4802" ht="51.75" customHeight="1" x14ac:dyDescent="0.35"/>
    <row r="4803" ht="51.75" customHeight="1" x14ac:dyDescent="0.35"/>
    <row r="4804" ht="51.75" customHeight="1" x14ac:dyDescent="0.35"/>
    <row r="4805" ht="51.75" customHeight="1" x14ac:dyDescent="0.35"/>
    <row r="4806" ht="51.75" customHeight="1" x14ac:dyDescent="0.35"/>
    <row r="4807" ht="51.75" customHeight="1" x14ac:dyDescent="0.35"/>
    <row r="4808" ht="51.75" customHeight="1" x14ac:dyDescent="0.35"/>
    <row r="4809" ht="51.75" customHeight="1" x14ac:dyDescent="0.35"/>
    <row r="4810" ht="51.75" customHeight="1" x14ac:dyDescent="0.35"/>
    <row r="4811" ht="51.75" customHeight="1" x14ac:dyDescent="0.35"/>
    <row r="4812" ht="51.75" customHeight="1" x14ac:dyDescent="0.35"/>
    <row r="4813" ht="51.75" customHeight="1" x14ac:dyDescent="0.35"/>
    <row r="4814" ht="51.75" customHeight="1" x14ac:dyDescent="0.35"/>
    <row r="4815" ht="51.75" customHeight="1" x14ac:dyDescent="0.35"/>
    <row r="4816" ht="51.75" customHeight="1" x14ac:dyDescent="0.35"/>
    <row r="4817" ht="51.75" customHeight="1" x14ac:dyDescent="0.35"/>
    <row r="4818" ht="51.75" customHeight="1" x14ac:dyDescent="0.35"/>
    <row r="4819" ht="51.75" customHeight="1" x14ac:dyDescent="0.35"/>
    <row r="4820" ht="51.75" customHeight="1" x14ac:dyDescent="0.35"/>
    <row r="4821" ht="51.75" customHeight="1" x14ac:dyDescent="0.35"/>
    <row r="4822" ht="51.75" customHeight="1" x14ac:dyDescent="0.35"/>
    <row r="4823" ht="51.75" customHeight="1" x14ac:dyDescent="0.35"/>
    <row r="4824" ht="51.75" customHeight="1" x14ac:dyDescent="0.35"/>
    <row r="4825" ht="51.75" customHeight="1" x14ac:dyDescent="0.35"/>
    <row r="4826" ht="51.75" customHeight="1" x14ac:dyDescent="0.35"/>
    <row r="4827" ht="51.75" customHeight="1" x14ac:dyDescent="0.35"/>
    <row r="4828" ht="51.75" customHeight="1" x14ac:dyDescent="0.35"/>
    <row r="4829" ht="51.75" customHeight="1" x14ac:dyDescent="0.35"/>
    <row r="4830" ht="51.75" customHeight="1" x14ac:dyDescent="0.35"/>
    <row r="4831" ht="51.75" customHeight="1" x14ac:dyDescent="0.35"/>
    <row r="4832" ht="51.75" customHeight="1" x14ac:dyDescent="0.35"/>
    <row r="4833" ht="51.75" customHeight="1" x14ac:dyDescent="0.35"/>
    <row r="4834" ht="51.75" customHeight="1" x14ac:dyDescent="0.35"/>
    <row r="4835" ht="51.75" customHeight="1" x14ac:dyDescent="0.35"/>
    <row r="4836" ht="51.75" customHeight="1" x14ac:dyDescent="0.35"/>
    <row r="4837" ht="51.75" customHeight="1" x14ac:dyDescent="0.35"/>
    <row r="4838" ht="51.75" customHeight="1" x14ac:dyDescent="0.35"/>
    <row r="4839" ht="51.75" customHeight="1" x14ac:dyDescent="0.35"/>
    <row r="4840" ht="51.75" customHeight="1" x14ac:dyDescent="0.35"/>
    <row r="4841" ht="51.75" customHeight="1" x14ac:dyDescent="0.35"/>
    <row r="4842" ht="51.75" customHeight="1" x14ac:dyDescent="0.35"/>
    <row r="4843" ht="51.75" customHeight="1" x14ac:dyDescent="0.35"/>
    <row r="4844" ht="51.75" customHeight="1" x14ac:dyDescent="0.35"/>
    <row r="4845" ht="51.75" customHeight="1" x14ac:dyDescent="0.35"/>
    <row r="4846" ht="51.75" customHeight="1" x14ac:dyDescent="0.35"/>
    <row r="4847" ht="51.75" customHeight="1" x14ac:dyDescent="0.35"/>
    <row r="4848" ht="51.75" customHeight="1" x14ac:dyDescent="0.35"/>
    <row r="4849" ht="51.75" customHeight="1" x14ac:dyDescent="0.35"/>
    <row r="4850" ht="51.75" customHeight="1" x14ac:dyDescent="0.35"/>
    <row r="4851" ht="51.75" customHeight="1" x14ac:dyDescent="0.35"/>
    <row r="4852" ht="51.75" customHeight="1" x14ac:dyDescent="0.35"/>
    <row r="4853" ht="51.75" customHeight="1" x14ac:dyDescent="0.35"/>
    <row r="4854" ht="51.75" customHeight="1" x14ac:dyDescent="0.35"/>
    <row r="4855" ht="51.75" customHeight="1" x14ac:dyDescent="0.35"/>
    <row r="4856" ht="51.75" customHeight="1" x14ac:dyDescent="0.35"/>
    <row r="4857" ht="51.75" customHeight="1" x14ac:dyDescent="0.35"/>
    <row r="4858" ht="51.75" customHeight="1" x14ac:dyDescent="0.35"/>
    <row r="4859" ht="51.75" customHeight="1" x14ac:dyDescent="0.35"/>
    <row r="4860" ht="51.75" customHeight="1" x14ac:dyDescent="0.35"/>
    <row r="4861" ht="51.75" customHeight="1" x14ac:dyDescent="0.35"/>
    <row r="4862" ht="51.75" customHeight="1" x14ac:dyDescent="0.35"/>
    <row r="4863" ht="51.75" customHeight="1" x14ac:dyDescent="0.35"/>
    <row r="4864" ht="51.75" customHeight="1" x14ac:dyDescent="0.35"/>
    <row r="4865" ht="51.75" customHeight="1" x14ac:dyDescent="0.35"/>
    <row r="4866" ht="51.75" customHeight="1" x14ac:dyDescent="0.35"/>
    <row r="4867" ht="51.75" customHeight="1" x14ac:dyDescent="0.35"/>
    <row r="4868" ht="51.75" customHeight="1" x14ac:dyDescent="0.35"/>
    <row r="4869" ht="51.75" customHeight="1" x14ac:dyDescent="0.35"/>
    <row r="4870" ht="51.75" customHeight="1" x14ac:dyDescent="0.35"/>
    <row r="4871" ht="51.75" customHeight="1" x14ac:dyDescent="0.35"/>
    <row r="4872" ht="51.75" customHeight="1" x14ac:dyDescent="0.35"/>
    <row r="4873" ht="51.75" customHeight="1" x14ac:dyDescent="0.35"/>
    <row r="4874" ht="51.75" customHeight="1" x14ac:dyDescent="0.35"/>
    <row r="4875" ht="51.75" customHeight="1" x14ac:dyDescent="0.35"/>
    <row r="4876" ht="51.75" customHeight="1" x14ac:dyDescent="0.35"/>
    <row r="4877" ht="51.75" customHeight="1" x14ac:dyDescent="0.35"/>
    <row r="4878" ht="51.75" customHeight="1" x14ac:dyDescent="0.35"/>
    <row r="4879" ht="51.75" customHeight="1" x14ac:dyDescent="0.35"/>
    <row r="4880" ht="51.75" customHeight="1" x14ac:dyDescent="0.35"/>
    <row r="4881" ht="51.75" customHeight="1" x14ac:dyDescent="0.35"/>
    <row r="4882" ht="51.75" customHeight="1" x14ac:dyDescent="0.35"/>
    <row r="4883" ht="51.75" customHeight="1" x14ac:dyDescent="0.35"/>
    <row r="4884" ht="51.75" customHeight="1" x14ac:dyDescent="0.35"/>
    <row r="4885" ht="51.75" customHeight="1" x14ac:dyDescent="0.35"/>
    <row r="4886" ht="51.75" customHeight="1" x14ac:dyDescent="0.35"/>
    <row r="4887" ht="51.75" customHeight="1" x14ac:dyDescent="0.35"/>
    <row r="4888" ht="51.75" customHeight="1" x14ac:dyDescent="0.35"/>
    <row r="4889" ht="51.75" customHeight="1" x14ac:dyDescent="0.35"/>
    <row r="4890" ht="51.75" customHeight="1" x14ac:dyDescent="0.35"/>
    <row r="4891" ht="51.75" customHeight="1" x14ac:dyDescent="0.35"/>
    <row r="4892" ht="51.75" customHeight="1" x14ac:dyDescent="0.35"/>
    <row r="4893" ht="51.75" customHeight="1" x14ac:dyDescent="0.35"/>
    <row r="4894" ht="51.75" customHeight="1" x14ac:dyDescent="0.35"/>
    <row r="4895" ht="51.75" customHeight="1" x14ac:dyDescent="0.35"/>
    <row r="4896" ht="51.75" customHeight="1" x14ac:dyDescent="0.35"/>
    <row r="4897" ht="51.75" customHeight="1" x14ac:dyDescent="0.35"/>
    <row r="4898" ht="51.75" customHeight="1" x14ac:dyDescent="0.35"/>
    <row r="4899" ht="51.75" customHeight="1" x14ac:dyDescent="0.35"/>
    <row r="4900" ht="51.75" customHeight="1" x14ac:dyDescent="0.35"/>
    <row r="4901" ht="51.75" customHeight="1" x14ac:dyDescent="0.35"/>
    <row r="4902" ht="51.75" customHeight="1" x14ac:dyDescent="0.35"/>
    <row r="4903" ht="51.75" customHeight="1" x14ac:dyDescent="0.35"/>
    <row r="4904" ht="51.75" customHeight="1" x14ac:dyDescent="0.35"/>
    <row r="4905" ht="51.75" customHeight="1" x14ac:dyDescent="0.35"/>
    <row r="4906" ht="51.75" customHeight="1" x14ac:dyDescent="0.35"/>
    <row r="4907" ht="51.75" customHeight="1" x14ac:dyDescent="0.35"/>
    <row r="4908" ht="51.75" customHeight="1" x14ac:dyDescent="0.35"/>
    <row r="4909" ht="51.75" customHeight="1" x14ac:dyDescent="0.35"/>
    <row r="4910" ht="51.75" customHeight="1" x14ac:dyDescent="0.35"/>
    <row r="4911" ht="51.75" customHeight="1" x14ac:dyDescent="0.35"/>
    <row r="4912" ht="51.75" customHeight="1" x14ac:dyDescent="0.35"/>
    <row r="4913" ht="51.75" customHeight="1" x14ac:dyDescent="0.35"/>
    <row r="4914" ht="51.75" customHeight="1" x14ac:dyDescent="0.35"/>
    <row r="4915" ht="51.75" customHeight="1" x14ac:dyDescent="0.35"/>
    <row r="4916" ht="51.75" customHeight="1" x14ac:dyDescent="0.35"/>
    <row r="4917" ht="51.75" customHeight="1" x14ac:dyDescent="0.35"/>
    <row r="4918" ht="51.75" customHeight="1" x14ac:dyDescent="0.35"/>
    <row r="4919" ht="51.75" customHeight="1" x14ac:dyDescent="0.35"/>
    <row r="4920" ht="51.75" customHeight="1" x14ac:dyDescent="0.35"/>
    <row r="4921" ht="51.75" customHeight="1" x14ac:dyDescent="0.35"/>
    <row r="4922" ht="51.75" customHeight="1" x14ac:dyDescent="0.35"/>
    <row r="4923" ht="51.75" customHeight="1" x14ac:dyDescent="0.35"/>
    <row r="4924" ht="51.75" customHeight="1" x14ac:dyDescent="0.35"/>
    <row r="4925" ht="51.75" customHeight="1" x14ac:dyDescent="0.35"/>
    <row r="4926" ht="51.75" customHeight="1" x14ac:dyDescent="0.35"/>
    <row r="4927" ht="51.75" customHeight="1" x14ac:dyDescent="0.35"/>
    <row r="4928" ht="51.75" customHeight="1" x14ac:dyDescent="0.35"/>
    <row r="4929" ht="51.75" customHeight="1" x14ac:dyDescent="0.35"/>
    <row r="4930" ht="51.75" customHeight="1" x14ac:dyDescent="0.35"/>
    <row r="4931" ht="51.75" customHeight="1" x14ac:dyDescent="0.35"/>
    <row r="4932" ht="51.75" customHeight="1" x14ac:dyDescent="0.35"/>
    <row r="4933" ht="51.75" customHeight="1" x14ac:dyDescent="0.35"/>
    <row r="4934" ht="51.75" customHeight="1" x14ac:dyDescent="0.35"/>
    <row r="4935" ht="51.75" customHeight="1" x14ac:dyDescent="0.35"/>
    <row r="4936" ht="51.75" customHeight="1" x14ac:dyDescent="0.35"/>
    <row r="4937" ht="51.75" customHeight="1" x14ac:dyDescent="0.35"/>
    <row r="4938" ht="51.75" customHeight="1" x14ac:dyDescent="0.35"/>
    <row r="4939" ht="51.75" customHeight="1" x14ac:dyDescent="0.35"/>
    <row r="4940" ht="51.75" customHeight="1" x14ac:dyDescent="0.35"/>
    <row r="4941" ht="51.75" customHeight="1" x14ac:dyDescent="0.35"/>
    <row r="4942" ht="51.75" customHeight="1" x14ac:dyDescent="0.35"/>
    <row r="4943" ht="51.75" customHeight="1" x14ac:dyDescent="0.35"/>
    <row r="4944" ht="51.75" customHeight="1" x14ac:dyDescent="0.35"/>
    <row r="4945" ht="51.75" customHeight="1" x14ac:dyDescent="0.35"/>
    <row r="4946" ht="51.75" customHeight="1" x14ac:dyDescent="0.35"/>
    <row r="4947" ht="51.75" customHeight="1" x14ac:dyDescent="0.35"/>
    <row r="4948" ht="51.75" customHeight="1" x14ac:dyDescent="0.35"/>
    <row r="4949" ht="51.75" customHeight="1" x14ac:dyDescent="0.35"/>
    <row r="4950" ht="51.75" customHeight="1" x14ac:dyDescent="0.35"/>
    <row r="4951" ht="51.75" customHeight="1" x14ac:dyDescent="0.35"/>
    <row r="4952" ht="51.75" customHeight="1" x14ac:dyDescent="0.35"/>
    <row r="4953" ht="51.75" customHeight="1" x14ac:dyDescent="0.35"/>
    <row r="4954" ht="51.75" customHeight="1" x14ac:dyDescent="0.35"/>
    <row r="4955" ht="51.75" customHeight="1" x14ac:dyDescent="0.35"/>
    <row r="4956" ht="51.75" customHeight="1" x14ac:dyDescent="0.35"/>
    <row r="4957" ht="51.75" customHeight="1" x14ac:dyDescent="0.35"/>
    <row r="4958" ht="51.75" customHeight="1" x14ac:dyDescent="0.35"/>
    <row r="4959" ht="51.75" customHeight="1" x14ac:dyDescent="0.35"/>
    <row r="4960" ht="51.75" customHeight="1" x14ac:dyDescent="0.35"/>
    <row r="4961" ht="51.75" customHeight="1" x14ac:dyDescent="0.35"/>
    <row r="4962" ht="51.75" customHeight="1" x14ac:dyDescent="0.35"/>
    <row r="4963" ht="51.75" customHeight="1" x14ac:dyDescent="0.35"/>
    <row r="4964" ht="51.75" customHeight="1" x14ac:dyDescent="0.35"/>
    <row r="4965" ht="51.75" customHeight="1" x14ac:dyDescent="0.35"/>
    <row r="4966" ht="51.75" customHeight="1" x14ac:dyDescent="0.35"/>
    <row r="4967" ht="51.75" customHeight="1" x14ac:dyDescent="0.35"/>
    <row r="4968" ht="51.75" customHeight="1" x14ac:dyDescent="0.35"/>
    <row r="4969" ht="51.75" customHeight="1" x14ac:dyDescent="0.35"/>
    <row r="4970" ht="51.75" customHeight="1" x14ac:dyDescent="0.35"/>
    <row r="4971" ht="51.75" customHeight="1" x14ac:dyDescent="0.35"/>
    <row r="4972" ht="51.75" customHeight="1" x14ac:dyDescent="0.35"/>
    <row r="4973" ht="51.75" customHeight="1" x14ac:dyDescent="0.35"/>
    <row r="4974" ht="51.75" customHeight="1" x14ac:dyDescent="0.35"/>
    <row r="4975" ht="51.75" customHeight="1" x14ac:dyDescent="0.35"/>
    <row r="4976" ht="51.75" customHeight="1" x14ac:dyDescent="0.35"/>
    <row r="4977" ht="51.75" customHeight="1" x14ac:dyDescent="0.35"/>
    <row r="4978" ht="51.75" customHeight="1" x14ac:dyDescent="0.35"/>
    <row r="4979" ht="51.75" customHeight="1" x14ac:dyDescent="0.35"/>
    <row r="4980" ht="51.75" customHeight="1" x14ac:dyDescent="0.35"/>
    <row r="4981" ht="51.75" customHeight="1" x14ac:dyDescent="0.35"/>
    <row r="4982" ht="51.75" customHeight="1" x14ac:dyDescent="0.35"/>
    <row r="4983" ht="51.75" customHeight="1" x14ac:dyDescent="0.35"/>
    <row r="4984" ht="51.75" customHeight="1" x14ac:dyDescent="0.35"/>
    <row r="4985" ht="51.75" customHeight="1" x14ac:dyDescent="0.35"/>
    <row r="4986" ht="51.75" customHeight="1" x14ac:dyDescent="0.35"/>
    <row r="4987" ht="51.75" customHeight="1" x14ac:dyDescent="0.35"/>
    <row r="4988" ht="51.75" customHeight="1" x14ac:dyDescent="0.35"/>
    <row r="4989" ht="51.75" customHeight="1" x14ac:dyDescent="0.35"/>
    <row r="4990" ht="51.75" customHeight="1" x14ac:dyDescent="0.35"/>
    <row r="4991" ht="51.75" customHeight="1" x14ac:dyDescent="0.35"/>
    <row r="4992" ht="51.75" customHeight="1" x14ac:dyDescent="0.35"/>
    <row r="4993" ht="51.75" customHeight="1" x14ac:dyDescent="0.35"/>
    <row r="4994" ht="51.75" customHeight="1" x14ac:dyDescent="0.35"/>
    <row r="4995" ht="51.75" customHeight="1" x14ac:dyDescent="0.35"/>
    <row r="4996" ht="51.75" customHeight="1" x14ac:dyDescent="0.35"/>
    <row r="4997" ht="51.75" customHeight="1" x14ac:dyDescent="0.35"/>
    <row r="4998" ht="51.75" customHeight="1" x14ac:dyDescent="0.35"/>
    <row r="4999" ht="51.75" customHeight="1" x14ac:dyDescent="0.35"/>
    <row r="5000" ht="51.75" customHeight="1" x14ac:dyDescent="0.35"/>
    <row r="5001" ht="51.75" customHeight="1" x14ac:dyDescent="0.35"/>
    <row r="5002" ht="51.75" customHeight="1" x14ac:dyDescent="0.35"/>
    <row r="5003" ht="51.75" customHeight="1" x14ac:dyDescent="0.35"/>
    <row r="5004" ht="51.75" customHeight="1" x14ac:dyDescent="0.35"/>
    <row r="5005" ht="51.75" customHeight="1" x14ac:dyDescent="0.35"/>
    <row r="5006" ht="51.75" customHeight="1" x14ac:dyDescent="0.35"/>
    <row r="5007" ht="51.75" customHeight="1" x14ac:dyDescent="0.35"/>
    <row r="5008" ht="51.75" customHeight="1" x14ac:dyDescent="0.35"/>
    <row r="5009" ht="51.75" customHeight="1" x14ac:dyDescent="0.35"/>
    <row r="5010" ht="51.75" customHeight="1" x14ac:dyDescent="0.35"/>
    <row r="5011" ht="51.75" customHeight="1" x14ac:dyDescent="0.35"/>
    <row r="5012" ht="51.75" customHeight="1" x14ac:dyDescent="0.35"/>
    <row r="5013" ht="51.75" customHeight="1" x14ac:dyDescent="0.35"/>
    <row r="5014" ht="51.75" customHeight="1" x14ac:dyDescent="0.35"/>
    <row r="5015" ht="51.75" customHeight="1" x14ac:dyDescent="0.35"/>
    <row r="5016" ht="51.75" customHeight="1" x14ac:dyDescent="0.35"/>
    <row r="5017" ht="51.75" customHeight="1" x14ac:dyDescent="0.35"/>
    <row r="5018" ht="51.75" customHeight="1" x14ac:dyDescent="0.35"/>
    <row r="5019" ht="51.75" customHeight="1" x14ac:dyDescent="0.35"/>
    <row r="5020" ht="51.75" customHeight="1" x14ac:dyDescent="0.35"/>
    <row r="5021" ht="51.75" customHeight="1" x14ac:dyDescent="0.35"/>
    <row r="5022" ht="51.75" customHeight="1" x14ac:dyDescent="0.35"/>
    <row r="5023" ht="51.75" customHeight="1" x14ac:dyDescent="0.35"/>
    <row r="5024" ht="51.75" customHeight="1" x14ac:dyDescent="0.35"/>
    <row r="5025" ht="51.75" customHeight="1" x14ac:dyDescent="0.35"/>
    <row r="5026" ht="51.75" customHeight="1" x14ac:dyDescent="0.35"/>
    <row r="5027" ht="51.75" customHeight="1" x14ac:dyDescent="0.35"/>
    <row r="5028" ht="51.75" customHeight="1" x14ac:dyDescent="0.35"/>
    <row r="5029" ht="51.75" customHeight="1" x14ac:dyDescent="0.35"/>
    <row r="5030" ht="51.75" customHeight="1" x14ac:dyDescent="0.35"/>
    <row r="5031" ht="51.75" customHeight="1" x14ac:dyDescent="0.35"/>
    <row r="5032" ht="51.75" customHeight="1" x14ac:dyDescent="0.35"/>
    <row r="5033" ht="51.75" customHeight="1" x14ac:dyDescent="0.35"/>
    <row r="5034" ht="51.75" customHeight="1" x14ac:dyDescent="0.35"/>
    <row r="5035" ht="51.75" customHeight="1" x14ac:dyDescent="0.35"/>
    <row r="5036" ht="51.75" customHeight="1" x14ac:dyDescent="0.35"/>
    <row r="5037" ht="51.75" customHeight="1" x14ac:dyDescent="0.35"/>
    <row r="5038" ht="51.75" customHeight="1" x14ac:dyDescent="0.35"/>
    <row r="5039" ht="51.75" customHeight="1" x14ac:dyDescent="0.35"/>
    <row r="5040" ht="51.75" customHeight="1" x14ac:dyDescent="0.35"/>
    <row r="5041" ht="51.75" customHeight="1" x14ac:dyDescent="0.35"/>
    <row r="5042" ht="51.75" customHeight="1" x14ac:dyDescent="0.35"/>
    <row r="5043" ht="51.75" customHeight="1" x14ac:dyDescent="0.35"/>
    <row r="5044" ht="51.75" customHeight="1" x14ac:dyDescent="0.35"/>
    <row r="5045" ht="51.75" customHeight="1" x14ac:dyDescent="0.35"/>
    <row r="5046" ht="51.75" customHeight="1" x14ac:dyDescent="0.35"/>
    <row r="5047" ht="51.75" customHeight="1" x14ac:dyDescent="0.35"/>
    <row r="5048" ht="51.75" customHeight="1" x14ac:dyDescent="0.35"/>
    <row r="5049" ht="51.75" customHeight="1" x14ac:dyDescent="0.35"/>
    <row r="5050" ht="51.75" customHeight="1" x14ac:dyDescent="0.35"/>
    <row r="5051" ht="51.75" customHeight="1" x14ac:dyDescent="0.35"/>
    <row r="5052" ht="51.75" customHeight="1" x14ac:dyDescent="0.35"/>
    <row r="5053" ht="51.75" customHeight="1" x14ac:dyDescent="0.35"/>
    <row r="5054" ht="51.75" customHeight="1" x14ac:dyDescent="0.35"/>
    <row r="5055" ht="51.75" customHeight="1" x14ac:dyDescent="0.35"/>
    <row r="5056" ht="51.75" customHeight="1" x14ac:dyDescent="0.35"/>
    <row r="5057" ht="51.75" customHeight="1" x14ac:dyDescent="0.35"/>
    <row r="5058" ht="51.75" customHeight="1" x14ac:dyDescent="0.35"/>
    <row r="5059" ht="51.75" customHeight="1" x14ac:dyDescent="0.35"/>
    <row r="5060" ht="51.75" customHeight="1" x14ac:dyDescent="0.35"/>
    <row r="5061" ht="51.75" customHeight="1" x14ac:dyDescent="0.35"/>
    <row r="5062" ht="51.75" customHeight="1" x14ac:dyDescent="0.35"/>
    <row r="5063" ht="51.75" customHeight="1" x14ac:dyDescent="0.35"/>
    <row r="5064" ht="51.75" customHeight="1" x14ac:dyDescent="0.35"/>
    <row r="5065" ht="51.75" customHeight="1" x14ac:dyDescent="0.35"/>
    <row r="5066" ht="51.75" customHeight="1" x14ac:dyDescent="0.35"/>
    <row r="5067" ht="51.75" customHeight="1" x14ac:dyDescent="0.35"/>
    <row r="5068" ht="51.75" customHeight="1" x14ac:dyDescent="0.35"/>
    <row r="5069" ht="51.75" customHeight="1" x14ac:dyDescent="0.35"/>
    <row r="5070" ht="51.75" customHeight="1" x14ac:dyDescent="0.35"/>
    <row r="5071" ht="51.75" customHeight="1" x14ac:dyDescent="0.35"/>
    <row r="5072" ht="51.75" customHeight="1" x14ac:dyDescent="0.35"/>
    <row r="5073" ht="51.75" customHeight="1" x14ac:dyDescent="0.35"/>
    <row r="5074" ht="51.75" customHeight="1" x14ac:dyDescent="0.35"/>
    <row r="5075" ht="51.75" customHeight="1" x14ac:dyDescent="0.35"/>
    <row r="5076" ht="51.75" customHeight="1" x14ac:dyDescent="0.35"/>
    <row r="5077" ht="51.75" customHeight="1" x14ac:dyDescent="0.35"/>
    <row r="5078" ht="51.75" customHeight="1" x14ac:dyDescent="0.35"/>
    <row r="5079" ht="51.75" customHeight="1" x14ac:dyDescent="0.35"/>
    <row r="5080" ht="51.75" customHeight="1" x14ac:dyDescent="0.35"/>
    <row r="5081" ht="51.75" customHeight="1" x14ac:dyDescent="0.35"/>
    <row r="5082" ht="51.75" customHeight="1" x14ac:dyDescent="0.35"/>
    <row r="5083" ht="51.75" customHeight="1" x14ac:dyDescent="0.35"/>
    <row r="5084" ht="51.75" customHeight="1" x14ac:dyDescent="0.35"/>
    <row r="5085" ht="51.75" customHeight="1" x14ac:dyDescent="0.35"/>
    <row r="5086" ht="51.75" customHeight="1" x14ac:dyDescent="0.35"/>
    <row r="5087" ht="51.75" customHeight="1" x14ac:dyDescent="0.35"/>
    <row r="5088" ht="51.75" customHeight="1" x14ac:dyDescent="0.35"/>
    <row r="5089" ht="51.75" customHeight="1" x14ac:dyDescent="0.35"/>
    <row r="5090" ht="51.75" customHeight="1" x14ac:dyDescent="0.35"/>
    <row r="5091" ht="51.75" customHeight="1" x14ac:dyDescent="0.35"/>
    <row r="5092" ht="51.75" customHeight="1" x14ac:dyDescent="0.35"/>
    <row r="5093" ht="51.75" customHeight="1" x14ac:dyDescent="0.35"/>
    <row r="5094" ht="51.75" customHeight="1" x14ac:dyDescent="0.35"/>
    <row r="5095" ht="51.75" customHeight="1" x14ac:dyDescent="0.35"/>
    <row r="5096" ht="51.75" customHeight="1" x14ac:dyDescent="0.35"/>
    <row r="5097" ht="51.75" customHeight="1" x14ac:dyDescent="0.35"/>
    <row r="5098" ht="51.75" customHeight="1" x14ac:dyDescent="0.35"/>
    <row r="5099" ht="51.75" customHeight="1" x14ac:dyDescent="0.35"/>
    <row r="5100" ht="51.75" customHeight="1" x14ac:dyDescent="0.35"/>
    <row r="5101" ht="51.75" customHeight="1" x14ac:dyDescent="0.35"/>
    <row r="5102" ht="51.75" customHeight="1" x14ac:dyDescent="0.35"/>
    <row r="5103" ht="51.75" customHeight="1" x14ac:dyDescent="0.35"/>
    <row r="5104" ht="51.75" customHeight="1" x14ac:dyDescent="0.35"/>
    <row r="5105" ht="51.75" customHeight="1" x14ac:dyDescent="0.35"/>
    <row r="5106" ht="51.75" customHeight="1" x14ac:dyDescent="0.35"/>
    <row r="5107" ht="51.75" customHeight="1" x14ac:dyDescent="0.35"/>
    <row r="5108" ht="51.75" customHeight="1" x14ac:dyDescent="0.35"/>
    <row r="5109" ht="51.75" customHeight="1" x14ac:dyDescent="0.35"/>
    <row r="5110" ht="51.75" customHeight="1" x14ac:dyDescent="0.35"/>
    <row r="5111" ht="51.75" customHeight="1" x14ac:dyDescent="0.35"/>
    <row r="5112" ht="51.75" customHeight="1" x14ac:dyDescent="0.35"/>
    <row r="5113" ht="51.75" customHeight="1" x14ac:dyDescent="0.35"/>
    <row r="5114" ht="51.75" customHeight="1" x14ac:dyDescent="0.35"/>
    <row r="5115" ht="51.75" customHeight="1" x14ac:dyDescent="0.35"/>
    <row r="5116" ht="51.75" customHeight="1" x14ac:dyDescent="0.35"/>
    <row r="5117" ht="51.75" customHeight="1" x14ac:dyDescent="0.35"/>
    <row r="5118" ht="51.75" customHeight="1" x14ac:dyDescent="0.35"/>
    <row r="5119" ht="51.75" customHeight="1" x14ac:dyDescent="0.35"/>
    <row r="5120" ht="51.75" customHeight="1" x14ac:dyDescent="0.35"/>
    <row r="5121" ht="51.75" customHeight="1" x14ac:dyDescent="0.35"/>
    <row r="5122" ht="51.75" customHeight="1" x14ac:dyDescent="0.35"/>
    <row r="5123" ht="51.75" customHeight="1" x14ac:dyDescent="0.35"/>
    <row r="5124" ht="51.75" customHeight="1" x14ac:dyDescent="0.35"/>
    <row r="5125" ht="51.75" customHeight="1" x14ac:dyDescent="0.35"/>
    <row r="5126" ht="51.75" customHeight="1" x14ac:dyDescent="0.35"/>
    <row r="5127" ht="51.75" customHeight="1" x14ac:dyDescent="0.35"/>
    <row r="5128" ht="51.75" customHeight="1" x14ac:dyDescent="0.35"/>
    <row r="5129" ht="51.75" customHeight="1" x14ac:dyDescent="0.35"/>
    <row r="5130" ht="51.75" customHeight="1" x14ac:dyDescent="0.35"/>
    <row r="5131" ht="51.75" customHeight="1" x14ac:dyDescent="0.35"/>
    <row r="5132" ht="51.75" customHeight="1" x14ac:dyDescent="0.35"/>
    <row r="5133" ht="51.75" customHeight="1" x14ac:dyDescent="0.35"/>
    <row r="5134" ht="51.75" customHeight="1" x14ac:dyDescent="0.35"/>
    <row r="5135" ht="51.75" customHeight="1" x14ac:dyDescent="0.35"/>
    <row r="5136" ht="51.75" customHeight="1" x14ac:dyDescent="0.35"/>
    <row r="5137" ht="51.75" customHeight="1" x14ac:dyDescent="0.35"/>
    <row r="5138" ht="51.75" customHeight="1" x14ac:dyDescent="0.35"/>
    <row r="5139" ht="51.75" customHeight="1" x14ac:dyDescent="0.35"/>
    <row r="5140" ht="51.75" customHeight="1" x14ac:dyDescent="0.35"/>
    <row r="5141" ht="51.75" customHeight="1" x14ac:dyDescent="0.35"/>
    <row r="5142" ht="51.75" customHeight="1" x14ac:dyDescent="0.35"/>
    <row r="5143" ht="51.75" customHeight="1" x14ac:dyDescent="0.35"/>
    <row r="5144" ht="51.75" customHeight="1" x14ac:dyDescent="0.35"/>
    <row r="5145" ht="51.75" customHeight="1" x14ac:dyDescent="0.35"/>
    <row r="5146" ht="51.75" customHeight="1" x14ac:dyDescent="0.35"/>
    <row r="5147" ht="51.75" customHeight="1" x14ac:dyDescent="0.35"/>
    <row r="5148" ht="51.75" customHeight="1" x14ac:dyDescent="0.35"/>
    <row r="5149" ht="51.75" customHeight="1" x14ac:dyDescent="0.35"/>
    <row r="5150" ht="51.75" customHeight="1" x14ac:dyDescent="0.35"/>
    <row r="5151" ht="51.75" customHeight="1" x14ac:dyDescent="0.35"/>
    <row r="5152" ht="51.75" customHeight="1" x14ac:dyDescent="0.35"/>
    <row r="5153" ht="51.75" customHeight="1" x14ac:dyDescent="0.35"/>
    <row r="5154" ht="51.75" customHeight="1" x14ac:dyDescent="0.35"/>
    <row r="5155" ht="51.75" customHeight="1" x14ac:dyDescent="0.35"/>
    <row r="5156" ht="51.75" customHeight="1" x14ac:dyDescent="0.35"/>
    <row r="5157" ht="51.75" customHeight="1" x14ac:dyDescent="0.35"/>
    <row r="5158" ht="51.75" customHeight="1" x14ac:dyDescent="0.35"/>
    <row r="5159" ht="51.75" customHeight="1" x14ac:dyDescent="0.35"/>
    <row r="5160" ht="51.75" customHeight="1" x14ac:dyDescent="0.35"/>
    <row r="5161" ht="51.75" customHeight="1" x14ac:dyDescent="0.35"/>
    <row r="5162" ht="51.75" customHeight="1" x14ac:dyDescent="0.35"/>
    <row r="5163" ht="51.75" customHeight="1" x14ac:dyDescent="0.35"/>
    <row r="5164" ht="51.75" customHeight="1" x14ac:dyDescent="0.35"/>
    <row r="5165" ht="51.75" customHeight="1" x14ac:dyDescent="0.35"/>
    <row r="5166" ht="51.75" customHeight="1" x14ac:dyDescent="0.35"/>
    <row r="5167" ht="51.75" customHeight="1" x14ac:dyDescent="0.35"/>
    <row r="5168" ht="51.75" customHeight="1" x14ac:dyDescent="0.35"/>
    <row r="5169" ht="51.75" customHeight="1" x14ac:dyDescent="0.35"/>
    <row r="5170" ht="51.75" customHeight="1" x14ac:dyDescent="0.35"/>
    <row r="5171" ht="51.75" customHeight="1" x14ac:dyDescent="0.35"/>
    <row r="5172" ht="51.75" customHeight="1" x14ac:dyDescent="0.35"/>
    <row r="5173" ht="51.75" customHeight="1" x14ac:dyDescent="0.35"/>
    <row r="5174" ht="51.75" customHeight="1" x14ac:dyDescent="0.35"/>
    <row r="5175" ht="51.75" customHeight="1" x14ac:dyDescent="0.35"/>
    <row r="5176" ht="51.75" customHeight="1" x14ac:dyDescent="0.35"/>
    <row r="5177" ht="51.75" customHeight="1" x14ac:dyDescent="0.35"/>
    <row r="5178" ht="51.75" customHeight="1" x14ac:dyDescent="0.35"/>
    <row r="5179" ht="51.75" customHeight="1" x14ac:dyDescent="0.35"/>
    <row r="5180" ht="51.75" customHeight="1" x14ac:dyDescent="0.35"/>
    <row r="5181" ht="51.75" customHeight="1" x14ac:dyDescent="0.35"/>
    <row r="5182" ht="51.75" customHeight="1" x14ac:dyDescent="0.35"/>
    <row r="5183" ht="51.75" customHeight="1" x14ac:dyDescent="0.35"/>
    <row r="5184" ht="51.75" customHeight="1" x14ac:dyDescent="0.35"/>
    <row r="5185" ht="51.75" customHeight="1" x14ac:dyDescent="0.35"/>
    <row r="5186" ht="51.75" customHeight="1" x14ac:dyDescent="0.35"/>
    <row r="5187" ht="51.75" customHeight="1" x14ac:dyDescent="0.35"/>
    <row r="5188" ht="51.75" customHeight="1" x14ac:dyDescent="0.35"/>
    <row r="5189" ht="51.75" customHeight="1" x14ac:dyDescent="0.35"/>
    <row r="5190" ht="51.75" customHeight="1" x14ac:dyDescent="0.35"/>
    <row r="5191" ht="51.75" customHeight="1" x14ac:dyDescent="0.35"/>
    <row r="5192" ht="51.75" customHeight="1" x14ac:dyDescent="0.35"/>
    <row r="5193" ht="51.75" customHeight="1" x14ac:dyDescent="0.35"/>
    <row r="5194" ht="51.75" customHeight="1" x14ac:dyDescent="0.35"/>
    <row r="5195" ht="51.75" customHeight="1" x14ac:dyDescent="0.35"/>
    <row r="5196" ht="51.75" customHeight="1" x14ac:dyDescent="0.35"/>
    <row r="5197" ht="51.75" customHeight="1" x14ac:dyDescent="0.35"/>
    <row r="5198" ht="51.75" customHeight="1" x14ac:dyDescent="0.35"/>
    <row r="5199" ht="51.75" customHeight="1" x14ac:dyDescent="0.35"/>
    <row r="5200" ht="51.75" customHeight="1" x14ac:dyDescent="0.35"/>
    <row r="5201" ht="51.75" customHeight="1" x14ac:dyDescent="0.35"/>
    <row r="5202" ht="51.75" customHeight="1" x14ac:dyDescent="0.35"/>
    <row r="5203" ht="51.75" customHeight="1" x14ac:dyDescent="0.35"/>
    <row r="5204" ht="51.75" customHeight="1" x14ac:dyDescent="0.35"/>
    <row r="5205" ht="51.75" customHeight="1" x14ac:dyDescent="0.35"/>
    <row r="5206" ht="51.75" customHeight="1" x14ac:dyDescent="0.35"/>
    <row r="5207" ht="51.75" customHeight="1" x14ac:dyDescent="0.35"/>
    <row r="5208" ht="51.75" customHeight="1" x14ac:dyDescent="0.35"/>
    <row r="5209" ht="51.75" customHeight="1" x14ac:dyDescent="0.35"/>
    <row r="5210" ht="51.75" customHeight="1" x14ac:dyDescent="0.35"/>
    <row r="5211" ht="51.75" customHeight="1" x14ac:dyDescent="0.35"/>
    <row r="5212" ht="51.75" customHeight="1" x14ac:dyDescent="0.35"/>
    <row r="5213" ht="51.75" customHeight="1" x14ac:dyDescent="0.35"/>
    <row r="5214" ht="51.75" customHeight="1" x14ac:dyDescent="0.35"/>
    <row r="5215" ht="51.75" customHeight="1" x14ac:dyDescent="0.35"/>
    <row r="5216" ht="51.75" customHeight="1" x14ac:dyDescent="0.35"/>
    <row r="5217" ht="51.75" customHeight="1" x14ac:dyDescent="0.35"/>
    <row r="5218" ht="51.75" customHeight="1" x14ac:dyDescent="0.35"/>
    <row r="5219" ht="51.75" customHeight="1" x14ac:dyDescent="0.35"/>
    <row r="5220" ht="51.75" customHeight="1" x14ac:dyDescent="0.35"/>
    <row r="5221" ht="51.75" customHeight="1" x14ac:dyDescent="0.35"/>
    <row r="5222" ht="51.75" customHeight="1" x14ac:dyDescent="0.35"/>
    <row r="5223" ht="51.75" customHeight="1" x14ac:dyDescent="0.35"/>
    <row r="5224" ht="51.75" customHeight="1" x14ac:dyDescent="0.35"/>
    <row r="5225" ht="51.75" customHeight="1" x14ac:dyDescent="0.35"/>
    <row r="5226" ht="51.75" customHeight="1" x14ac:dyDescent="0.35"/>
    <row r="5227" ht="51.75" customHeight="1" x14ac:dyDescent="0.35"/>
    <row r="5228" ht="51.75" customHeight="1" x14ac:dyDescent="0.35"/>
    <row r="5229" ht="51.75" customHeight="1" x14ac:dyDescent="0.35"/>
    <row r="5230" ht="51.75" customHeight="1" x14ac:dyDescent="0.35"/>
    <row r="5231" ht="51.75" customHeight="1" x14ac:dyDescent="0.35"/>
    <row r="5232" ht="51.75" customHeight="1" x14ac:dyDescent="0.35"/>
    <row r="5233" ht="51.75" customHeight="1" x14ac:dyDescent="0.35"/>
    <row r="5234" ht="51.75" customHeight="1" x14ac:dyDescent="0.35"/>
    <row r="5235" ht="51.75" customHeight="1" x14ac:dyDescent="0.35"/>
    <row r="5236" ht="51.75" customHeight="1" x14ac:dyDescent="0.35"/>
    <row r="5237" ht="51.75" customHeight="1" x14ac:dyDescent="0.35"/>
    <row r="5238" ht="51.75" customHeight="1" x14ac:dyDescent="0.35"/>
    <row r="5239" ht="51.75" customHeight="1" x14ac:dyDescent="0.35"/>
    <row r="5240" ht="51.75" customHeight="1" x14ac:dyDescent="0.35"/>
    <row r="5241" ht="51.75" customHeight="1" x14ac:dyDescent="0.35"/>
    <row r="5242" ht="51.75" customHeight="1" x14ac:dyDescent="0.35"/>
    <row r="5243" ht="51.75" customHeight="1" x14ac:dyDescent="0.35"/>
    <row r="5244" ht="51.75" customHeight="1" x14ac:dyDescent="0.35"/>
    <row r="5245" ht="51.75" customHeight="1" x14ac:dyDescent="0.35"/>
    <row r="5246" ht="51.75" customHeight="1" x14ac:dyDescent="0.35"/>
    <row r="5247" ht="51.75" customHeight="1" x14ac:dyDescent="0.35"/>
    <row r="5248" ht="51.75" customHeight="1" x14ac:dyDescent="0.35"/>
    <row r="5249" ht="51.75" customHeight="1" x14ac:dyDescent="0.35"/>
    <row r="5250" ht="51.75" customHeight="1" x14ac:dyDescent="0.35"/>
    <row r="5251" ht="51.75" customHeight="1" x14ac:dyDescent="0.35"/>
    <row r="5252" ht="51.75" customHeight="1" x14ac:dyDescent="0.35"/>
    <row r="5253" ht="51.75" customHeight="1" x14ac:dyDescent="0.35"/>
    <row r="5254" ht="51.75" customHeight="1" x14ac:dyDescent="0.35"/>
    <row r="5255" ht="51.75" customHeight="1" x14ac:dyDescent="0.35"/>
    <row r="5256" ht="51.75" customHeight="1" x14ac:dyDescent="0.35"/>
    <row r="5257" ht="51.75" customHeight="1" x14ac:dyDescent="0.35"/>
    <row r="5258" ht="51.75" customHeight="1" x14ac:dyDescent="0.35"/>
    <row r="5259" ht="51.75" customHeight="1" x14ac:dyDescent="0.35"/>
    <row r="5260" ht="51.75" customHeight="1" x14ac:dyDescent="0.35"/>
    <row r="5261" ht="51.75" customHeight="1" x14ac:dyDescent="0.35"/>
    <row r="5262" ht="51.75" customHeight="1" x14ac:dyDescent="0.35"/>
    <row r="5263" ht="51.75" customHeight="1" x14ac:dyDescent="0.35"/>
    <row r="5264" ht="51.75" customHeight="1" x14ac:dyDescent="0.35"/>
    <row r="5265" ht="51.75" customHeight="1" x14ac:dyDescent="0.35"/>
    <row r="5266" ht="51.75" customHeight="1" x14ac:dyDescent="0.35"/>
    <row r="5267" ht="51.75" customHeight="1" x14ac:dyDescent="0.35"/>
    <row r="5268" ht="51.75" customHeight="1" x14ac:dyDescent="0.35"/>
    <row r="5269" ht="51.75" customHeight="1" x14ac:dyDescent="0.35"/>
    <row r="5270" ht="51.75" customHeight="1" x14ac:dyDescent="0.35"/>
    <row r="5271" ht="51.75" customHeight="1" x14ac:dyDescent="0.35"/>
    <row r="5272" ht="51.75" customHeight="1" x14ac:dyDescent="0.35"/>
    <row r="5273" ht="51.75" customHeight="1" x14ac:dyDescent="0.35"/>
    <row r="5274" ht="51.75" customHeight="1" x14ac:dyDescent="0.35"/>
    <row r="5275" ht="51.75" customHeight="1" x14ac:dyDescent="0.35"/>
    <row r="5276" ht="51.75" customHeight="1" x14ac:dyDescent="0.35"/>
    <row r="5277" ht="51.75" customHeight="1" x14ac:dyDescent="0.35"/>
    <row r="5278" ht="51.75" customHeight="1" x14ac:dyDescent="0.35"/>
    <row r="5279" ht="51.75" customHeight="1" x14ac:dyDescent="0.35"/>
    <row r="5280" ht="51.75" customHeight="1" x14ac:dyDescent="0.35"/>
    <row r="5281" ht="51.75" customHeight="1" x14ac:dyDescent="0.35"/>
    <row r="5282" ht="51.75" customHeight="1" x14ac:dyDescent="0.35"/>
    <row r="5283" ht="51.75" customHeight="1" x14ac:dyDescent="0.35"/>
    <row r="5284" ht="51.75" customHeight="1" x14ac:dyDescent="0.35"/>
    <row r="5285" ht="51.75" customHeight="1" x14ac:dyDescent="0.35"/>
    <row r="5286" ht="51.75" customHeight="1" x14ac:dyDescent="0.35"/>
    <row r="5287" ht="51.75" customHeight="1" x14ac:dyDescent="0.35"/>
    <row r="5288" ht="51.75" customHeight="1" x14ac:dyDescent="0.35"/>
    <row r="5289" ht="51.75" customHeight="1" x14ac:dyDescent="0.35"/>
    <row r="5290" ht="51.75" customHeight="1" x14ac:dyDescent="0.35"/>
    <row r="5291" ht="51.75" customHeight="1" x14ac:dyDescent="0.35"/>
    <row r="5292" ht="51.75" customHeight="1" x14ac:dyDescent="0.35"/>
    <row r="5293" ht="51.75" customHeight="1" x14ac:dyDescent="0.35"/>
    <row r="5294" ht="51.75" customHeight="1" x14ac:dyDescent="0.35"/>
    <row r="5295" ht="51.75" customHeight="1" x14ac:dyDescent="0.35"/>
    <row r="5296" ht="51.75" customHeight="1" x14ac:dyDescent="0.35"/>
    <row r="5297" ht="51.75" customHeight="1" x14ac:dyDescent="0.35"/>
    <row r="5298" ht="51.75" customHeight="1" x14ac:dyDescent="0.35"/>
    <row r="5299" ht="51.75" customHeight="1" x14ac:dyDescent="0.35"/>
    <row r="5300" ht="51.75" customHeight="1" x14ac:dyDescent="0.35"/>
    <row r="5301" ht="51.75" customHeight="1" x14ac:dyDescent="0.35"/>
    <row r="5302" ht="51.75" customHeight="1" x14ac:dyDescent="0.35"/>
    <row r="5303" ht="51.75" customHeight="1" x14ac:dyDescent="0.35"/>
    <row r="5304" ht="51.75" customHeight="1" x14ac:dyDescent="0.35"/>
    <row r="5305" ht="51.75" customHeight="1" x14ac:dyDescent="0.35"/>
    <row r="5306" ht="51.75" customHeight="1" x14ac:dyDescent="0.35"/>
    <row r="5307" ht="51.75" customHeight="1" x14ac:dyDescent="0.35"/>
    <row r="5308" ht="51.75" customHeight="1" x14ac:dyDescent="0.35"/>
    <row r="5309" ht="51.75" customHeight="1" x14ac:dyDescent="0.35"/>
    <row r="5310" ht="51.75" customHeight="1" x14ac:dyDescent="0.35"/>
    <row r="5311" ht="51.75" customHeight="1" x14ac:dyDescent="0.35"/>
    <row r="5312" ht="51.75" customHeight="1" x14ac:dyDescent="0.35"/>
    <row r="5313" ht="51.75" customHeight="1" x14ac:dyDescent="0.35"/>
    <row r="5314" ht="51.75" customHeight="1" x14ac:dyDescent="0.35"/>
    <row r="5315" ht="51.75" customHeight="1" x14ac:dyDescent="0.35"/>
    <row r="5316" ht="51.75" customHeight="1" x14ac:dyDescent="0.35"/>
    <row r="5317" ht="51.75" customHeight="1" x14ac:dyDescent="0.35"/>
    <row r="5318" ht="51.75" customHeight="1" x14ac:dyDescent="0.35"/>
    <row r="5319" ht="51.75" customHeight="1" x14ac:dyDescent="0.35"/>
    <row r="5320" ht="51.75" customHeight="1" x14ac:dyDescent="0.35"/>
    <row r="5321" ht="51.75" customHeight="1" x14ac:dyDescent="0.35"/>
    <row r="5322" ht="51.75" customHeight="1" x14ac:dyDescent="0.35"/>
    <row r="5323" ht="51.75" customHeight="1" x14ac:dyDescent="0.35"/>
    <row r="5324" ht="51.75" customHeight="1" x14ac:dyDescent="0.35"/>
    <row r="5325" ht="51.75" customHeight="1" x14ac:dyDescent="0.35"/>
    <row r="5326" ht="51.75" customHeight="1" x14ac:dyDescent="0.35"/>
    <row r="5327" ht="51.75" customHeight="1" x14ac:dyDescent="0.35"/>
    <row r="5328" ht="51.75" customHeight="1" x14ac:dyDescent="0.35"/>
    <row r="5329" ht="51.75" customHeight="1" x14ac:dyDescent="0.35"/>
    <row r="5330" ht="51.75" customHeight="1" x14ac:dyDescent="0.35"/>
    <row r="5331" ht="51.75" customHeight="1" x14ac:dyDescent="0.35"/>
    <row r="5332" ht="51.75" customHeight="1" x14ac:dyDescent="0.35"/>
    <row r="5333" ht="51.75" customHeight="1" x14ac:dyDescent="0.35"/>
    <row r="5334" ht="51.75" customHeight="1" x14ac:dyDescent="0.35"/>
    <row r="5335" ht="51.75" customHeight="1" x14ac:dyDescent="0.35"/>
    <row r="5336" ht="51.75" customHeight="1" x14ac:dyDescent="0.35"/>
    <row r="5337" ht="51.75" customHeight="1" x14ac:dyDescent="0.35"/>
    <row r="5338" ht="51.75" customHeight="1" x14ac:dyDescent="0.35"/>
    <row r="5339" ht="51.75" customHeight="1" x14ac:dyDescent="0.35"/>
    <row r="5340" ht="51.75" customHeight="1" x14ac:dyDescent="0.35"/>
    <row r="5341" ht="51.75" customHeight="1" x14ac:dyDescent="0.35"/>
    <row r="5342" ht="51.75" customHeight="1" x14ac:dyDescent="0.35"/>
    <row r="5343" ht="51.75" customHeight="1" x14ac:dyDescent="0.35"/>
    <row r="5344" ht="51.75" customHeight="1" x14ac:dyDescent="0.35"/>
    <row r="5345" ht="51.75" customHeight="1" x14ac:dyDescent="0.35"/>
    <row r="5346" ht="51.75" customHeight="1" x14ac:dyDescent="0.35"/>
    <row r="5347" ht="51.75" customHeight="1" x14ac:dyDescent="0.35"/>
    <row r="5348" ht="51.75" customHeight="1" x14ac:dyDescent="0.35"/>
    <row r="5349" ht="51.75" customHeight="1" x14ac:dyDescent="0.35"/>
    <row r="5350" ht="51.75" customHeight="1" x14ac:dyDescent="0.35"/>
    <row r="5351" ht="51.75" customHeight="1" x14ac:dyDescent="0.35"/>
    <row r="5352" ht="51.75" customHeight="1" x14ac:dyDescent="0.35"/>
    <row r="5353" ht="51.75" customHeight="1" x14ac:dyDescent="0.35"/>
    <row r="5354" ht="51.75" customHeight="1" x14ac:dyDescent="0.35"/>
    <row r="5355" ht="51.75" customHeight="1" x14ac:dyDescent="0.35"/>
    <row r="5356" ht="51.75" customHeight="1" x14ac:dyDescent="0.35"/>
    <row r="5357" ht="51.75" customHeight="1" x14ac:dyDescent="0.35"/>
    <row r="5358" ht="51.75" customHeight="1" x14ac:dyDescent="0.35"/>
    <row r="5359" ht="51.75" customHeight="1" x14ac:dyDescent="0.35"/>
    <row r="5360" ht="51.75" customHeight="1" x14ac:dyDescent="0.35"/>
    <row r="5361" ht="51.75" customHeight="1" x14ac:dyDescent="0.35"/>
    <row r="5362" ht="51.75" customHeight="1" x14ac:dyDescent="0.35"/>
    <row r="5363" ht="51.75" customHeight="1" x14ac:dyDescent="0.35"/>
    <row r="5364" ht="51.75" customHeight="1" x14ac:dyDescent="0.35"/>
    <row r="5365" ht="51.75" customHeight="1" x14ac:dyDescent="0.35"/>
    <row r="5366" ht="51.75" customHeight="1" x14ac:dyDescent="0.35"/>
    <row r="5367" ht="51.75" customHeight="1" x14ac:dyDescent="0.35"/>
    <row r="5368" ht="51.75" customHeight="1" x14ac:dyDescent="0.35"/>
    <row r="5369" ht="51.75" customHeight="1" x14ac:dyDescent="0.35"/>
    <row r="5370" ht="51.75" customHeight="1" x14ac:dyDescent="0.35"/>
    <row r="5371" ht="51.75" customHeight="1" x14ac:dyDescent="0.35"/>
    <row r="5372" ht="51.75" customHeight="1" x14ac:dyDescent="0.35"/>
    <row r="5373" ht="51.75" customHeight="1" x14ac:dyDescent="0.35"/>
    <row r="5374" ht="51.75" customHeight="1" x14ac:dyDescent="0.35"/>
    <row r="5375" ht="51.75" customHeight="1" x14ac:dyDescent="0.35"/>
    <row r="5376" ht="51.75" customHeight="1" x14ac:dyDescent="0.35"/>
    <row r="5377" ht="51.75" customHeight="1" x14ac:dyDescent="0.35"/>
    <row r="5378" ht="51.75" customHeight="1" x14ac:dyDescent="0.35"/>
    <row r="5379" ht="51.75" customHeight="1" x14ac:dyDescent="0.35"/>
    <row r="5380" ht="51.75" customHeight="1" x14ac:dyDescent="0.35"/>
    <row r="5381" ht="51.75" customHeight="1" x14ac:dyDescent="0.35"/>
    <row r="5382" ht="51.75" customHeight="1" x14ac:dyDescent="0.35"/>
    <row r="5383" ht="51.75" customHeight="1" x14ac:dyDescent="0.35"/>
    <row r="5384" ht="51.75" customHeight="1" x14ac:dyDescent="0.35"/>
    <row r="5385" ht="51.75" customHeight="1" x14ac:dyDescent="0.35"/>
    <row r="5386" ht="51.75" customHeight="1" x14ac:dyDescent="0.35"/>
    <row r="5387" ht="51.75" customHeight="1" x14ac:dyDescent="0.35"/>
    <row r="5388" ht="51.75" customHeight="1" x14ac:dyDescent="0.35"/>
    <row r="5389" ht="51.75" customHeight="1" x14ac:dyDescent="0.35"/>
    <row r="5390" ht="51.75" customHeight="1" x14ac:dyDescent="0.35"/>
    <row r="5391" ht="51.75" customHeight="1" x14ac:dyDescent="0.35"/>
    <row r="5392" ht="51.75" customHeight="1" x14ac:dyDescent="0.35"/>
    <row r="5393" ht="51.75" customHeight="1" x14ac:dyDescent="0.35"/>
    <row r="5394" ht="51.75" customHeight="1" x14ac:dyDescent="0.35"/>
    <row r="5395" ht="51.75" customHeight="1" x14ac:dyDescent="0.35"/>
    <row r="5396" ht="51.75" customHeight="1" x14ac:dyDescent="0.35"/>
    <row r="5397" ht="51.75" customHeight="1" x14ac:dyDescent="0.35"/>
    <row r="5398" ht="51.75" customHeight="1" x14ac:dyDescent="0.35"/>
    <row r="5399" ht="51.75" customHeight="1" x14ac:dyDescent="0.35"/>
    <row r="5400" ht="51.75" customHeight="1" x14ac:dyDescent="0.35"/>
    <row r="5401" ht="51.75" customHeight="1" x14ac:dyDescent="0.35"/>
    <row r="5402" ht="51.75" customHeight="1" x14ac:dyDescent="0.35"/>
    <row r="5403" ht="51.75" customHeight="1" x14ac:dyDescent="0.35"/>
    <row r="5404" ht="51.75" customHeight="1" x14ac:dyDescent="0.35"/>
    <row r="5405" ht="51.75" customHeight="1" x14ac:dyDescent="0.35"/>
    <row r="5406" ht="51.75" customHeight="1" x14ac:dyDescent="0.35"/>
    <row r="5407" ht="51.75" customHeight="1" x14ac:dyDescent="0.35"/>
    <row r="5408" ht="51.75" customHeight="1" x14ac:dyDescent="0.35"/>
    <row r="5409" ht="51.75" customHeight="1" x14ac:dyDescent="0.35"/>
    <row r="5410" ht="51.75" customHeight="1" x14ac:dyDescent="0.35"/>
    <row r="5411" ht="51.75" customHeight="1" x14ac:dyDescent="0.35"/>
    <row r="5412" ht="51.75" customHeight="1" x14ac:dyDescent="0.35"/>
    <row r="5413" ht="51.75" customHeight="1" x14ac:dyDescent="0.35"/>
    <row r="5414" ht="51.75" customHeight="1" x14ac:dyDescent="0.35"/>
    <row r="5415" ht="51.75" customHeight="1" x14ac:dyDescent="0.35"/>
    <row r="5416" ht="51.75" customHeight="1" x14ac:dyDescent="0.35"/>
    <row r="5417" ht="51.75" customHeight="1" x14ac:dyDescent="0.35"/>
    <row r="5418" ht="51.75" customHeight="1" x14ac:dyDescent="0.35"/>
    <row r="5419" ht="51.75" customHeight="1" x14ac:dyDescent="0.35"/>
    <row r="5420" ht="51.75" customHeight="1" x14ac:dyDescent="0.35"/>
    <row r="5421" ht="51.75" customHeight="1" x14ac:dyDescent="0.35"/>
    <row r="5422" ht="51.75" customHeight="1" x14ac:dyDescent="0.35"/>
    <row r="5423" ht="51.75" customHeight="1" x14ac:dyDescent="0.35"/>
    <row r="5424" ht="51.75" customHeight="1" x14ac:dyDescent="0.35"/>
    <row r="5425" ht="51.75" customHeight="1" x14ac:dyDescent="0.35"/>
    <row r="5426" ht="51.75" customHeight="1" x14ac:dyDescent="0.35"/>
    <row r="5427" ht="51.75" customHeight="1" x14ac:dyDescent="0.35"/>
    <row r="5428" ht="51.75" customHeight="1" x14ac:dyDescent="0.35"/>
    <row r="5429" ht="51.75" customHeight="1" x14ac:dyDescent="0.35"/>
    <row r="5430" ht="51.75" customHeight="1" x14ac:dyDescent="0.35"/>
    <row r="5431" ht="51.75" customHeight="1" x14ac:dyDescent="0.35"/>
    <row r="5432" ht="51.75" customHeight="1" x14ac:dyDescent="0.35"/>
    <row r="5433" ht="51.75" customHeight="1" x14ac:dyDescent="0.35"/>
    <row r="5434" ht="51.75" customHeight="1" x14ac:dyDescent="0.35"/>
    <row r="5435" ht="51.75" customHeight="1" x14ac:dyDescent="0.35"/>
    <row r="5436" ht="51.75" customHeight="1" x14ac:dyDescent="0.35"/>
    <row r="5437" ht="51.75" customHeight="1" x14ac:dyDescent="0.35"/>
    <row r="5438" ht="51.75" customHeight="1" x14ac:dyDescent="0.35"/>
    <row r="5439" ht="51.75" customHeight="1" x14ac:dyDescent="0.35"/>
    <row r="5440" ht="51.75" customHeight="1" x14ac:dyDescent="0.35"/>
    <row r="5441" ht="51.75" customHeight="1" x14ac:dyDescent="0.35"/>
    <row r="5442" ht="51.75" customHeight="1" x14ac:dyDescent="0.35"/>
    <row r="5443" ht="51.75" customHeight="1" x14ac:dyDescent="0.35"/>
    <row r="5444" ht="51.75" customHeight="1" x14ac:dyDescent="0.35"/>
    <row r="5445" ht="51.75" customHeight="1" x14ac:dyDescent="0.35"/>
    <row r="5446" ht="51.75" customHeight="1" x14ac:dyDescent="0.35"/>
    <row r="5447" ht="51.75" customHeight="1" x14ac:dyDescent="0.35"/>
    <row r="5448" ht="51.75" customHeight="1" x14ac:dyDescent="0.35"/>
    <row r="5449" ht="51.75" customHeight="1" x14ac:dyDescent="0.35"/>
    <row r="5450" ht="51.75" customHeight="1" x14ac:dyDescent="0.35"/>
    <row r="5451" ht="51.75" customHeight="1" x14ac:dyDescent="0.35"/>
    <row r="5452" ht="51.75" customHeight="1" x14ac:dyDescent="0.35"/>
    <row r="5453" ht="51.75" customHeight="1" x14ac:dyDescent="0.35"/>
    <row r="5454" ht="51.75" customHeight="1" x14ac:dyDescent="0.35"/>
    <row r="5455" ht="51.75" customHeight="1" x14ac:dyDescent="0.35"/>
    <row r="5456" ht="51.75" customHeight="1" x14ac:dyDescent="0.35"/>
    <row r="5457" ht="51.75" customHeight="1" x14ac:dyDescent="0.35"/>
    <row r="5458" ht="51.75" customHeight="1" x14ac:dyDescent="0.35"/>
    <row r="5459" ht="51.75" customHeight="1" x14ac:dyDescent="0.35"/>
    <row r="5460" ht="51.75" customHeight="1" x14ac:dyDescent="0.35"/>
    <row r="5461" ht="51.75" customHeight="1" x14ac:dyDescent="0.35"/>
    <row r="5462" ht="51.75" customHeight="1" x14ac:dyDescent="0.35"/>
    <row r="5463" ht="51.75" customHeight="1" x14ac:dyDescent="0.35"/>
    <row r="5464" ht="51.75" customHeight="1" x14ac:dyDescent="0.35"/>
    <row r="5465" ht="51.75" customHeight="1" x14ac:dyDescent="0.35"/>
    <row r="5466" ht="51.75" customHeight="1" x14ac:dyDescent="0.35"/>
    <row r="5467" ht="51.75" customHeight="1" x14ac:dyDescent="0.35"/>
    <row r="5468" ht="51.75" customHeight="1" x14ac:dyDescent="0.35"/>
    <row r="5469" ht="51.75" customHeight="1" x14ac:dyDescent="0.35"/>
    <row r="5470" ht="51.75" customHeight="1" x14ac:dyDescent="0.35"/>
    <row r="5471" ht="51.75" customHeight="1" x14ac:dyDescent="0.35"/>
    <row r="5472" ht="51.75" customHeight="1" x14ac:dyDescent="0.35"/>
    <row r="5473" ht="51.75" customHeight="1" x14ac:dyDescent="0.35"/>
    <row r="5474" ht="51.75" customHeight="1" x14ac:dyDescent="0.35"/>
    <row r="5475" ht="51.75" customHeight="1" x14ac:dyDescent="0.35"/>
    <row r="5476" ht="51.75" customHeight="1" x14ac:dyDescent="0.35"/>
    <row r="5477" ht="51.75" customHeight="1" x14ac:dyDescent="0.35"/>
    <row r="5478" ht="51.75" customHeight="1" x14ac:dyDescent="0.35"/>
    <row r="5479" ht="51.75" customHeight="1" x14ac:dyDescent="0.35"/>
    <row r="5480" ht="51.75" customHeight="1" x14ac:dyDescent="0.35"/>
    <row r="5481" ht="51.75" customHeight="1" x14ac:dyDescent="0.35"/>
    <row r="5482" ht="51.75" customHeight="1" x14ac:dyDescent="0.35"/>
    <row r="5483" ht="51.75" customHeight="1" x14ac:dyDescent="0.35"/>
    <row r="5484" ht="51.75" customHeight="1" x14ac:dyDescent="0.35"/>
    <row r="5485" ht="51.75" customHeight="1" x14ac:dyDescent="0.35"/>
    <row r="5486" ht="51.75" customHeight="1" x14ac:dyDescent="0.35"/>
    <row r="5487" ht="51.75" customHeight="1" x14ac:dyDescent="0.35"/>
    <row r="5488" ht="51.75" customHeight="1" x14ac:dyDescent="0.35"/>
    <row r="5489" ht="51.75" customHeight="1" x14ac:dyDescent="0.35"/>
    <row r="5490" ht="51.75" customHeight="1" x14ac:dyDescent="0.35"/>
    <row r="5491" ht="51.75" customHeight="1" x14ac:dyDescent="0.35"/>
    <row r="5492" ht="51.75" customHeight="1" x14ac:dyDescent="0.35"/>
    <row r="5493" ht="51.75" customHeight="1" x14ac:dyDescent="0.35"/>
    <row r="5494" ht="51.75" customHeight="1" x14ac:dyDescent="0.35"/>
    <row r="5495" ht="51.75" customHeight="1" x14ac:dyDescent="0.35"/>
    <row r="5496" ht="51.75" customHeight="1" x14ac:dyDescent="0.35"/>
    <row r="5497" ht="51.75" customHeight="1" x14ac:dyDescent="0.35"/>
    <row r="5498" ht="51.75" customHeight="1" x14ac:dyDescent="0.35"/>
    <row r="5499" ht="51.75" customHeight="1" x14ac:dyDescent="0.35"/>
    <row r="5500" ht="51.75" customHeight="1" x14ac:dyDescent="0.35"/>
    <row r="5501" ht="51.75" customHeight="1" x14ac:dyDescent="0.35"/>
    <row r="5502" ht="51.75" customHeight="1" x14ac:dyDescent="0.35"/>
    <row r="5503" ht="51.75" customHeight="1" x14ac:dyDescent="0.35"/>
    <row r="5504" ht="51.75" customHeight="1" x14ac:dyDescent="0.35"/>
    <row r="5505" ht="51.75" customHeight="1" x14ac:dyDescent="0.35"/>
    <row r="5506" ht="51.75" customHeight="1" x14ac:dyDescent="0.35"/>
    <row r="5507" ht="51.75" customHeight="1" x14ac:dyDescent="0.35"/>
    <row r="5508" ht="51.75" customHeight="1" x14ac:dyDescent="0.35"/>
    <row r="5509" ht="51.75" customHeight="1" x14ac:dyDescent="0.35"/>
    <row r="5510" ht="51.75" customHeight="1" x14ac:dyDescent="0.35"/>
    <row r="5511" ht="51.75" customHeight="1" x14ac:dyDescent="0.35"/>
    <row r="5512" ht="51.75" customHeight="1" x14ac:dyDescent="0.35"/>
    <row r="5513" ht="51.75" customHeight="1" x14ac:dyDescent="0.35"/>
    <row r="5514" ht="51.75" customHeight="1" x14ac:dyDescent="0.35"/>
    <row r="5515" ht="51.75" customHeight="1" x14ac:dyDescent="0.35"/>
    <row r="5516" ht="51.75" customHeight="1" x14ac:dyDescent="0.35"/>
    <row r="5517" ht="51.75" customHeight="1" x14ac:dyDescent="0.35"/>
    <row r="5518" ht="51.75" customHeight="1" x14ac:dyDescent="0.35"/>
    <row r="5519" ht="51.75" customHeight="1" x14ac:dyDescent="0.35"/>
    <row r="5520" ht="51.75" customHeight="1" x14ac:dyDescent="0.35"/>
    <row r="5521" ht="51.75" customHeight="1" x14ac:dyDescent="0.35"/>
    <row r="5522" ht="51.75" customHeight="1" x14ac:dyDescent="0.35"/>
    <row r="5523" ht="51.75" customHeight="1" x14ac:dyDescent="0.35"/>
    <row r="5524" ht="51.75" customHeight="1" x14ac:dyDescent="0.35"/>
    <row r="5525" ht="51.75" customHeight="1" x14ac:dyDescent="0.35"/>
    <row r="5526" ht="51.75" customHeight="1" x14ac:dyDescent="0.35"/>
    <row r="5527" ht="51.75" customHeight="1" x14ac:dyDescent="0.35"/>
    <row r="5528" ht="51.75" customHeight="1" x14ac:dyDescent="0.35"/>
    <row r="5529" ht="51.75" customHeight="1" x14ac:dyDescent="0.35"/>
    <row r="5530" ht="51.75" customHeight="1" x14ac:dyDescent="0.35"/>
    <row r="5531" ht="51.75" customHeight="1" x14ac:dyDescent="0.35"/>
    <row r="5532" ht="51.75" customHeight="1" x14ac:dyDescent="0.35"/>
    <row r="5533" ht="51.75" customHeight="1" x14ac:dyDescent="0.35"/>
    <row r="5534" ht="51.75" customHeight="1" x14ac:dyDescent="0.35"/>
    <row r="5535" ht="51.75" customHeight="1" x14ac:dyDescent="0.35"/>
    <row r="5536" ht="51.75" customHeight="1" x14ac:dyDescent="0.35"/>
    <row r="5537" ht="51.75" customHeight="1" x14ac:dyDescent="0.35"/>
    <row r="5538" ht="51.75" customHeight="1" x14ac:dyDescent="0.35"/>
    <row r="5539" ht="51.75" customHeight="1" x14ac:dyDescent="0.35"/>
    <row r="5540" ht="51.75" customHeight="1" x14ac:dyDescent="0.35"/>
    <row r="5541" ht="51.75" customHeight="1" x14ac:dyDescent="0.35"/>
    <row r="5542" ht="51.75" customHeight="1" x14ac:dyDescent="0.35"/>
    <row r="5543" ht="51.75" customHeight="1" x14ac:dyDescent="0.35"/>
    <row r="5544" ht="51.75" customHeight="1" x14ac:dyDescent="0.35"/>
    <row r="5545" ht="51.75" customHeight="1" x14ac:dyDescent="0.35"/>
    <row r="5546" ht="51.75" customHeight="1" x14ac:dyDescent="0.35"/>
    <row r="5547" ht="51.75" customHeight="1" x14ac:dyDescent="0.35"/>
    <row r="5548" ht="51.75" customHeight="1" x14ac:dyDescent="0.35"/>
    <row r="5549" ht="51.75" customHeight="1" x14ac:dyDescent="0.35"/>
    <row r="5550" ht="51.75" customHeight="1" x14ac:dyDescent="0.35"/>
    <row r="5551" ht="51.75" customHeight="1" x14ac:dyDescent="0.35"/>
    <row r="5552" ht="51.75" customHeight="1" x14ac:dyDescent="0.35"/>
    <row r="5553" ht="51.75" customHeight="1" x14ac:dyDescent="0.35"/>
    <row r="5554" ht="51.75" customHeight="1" x14ac:dyDescent="0.35"/>
    <row r="5555" ht="51.75" customHeight="1" x14ac:dyDescent="0.35"/>
    <row r="5556" ht="51.75" customHeight="1" x14ac:dyDescent="0.35"/>
    <row r="5557" ht="51.75" customHeight="1" x14ac:dyDescent="0.35"/>
    <row r="5558" ht="51.75" customHeight="1" x14ac:dyDescent="0.35"/>
    <row r="5559" ht="51.75" customHeight="1" x14ac:dyDescent="0.35"/>
    <row r="5560" ht="51.75" customHeight="1" x14ac:dyDescent="0.35"/>
    <row r="5561" ht="51.75" customHeight="1" x14ac:dyDescent="0.35"/>
    <row r="5562" ht="51.75" customHeight="1" x14ac:dyDescent="0.35"/>
    <row r="5563" ht="51.75" customHeight="1" x14ac:dyDescent="0.35"/>
    <row r="5564" ht="51.75" customHeight="1" x14ac:dyDescent="0.35"/>
    <row r="5565" ht="51.75" customHeight="1" x14ac:dyDescent="0.35"/>
    <row r="5566" ht="51.75" customHeight="1" x14ac:dyDescent="0.35"/>
    <row r="5567" ht="51.75" customHeight="1" x14ac:dyDescent="0.35"/>
    <row r="5568" ht="51.75" customHeight="1" x14ac:dyDescent="0.35"/>
    <row r="5569" ht="51.75" customHeight="1" x14ac:dyDescent="0.35"/>
    <row r="5570" ht="51.75" customHeight="1" x14ac:dyDescent="0.35"/>
    <row r="5571" ht="51.75" customHeight="1" x14ac:dyDescent="0.35"/>
    <row r="5572" ht="51.75" customHeight="1" x14ac:dyDescent="0.35"/>
    <row r="5573" ht="51.75" customHeight="1" x14ac:dyDescent="0.35"/>
    <row r="5574" ht="51.75" customHeight="1" x14ac:dyDescent="0.35"/>
    <row r="5575" ht="51.75" customHeight="1" x14ac:dyDescent="0.35"/>
    <row r="5576" ht="51.75" customHeight="1" x14ac:dyDescent="0.35"/>
    <row r="5577" ht="51.75" customHeight="1" x14ac:dyDescent="0.35"/>
    <row r="5578" ht="51.75" customHeight="1" x14ac:dyDescent="0.35"/>
    <row r="5579" ht="51.75" customHeight="1" x14ac:dyDescent="0.35"/>
    <row r="5580" ht="51.75" customHeight="1" x14ac:dyDescent="0.35"/>
    <row r="5581" ht="51.75" customHeight="1" x14ac:dyDescent="0.35"/>
    <row r="5582" ht="51.75" customHeight="1" x14ac:dyDescent="0.35"/>
    <row r="5583" ht="51.75" customHeight="1" x14ac:dyDescent="0.35"/>
    <row r="5584" ht="51.75" customHeight="1" x14ac:dyDescent="0.35"/>
    <row r="5585" ht="51.75" customHeight="1" x14ac:dyDescent="0.35"/>
    <row r="5586" ht="51.75" customHeight="1" x14ac:dyDescent="0.35"/>
    <row r="5587" ht="51.75" customHeight="1" x14ac:dyDescent="0.35"/>
    <row r="5588" ht="51.75" customHeight="1" x14ac:dyDescent="0.35"/>
    <row r="5589" ht="51.75" customHeight="1" x14ac:dyDescent="0.35"/>
    <row r="5590" ht="51.75" customHeight="1" x14ac:dyDescent="0.35"/>
    <row r="5591" ht="51.75" customHeight="1" x14ac:dyDescent="0.35"/>
    <row r="5592" ht="51.75" customHeight="1" x14ac:dyDescent="0.35"/>
    <row r="5593" ht="51.75" customHeight="1" x14ac:dyDescent="0.35"/>
    <row r="5594" ht="51.75" customHeight="1" x14ac:dyDescent="0.35"/>
    <row r="5595" ht="51.75" customHeight="1" x14ac:dyDescent="0.35"/>
    <row r="5596" ht="51.75" customHeight="1" x14ac:dyDescent="0.35"/>
    <row r="5597" ht="51.75" customHeight="1" x14ac:dyDescent="0.35"/>
    <row r="5598" ht="51.75" customHeight="1" x14ac:dyDescent="0.35"/>
    <row r="5599" ht="51.75" customHeight="1" x14ac:dyDescent="0.35"/>
    <row r="5600" ht="51.75" customHeight="1" x14ac:dyDescent="0.35"/>
    <row r="5601" ht="51.75" customHeight="1" x14ac:dyDescent="0.35"/>
    <row r="5602" ht="51.75" customHeight="1" x14ac:dyDescent="0.35"/>
    <row r="5603" ht="51.75" customHeight="1" x14ac:dyDescent="0.35"/>
    <row r="5604" ht="51.75" customHeight="1" x14ac:dyDescent="0.35"/>
    <row r="5605" ht="51.75" customHeight="1" x14ac:dyDescent="0.35"/>
    <row r="5606" ht="51.75" customHeight="1" x14ac:dyDescent="0.35"/>
    <row r="5607" ht="51.75" customHeight="1" x14ac:dyDescent="0.35"/>
    <row r="5608" ht="51.75" customHeight="1" x14ac:dyDescent="0.35"/>
    <row r="5609" ht="51.75" customHeight="1" x14ac:dyDescent="0.35"/>
    <row r="5610" ht="51.75" customHeight="1" x14ac:dyDescent="0.35"/>
    <row r="5611" ht="51.75" customHeight="1" x14ac:dyDescent="0.35"/>
    <row r="5612" ht="51.75" customHeight="1" x14ac:dyDescent="0.35"/>
    <row r="5613" ht="51.75" customHeight="1" x14ac:dyDescent="0.35"/>
    <row r="5614" ht="51.75" customHeight="1" x14ac:dyDescent="0.35"/>
    <row r="5615" ht="51.75" customHeight="1" x14ac:dyDescent="0.35"/>
    <row r="5616" ht="51.75" customHeight="1" x14ac:dyDescent="0.35"/>
    <row r="5617" ht="51.75" customHeight="1" x14ac:dyDescent="0.35"/>
    <row r="5618" ht="51.75" customHeight="1" x14ac:dyDescent="0.35"/>
    <row r="5619" ht="51.75" customHeight="1" x14ac:dyDescent="0.35"/>
    <row r="5620" ht="51.75" customHeight="1" x14ac:dyDescent="0.35"/>
    <row r="5621" ht="51.75" customHeight="1" x14ac:dyDescent="0.35"/>
    <row r="5622" ht="51.75" customHeight="1" x14ac:dyDescent="0.35"/>
    <row r="5623" ht="51.75" customHeight="1" x14ac:dyDescent="0.35"/>
    <row r="5624" ht="51.75" customHeight="1" x14ac:dyDescent="0.35"/>
    <row r="5625" ht="51.75" customHeight="1" x14ac:dyDescent="0.35"/>
    <row r="5626" ht="51.75" customHeight="1" x14ac:dyDescent="0.35"/>
    <row r="5627" ht="51.75" customHeight="1" x14ac:dyDescent="0.35"/>
    <row r="5628" ht="51.75" customHeight="1" x14ac:dyDescent="0.35"/>
    <row r="5629" ht="51.75" customHeight="1" x14ac:dyDescent="0.35"/>
    <row r="5630" ht="51.75" customHeight="1" x14ac:dyDescent="0.35"/>
    <row r="5631" ht="51.75" customHeight="1" x14ac:dyDescent="0.35"/>
    <row r="5632" ht="51.75" customHeight="1" x14ac:dyDescent="0.35"/>
    <row r="5633" ht="51.75" customHeight="1" x14ac:dyDescent="0.35"/>
    <row r="5634" ht="51.75" customHeight="1" x14ac:dyDescent="0.35"/>
    <row r="5635" ht="51.75" customHeight="1" x14ac:dyDescent="0.35"/>
    <row r="5636" ht="51.75" customHeight="1" x14ac:dyDescent="0.35"/>
    <row r="5637" ht="51.75" customHeight="1" x14ac:dyDescent="0.35"/>
    <row r="5638" ht="51.75" customHeight="1" x14ac:dyDescent="0.35"/>
    <row r="5639" ht="51.75" customHeight="1" x14ac:dyDescent="0.35"/>
    <row r="5640" ht="51.75" customHeight="1" x14ac:dyDescent="0.35"/>
    <row r="5641" ht="51.75" customHeight="1" x14ac:dyDescent="0.35"/>
    <row r="5642" ht="51.75" customHeight="1" x14ac:dyDescent="0.35"/>
    <row r="5643" ht="51.75" customHeight="1" x14ac:dyDescent="0.35"/>
    <row r="5644" ht="51.75" customHeight="1" x14ac:dyDescent="0.35"/>
    <row r="5645" ht="51.75" customHeight="1" x14ac:dyDescent="0.35"/>
    <row r="5646" ht="51.75" customHeight="1" x14ac:dyDescent="0.35"/>
    <row r="5647" ht="51.75" customHeight="1" x14ac:dyDescent="0.35"/>
    <row r="5648" ht="51.75" customHeight="1" x14ac:dyDescent="0.35"/>
    <row r="5649" ht="51.75" customHeight="1" x14ac:dyDescent="0.35"/>
    <row r="5650" ht="51.75" customHeight="1" x14ac:dyDescent="0.35"/>
    <row r="5651" ht="51.75" customHeight="1" x14ac:dyDescent="0.35"/>
    <row r="5652" ht="51.75" customHeight="1" x14ac:dyDescent="0.35"/>
    <row r="5653" ht="51.75" customHeight="1" x14ac:dyDescent="0.35"/>
    <row r="5654" ht="51.75" customHeight="1" x14ac:dyDescent="0.35"/>
    <row r="5655" ht="51.75" customHeight="1" x14ac:dyDescent="0.35"/>
    <row r="5656" ht="51.75" customHeight="1" x14ac:dyDescent="0.35"/>
    <row r="5657" ht="51.75" customHeight="1" x14ac:dyDescent="0.35"/>
    <row r="5658" ht="51.75" customHeight="1" x14ac:dyDescent="0.35"/>
    <row r="5659" ht="51.75" customHeight="1" x14ac:dyDescent="0.35"/>
    <row r="5660" ht="51.75" customHeight="1" x14ac:dyDescent="0.35"/>
    <row r="5661" ht="51.75" customHeight="1" x14ac:dyDescent="0.35"/>
    <row r="5662" ht="51.75" customHeight="1" x14ac:dyDescent="0.35"/>
    <row r="5663" ht="51.75" customHeight="1" x14ac:dyDescent="0.35"/>
    <row r="5664" ht="51.75" customHeight="1" x14ac:dyDescent="0.35"/>
    <row r="5665" ht="51.75" customHeight="1" x14ac:dyDescent="0.35"/>
    <row r="5666" ht="51.75" customHeight="1" x14ac:dyDescent="0.35"/>
    <row r="5667" ht="51.75" customHeight="1" x14ac:dyDescent="0.35"/>
    <row r="5668" ht="51.75" customHeight="1" x14ac:dyDescent="0.35"/>
    <row r="5669" ht="51.75" customHeight="1" x14ac:dyDescent="0.35"/>
    <row r="5670" ht="51.75" customHeight="1" x14ac:dyDescent="0.35"/>
    <row r="5671" ht="51.75" customHeight="1" x14ac:dyDescent="0.35"/>
    <row r="5672" ht="51.75" customHeight="1" x14ac:dyDescent="0.35"/>
    <row r="5673" ht="51.75" customHeight="1" x14ac:dyDescent="0.35"/>
    <row r="5674" ht="51.75" customHeight="1" x14ac:dyDescent="0.35"/>
    <row r="5675" ht="51.75" customHeight="1" x14ac:dyDescent="0.35"/>
    <row r="5676" ht="51.75" customHeight="1" x14ac:dyDescent="0.35"/>
    <row r="5677" ht="51.75" customHeight="1" x14ac:dyDescent="0.35"/>
    <row r="5678" ht="51.75" customHeight="1" x14ac:dyDescent="0.35"/>
    <row r="5679" ht="51.75" customHeight="1" x14ac:dyDescent="0.35"/>
    <row r="5680" ht="51.75" customHeight="1" x14ac:dyDescent="0.35"/>
    <row r="5681" ht="51.75" customHeight="1" x14ac:dyDescent="0.35"/>
    <row r="5682" ht="51.75" customHeight="1" x14ac:dyDescent="0.35"/>
    <row r="5683" ht="51.75" customHeight="1" x14ac:dyDescent="0.35"/>
    <row r="5684" ht="51.75" customHeight="1" x14ac:dyDescent="0.35"/>
    <row r="5685" ht="51.75" customHeight="1" x14ac:dyDescent="0.35"/>
    <row r="5686" ht="51.75" customHeight="1" x14ac:dyDescent="0.35"/>
    <row r="5687" ht="51.75" customHeight="1" x14ac:dyDescent="0.35"/>
    <row r="5688" ht="51.75" customHeight="1" x14ac:dyDescent="0.35"/>
    <row r="5689" ht="51.75" customHeight="1" x14ac:dyDescent="0.35"/>
    <row r="5690" ht="51.75" customHeight="1" x14ac:dyDescent="0.35"/>
    <row r="5691" ht="51.75" customHeight="1" x14ac:dyDescent="0.35"/>
    <row r="5692" ht="51.75" customHeight="1" x14ac:dyDescent="0.35"/>
    <row r="5693" ht="51.75" customHeight="1" x14ac:dyDescent="0.35"/>
    <row r="5694" ht="51.75" customHeight="1" x14ac:dyDescent="0.35"/>
    <row r="5695" ht="51.75" customHeight="1" x14ac:dyDescent="0.35"/>
    <row r="5696" ht="51.75" customHeight="1" x14ac:dyDescent="0.35"/>
    <row r="5697" ht="51.75" customHeight="1" x14ac:dyDescent="0.35"/>
    <row r="5698" ht="51.75" customHeight="1" x14ac:dyDescent="0.35"/>
    <row r="5699" ht="51.75" customHeight="1" x14ac:dyDescent="0.35"/>
    <row r="5700" ht="51.75" customHeight="1" x14ac:dyDescent="0.35"/>
    <row r="5701" ht="51.75" customHeight="1" x14ac:dyDescent="0.35"/>
    <row r="5702" ht="51.75" customHeight="1" x14ac:dyDescent="0.35"/>
    <row r="5703" ht="51.75" customHeight="1" x14ac:dyDescent="0.35"/>
    <row r="5704" ht="51.75" customHeight="1" x14ac:dyDescent="0.35"/>
    <row r="5705" ht="51.75" customHeight="1" x14ac:dyDescent="0.35"/>
    <row r="5706" ht="51.75" customHeight="1" x14ac:dyDescent="0.35"/>
    <row r="5707" ht="51.75" customHeight="1" x14ac:dyDescent="0.35"/>
    <row r="5708" ht="51.75" customHeight="1" x14ac:dyDescent="0.35"/>
    <row r="5709" ht="51.75" customHeight="1" x14ac:dyDescent="0.35"/>
    <row r="5710" ht="51.75" customHeight="1" x14ac:dyDescent="0.35"/>
    <row r="5711" ht="51.75" customHeight="1" x14ac:dyDescent="0.35"/>
    <row r="5712" ht="51.75" customHeight="1" x14ac:dyDescent="0.35"/>
    <row r="5713" ht="51.75" customHeight="1" x14ac:dyDescent="0.35"/>
    <row r="5714" ht="51.75" customHeight="1" x14ac:dyDescent="0.35"/>
    <row r="5715" ht="51.75" customHeight="1" x14ac:dyDescent="0.35"/>
    <row r="5716" ht="51.75" customHeight="1" x14ac:dyDescent="0.35"/>
    <row r="5717" ht="51.75" customHeight="1" x14ac:dyDescent="0.35"/>
    <row r="5718" ht="51.75" customHeight="1" x14ac:dyDescent="0.35"/>
    <row r="5719" ht="51.75" customHeight="1" x14ac:dyDescent="0.35"/>
    <row r="5720" ht="51.75" customHeight="1" x14ac:dyDescent="0.35"/>
    <row r="5721" ht="51.75" customHeight="1" x14ac:dyDescent="0.35"/>
    <row r="5722" ht="51.75" customHeight="1" x14ac:dyDescent="0.35"/>
    <row r="5723" ht="51.75" customHeight="1" x14ac:dyDescent="0.35"/>
    <row r="5724" ht="51.75" customHeight="1" x14ac:dyDescent="0.35"/>
    <row r="5725" ht="51.75" customHeight="1" x14ac:dyDescent="0.35"/>
    <row r="5726" ht="51.75" customHeight="1" x14ac:dyDescent="0.35"/>
    <row r="5727" ht="51.75" customHeight="1" x14ac:dyDescent="0.35"/>
    <row r="5728" ht="51.75" customHeight="1" x14ac:dyDescent="0.35"/>
    <row r="5729" ht="51.75" customHeight="1" x14ac:dyDescent="0.35"/>
    <row r="5730" ht="51.75" customHeight="1" x14ac:dyDescent="0.35"/>
    <row r="5731" ht="51.75" customHeight="1" x14ac:dyDescent="0.35"/>
    <row r="5732" ht="51.75" customHeight="1" x14ac:dyDescent="0.35"/>
    <row r="5733" ht="51.75" customHeight="1" x14ac:dyDescent="0.35"/>
    <row r="5734" ht="51.75" customHeight="1" x14ac:dyDescent="0.35"/>
    <row r="5735" ht="51.75" customHeight="1" x14ac:dyDescent="0.35"/>
    <row r="5736" ht="51.75" customHeight="1" x14ac:dyDescent="0.35"/>
    <row r="5737" ht="51.75" customHeight="1" x14ac:dyDescent="0.35"/>
    <row r="5738" ht="51.75" customHeight="1" x14ac:dyDescent="0.35"/>
    <row r="5739" ht="51.75" customHeight="1" x14ac:dyDescent="0.35"/>
    <row r="5740" ht="51.75" customHeight="1" x14ac:dyDescent="0.35"/>
    <row r="5741" ht="51.75" customHeight="1" x14ac:dyDescent="0.35"/>
    <row r="5742" ht="51.75" customHeight="1" x14ac:dyDescent="0.35"/>
    <row r="5743" ht="51.75" customHeight="1" x14ac:dyDescent="0.35"/>
    <row r="5744" ht="51.75" customHeight="1" x14ac:dyDescent="0.35"/>
    <row r="5745" ht="51.75" customHeight="1" x14ac:dyDescent="0.35"/>
    <row r="5746" ht="51.75" customHeight="1" x14ac:dyDescent="0.35"/>
    <row r="5747" ht="51.75" customHeight="1" x14ac:dyDescent="0.35"/>
    <row r="5748" ht="51.75" customHeight="1" x14ac:dyDescent="0.35"/>
    <row r="5749" ht="51.75" customHeight="1" x14ac:dyDescent="0.35"/>
    <row r="5750" ht="51.75" customHeight="1" x14ac:dyDescent="0.35"/>
    <row r="5751" ht="51.75" customHeight="1" x14ac:dyDescent="0.35"/>
    <row r="5752" ht="51.75" customHeight="1" x14ac:dyDescent="0.35"/>
    <row r="5753" ht="51.75" customHeight="1" x14ac:dyDescent="0.35"/>
    <row r="5754" ht="51.75" customHeight="1" x14ac:dyDescent="0.35"/>
    <row r="5755" ht="51.75" customHeight="1" x14ac:dyDescent="0.35"/>
    <row r="5756" ht="51.75" customHeight="1" x14ac:dyDescent="0.35"/>
    <row r="5757" ht="51.75" customHeight="1" x14ac:dyDescent="0.35"/>
    <row r="5758" ht="51.75" customHeight="1" x14ac:dyDescent="0.35"/>
    <row r="5759" ht="51.75" customHeight="1" x14ac:dyDescent="0.35"/>
    <row r="5760" ht="51.75" customHeight="1" x14ac:dyDescent="0.35"/>
    <row r="5761" ht="51.75" customHeight="1" x14ac:dyDescent="0.35"/>
    <row r="5762" ht="51.75" customHeight="1" x14ac:dyDescent="0.35"/>
    <row r="5763" ht="51.75" customHeight="1" x14ac:dyDescent="0.35"/>
    <row r="5764" ht="51.75" customHeight="1" x14ac:dyDescent="0.35"/>
    <row r="5765" ht="51.75" customHeight="1" x14ac:dyDescent="0.35"/>
    <row r="5766" ht="51.75" customHeight="1" x14ac:dyDescent="0.35"/>
    <row r="5767" ht="51.75" customHeight="1" x14ac:dyDescent="0.35"/>
    <row r="5768" ht="51.75" customHeight="1" x14ac:dyDescent="0.35"/>
    <row r="5769" ht="51.75" customHeight="1" x14ac:dyDescent="0.35"/>
    <row r="5770" ht="51.75" customHeight="1" x14ac:dyDescent="0.35"/>
    <row r="5771" ht="51.75" customHeight="1" x14ac:dyDescent="0.35"/>
    <row r="5772" ht="51.75" customHeight="1" x14ac:dyDescent="0.35"/>
    <row r="5773" ht="51.75" customHeight="1" x14ac:dyDescent="0.35"/>
    <row r="5774" ht="51.75" customHeight="1" x14ac:dyDescent="0.35"/>
    <row r="5775" ht="51.75" customHeight="1" x14ac:dyDescent="0.35"/>
    <row r="5776" ht="51.75" customHeight="1" x14ac:dyDescent="0.35"/>
    <row r="5777" ht="51.75" customHeight="1" x14ac:dyDescent="0.35"/>
    <row r="5778" ht="51.75" customHeight="1" x14ac:dyDescent="0.35"/>
    <row r="5779" ht="51.75" customHeight="1" x14ac:dyDescent="0.35"/>
    <row r="5780" ht="51.75" customHeight="1" x14ac:dyDescent="0.35"/>
    <row r="5781" ht="51.75" customHeight="1" x14ac:dyDescent="0.35"/>
    <row r="5782" ht="51.75" customHeight="1" x14ac:dyDescent="0.35"/>
    <row r="5783" ht="51.75" customHeight="1" x14ac:dyDescent="0.35"/>
    <row r="5784" ht="51.75" customHeight="1" x14ac:dyDescent="0.35"/>
    <row r="5785" ht="51.75" customHeight="1" x14ac:dyDescent="0.35"/>
    <row r="5786" ht="51.75" customHeight="1" x14ac:dyDescent="0.35"/>
    <row r="5787" ht="51.75" customHeight="1" x14ac:dyDescent="0.35"/>
    <row r="5788" ht="51.75" customHeight="1" x14ac:dyDescent="0.35"/>
    <row r="5789" ht="51.75" customHeight="1" x14ac:dyDescent="0.35"/>
    <row r="5790" ht="51.75" customHeight="1" x14ac:dyDescent="0.35"/>
    <row r="5791" ht="51.75" customHeight="1" x14ac:dyDescent="0.35"/>
    <row r="5792" ht="51.75" customHeight="1" x14ac:dyDescent="0.35"/>
    <row r="5793" ht="51.75" customHeight="1" x14ac:dyDescent="0.35"/>
    <row r="5794" ht="51.75" customHeight="1" x14ac:dyDescent="0.35"/>
    <row r="5795" ht="51.75" customHeight="1" x14ac:dyDescent="0.35"/>
    <row r="5796" ht="51.75" customHeight="1" x14ac:dyDescent="0.35"/>
    <row r="5797" ht="51.75" customHeight="1" x14ac:dyDescent="0.35"/>
    <row r="5798" ht="51.75" customHeight="1" x14ac:dyDescent="0.35"/>
    <row r="5799" ht="51.75" customHeight="1" x14ac:dyDescent="0.35"/>
    <row r="5800" ht="51.75" customHeight="1" x14ac:dyDescent="0.35"/>
    <row r="5801" ht="51.75" customHeight="1" x14ac:dyDescent="0.35"/>
    <row r="5802" ht="51.75" customHeight="1" x14ac:dyDescent="0.35"/>
    <row r="5803" ht="51.75" customHeight="1" x14ac:dyDescent="0.35"/>
    <row r="5804" ht="51.75" customHeight="1" x14ac:dyDescent="0.35"/>
    <row r="5805" ht="51.75" customHeight="1" x14ac:dyDescent="0.35"/>
    <row r="5806" ht="51.75" customHeight="1" x14ac:dyDescent="0.35"/>
    <row r="5807" ht="51.75" customHeight="1" x14ac:dyDescent="0.35"/>
    <row r="5808" ht="51.75" customHeight="1" x14ac:dyDescent="0.35"/>
    <row r="5809" ht="51.75" customHeight="1" x14ac:dyDescent="0.35"/>
    <row r="5810" ht="51.75" customHeight="1" x14ac:dyDescent="0.35"/>
    <row r="5811" ht="51.75" customHeight="1" x14ac:dyDescent="0.35"/>
    <row r="5812" ht="51.75" customHeight="1" x14ac:dyDescent="0.35"/>
    <row r="5813" ht="51.75" customHeight="1" x14ac:dyDescent="0.35"/>
    <row r="5814" ht="51.75" customHeight="1" x14ac:dyDescent="0.35"/>
    <row r="5815" ht="51.75" customHeight="1" x14ac:dyDescent="0.35"/>
    <row r="5816" ht="51.75" customHeight="1" x14ac:dyDescent="0.35"/>
    <row r="5817" ht="51.75" customHeight="1" x14ac:dyDescent="0.35"/>
    <row r="5818" ht="51.75" customHeight="1" x14ac:dyDescent="0.35"/>
    <row r="5819" ht="51.75" customHeight="1" x14ac:dyDescent="0.35"/>
    <row r="5820" ht="51.75" customHeight="1" x14ac:dyDescent="0.35"/>
    <row r="5821" ht="51.75" customHeight="1" x14ac:dyDescent="0.35"/>
    <row r="5822" ht="51.75" customHeight="1" x14ac:dyDescent="0.35"/>
    <row r="5823" ht="51.75" customHeight="1" x14ac:dyDescent="0.35"/>
    <row r="5824" ht="51.75" customHeight="1" x14ac:dyDescent="0.35"/>
    <row r="5825" ht="51.75" customHeight="1" x14ac:dyDescent="0.35"/>
    <row r="5826" ht="51.75" customHeight="1" x14ac:dyDescent="0.35"/>
    <row r="5827" ht="51.75" customHeight="1" x14ac:dyDescent="0.35"/>
    <row r="5828" ht="51.75" customHeight="1" x14ac:dyDescent="0.35"/>
    <row r="5829" ht="51.75" customHeight="1" x14ac:dyDescent="0.35"/>
    <row r="5830" ht="51.75" customHeight="1" x14ac:dyDescent="0.35"/>
    <row r="5831" ht="51.75" customHeight="1" x14ac:dyDescent="0.35"/>
    <row r="5832" ht="51.75" customHeight="1" x14ac:dyDescent="0.35"/>
    <row r="5833" ht="51.75" customHeight="1" x14ac:dyDescent="0.35"/>
    <row r="5834" ht="51.75" customHeight="1" x14ac:dyDescent="0.35"/>
    <row r="5835" ht="51.75" customHeight="1" x14ac:dyDescent="0.35"/>
    <row r="5836" ht="51.75" customHeight="1" x14ac:dyDescent="0.35"/>
    <row r="5837" ht="51.75" customHeight="1" x14ac:dyDescent="0.35"/>
    <row r="5838" ht="51.75" customHeight="1" x14ac:dyDescent="0.35"/>
    <row r="5839" ht="51.75" customHeight="1" x14ac:dyDescent="0.35"/>
    <row r="5840" ht="51.75" customHeight="1" x14ac:dyDescent="0.35"/>
    <row r="5841" ht="51.75" customHeight="1" x14ac:dyDescent="0.35"/>
    <row r="5842" ht="51.75" customHeight="1" x14ac:dyDescent="0.35"/>
    <row r="5843" ht="51.75" customHeight="1" x14ac:dyDescent="0.35"/>
    <row r="5844" ht="51.75" customHeight="1" x14ac:dyDescent="0.35"/>
    <row r="5845" ht="51.75" customHeight="1" x14ac:dyDescent="0.35"/>
    <row r="5846" ht="51.75" customHeight="1" x14ac:dyDescent="0.35"/>
    <row r="5847" ht="51.75" customHeight="1" x14ac:dyDescent="0.35"/>
    <row r="5848" ht="51.75" customHeight="1" x14ac:dyDescent="0.35"/>
    <row r="5849" ht="51.75" customHeight="1" x14ac:dyDescent="0.35"/>
    <row r="5850" ht="51.75" customHeight="1" x14ac:dyDescent="0.35"/>
    <row r="5851" ht="51.75" customHeight="1" x14ac:dyDescent="0.35"/>
    <row r="5852" ht="51.75" customHeight="1" x14ac:dyDescent="0.35"/>
    <row r="5853" ht="51.75" customHeight="1" x14ac:dyDescent="0.35"/>
    <row r="5854" ht="51.75" customHeight="1" x14ac:dyDescent="0.35"/>
    <row r="5855" ht="51.75" customHeight="1" x14ac:dyDescent="0.35"/>
    <row r="5856" ht="51.75" customHeight="1" x14ac:dyDescent="0.35"/>
    <row r="5857" ht="51.75" customHeight="1" x14ac:dyDescent="0.35"/>
    <row r="5858" ht="51.75" customHeight="1" x14ac:dyDescent="0.35"/>
    <row r="5859" ht="51.75" customHeight="1" x14ac:dyDescent="0.35"/>
    <row r="5860" ht="51.75" customHeight="1" x14ac:dyDescent="0.35"/>
    <row r="5861" ht="51.75" customHeight="1" x14ac:dyDescent="0.35"/>
    <row r="5862" ht="51.75" customHeight="1" x14ac:dyDescent="0.35"/>
    <row r="5863" ht="51.75" customHeight="1" x14ac:dyDescent="0.35"/>
    <row r="5864" ht="51.75" customHeight="1" x14ac:dyDescent="0.35"/>
    <row r="5865" ht="51.75" customHeight="1" x14ac:dyDescent="0.35"/>
    <row r="5866" ht="51.75" customHeight="1" x14ac:dyDescent="0.35"/>
    <row r="5867" ht="51.75" customHeight="1" x14ac:dyDescent="0.35"/>
    <row r="5868" ht="51.75" customHeight="1" x14ac:dyDescent="0.35"/>
    <row r="5869" ht="51.75" customHeight="1" x14ac:dyDescent="0.35"/>
    <row r="5870" ht="51.75" customHeight="1" x14ac:dyDescent="0.35"/>
    <row r="5871" ht="51.75" customHeight="1" x14ac:dyDescent="0.35"/>
    <row r="5872" ht="51.75" customHeight="1" x14ac:dyDescent="0.35"/>
    <row r="5873" ht="51.75" customHeight="1" x14ac:dyDescent="0.35"/>
    <row r="5874" ht="51.75" customHeight="1" x14ac:dyDescent="0.35"/>
    <row r="5875" ht="51.75" customHeight="1" x14ac:dyDescent="0.35"/>
    <row r="5876" ht="51.75" customHeight="1" x14ac:dyDescent="0.35"/>
    <row r="5877" ht="51.75" customHeight="1" x14ac:dyDescent="0.35"/>
    <row r="5878" ht="51.75" customHeight="1" x14ac:dyDescent="0.35"/>
    <row r="5879" ht="51.75" customHeight="1" x14ac:dyDescent="0.35"/>
    <row r="5880" ht="51.75" customHeight="1" x14ac:dyDescent="0.35"/>
    <row r="5881" ht="51.75" customHeight="1" x14ac:dyDescent="0.35"/>
    <row r="5882" ht="51.75" customHeight="1" x14ac:dyDescent="0.35"/>
    <row r="5883" ht="51.75" customHeight="1" x14ac:dyDescent="0.35"/>
    <row r="5884" ht="51.75" customHeight="1" x14ac:dyDescent="0.35"/>
    <row r="5885" ht="51.75" customHeight="1" x14ac:dyDescent="0.35"/>
    <row r="5886" ht="51.75" customHeight="1" x14ac:dyDescent="0.35"/>
    <row r="5887" ht="51.75" customHeight="1" x14ac:dyDescent="0.35"/>
    <row r="5888" ht="51.75" customHeight="1" x14ac:dyDescent="0.35"/>
    <row r="5889" ht="51.75" customHeight="1" x14ac:dyDescent="0.35"/>
    <row r="5890" ht="51.75" customHeight="1" x14ac:dyDescent="0.35"/>
    <row r="5891" ht="51.75" customHeight="1" x14ac:dyDescent="0.35"/>
    <row r="5892" ht="51.75" customHeight="1" x14ac:dyDescent="0.35"/>
    <row r="5893" ht="51.75" customHeight="1" x14ac:dyDescent="0.35"/>
    <row r="5894" ht="51.75" customHeight="1" x14ac:dyDescent="0.35"/>
    <row r="5895" ht="51.75" customHeight="1" x14ac:dyDescent="0.35"/>
    <row r="5896" ht="51.75" customHeight="1" x14ac:dyDescent="0.35"/>
    <row r="5897" ht="51.75" customHeight="1" x14ac:dyDescent="0.35"/>
    <row r="5898" ht="51.75" customHeight="1" x14ac:dyDescent="0.35"/>
    <row r="5899" ht="51.75" customHeight="1" x14ac:dyDescent="0.35"/>
    <row r="5900" ht="51.75" customHeight="1" x14ac:dyDescent="0.35"/>
    <row r="5901" ht="51.75" customHeight="1" x14ac:dyDescent="0.35"/>
    <row r="5902" ht="51.75" customHeight="1" x14ac:dyDescent="0.35"/>
    <row r="5903" ht="51.75" customHeight="1" x14ac:dyDescent="0.35"/>
    <row r="5904" ht="51.75" customHeight="1" x14ac:dyDescent="0.35"/>
    <row r="5905" ht="51.75" customHeight="1" x14ac:dyDescent="0.35"/>
    <row r="5906" ht="51.75" customHeight="1" x14ac:dyDescent="0.35"/>
    <row r="5907" ht="51.75" customHeight="1" x14ac:dyDescent="0.35"/>
    <row r="5908" ht="51.75" customHeight="1" x14ac:dyDescent="0.35"/>
    <row r="5909" ht="51.75" customHeight="1" x14ac:dyDescent="0.35"/>
    <row r="5910" ht="51.75" customHeight="1" x14ac:dyDescent="0.35"/>
    <row r="5911" ht="51.75" customHeight="1" x14ac:dyDescent="0.35"/>
    <row r="5912" ht="51.75" customHeight="1" x14ac:dyDescent="0.35"/>
    <row r="5913" ht="51.75" customHeight="1" x14ac:dyDescent="0.35"/>
    <row r="5914" ht="51.75" customHeight="1" x14ac:dyDescent="0.35"/>
    <row r="5915" ht="51.75" customHeight="1" x14ac:dyDescent="0.35"/>
    <row r="5916" ht="51.75" customHeight="1" x14ac:dyDescent="0.35"/>
    <row r="5917" ht="51.75" customHeight="1" x14ac:dyDescent="0.35"/>
    <row r="5918" ht="51.75" customHeight="1" x14ac:dyDescent="0.35"/>
    <row r="5919" ht="51.75" customHeight="1" x14ac:dyDescent="0.35"/>
    <row r="5920" ht="51.75" customHeight="1" x14ac:dyDescent="0.35"/>
    <row r="5921" ht="51.75" customHeight="1" x14ac:dyDescent="0.35"/>
    <row r="5922" ht="51.75" customHeight="1" x14ac:dyDescent="0.35"/>
    <row r="5923" ht="51.75" customHeight="1" x14ac:dyDescent="0.35"/>
    <row r="5924" ht="51.75" customHeight="1" x14ac:dyDescent="0.35"/>
    <row r="5925" ht="51.75" customHeight="1" x14ac:dyDescent="0.35"/>
    <row r="5926" ht="51.75" customHeight="1" x14ac:dyDescent="0.35"/>
    <row r="5927" ht="51.75" customHeight="1" x14ac:dyDescent="0.35"/>
    <row r="5928" ht="51.75" customHeight="1" x14ac:dyDescent="0.35"/>
    <row r="5929" ht="51.75" customHeight="1" x14ac:dyDescent="0.35"/>
    <row r="5930" ht="51.75" customHeight="1" x14ac:dyDescent="0.35"/>
    <row r="5931" ht="51.75" customHeight="1" x14ac:dyDescent="0.35"/>
    <row r="5932" ht="51.75" customHeight="1" x14ac:dyDescent="0.35"/>
    <row r="5933" ht="51.75" customHeight="1" x14ac:dyDescent="0.35"/>
    <row r="5934" ht="51.75" customHeight="1" x14ac:dyDescent="0.35"/>
    <row r="5935" ht="51.75" customHeight="1" x14ac:dyDescent="0.35"/>
    <row r="5936" ht="51.75" customHeight="1" x14ac:dyDescent="0.35"/>
    <row r="5937" ht="51.75" customHeight="1" x14ac:dyDescent="0.35"/>
    <row r="5938" ht="51.75" customHeight="1" x14ac:dyDescent="0.35"/>
    <row r="5939" ht="51.75" customHeight="1" x14ac:dyDescent="0.35"/>
    <row r="5940" ht="51.75" customHeight="1" x14ac:dyDescent="0.35"/>
    <row r="5941" ht="51.75" customHeight="1" x14ac:dyDescent="0.35"/>
    <row r="5942" ht="51.75" customHeight="1" x14ac:dyDescent="0.35"/>
    <row r="5943" ht="51.75" customHeight="1" x14ac:dyDescent="0.35"/>
    <row r="5944" ht="51.75" customHeight="1" x14ac:dyDescent="0.35"/>
    <row r="5945" ht="51.75" customHeight="1" x14ac:dyDescent="0.35"/>
    <row r="5946" ht="51.75" customHeight="1" x14ac:dyDescent="0.35"/>
    <row r="5947" ht="51.75" customHeight="1" x14ac:dyDescent="0.35"/>
    <row r="5948" ht="51.75" customHeight="1" x14ac:dyDescent="0.35"/>
    <row r="5949" ht="51.75" customHeight="1" x14ac:dyDescent="0.35"/>
    <row r="5950" ht="51.75" customHeight="1" x14ac:dyDescent="0.35"/>
    <row r="5951" ht="51.75" customHeight="1" x14ac:dyDescent="0.35"/>
    <row r="5952" ht="51.75" customHeight="1" x14ac:dyDescent="0.35"/>
    <row r="5953" ht="51.75" customHeight="1" x14ac:dyDescent="0.35"/>
    <row r="5954" ht="51.75" customHeight="1" x14ac:dyDescent="0.35"/>
    <row r="5955" ht="51.75" customHeight="1" x14ac:dyDescent="0.35"/>
    <row r="5956" ht="51.75" customHeight="1" x14ac:dyDescent="0.35"/>
    <row r="5957" ht="51.75" customHeight="1" x14ac:dyDescent="0.35"/>
    <row r="5958" ht="51.75" customHeight="1" x14ac:dyDescent="0.35"/>
    <row r="5959" ht="51.75" customHeight="1" x14ac:dyDescent="0.35"/>
    <row r="5960" ht="51.75" customHeight="1" x14ac:dyDescent="0.35"/>
    <row r="5961" ht="51.75" customHeight="1" x14ac:dyDescent="0.35"/>
    <row r="5962" ht="51.75" customHeight="1" x14ac:dyDescent="0.35"/>
    <row r="5963" ht="51.75" customHeight="1" x14ac:dyDescent="0.35"/>
    <row r="5964" ht="51.75" customHeight="1" x14ac:dyDescent="0.35"/>
    <row r="5965" ht="51.75" customHeight="1" x14ac:dyDescent="0.35"/>
    <row r="5966" ht="51.75" customHeight="1" x14ac:dyDescent="0.35"/>
    <row r="5967" ht="51.75" customHeight="1" x14ac:dyDescent="0.35"/>
    <row r="5968" ht="51.75" customHeight="1" x14ac:dyDescent="0.35"/>
    <row r="5969" ht="51.75" customHeight="1" x14ac:dyDescent="0.35"/>
    <row r="5970" ht="51.75" customHeight="1" x14ac:dyDescent="0.35"/>
    <row r="5971" ht="51.75" customHeight="1" x14ac:dyDescent="0.35"/>
    <row r="5972" ht="51.75" customHeight="1" x14ac:dyDescent="0.35"/>
    <row r="5973" ht="51.75" customHeight="1" x14ac:dyDescent="0.35"/>
    <row r="5974" ht="51.75" customHeight="1" x14ac:dyDescent="0.35"/>
    <row r="5975" ht="51.75" customHeight="1" x14ac:dyDescent="0.35"/>
    <row r="5976" ht="51.75" customHeight="1" x14ac:dyDescent="0.35"/>
    <row r="5977" ht="51.75" customHeight="1" x14ac:dyDescent="0.35"/>
    <row r="5978" ht="51.75" customHeight="1" x14ac:dyDescent="0.35"/>
    <row r="5979" ht="51.75" customHeight="1" x14ac:dyDescent="0.35"/>
    <row r="5980" ht="51.75" customHeight="1" x14ac:dyDescent="0.35"/>
    <row r="5981" ht="51.75" customHeight="1" x14ac:dyDescent="0.35"/>
    <row r="5982" ht="51.75" customHeight="1" x14ac:dyDescent="0.35"/>
    <row r="5983" ht="51.75" customHeight="1" x14ac:dyDescent="0.35"/>
    <row r="5984" ht="51.75" customHeight="1" x14ac:dyDescent="0.35"/>
    <row r="5985" ht="51.75" customHeight="1" x14ac:dyDescent="0.35"/>
    <row r="5986" ht="51.75" customHeight="1" x14ac:dyDescent="0.35"/>
    <row r="5987" ht="51.75" customHeight="1" x14ac:dyDescent="0.35"/>
    <row r="5988" ht="51.75" customHeight="1" x14ac:dyDescent="0.35"/>
    <row r="5989" ht="51.75" customHeight="1" x14ac:dyDescent="0.35"/>
    <row r="5990" ht="51.75" customHeight="1" x14ac:dyDescent="0.35"/>
    <row r="5991" ht="51.75" customHeight="1" x14ac:dyDescent="0.35"/>
    <row r="5992" ht="51.75" customHeight="1" x14ac:dyDescent="0.35"/>
    <row r="5993" ht="51.75" customHeight="1" x14ac:dyDescent="0.35"/>
    <row r="5994" ht="51.75" customHeight="1" x14ac:dyDescent="0.35"/>
    <row r="5995" ht="51.75" customHeight="1" x14ac:dyDescent="0.35"/>
    <row r="5996" ht="51.75" customHeight="1" x14ac:dyDescent="0.35"/>
    <row r="5997" ht="51.75" customHeight="1" x14ac:dyDescent="0.35"/>
    <row r="5998" ht="51.75" customHeight="1" x14ac:dyDescent="0.35"/>
    <row r="5999" ht="51.75" customHeight="1" x14ac:dyDescent="0.35"/>
    <row r="6000" ht="51.75" customHeight="1" x14ac:dyDescent="0.35"/>
    <row r="6001" ht="51.75" customHeight="1" x14ac:dyDescent="0.35"/>
    <row r="6002" ht="51.75" customHeight="1" x14ac:dyDescent="0.35"/>
    <row r="6003" ht="51.75" customHeight="1" x14ac:dyDescent="0.35"/>
    <row r="6004" ht="51.75" customHeight="1" x14ac:dyDescent="0.35"/>
    <row r="6005" ht="51.75" customHeight="1" x14ac:dyDescent="0.35"/>
    <row r="6006" ht="51.75" customHeight="1" x14ac:dyDescent="0.35"/>
    <row r="6007" ht="51.75" customHeight="1" x14ac:dyDescent="0.35"/>
    <row r="6008" ht="51.75" customHeight="1" x14ac:dyDescent="0.35"/>
    <row r="6009" ht="51.75" customHeight="1" x14ac:dyDescent="0.35"/>
    <row r="6010" ht="51.75" customHeight="1" x14ac:dyDescent="0.35"/>
    <row r="6011" ht="51.75" customHeight="1" x14ac:dyDescent="0.35"/>
    <row r="6012" ht="51.75" customHeight="1" x14ac:dyDescent="0.35"/>
    <row r="6013" ht="51.75" customHeight="1" x14ac:dyDescent="0.35"/>
    <row r="6014" ht="51.75" customHeight="1" x14ac:dyDescent="0.35"/>
    <row r="6015" ht="51.75" customHeight="1" x14ac:dyDescent="0.35"/>
    <row r="6016" ht="51.75" customHeight="1" x14ac:dyDescent="0.35"/>
    <row r="6017" ht="51.75" customHeight="1" x14ac:dyDescent="0.35"/>
    <row r="6018" ht="51.75" customHeight="1" x14ac:dyDescent="0.35"/>
    <row r="6019" ht="51.75" customHeight="1" x14ac:dyDescent="0.35"/>
    <row r="6020" ht="51.75" customHeight="1" x14ac:dyDescent="0.35"/>
    <row r="6021" ht="51.75" customHeight="1" x14ac:dyDescent="0.35"/>
    <row r="6022" ht="51.75" customHeight="1" x14ac:dyDescent="0.35"/>
    <row r="6023" ht="51.75" customHeight="1" x14ac:dyDescent="0.35"/>
    <row r="6024" ht="51.75" customHeight="1" x14ac:dyDescent="0.35"/>
    <row r="6025" ht="51.75" customHeight="1" x14ac:dyDescent="0.35"/>
    <row r="6026" ht="51.75" customHeight="1" x14ac:dyDescent="0.35"/>
    <row r="6027" ht="51.75" customHeight="1" x14ac:dyDescent="0.35"/>
    <row r="6028" ht="51.75" customHeight="1" x14ac:dyDescent="0.35"/>
    <row r="6029" ht="51.75" customHeight="1" x14ac:dyDescent="0.35"/>
    <row r="6030" ht="51.75" customHeight="1" x14ac:dyDescent="0.35"/>
    <row r="6031" ht="51.75" customHeight="1" x14ac:dyDescent="0.35"/>
    <row r="6032" ht="51.75" customHeight="1" x14ac:dyDescent="0.35"/>
    <row r="6033" ht="51.75" customHeight="1" x14ac:dyDescent="0.35"/>
    <row r="6034" ht="51.75" customHeight="1" x14ac:dyDescent="0.35"/>
    <row r="6035" ht="51.75" customHeight="1" x14ac:dyDescent="0.35"/>
    <row r="6036" ht="51.75" customHeight="1" x14ac:dyDescent="0.35"/>
    <row r="6037" ht="51.75" customHeight="1" x14ac:dyDescent="0.35"/>
    <row r="6038" ht="51.75" customHeight="1" x14ac:dyDescent="0.35"/>
    <row r="6039" ht="51.75" customHeight="1" x14ac:dyDescent="0.35"/>
    <row r="6040" ht="51.75" customHeight="1" x14ac:dyDescent="0.35"/>
    <row r="6041" ht="51.75" customHeight="1" x14ac:dyDescent="0.35"/>
    <row r="6042" ht="51.75" customHeight="1" x14ac:dyDescent="0.35"/>
    <row r="6043" ht="51.75" customHeight="1" x14ac:dyDescent="0.35"/>
    <row r="6044" ht="51.75" customHeight="1" x14ac:dyDescent="0.35"/>
    <row r="6045" ht="51.75" customHeight="1" x14ac:dyDescent="0.35"/>
    <row r="6046" ht="51.75" customHeight="1" x14ac:dyDescent="0.35"/>
    <row r="6047" ht="51.75" customHeight="1" x14ac:dyDescent="0.35"/>
    <row r="6048" ht="51.75" customHeight="1" x14ac:dyDescent="0.35"/>
    <row r="6049" ht="51.75" customHeight="1" x14ac:dyDescent="0.35"/>
    <row r="6050" ht="51.75" customHeight="1" x14ac:dyDescent="0.35"/>
    <row r="6051" ht="51.75" customHeight="1" x14ac:dyDescent="0.35"/>
    <row r="6052" ht="51.75" customHeight="1" x14ac:dyDescent="0.35"/>
    <row r="6053" ht="51.75" customHeight="1" x14ac:dyDescent="0.35"/>
    <row r="6054" ht="51.75" customHeight="1" x14ac:dyDescent="0.35"/>
    <row r="6055" ht="51.75" customHeight="1" x14ac:dyDescent="0.35"/>
    <row r="6056" ht="51.75" customHeight="1" x14ac:dyDescent="0.35"/>
    <row r="6057" ht="51.75" customHeight="1" x14ac:dyDescent="0.35"/>
    <row r="6058" ht="51.75" customHeight="1" x14ac:dyDescent="0.35"/>
    <row r="6059" ht="51.75" customHeight="1" x14ac:dyDescent="0.35"/>
    <row r="6060" ht="51.75" customHeight="1" x14ac:dyDescent="0.35"/>
    <row r="6061" ht="51.75" customHeight="1" x14ac:dyDescent="0.35"/>
    <row r="6062" ht="51.75" customHeight="1" x14ac:dyDescent="0.35"/>
    <row r="6063" ht="51.75" customHeight="1" x14ac:dyDescent="0.35"/>
    <row r="6064" ht="51.75" customHeight="1" x14ac:dyDescent="0.35"/>
    <row r="6065" ht="51.75" customHeight="1" x14ac:dyDescent="0.35"/>
    <row r="6066" ht="51.75" customHeight="1" x14ac:dyDescent="0.35"/>
    <row r="6067" ht="51.75" customHeight="1" x14ac:dyDescent="0.35"/>
    <row r="6068" ht="51.75" customHeight="1" x14ac:dyDescent="0.35"/>
    <row r="6069" ht="51.75" customHeight="1" x14ac:dyDescent="0.35"/>
    <row r="6070" ht="51.75" customHeight="1" x14ac:dyDescent="0.35"/>
    <row r="6071" ht="51.75" customHeight="1" x14ac:dyDescent="0.35"/>
    <row r="6072" ht="51.75" customHeight="1" x14ac:dyDescent="0.35"/>
    <row r="6073" ht="51.75" customHeight="1" x14ac:dyDescent="0.35"/>
    <row r="6074" ht="51.75" customHeight="1" x14ac:dyDescent="0.35"/>
    <row r="6075" ht="51.75" customHeight="1" x14ac:dyDescent="0.35"/>
    <row r="6076" ht="51.75" customHeight="1" x14ac:dyDescent="0.35"/>
    <row r="6077" ht="51.75" customHeight="1" x14ac:dyDescent="0.35"/>
    <row r="6078" ht="51.75" customHeight="1" x14ac:dyDescent="0.35"/>
    <row r="6079" ht="51.75" customHeight="1" x14ac:dyDescent="0.35"/>
    <row r="6080" ht="51.75" customHeight="1" x14ac:dyDescent="0.35"/>
    <row r="6081" ht="51.75" customHeight="1" x14ac:dyDescent="0.35"/>
    <row r="6082" ht="51.75" customHeight="1" x14ac:dyDescent="0.35"/>
    <row r="6083" ht="51.75" customHeight="1" x14ac:dyDescent="0.35"/>
    <row r="6084" ht="51.75" customHeight="1" x14ac:dyDescent="0.35"/>
    <row r="6085" ht="51.75" customHeight="1" x14ac:dyDescent="0.35"/>
    <row r="6086" ht="51.75" customHeight="1" x14ac:dyDescent="0.35"/>
    <row r="6087" ht="51.75" customHeight="1" x14ac:dyDescent="0.35"/>
    <row r="6088" ht="51.75" customHeight="1" x14ac:dyDescent="0.35"/>
    <row r="6089" ht="51.75" customHeight="1" x14ac:dyDescent="0.35"/>
    <row r="6090" ht="51.75" customHeight="1" x14ac:dyDescent="0.35"/>
    <row r="6091" ht="51.75" customHeight="1" x14ac:dyDescent="0.35"/>
    <row r="6092" ht="51.75" customHeight="1" x14ac:dyDescent="0.35"/>
    <row r="6093" ht="51.75" customHeight="1" x14ac:dyDescent="0.35"/>
    <row r="6094" ht="51.75" customHeight="1" x14ac:dyDescent="0.35"/>
    <row r="6095" ht="51.75" customHeight="1" x14ac:dyDescent="0.35"/>
    <row r="6096" ht="51.75" customHeight="1" x14ac:dyDescent="0.35"/>
    <row r="6097" ht="51.75" customHeight="1" x14ac:dyDescent="0.35"/>
    <row r="6098" ht="51.75" customHeight="1" x14ac:dyDescent="0.35"/>
    <row r="6099" ht="51.75" customHeight="1" x14ac:dyDescent="0.35"/>
    <row r="6100" ht="51.75" customHeight="1" x14ac:dyDescent="0.35"/>
    <row r="6101" ht="51.75" customHeight="1" x14ac:dyDescent="0.35"/>
    <row r="6102" ht="51.75" customHeight="1" x14ac:dyDescent="0.35"/>
    <row r="6103" ht="51.75" customHeight="1" x14ac:dyDescent="0.35"/>
    <row r="6104" ht="51.75" customHeight="1" x14ac:dyDescent="0.35"/>
    <row r="6105" ht="51.75" customHeight="1" x14ac:dyDescent="0.35"/>
    <row r="6106" ht="51.75" customHeight="1" x14ac:dyDescent="0.35"/>
    <row r="6107" ht="51.75" customHeight="1" x14ac:dyDescent="0.35"/>
    <row r="6108" ht="51.75" customHeight="1" x14ac:dyDescent="0.35"/>
    <row r="6109" ht="51.75" customHeight="1" x14ac:dyDescent="0.35"/>
    <row r="6110" ht="51.75" customHeight="1" x14ac:dyDescent="0.35"/>
    <row r="6111" ht="51.75" customHeight="1" x14ac:dyDescent="0.35"/>
    <row r="6112" ht="51.75" customHeight="1" x14ac:dyDescent="0.35"/>
    <row r="6113" ht="51.75" customHeight="1" x14ac:dyDescent="0.35"/>
    <row r="6114" ht="51.75" customHeight="1" x14ac:dyDescent="0.35"/>
    <row r="6115" ht="51.75" customHeight="1" x14ac:dyDescent="0.35"/>
    <row r="6116" ht="51.75" customHeight="1" x14ac:dyDescent="0.35"/>
    <row r="6117" ht="51.75" customHeight="1" x14ac:dyDescent="0.35"/>
    <row r="6118" ht="51.75" customHeight="1" x14ac:dyDescent="0.35"/>
    <row r="6119" ht="51.75" customHeight="1" x14ac:dyDescent="0.35"/>
    <row r="6120" ht="51.75" customHeight="1" x14ac:dyDescent="0.35"/>
    <row r="6121" ht="51.75" customHeight="1" x14ac:dyDescent="0.35"/>
    <row r="6122" ht="51.75" customHeight="1" x14ac:dyDescent="0.35"/>
    <row r="6123" ht="51.75" customHeight="1" x14ac:dyDescent="0.35"/>
    <row r="6124" ht="51.75" customHeight="1" x14ac:dyDescent="0.35"/>
    <row r="6125" ht="51.75" customHeight="1" x14ac:dyDescent="0.35"/>
    <row r="6126" ht="51.75" customHeight="1" x14ac:dyDescent="0.35"/>
    <row r="6127" ht="51.75" customHeight="1" x14ac:dyDescent="0.35"/>
    <row r="6128" ht="51.75" customHeight="1" x14ac:dyDescent="0.35"/>
    <row r="6129" ht="51.75" customHeight="1" x14ac:dyDescent="0.35"/>
    <row r="6130" ht="51.75" customHeight="1" x14ac:dyDescent="0.35"/>
    <row r="6131" ht="51.75" customHeight="1" x14ac:dyDescent="0.35"/>
    <row r="6132" ht="51.75" customHeight="1" x14ac:dyDescent="0.35"/>
    <row r="6133" ht="51.75" customHeight="1" x14ac:dyDescent="0.35"/>
    <row r="6134" ht="51.75" customHeight="1" x14ac:dyDescent="0.35"/>
    <row r="6135" ht="51.75" customHeight="1" x14ac:dyDescent="0.35"/>
    <row r="6136" ht="51.75" customHeight="1" x14ac:dyDescent="0.35"/>
    <row r="6137" ht="51.75" customHeight="1" x14ac:dyDescent="0.35"/>
    <row r="6138" ht="51.75" customHeight="1" x14ac:dyDescent="0.35"/>
    <row r="6139" ht="51.75" customHeight="1" x14ac:dyDescent="0.35"/>
    <row r="6140" ht="51.75" customHeight="1" x14ac:dyDescent="0.35"/>
    <row r="6141" ht="51.75" customHeight="1" x14ac:dyDescent="0.35"/>
    <row r="6142" ht="51.75" customHeight="1" x14ac:dyDescent="0.35"/>
    <row r="6143" ht="51.75" customHeight="1" x14ac:dyDescent="0.35"/>
    <row r="6144" ht="51.75" customHeight="1" x14ac:dyDescent="0.35"/>
    <row r="6145" ht="51.75" customHeight="1" x14ac:dyDescent="0.35"/>
    <row r="6146" ht="51.75" customHeight="1" x14ac:dyDescent="0.35"/>
    <row r="6147" ht="51.75" customHeight="1" x14ac:dyDescent="0.35"/>
    <row r="6148" ht="51.75" customHeight="1" x14ac:dyDescent="0.35"/>
    <row r="6149" ht="51.75" customHeight="1" x14ac:dyDescent="0.35"/>
    <row r="6150" ht="51.75" customHeight="1" x14ac:dyDescent="0.35"/>
    <row r="6151" ht="51.75" customHeight="1" x14ac:dyDescent="0.35"/>
    <row r="6152" ht="51.75" customHeight="1" x14ac:dyDescent="0.35"/>
    <row r="6153" ht="51.75" customHeight="1" x14ac:dyDescent="0.35"/>
    <row r="6154" ht="51.75" customHeight="1" x14ac:dyDescent="0.35"/>
    <row r="6155" ht="51.75" customHeight="1" x14ac:dyDescent="0.35"/>
    <row r="6156" ht="51.75" customHeight="1" x14ac:dyDescent="0.35"/>
    <row r="6157" ht="51.75" customHeight="1" x14ac:dyDescent="0.35"/>
    <row r="6158" ht="51.75" customHeight="1" x14ac:dyDescent="0.35"/>
    <row r="6159" ht="51.75" customHeight="1" x14ac:dyDescent="0.35"/>
    <row r="6160" ht="51.75" customHeight="1" x14ac:dyDescent="0.35"/>
    <row r="6161" ht="51.75" customHeight="1" x14ac:dyDescent="0.35"/>
    <row r="6162" ht="51.75" customHeight="1" x14ac:dyDescent="0.35"/>
    <row r="6163" ht="51.75" customHeight="1" x14ac:dyDescent="0.35"/>
    <row r="6164" ht="51.75" customHeight="1" x14ac:dyDescent="0.35"/>
    <row r="6165" ht="51.75" customHeight="1" x14ac:dyDescent="0.35"/>
    <row r="6166" ht="51.75" customHeight="1" x14ac:dyDescent="0.35"/>
    <row r="6167" ht="51.75" customHeight="1" x14ac:dyDescent="0.35"/>
    <row r="6168" ht="51.75" customHeight="1" x14ac:dyDescent="0.35"/>
    <row r="6169" ht="51.75" customHeight="1" x14ac:dyDescent="0.35"/>
    <row r="6170" ht="51.75" customHeight="1" x14ac:dyDescent="0.35"/>
    <row r="6171" ht="51.75" customHeight="1" x14ac:dyDescent="0.35"/>
    <row r="6172" ht="51.75" customHeight="1" x14ac:dyDescent="0.35"/>
    <row r="6173" ht="51.75" customHeight="1" x14ac:dyDescent="0.35"/>
    <row r="6174" ht="51.75" customHeight="1" x14ac:dyDescent="0.35"/>
    <row r="6175" ht="51.75" customHeight="1" x14ac:dyDescent="0.35"/>
    <row r="6176" ht="51.75" customHeight="1" x14ac:dyDescent="0.35"/>
    <row r="6177" ht="51.75" customHeight="1" x14ac:dyDescent="0.35"/>
    <row r="6178" ht="51.75" customHeight="1" x14ac:dyDescent="0.35"/>
    <row r="6179" ht="51.75" customHeight="1" x14ac:dyDescent="0.35"/>
    <row r="6180" ht="51.75" customHeight="1" x14ac:dyDescent="0.35"/>
    <row r="6181" ht="51.75" customHeight="1" x14ac:dyDescent="0.35"/>
    <row r="6182" ht="51.75" customHeight="1" x14ac:dyDescent="0.35"/>
    <row r="6183" ht="51.75" customHeight="1" x14ac:dyDescent="0.35"/>
    <row r="6184" ht="51.75" customHeight="1" x14ac:dyDescent="0.35"/>
    <row r="6185" ht="51.75" customHeight="1" x14ac:dyDescent="0.35"/>
    <row r="6186" ht="51.75" customHeight="1" x14ac:dyDescent="0.35"/>
    <row r="6187" ht="51.75" customHeight="1" x14ac:dyDescent="0.35"/>
    <row r="6188" ht="51.75" customHeight="1" x14ac:dyDescent="0.35"/>
    <row r="6189" ht="51.75" customHeight="1" x14ac:dyDescent="0.35"/>
    <row r="6190" ht="51.75" customHeight="1" x14ac:dyDescent="0.35"/>
    <row r="6191" ht="51.75" customHeight="1" x14ac:dyDescent="0.35"/>
    <row r="6192" ht="51.75" customHeight="1" x14ac:dyDescent="0.35"/>
    <row r="6193" ht="51.75" customHeight="1" x14ac:dyDescent="0.35"/>
    <row r="6194" ht="51.75" customHeight="1" x14ac:dyDescent="0.35"/>
    <row r="6195" ht="51.75" customHeight="1" x14ac:dyDescent="0.35"/>
    <row r="6196" ht="51.75" customHeight="1" x14ac:dyDescent="0.35"/>
    <row r="6197" ht="51.75" customHeight="1" x14ac:dyDescent="0.35"/>
    <row r="6198" ht="51.75" customHeight="1" x14ac:dyDescent="0.35"/>
    <row r="6199" ht="51.75" customHeight="1" x14ac:dyDescent="0.35"/>
    <row r="6200" ht="51.75" customHeight="1" x14ac:dyDescent="0.35"/>
    <row r="6201" ht="51.75" customHeight="1" x14ac:dyDescent="0.35"/>
    <row r="6202" ht="51.75" customHeight="1" x14ac:dyDescent="0.35"/>
    <row r="6203" ht="51.75" customHeight="1" x14ac:dyDescent="0.35"/>
    <row r="6204" ht="51.75" customHeight="1" x14ac:dyDescent="0.35"/>
    <row r="6205" ht="51.75" customHeight="1" x14ac:dyDescent="0.35"/>
    <row r="6206" ht="51.75" customHeight="1" x14ac:dyDescent="0.35"/>
    <row r="6207" ht="51.75" customHeight="1" x14ac:dyDescent="0.35"/>
    <row r="6208" ht="51.75" customHeight="1" x14ac:dyDescent="0.35"/>
    <row r="6209" ht="51.75" customHeight="1" x14ac:dyDescent="0.35"/>
    <row r="6210" ht="51.75" customHeight="1" x14ac:dyDescent="0.35"/>
    <row r="6211" ht="51.75" customHeight="1" x14ac:dyDescent="0.35"/>
    <row r="6212" ht="51.75" customHeight="1" x14ac:dyDescent="0.35"/>
    <row r="6213" ht="51.75" customHeight="1" x14ac:dyDescent="0.35"/>
    <row r="6214" ht="51.75" customHeight="1" x14ac:dyDescent="0.35"/>
    <row r="6215" ht="51.75" customHeight="1" x14ac:dyDescent="0.35"/>
    <row r="6216" ht="51.75" customHeight="1" x14ac:dyDescent="0.35"/>
    <row r="6217" ht="51.75" customHeight="1" x14ac:dyDescent="0.35"/>
    <row r="6218" ht="51.75" customHeight="1" x14ac:dyDescent="0.35"/>
    <row r="6219" ht="51.75" customHeight="1" x14ac:dyDescent="0.35"/>
    <row r="6220" ht="51.75" customHeight="1" x14ac:dyDescent="0.35"/>
    <row r="6221" ht="51.75" customHeight="1" x14ac:dyDescent="0.35"/>
    <row r="6222" ht="51.75" customHeight="1" x14ac:dyDescent="0.35"/>
    <row r="6223" ht="51.75" customHeight="1" x14ac:dyDescent="0.35"/>
    <row r="6224" ht="51.75" customHeight="1" x14ac:dyDescent="0.35"/>
    <row r="6225" ht="51.75" customHeight="1" x14ac:dyDescent="0.35"/>
    <row r="6226" ht="51.75" customHeight="1" x14ac:dyDescent="0.35"/>
    <row r="6227" ht="51.75" customHeight="1" x14ac:dyDescent="0.35"/>
    <row r="6228" ht="51.75" customHeight="1" x14ac:dyDescent="0.35"/>
    <row r="6229" ht="51.75" customHeight="1" x14ac:dyDescent="0.35"/>
    <row r="6230" ht="51.75" customHeight="1" x14ac:dyDescent="0.35"/>
    <row r="6231" ht="51.75" customHeight="1" x14ac:dyDescent="0.35"/>
    <row r="6232" ht="51.75" customHeight="1" x14ac:dyDescent="0.35"/>
    <row r="6233" ht="51.75" customHeight="1" x14ac:dyDescent="0.35"/>
    <row r="6234" ht="51.75" customHeight="1" x14ac:dyDescent="0.35"/>
    <row r="6235" ht="51.75" customHeight="1" x14ac:dyDescent="0.35"/>
    <row r="6236" ht="51.75" customHeight="1" x14ac:dyDescent="0.35"/>
    <row r="6237" ht="51.75" customHeight="1" x14ac:dyDescent="0.35"/>
    <row r="6238" ht="51.75" customHeight="1" x14ac:dyDescent="0.35"/>
    <row r="6239" ht="51.75" customHeight="1" x14ac:dyDescent="0.35"/>
    <row r="6240" ht="51.75" customHeight="1" x14ac:dyDescent="0.35"/>
    <row r="6241" ht="51.75" customHeight="1" x14ac:dyDescent="0.35"/>
    <row r="6242" ht="51.75" customHeight="1" x14ac:dyDescent="0.35"/>
    <row r="6243" ht="51.75" customHeight="1" x14ac:dyDescent="0.35"/>
    <row r="6244" ht="51.75" customHeight="1" x14ac:dyDescent="0.35"/>
    <row r="6245" ht="51.75" customHeight="1" x14ac:dyDescent="0.35"/>
    <row r="6246" ht="51.75" customHeight="1" x14ac:dyDescent="0.35"/>
    <row r="6247" ht="51.75" customHeight="1" x14ac:dyDescent="0.35"/>
    <row r="6248" ht="51.75" customHeight="1" x14ac:dyDescent="0.35"/>
    <row r="6249" ht="51.75" customHeight="1" x14ac:dyDescent="0.35"/>
    <row r="6250" ht="51.75" customHeight="1" x14ac:dyDescent="0.35"/>
    <row r="6251" ht="51.75" customHeight="1" x14ac:dyDescent="0.35"/>
    <row r="6252" ht="51.75" customHeight="1" x14ac:dyDescent="0.35"/>
    <row r="6253" ht="51.75" customHeight="1" x14ac:dyDescent="0.35"/>
    <row r="6254" ht="51.75" customHeight="1" x14ac:dyDescent="0.35"/>
    <row r="6255" ht="51.75" customHeight="1" x14ac:dyDescent="0.35"/>
    <row r="6256" ht="51.75" customHeight="1" x14ac:dyDescent="0.35"/>
    <row r="6257" ht="51.75" customHeight="1" x14ac:dyDescent="0.35"/>
    <row r="6258" ht="51.75" customHeight="1" x14ac:dyDescent="0.35"/>
    <row r="6259" ht="51.75" customHeight="1" x14ac:dyDescent="0.35"/>
    <row r="6260" ht="51.75" customHeight="1" x14ac:dyDescent="0.35"/>
    <row r="6261" ht="51.75" customHeight="1" x14ac:dyDescent="0.35"/>
    <row r="6262" ht="51.75" customHeight="1" x14ac:dyDescent="0.35"/>
    <row r="6263" ht="51.75" customHeight="1" x14ac:dyDescent="0.35"/>
    <row r="6264" ht="51.75" customHeight="1" x14ac:dyDescent="0.35"/>
    <row r="6265" ht="51.75" customHeight="1" x14ac:dyDescent="0.35"/>
    <row r="6266" ht="51.75" customHeight="1" x14ac:dyDescent="0.35"/>
    <row r="6267" ht="51.75" customHeight="1" x14ac:dyDescent="0.35"/>
    <row r="6268" ht="51.75" customHeight="1" x14ac:dyDescent="0.35"/>
    <row r="6269" ht="51.75" customHeight="1" x14ac:dyDescent="0.35"/>
    <row r="6270" ht="51.75" customHeight="1" x14ac:dyDescent="0.35"/>
    <row r="6271" ht="51.75" customHeight="1" x14ac:dyDescent="0.35"/>
    <row r="6272" ht="51.75" customHeight="1" x14ac:dyDescent="0.35"/>
    <row r="6273" ht="51.75" customHeight="1" x14ac:dyDescent="0.35"/>
    <row r="6274" ht="51.75" customHeight="1" x14ac:dyDescent="0.35"/>
    <row r="6275" ht="51.75" customHeight="1" x14ac:dyDescent="0.35"/>
    <row r="6276" ht="51.75" customHeight="1" x14ac:dyDescent="0.35"/>
    <row r="6277" ht="51.75" customHeight="1" x14ac:dyDescent="0.35"/>
    <row r="6278" ht="51.75" customHeight="1" x14ac:dyDescent="0.35"/>
    <row r="6279" ht="51.75" customHeight="1" x14ac:dyDescent="0.35"/>
    <row r="6280" ht="51.75" customHeight="1" x14ac:dyDescent="0.35"/>
    <row r="6281" ht="51.75" customHeight="1" x14ac:dyDescent="0.35"/>
    <row r="6282" ht="51.75" customHeight="1" x14ac:dyDescent="0.35"/>
    <row r="6283" ht="51.75" customHeight="1" x14ac:dyDescent="0.35"/>
    <row r="6284" ht="51.75" customHeight="1" x14ac:dyDescent="0.35"/>
    <row r="6285" ht="51.75" customHeight="1" x14ac:dyDescent="0.35"/>
    <row r="6286" ht="51.75" customHeight="1" x14ac:dyDescent="0.35"/>
    <row r="6287" ht="51.75" customHeight="1" x14ac:dyDescent="0.35"/>
    <row r="6288" ht="51.75" customHeight="1" x14ac:dyDescent="0.35"/>
    <row r="6289" ht="51.75" customHeight="1" x14ac:dyDescent="0.35"/>
    <row r="6290" ht="51.75" customHeight="1" x14ac:dyDescent="0.35"/>
    <row r="6291" ht="51.75" customHeight="1" x14ac:dyDescent="0.35"/>
    <row r="6292" ht="51.75" customHeight="1" x14ac:dyDescent="0.35"/>
    <row r="6293" ht="51.75" customHeight="1" x14ac:dyDescent="0.35"/>
    <row r="6294" ht="51.75" customHeight="1" x14ac:dyDescent="0.35"/>
    <row r="6295" ht="51.75" customHeight="1" x14ac:dyDescent="0.35"/>
    <row r="6296" ht="51.75" customHeight="1" x14ac:dyDescent="0.35"/>
    <row r="6297" ht="51.75" customHeight="1" x14ac:dyDescent="0.35"/>
    <row r="6298" ht="51.75" customHeight="1" x14ac:dyDescent="0.35"/>
    <row r="6299" ht="51.75" customHeight="1" x14ac:dyDescent="0.35"/>
    <row r="6300" ht="51.75" customHeight="1" x14ac:dyDescent="0.35"/>
    <row r="6301" ht="51.75" customHeight="1" x14ac:dyDescent="0.35"/>
    <row r="6302" ht="51.75" customHeight="1" x14ac:dyDescent="0.35"/>
    <row r="6303" ht="51.75" customHeight="1" x14ac:dyDescent="0.35"/>
    <row r="6304" ht="51.75" customHeight="1" x14ac:dyDescent="0.35"/>
    <row r="6305" ht="51.75" customHeight="1" x14ac:dyDescent="0.35"/>
    <row r="6306" ht="51.75" customHeight="1" x14ac:dyDescent="0.35"/>
    <row r="6307" ht="51.75" customHeight="1" x14ac:dyDescent="0.35"/>
    <row r="6308" ht="51.75" customHeight="1" x14ac:dyDescent="0.35"/>
    <row r="6309" ht="51.75" customHeight="1" x14ac:dyDescent="0.35"/>
    <row r="6310" ht="51.75" customHeight="1" x14ac:dyDescent="0.35"/>
    <row r="6311" ht="51.75" customHeight="1" x14ac:dyDescent="0.35"/>
    <row r="6312" ht="51.75" customHeight="1" x14ac:dyDescent="0.35"/>
    <row r="6313" ht="51.75" customHeight="1" x14ac:dyDescent="0.35"/>
    <row r="6314" ht="51.75" customHeight="1" x14ac:dyDescent="0.35"/>
    <row r="6315" ht="51.75" customHeight="1" x14ac:dyDescent="0.35"/>
    <row r="6316" ht="51.75" customHeight="1" x14ac:dyDescent="0.35"/>
    <row r="6317" ht="51.75" customHeight="1" x14ac:dyDescent="0.35"/>
    <row r="6318" ht="51.75" customHeight="1" x14ac:dyDescent="0.35"/>
    <row r="6319" ht="51.75" customHeight="1" x14ac:dyDescent="0.35"/>
    <row r="6320" ht="51.75" customHeight="1" x14ac:dyDescent="0.35"/>
    <row r="6321" ht="51.75" customHeight="1" x14ac:dyDescent="0.35"/>
    <row r="6322" ht="51.75" customHeight="1" x14ac:dyDescent="0.35"/>
    <row r="6323" ht="51.75" customHeight="1" x14ac:dyDescent="0.35"/>
    <row r="6324" ht="51.75" customHeight="1" x14ac:dyDescent="0.35"/>
    <row r="6325" ht="51.75" customHeight="1" x14ac:dyDescent="0.35"/>
    <row r="6326" ht="51.75" customHeight="1" x14ac:dyDescent="0.35"/>
    <row r="6327" ht="51.75" customHeight="1" x14ac:dyDescent="0.35"/>
    <row r="6328" ht="51.75" customHeight="1" x14ac:dyDescent="0.35"/>
    <row r="6329" ht="51.75" customHeight="1" x14ac:dyDescent="0.35"/>
    <row r="6330" ht="51.75" customHeight="1" x14ac:dyDescent="0.35"/>
    <row r="6331" ht="51.75" customHeight="1" x14ac:dyDescent="0.35"/>
    <row r="6332" ht="51.75" customHeight="1" x14ac:dyDescent="0.35"/>
    <row r="6333" ht="51.75" customHeight="1" x14ac:dyDescent="0.35"/>
    <row r="6334" ht="51.75" customHeight="1" x14ac:dyDescent="0.35"/>
    <row r="6335" ht="51.75" customHeight="1" x14ac:dyDescent="0.35"/>
    <row r="6336" ht="51.75" customHeight="1" x14ac:dyDescent="0.35"/>
    <row r="6337" ht="51.75" customHeight="1" x14ac:dyDescent="0.35"/>
    <row r="6338" ht="51.75" customHeight="1" x14ac:dyDescent="0.35"/>
    <row r="6339" ht="51.75" customHeight="1" x14ac:dyDescent="0.35"/>
    <row r="6340" ht="51.75" customHeight="1" x14ac:dyDescent="0.35"/>
    <row r="6341" ht="51.75" customHeight="1" x14ac:dyDescent="0.35"/>
    <row r="6342" ht="51.75" customHeight="1" x14ac:dyDescent="0.35"/>
    <row r="6343" ht="51.75" customHeight="1" x14ac:dyDescent="0.35"/>
    <row r="6344" ht="51.75" customHeight="1" x14ac:dyDescent="0.35"/>
    <row r="6345" ht="51.75" customHeight="1" x14ac:dyDescent="0.35"/>
    <row r="6346" ht="51.75" customHeight="1" x14ac:dyDescent="0.35"/>
    <row r="6347" ht="51.75" customHeight="1" x14ac:dyDescent="0.35"/>
    <row r="6348" ht="51.75" customHeight="1" x14ac:dyDescent="0.35"/>
    <row r="6349" ht="51.75" customHeight="1" x14ac:dyDescent="0.35"/>
    <row r="6350" ht="51.75" customHeight="1" x14ac:dyDescent="0.35"/>
    <row r="6351" ht="51.75" customHeight="1" x14ac:dyDescent="0.35"/>
    <row r="6352" ht="51.75" customHeight="1" x14ac:dyDescent="0.35"/>
    <row r="6353" ht="51.75" customHeight="1" x14ac:dyDescent="0.35"/>
    <row r="6354" ht="51.75" customHeight="1" x14ac:dyDescent="0.35"/>
    <row r="6355" ht="51.75" customHeight="1" x14ac:dyDescent="0.35"/>
    <row r="6356" ht="51.75" customHeight="1" x14ac:dyDescent="0.35"/>
    <row r="6357" ht="51.75" customHeight="1" x14ac:dyDescent="0.35"/>
    <row r="6358" ht="51.75" customHeight="1" x14ac:dyDescent="0.35"/>
    <row r="6359" ht="51.75" customHeight="1" x14ac:dyDescent="0.35"/>
    <row r="6360" ht="51.75" customHeight="1" x14ac:dyDescent="0.35"/>
    <row r="6361" ht="51.75" customHeight="1" x14ac:dyDescent="0.35"/>
    <row r="6362" ht="51.75" customHeight="1" x14ac:dyDescent="0.35"/>
    <row r="6363" ht="51.75" customHeight="1" x14ac:dyDescent="0.35"/>
    <row r="6364" ht="51.75" customHeight="1" x14ac:dyDescent="0.35"/>
    <row r="6365" ht="51.75" customHeight="1" x14ac:dyDescent="0.35"/>
    <row r="6366" ht="51.75" customHeight="1" x14ac:dyDescent="0.35"/>
    <row r="6367" ht="51.75" customHeight="1" x14ac:dyDescent="0.35"/>
    <row r="6368" ht="51.75" customHeight="1" x14ac:dyDescent="0.35"/>
    <row r="6369" ht="51.75" customHeight="1" x14ac:dyDescent="0.35"/>
    <row r="6370" ht="51.75" customHeight="1" x14ac:dyDescent="0.35"/>
    <row r="6371" ht="51.75" customHeight="1" x14ac:dyDescent="0.35"/>
    <row r="6372" ht="51.75" customHeight="1" x14ac:dyDescent="0.35"/>
    <row r="6373" ht="51.75" customHeight="1" x14ac:dyDescent="0.35"/>
    <row r="6374" ht="51.75" customHeight="1" x14ac:dyDescent="0.35"/>
    <row r="6375" ht="51.75" customHeight="1" x14ac:dyDescent="0.35"/>
    <row r="6376" ht="51.75" customHeight="1" x14ac:dyDescent="0.35"/>
    <row r="6377" ht="51.75" customHeight="1" x14ac:dyDescent="0.35"/>
    <row r="6378" ht="51.75" customHeight="1" x14ac:dyDescent="0.35"/>
    <row r="6379" ht="51.75" customHeight="1" x14ac:dyDescent="0.35"/>
    <row r="6380" ht="51.75" customHeight="1" x14ac:dyDescent="0.35"/>
    <row r="6381" ht="51.75" customHeight="1" x14ac:dyDescent="0.35"/>
    <row r="6382" ht="51.75" customHeight="1" x14ac:dyDescent="0.35"/>
    <row r="6383" ht="51.75" customHeight="1" x14ac:dyDescent="0.35"/>
    <row r="6384" ht="51.75" customHeight="1" x14ac:dyDescent="0.35"/>
    <row r="6385" ht="51.75" customHeight="1" x14ac:dyDescent="0.35"/>
    <row r="6386" ht="51.75" customHeight="1" x14ac:dyDescent="0.35"/>
    <row r="6387" ht="51.75" customHeight="1" x14ac:dyDescent="0.35"/>
    <row r="6388" ht="51.75" customHeight="1" x14ac:dyDescent="0.35"/>
    <row r="6389" ht="51.75" customHeight="1" x14ac:dyDescent="0.35"/>
    <row r="6390" ht="51.75" customHeight="1" x14ac:dyDescent="0.35"/>
    <row r="6391" ht="51.75" customHeight="1" x14ac:dyDescent="0.35"/>
    <row r="6392" ht="51.75" customHeight="1" x14ac:dyDescent="0.35"/>
    <row r="6393" ht="51.75" customHeight="1" x14ac:dyDescent="0.35"/>
    <row r="6394" ht="51.75" customHeight="1" x14ac:dyDescent="0.35"/>
    <row r="6395" ht="51.75" customHeight="1" x14ac:dyDescent="0.35"/>
    <row r="6396" ht="51.75" customHeight="1" x14ac:dyDescent="0.35"/>
    <row r="6397" ht="51.75" customHeight="1" x14ac:dyDescent="0.35"/>
    <row r="6398" ht="51.75" customHeight="1" x14ac:dyDescent="0.35"/>
    <row r="6399" ht="51.75" customHeight="1" x14ac:dyDescent="0.35"/>
    <row r="6400" ht="51.75" customHeight="1" x14ac:dyDescent="0.35"/>
    <row r="6401" ht="51.75" customHeight="1" x14ac:dyDescent="0.35"/>
    <row r="6402" ht="51.75" customHeight="1" x14ac:dyDescent="0.35"/>
    <row r="6403" ht="51.75" customHeight="1" x14ac:dyDescent="0.35"/>
    <row r="6404" ht="51.75" customHeight="1" x14ac:dyDescent="0.35"/>
    <row r="6405" ht="51.75" customHeight="1" x14ac:dyDescent="0.35"/>
    <row r="6406" ht="51.75" customHeight="1" x14ac:dyDescent="0.35"/>
    <row r="6407" ht="51.75" customHeight="1" x14ac:dyDescent="0.35"/>
    <row r="6408" ht="51.75" customHeight="1" x14ac:dyDescent="0.35"/>
    <row r="6409" ht="51.75" customHeight="1" x14ac:dyDescent="0.35"/>
    <row r="6410" ht="51.75" customHeight="1" x14ac:dyDescent="0.35"/>
    <row r="6411" ht="51.75" customHeight="1" x14ac:dyDescent="0.35"/>
    <row r="6412" ht="51.75" customHeight="1" x14ac:dyDescent="0.35"/>
    <row r="6413" ht="51.75" customHeight="1" x14ac:dyDescent="0.35"/>
    <row r="6414" ht="51.75" customHeight="1" x14ac:dyDescent="0.35"/>
    <row r="6415" ht="51.75" customHeight="1" x14ac:dyDescent="0.35"/>
    <row r="6416" ht="51.75" customHeight="1" x14ac:dyDescent="0.35"/>
    <row r="6417" ht="51.75" customHeight="1" x14ac:dyDescent="0.35"/>
    <row r="6418" ht="51.75" customHeight="1" x14ac:dyDescent="0.35"/>
    <row r="6419" ht="51.75" customHeight="1" x14ac:dyDescent="0.35"/>
    <row r="6420" ht="51.75" customHeight="1" x14ac:dyDescent="0.35"/>
    <row r="6421" ht="51.75" customHeight="1" x14ac:dyDescent="0.35"/>
    <row r="6422" ht="51.75" customHeight="1" x14ac:dyDescent="0.35"/>
    <row r="6423" ht="51.75" customHeight="1" x14ac:dyDescent="0.35"/>
    <row r="6424" ht="51.75" customHeight="1" x14ac:dyDescent="0.35"/>
    <row r="6425" ht="51.75" customHeight="1" x14ac:dyDescent="0.35"/>
    <row r="6426" ht="51.75" customHeight="1" x14ac:dyDescent="0.35"/>
    <row r="6427" ht="51.75" customHeight="1" x14ac:dyDescent="0.35"/>
    <row r="6428" ht="51.75" customHeight="1" x14ac:dyDescent="0.35"/>
    <row r="6429" ht="51.75" customHeight="1" x14ac:dyDescent="0.35"/>
    <row r="6430" ht="51.75" customHeight="1" x14ac:dyDescent="0.35"/>
    <row r="6431" ht="51.75" customHeight="1" x14ac:dyDescent="0.35"/>
    <row r="6432" ht="51.75" customHeight="1" x14ac:dyDescent="0.35"/>
    <row r="6433" ht="51.75" customHeight="1" x14ac:dyDescent="0.35"/>
    <row r="6434" ht="51.75" customHeight="1" x14ac:dyDescent="0.35"/>
    <row r="6435" ht="51.75" customHeight="1" x14ac:dyDescent="0.35"/>
    <row r="6436" ht="51.75" customHeight="1" x14ac:dyDescent="0.35"/>
    <row r="6437" ht="51.75" customHeight="1" x14ac:dyDescent="0.35"/>
    <row r="6438" ht="51.75" customHeight="1" x14ac:dyDescent="0.35"/>
    <row r="6439" ht="51.75" customHeight="1" x14ac:dyDescent="0.35"/>
    <row r="6440" ht="51.75" customHeight="1" x14ac:dyDescent="0.35"/>
    <row r="6441" ht="51.75" customHeight="1" x14ac:dyDescent="0.35"/>
    <row r="6442" ht="51.75" customHeight="1" x14ac:dyDescent="0.35"/>
    <row r="6443" ht="51.75" customHeight="1" x14ac:dyDescent="0.35"/>
    <row r="6444" ht="51.75" customHeight="1" x14ac:dyDescent="0.35"/>
    <row r="6445" ht="51.75" customHeight="1" x14ac:dyDescent="0.35"/>
    <row r="6446" ht="51.75" customHeight="1" x14ac:dyDescent="0.35"/>
    <row r="6447" ht="51.75" customHeight="1" x14ac:dyDescent="0.35"/>
    <row r="6448" ht="51.75" customHeight="1" x14ac:dyDescent="0.35"/>
    <row r="6449" ht="51.75" customHeight="1" x14ac:dyDescent="0.35"/>
    <row r="6450" ht="51.75" customHeight="1" x14ac:dyDescent="0.35"/>
    <row r="6451" ht="51.75" customHeight="1" x14ac:dyDescent="0.35"/>
    <row r="6452" ht="51.75" customHeight="1" x14ac:dyDescent="0.35"/>
    <row r="6453" ht="51.75" customHeight="1" x14ac:dyDescent="0.35"/>
    <row r="6454" ht="51.75" customHeight="1" x14ac:dyDescent="0.35"/>
    <row r="6455" ht="51.75" customHeight="1" x14ac:dyDescent="0.35"/>
    <row r="6456" ht="51.75" customHeight="1" x14ac:dyDescent="0.35"/>
    <row r="6457" ht="51.75" customHeight="1" x14ac:dyDescent="0.35"/>
    <row r="6458" ht="51.75" customHeight="1" x14ac:dyDescent="0.35"/>
    <row r="6459" ht="51.75" customHeight="1" x14ac:dyDescent="0.35"/>
    <row r="6460" ht="51.75" customHeight="1" x14ac:dyDescent="0.35"/>
    <row r="6461" ht="51.75" customHeight="1" x14ac:dyDescent="0.35"/>
    <row r="6462" ht="51.75" customHeight="1" x14ac:dyDescent="0.35"/>
    <row r="6463" ht="51.75" customHeight="1" x14ac:dyDescent="0.35"/>
    <row r="6464" ht="51.75" customHeight="1" x14ac:dyDescent="0.35"/>
    <row r="6465" ht="51.75" customHeight="1" x14ac:dyDescent="0.35"/>
    <row r="6466" ht="51.75" customHeight="1" x14ac:dyDescent="0.35"/>
    <row r="6467" ht="51.75" customHeight="1" x14ac:dyDescent="0.35"/>
    <row r="6468" ht="51.75" customHeight="1" x14ac:dyDescent="0.35"/>
    <row r="6469" ht="51.75" customHeight="1" x14ac:dyDescent="0.35"/>
    <row r="6470" ht="51.75" customHeight="1" x14ac:dyDescent="0.35"/>
    <row r="6471" ht="51.75" customHeight="1" x14ac:dyDescent="0.35"/>
    <row r="6472" ht="51.75" customHeight="1" x14ac:dyDescent="0.35"/>
    <row r="6473" ht="51.75" customHeight="1" x14ac:dyDescent="0.35"/>
    <row r="6474" ht="51.75" customHeight="1" x14ac:dyDescent="0.35"/>
    <row r="6475" ht="51.75" customHeight="1" x14ac:dyDescent="0.35"/>
    <row r="6476" ht="51.75" customHeight="1" x14ac:dyDescent="0.35"/>
    <row r="6477" ht="51.75" customHeight="1" x14ac:dyDescent="0.35"/>
    <row r="6478" ht="51.75" customHeight="1" x14ac:dyDescent="0.35"/>
    <row r="6479" ht="51.75" customHeight="1" x14ac:dyDescent="0.35"/>
    <row r="6480" ht="51.75" customHeight="1" x14ac:dyDescent="0.35"/>
    <row r="6481" ht="51.75" customHeight="1" x14ac:dyDescent="0.35"/>
    <row r="6482" ht="51.75" customHeight="1" x14ac:dyDescent="0.35"/>
    <row r="6483" ht="51.75" customHeight="1" x14ac:dyDescent="0.35"/>
    <row r="6484" ht="51.75" customHeight="1" x14ac:dyDescent="0.35"/>
    <row r="6485" ht="51.75" customHeight="1" x14ac:dyDescent="0.35"/>
    <row r="6486" ht="51.75" customHeight="1" x14ac:dyDescent="0.35"/>
    <row r="6487" ht="51.75" customHeight="1" x14ac:dyDescent="0.35"/>
    <row r="6488" ht="51.75" customHeight="1" x14ac:dyDescent="0.35"/>
    <row r="6489" ht="51.75" customHeight="1" x14ac:dyDescent="0.35"/>
    <row r="6490" ht="51.75" customHeight="1" x14ac:dyDescent="0.35"/>
    <row r="6491" ht="51.75" customHeight="1" x14ac:dyDescent="0.35"/>
    <row r="6492" ht="51.75" customHeight="1" x14ac:dyDescent="0.35"/>
    <row r="6493" ht="51.75" customHeight="1" x14ac:dyDescent="0.35"/>
    <row r="6494" ht="51.75" customHeight="1" x14ac:dyDescent="0.35"/>
    <row r="6495" ht="51.75" customHeight="1" x14ac:dyDescent="0.35"/>
    <row r="6496" ht="51.75" customHeight="1" x14ac:dyDescent="0.35"/>
    <row r="6497" ht="51.75" customHeight="1" x14ac:dyDescent="0.35"/>
    <row r="6498" ht="51.75" customHeight="1" x14ac:dyDescent="0.35"/>
    <row r="6499" ht="51.75" customHeight="1" x14ac:dyDescent="0.35"/>
    <row r="6500" ht="51.75" customHeight="1" x14ac:dyDescent="0.35"/>
    <row r="6501" ht="51.75" customHeight="1" x14ac:dyDescent="0.35"/>
    <row r="6502" ht="51.75" customHeight="1" x14ac:dyDescent="0.35"/>
    <row r="6503" ht="51.75" customHeight="1" x14ac:dyDescent="0.35"/>
    <row r="6504" ht="51.75" customHeight="1" x14ac:dyDescent="0.35"/>
    <row r="6505" ht="51.75" customHeight="1" x14ac:dyDescent="0.35"/>
    <row r="6506" ht="51.75" customHeight="1" x14ac:dyDescent="0.35"/>
    <row r="6507" ht="51.75" customHeight="1" x14ac:dyDescent="0.35"/>
    <row r="6508" ht="51.75" customHeight="1" x14ac:dyDescent="0.35"/>
    <row r="6509" ht="51.75" customHeight="1" x14ac:dyDescent="0.35"/>
    <row r="6510" ht="51.75" customHeight="1" x14ac:dyDescent="0.35"/>
    <row r="6511" ht="51.75" customHeight="1" x14ac:dyDescent="0.35"/>
    <row r="6512" ht="51.75" customHeight="1" x14ac:dyDescent="0.35"/>
    <row r="6513" ht="51.75" customHeight="1" x14ac:dyDescent="0.35"/>
    <row r="6514" ht="51.75" customHeight="1" x14ac:dyDescent="0.35"/>
    <row r="6515" ht="51.75" customHeight="1" x14ac:dyDescent="0.35"/>
    <row r="6516" ht="51.75" customHeight="1" x14ac:dyDescent="0.35"/>
    <row r="6517" ht="51.75" customHeight="1" x14ac:dyDescent="0.35"/>
    <row r="6518" ht="51.75" customHeight="1" x14ac:dyDescent="0.35"/>
    <row r="6519" ht="51.75" customHeight="1" x14ac:dyDescent="0.35"/>
    <row r="6520" ht="51.75" customHeight="1" x14ac:dyDescent="0.35"/>
    <row r="6521" ht="51.75" customHeight="1" x14ac:dyDescent="0.35"/>
    <row r="6522" ht="51.75" customHeight="1" x14ac:dyDescent="0.35"/>
    <row r="6523" ht="51.75" customHeight="1" x14ac:dyDescent="0.35"/>
    <row r="6524" ht="51.75" customHeight="1" x14ac:dyDescent="0.35"/>
    <row r="6525" ht="51.75" customHeight="1" x14ac:dyDescent="0.35"/>
    <row r="6526" ht="51.75" customHeight="1" x14ac:dyDescent="0.35"/>
    <row r="6527" ht="51.75" customHeight="1" x14ac:dyDescent="0.35"/>
    <row r="6528" ht="51.75" customHeight="1" x14ac:dyDescent="0.35"/>
    <row r="6529" ht="51.75" customHeight="1" x14ac:dyDescent="0.35"/>
    <row r="6530" ht="51.75" customHeight="1" x14ac:dyDescent="0.35"/>
    <row r="6531" ht="51.75" customHeight="1" x14ac:dyDescent="0.35"/>
    <row r="6532" ht="51.75" customHeight="1" x14ac:dyDescent="0.35"/>
    <row r="6533" ht="51.75" customHeight="1" x14ac:dyDescent="0.35"/>
    <row r="6534" ht="51.75" customHeight="1" x14ac:dyDescent="0.35"/>
    <row r="6535" ht="51.75" customHeight="1" x14ac:dyDescent="0.35"/>
    <row r="6536" ht="51.75" customHeight="1" x14ac:dyDescent="0.35"/>
    <row r="6537" ht="51.75" customHeight="1" x14ac:dyDescent="0.35"/>
    <row r="6538" ht="51.75" customHeight="1" x14ac:dyDescent="0.35"/>
    <row r="6539" ht="51.75" customHeight="1" x14ac:dyDescent="0.35"/>
    <row r="6540" ht="51.75" customHeight="1" x14ac:dyDescent="0.35"/>
    <row r="6541" ht="51.75" customHeight="1" x14ac:dyDescent="0.35"/>
    <row r="6542" ht="51.75" customHeight="1" x14ac:dyDescent="0.35"/>
    <row r="6543" ht="51.75" customHeight="1" x14ac:dyDescent="0.35"/>
    <row r="6544" ht="51.75" customHeight="1" x14ac:dyDescent="0.35"/>
    <row r="6545" ht="51.75" customHeight="1" x14ac:dyDescent="0.35"/>
    <row r="6546" ht="51.75" customHeight="1" x14ac:dyDescent="0.35"/>
    <row r="6547" ht="51.75" customHeight="1" x14ac:dyDescent="0.35"/>
    <row r="6548" ht="51.75" customHeight="1" x14ac:dyDescent="0.35"/>
    <row r="6549" ht="51.75" customHeight="1" x14ac:dyDescent="0.35"/>
    <row r="6550" ht="51.75" customHeight="1" x14ac:dyDescent="0.35"/>
    <row r="6551" ht="51.75" customHeight="1" x14ac:dyDescent="0.35"/>
    <row r="6552" ht="51.75" customHeight="1" x14ac:dyDescent="0.35"/>
    <row r="6553" ht="51.75" customHeight="1" x14ac:dyDescent="0.35"/>
    <row r="6554" ht="51.75" customHeight="1" x14ac:dyDescent="0.35"/>
    <row r="6555" ht="51.75" customHeight="1" x14ac:dyDescent="0.35"/>
    <row r="6556" ht="51.75" customHeight="1" x14ac:dyDescent="0.35"/>
    <row r="6557" ht="51.75" customHeight="1" x14ac:dyDescent="0.35"/>
    <row r="6558" ht="51.75" customHeight="1" x14ac:dyDescent="0.35"/>
    <row r="6559" ht="51.75" customHeight="1" x14ac:dyDescent="0.35"/>
    <row r="6560" ht="51.75" customHeight="1" x14ac:dyDescent="0.35"/>
    <row r="6561" ht="51.75" customHeight="1" x14ac:dyDescent="0.35"/>
    <row r="6562" ht="51.75" customHeight="1" x14ac:dyDescent="0.35"/>
    <row r="6563" ht="51.75" customHeight="1" x14ac:dyDescent="0.35"/>
    <row r="6564" ht="51.75" customHeight="1" x14ac:dyDescent="0.35"/>
    <row r="6565" ht="51.75" customHeight="1" x14ac:dyDescent="0.35"/>
    <row r="6566" ht="51.75" customHeight="1" x14ac:dyDescent="0.35"/>
    <row r="6567" ht="51.75" customHeight="1" x14ac:dyDescent="0.35"/>
    <row r="6568" ht="51.75" customHeight="1" x14ac:dyDescent="0.35"/>
    <row r="6569" ht="51.75" customHeight="1" x14ac:dyDescent="0.35"/>
    <row r="6570" ht="51.75" customHeight="1" x14ac:dyDescent="0.35"/>
    <row r="6571" ht="51.75" customHeight="1" x14ac:dyDescent="0.35"/>
    <row r="6572" ht="51.75" customHeight="1" x14ac:dyDescent="0.35"/>
    <row r="6573" ht="51.75" customHeight="1" x14ac:dyDescent="0.35"/>
    <row r="6574" ht="51.75" customHeight="1" x14ac:dyDescent="0.35"/>
    <row r="6575" ht="51.75" customHeight="1" x14ac:dyDescent="0.35"/>
    <row r="6576" ht="51.75" customHeight="1" x14ac:dyDescent="0.35"/>
    <row r="6577" ht="51.75" customHeight="1" x14ac:dyDescent="0.35"/>
    <row r="6578" ht="51.75" customHeight="1" x14ac:dyDescent="0.35"/>
    <row r="6579" ht="51.75" customHeight="1" x14ac:dyDescent="0.35"/>
    <row r="6580" ht="51.75" customHeight="1" x14ac:dyDescent="0.35"/>
    <row r="6581" ht="51.75" customHeight="1" x14ac:dyDescent="0.35"/>
    <row r="6582" ht="51.75" customHeight="1" x14ac:dyDescent="0.35"/>
    <row r="6583" ht="51.75" customHeight="1" x14ac:dyDescent="0.35"/>
    <row r="6584" ht="51.75" customHeight="1" x14ac:dyDescent="0.35"/>
    <row r="6585" ht="51.75" customHeight="1" x14ac:dyDescent="0.35"/>
    <row r="6586" ht="51.75" customHeight="1" x14ac:dyDescent="0.35"/>
    <row r="6587" ht="51.75" customHeight="1" x14ac:dyDescent="0.35"/>
    <row r="6588" ht="51.75" customHeight="1" x14ac:dyDescent="0.35"/>
    <row r="6589" ht="51.75" customHeight="1" x14ac:dyDescent="0.35"/>
    <row r="6590" ht="51.75" customHeight="1" x14ac:dyDescent="0.35"/>
    <row r="6591" ht="51.75" customHeight="1" x14ac:dyDescent="0.35"/>
    <row r="6592" ht="51.75" customHeight="1" x14ac:dyDescent="0.35"/>
    <row r="6593" ht="51.75" customHeight="1" x14ac:dyDescent="0.35"/>
    <row r="6594" ht="51.75" customHeight="1" x14ac:dyDescent="0.35"/>
    <row r="6595" ht="51.75" customHeight="1" x14ac:dyDescent="0.35"/>
    <row r="6596" ht="51.75" customHeight="1" x14ac:dyDescent="0.35"/>
    <row r="6597" ht="51.75" customHeight="1" x14ac:dyDescent="0.35"/>
    <row r="6598" ht="51.75" customHeight="1" x14ac:dyDescent="0.35"/>
    <row r="6599" ht="51.75" customHeight="1" x14ac:dyDescent="0.35"/>
    <row r="6600" ht="51.75" customHeight="1" x14ac:dyDescent="0.35"/>
    <row r="6601" ht="51.75" customHeight="1" x14ac:dyDescent="0.35"/>
    <row r="6602" ht="51.75" customHeight="1" x14ac:dyDescent="0.35"/>
    <row r="6603" ht="51.75" customHeight="1" x14ac:dyDescent="0.35"/>
    <row r="6604" ht="51.75" customHeight="1" x14ac:dyDescent="0.35"/>
    <row r="6605" ht="51.75" customHeight="1" x14ac:dyDescent="0.35"/>
    <row r="6606" ht="51.75" customHeight="1" x14ac:dyDescent="0.35"/>
    <row r="6607" ht="51.75" customHeight="1" x14ac:dyDescent="0.35"/>
    <row r="6608" ht="51.75" customHeight="1" x14ac:dyDescent="0.35"/>
    <row r="6609" ht="51.75" customHeight="1" x14ac:dyDescent="0.35"/>
    <row r="6610" ht="51.75" customHeight="1" x14ac:dyDescent="0.35"/>
    <row r="6611" ht="51.75" customHeight="1" x14ac:dyDescent="0.35"/>
    <row r="6612" ht="51.75" customHeight="1" x14ac:dyDescent="0.35"/>
    <row r="6613" ht="51.75" customHeight="1" x14ac:dyDescent="0.35"/>
    <row r="6614" ht="51.75" customHeight="1" x14ac:dyDescent="0.35"/>
    <row r="6615" ht="51.75" customHeight="1" x14ac:dyDescent="0.35"/>
    <row r="6616" ht="51.75" customHeight="1" x14ac:dyDescent="0.35"/>
    <row r="6617" ht="51.75" customHeight="1" x14ac:dyDescent="0.35"/>
    <row r="6618" ht="51.75" customHeight="1" x14ac:dyDescent="0.35"/>
    <row r="6619" ht="51.75" customHeight="1" x14ac:dyDescent="0.35"/>
    <row r="6620" ht="51.75" customHeight="1" x14ac:dyDescent="0.35"/>
    <row r="6621" ht="51.75" customHeight="1" x14ac:dyDescent="0.35"/>
    <row r="6622" ht="51.75" customHeight="1" x14ac:dyDescent="0.35"/>
    <row r="6623" ht="51.75" customHeight="1" x14ac:dyDescent="0.35"/>
    <row r="6624" ht="51.75" customHeight="1" x14ac:dyDescent="0.35"/>
    <row r="6625" ht="51.75" customHeight="1" x14ac:dyDescent="0.35"/>
    <row r="6626" ht="51.75" customHeight="1" x14ac:dyDescent="0.35"/>
    <row r="6627" ht="51.75" customHeight="1" x14ac:dyDescent="0.35"/>
    <row r="6628" ht="51.75" customHeight="1" x14ac:dyDescent="0.35"/>
    <row r="6629" ht="51.75" customHeight="1" x14ac:dyDescent="0.35"/>
    <row r="6630" ht="51.75" customHeight="1" x14ac:dyDescent="0.35"/>
    <row r="6631" ht="51.75" customHeight="1" x14ac:dyDescent="0.35"/>
    <row r="6632" ht="51.75" customHeight="1" x14ac:dyDescent="0.35"/>
    <row r="6633" ht="51.75" customHeight="1" x14ac:dyDescent="0.35"/>
    <row r="6634" ht="51.75" customHeight="1" x14ac:dyDescent="0.35"/>
    <row r="6635" ht="51.75" customHeight="1" x14ac:dyDescent="0.35"/>
    <row r="6636" ht="51.75" customHeight="1" x14ac:dyDescent="0.35"/>
    <row r="6637" ht="51.75" customHeight="1" x14ac:dyDescent="0.35"/>
    <row r="6638" ht="51.75" customHeight="1" x14ac:dyDescent="0.35"/>
    <row r="6639" ht="51.75" customHeight="1" x14ac:dyDescent="0.35"/>
    <row r="6640" ht="51.75" customHeight="1" x14ac:dyDescent="0.35"/>
    <row r="6641" ht="51.75" customHeight="1" x14ac:dyDescent="0.35"/>
    <row r="6642" ht="51.75" customHeight="1" x14ac:dyDescent="0.35"/>
    <row r="6643" ht="51.75" customHeight="1" x14ac:dyDescent="0.35"/>
    <row r="6644" ht="51.75" customHeight="1" x14ac:dyDescent="0.35"/>
    <row r="6645" ht="51.75" customHeight="1" x14ac:dyDescent="0.35"/>
    <row r="6646" ht="51.75" customHeight="1" x14ac:dyDescent="0.35"/>
    <row r="6647" ht="51.75" customHeight="1" x14ac:dyDescent="0.35"/>
    <row r="6648" ht="51.75" customHeight="1" x14ac:dyDescent="0.35"/>
    <row r="6649" ht="51.75" customHeight="1" x14ac:dyDescent="0.35"/>
    <row r="6650" ht="51.75" customHeight="1" x14ac:dyDescent="0.35"/>
    <row r="6651" ht="51.75" customHeight="1" x14ac:dyDescent="0.35"/>
    <row r="6652" ht="51.75" customHeight="1" x14ac:dyDescent="0.35"/>
    <row r="6653" ht="51.75" customHeight="1" x14ac:dyDescent="0.35"/>
    <row r="6654" ht="51.75" customHeight="1" x14ac:dyDescent="0.35"/>
    <row r="6655" ht="51.75" customHeight="1" x14ac:dyDescent="0.35"/>
    <row r="6656" ht="51.75" customHeight="1" x14ac:dyDescent="0.35"/>
    <row r="6657" ht="51.75" customHeight="1" x14ac:dyDescent="0.35"/>
    <row r="6658" ht="51.75" customHeight="1" x14ac:dyDescent="0.35"/>
    <row r="6659" ht="51.75" customHeight="1" x14ac:dyDescent="0.35"/>
    <row r="6660" ht="51.75" customHeight="1" x14ac:dyDescent="0.35"/>
    <row r="6661" ht="51.75" customHeight="1" x14ac:dyDescent="0.35"/>
    <row r="6662" ht="51.75" customHeight="1" x14ac:dyDescent="0.35"/>
    <row r="6663" ht="51.75" customHeight="1" x14ac:dyDescent="0.35"/>
    <row r="6664" ht="51.75" customHeight="1" x14ac:dyDescent="0.35"/>
    <row r="6665" ht="51.75" customHeight="1" x14ac:dyDescent="0.35"/>
    <row r="6666" ht="51.75" customHeight="1" x14ac:dyDescent="0.35"/>
    <row r="6667" ht="51.75" customHeight="1" x14ac:dyDescent="0.35"/>
    <row r="6668" ht="51.75" customHeight="1" x14ac:dyDescent="0.35"/>
    <row r="6669" ht="51.75" customHeight="1" x14ac:dyDescent="0.35"/>
    <row r="6670" ht="51.75" customHeight="1" x14ac:dyDescent="0.35"/>
    <row r="6671" ht="51.75" customHeight="1" x14ac:dyDescent="0.35"/>
    <row r="6672" ht="51.75" customHeight="1" x14ac:dyDescent="0.35"/>
    <row r="6673" ht="51.75" customHeight="1" x14ac:dyDescent="0.35"/>
    <row r="6674" ht="51.75" customHeight="1" x14ac:dyDescent="0.35"/>
    <row r="6675" ht="51.75" customHeight="1" x14ac:dyDescent="0.35"/>
    <row r="6676" ht="51.75" customHeight="1" x14ac:dyDescent="0.35"/>
    <row r="6677" ht="51.75" customHeight="1" x14ac:dyDescent="0.35"/>
    <row r="6678" ht="51.75" customHeight="1" x14ac:dyDescent="0.35"/>
    <row r="6679" ht="51.75" customHeight="1" x14ac:dyDescent="0.35"/>
    <row r="6680" ht="51.75" customHeight="1" x14ac:dyDescent="0.35"/>
    <row r="6681" ht="51.75" customHeight="1" x14ac:dyDescent="0.35"/>
    <row r="6682" ht="51.75" customHeight="1" x14ac:dyDescent="0.35"/>
    <row r="6683" ht="51.75" customHeight="1" x14ac:dyDescent="0.35"/>
    <row r="6684" ht="51.75" customHeight="1" x14ac:dyDescent="0.35"/>
    <row r="6685" ht="51.75" customHeight="1" x14ac:dyDescent="0.35"/>
    <row r="6686" ht="51.75" customHeight="1" x14ac:dyDescent="0.35"/>
    <row r="6687" ht="51.75" customHeight="1" x14ac:dyDescent="0.35"/>
    <row r="6688" ht="51.75" customHeight="1" x14ac:dyDescent="0.35"/>
    <row r="6689" ht="51.75" customHeight="1" x14ac:dyDescent="0.35"/>
    <row r="6690" ht="51.75" customHeight="1" x14ac:dyDescent="0.35"/>
    <row r="6691" ht="51.75" customHeight="1" x14ac:dyDescent="0.35"/>
    <row r="6692" ht="51.75" customHeight="1" x14ac:dyDescent="0.35"/>
    <row r="6693" ht="51.75" customHeight="1" x14ac:dyDescent="0.35"/>
    <row r="6694" ht="51.75" customHeight="1" x14ac:dyDescent="0.35"/>
    <row r="6695" ht="51.75" customHeight="1" x14ac:dyDescent="0.35"/>
    <row r="6696" ht="51.75" customHeight="1" x14ac:dyDescent="0.35"/>
    <row r="6697" ht="51.75" customHeight="1" x14ac:dyDescent="0.35"/>
    <row r="6698" ht="51.75" customHeight="1" x14ac:dyDescent="0.35"/>
    <row r="6699" ht="51.75" customHeight="1" x14ac:dyDescent="0.35"/>
    <row r="6700" ht="51.75" customHeight="1" x14ac:dyDescent="0.35"/>
    <row r="6701" ht="51.75" customHeight="1" x14ac:dyDescent="0.35"/>
    <row r="6702" ht="51.75" customHeight="1" x14ac:dyDescent="0.35"/>
    <row r="6703" ht="51.75" customHeight="1" x14ac:dyDescent="0.35"/>
    <row r="6704" ht="51.75" customHeight="1" x14ac:dyDescent="0.35"/>
    <row r="6705" ht="51.75" customHeight="1" x14ac:dyDescent="0.35"/>
    <row r="6706" ht="51.75" customHeight="1" x14ac:dyDescent="0.35"/>
    <row r="6707" ht="51.75" customHeight="1" x14ac:dyDescent="0.35"/>
    <row r="6708" ht="51.75" customHeight="1" x14ac:dyDescent="0.35"/>
    <row r="6709" ht="51.75" customHeight="1" x14ac:dyDescent="0.35"/>
    <row r="6710" ht="51.75" customHeight="1" x14ac:dyDescent="0.35"/>
    <row r="6711" ht="51.75" customHeight="1" x14ac:dyDescent="0.35"/>
    <row r="6712" ht="51.75" customHeight="1" x14ac:dyDescent="0.35"/>
    <row r="6713" ht="51.75" customHeight="1" x14ac:dyDescent="0.35"/>
    <row r="6714" ht="51.75" customHeight="1" x14ac:dyDescent="0.35"/>
    <row r="6715" ht="51.75" customHeight="1" x14ac:dyDescent="0.35"/>
    <row r="6716" ht="51.75" customHeight="1" x14ac:dyDescent="0.35"/>
    <row r="6717" ht="51.75" customHeight="1" x14ac:dyDescent="0.35"/>
    <row r="6718" ht="51.75" customHeight="1" x14ac:dyDescent="0.35"/>
    <row r="6719" ht="51.75" customHeight="1" x14ac:dyDescent="0.35"/>
    <row r="6720" ht="51.75" customHeight="1" x14ac:dyDescent="0.35"/>
    <row r="6721" ht="51.75" customHeight="1" x14ac:dyDescent="0.35"/>
    <row r="6722" ht="51.75" customHeight="1" x14ac:dyDescent="0.35"/>
    <row r="6723" ht="51.75" customHeight="1" x14ac:dyDescent="0.35"/>
    <row r="6724" ht="51.75" customHeight="1" x14ac:dyDescent="0.35"/>
    <row r="6725" ht="51.75" customHeight="1" x14ac:dyDescent="0.35"/>
    <row r="6726" ht="51.75" customHeight="1" x14ac:dyDescent="0.35"/>
    <row r="6727" ht="51.75" customHeight="1" x14ac:dyDescent="0.35"/>
    <row r="6728" ht="51.75" customHeight="1" x14ac:dyDescent="0.35"/>
    <row r="6729" ht="51.75" customHeight="1" x14ac:dyDescent="0.35"/>
    <row r="6730" ht="51.75" customHeight="1" x14ac:dyDescent="0.35"/>
    <row r="6731" ht="51.75" customHeight="1" x14ac:dyDescent="0.35"/>
    <row r="6732" ht="51.75" customHeight="1" x14ac:dyDescent="0.35"/>
    <row r="6733" ht="51.75" customHeight="1" x14ac:dyDescent="0.35"/>
    <row r="6734" ht="51.75" customHeight="1" x14ac:dyDescent="0.35"/>
    <row r="6735" ht="51.75" customHeight="1" x14ac:dyDescent="0.35"/>
    <row r="6736" ht="51.75" customHeight="1" x14ac:dyDescent="0.35"/>
    <row r="6737" ht="51.75" customHeight="1" x14ac:dyDescent="0.35"/>
    <row r="6738" ht="51.75" customHeight="1" x14ac:dyDescent="0.35"/>
    <row r="6739" ht="51.75" customHeight="1" x14ac:dyDescent="0.35"/>
    <row r="6740" ht="51.75" customHeight="1" x14ac:dyDescent="0.35"/>
    <row r="6741" ht="51.75" customHeight="1" x14ac:dyDescent="0.35"/>
    <row r="6742" ht="51.75" customHeight="1" x14ac:dyDescent="0.35"/>
    <row r="6743" ht="51.75" customHeight="1" x14ac:dyDescent="0.35"/>
    <row r="6744" ht="51.75" customHeight="1" x14ac:dyDescent="0.35"/>
    <row r="6745" ht="51.75" customHeight="1" x14ac:dyDescent="0.35"/>
    <row r="6746" ht="51.75" customHeight="1" x14ac:dyDescent="0.35"/>
    <row r="6747" ht="51.75" customHeight="1" x14ac:dyDescent="0.35"/>
    <row r="6748" ht="51.75" customHeight="1" x14ac:dyDescent="0.35"/>
    <row r="6749" ht="51.75" customHeight="1" x14ac:dyDescent="0.35"/>
    <row r="6750" ht="51.75" customHeight="1" x14ac:dyDescent="0.35"/>
    <row r="6751" ht="51.75" customHeight="1" x14ac:dyDescent="0.35"/>
    <row r="6752" ht="51.75" customHeight="1" x14ac:dyDescent="0.35"/>
    <row r="6753" ht="51.75" customHeight="1" x14ac:dyDescent="0.35"/>
    <row r="6754" ht="51.75" customHeight="1" x14ac:dyDescent="0.35"/>
    <row r="6755" ht="51.75" customHeight="1" x14ac:dyDescent="0.35"/>
    <row r="6756" ht="51.75" customHeight="1" x14ac:dyDescent="0.35"/>
    <row r="6757" ht="51.75" customHeight="1" x14ac:dyDescent="0.35"/>
    <row r="6758" ht="51.75" customHeight="1" x14ac:dyDescent="0.35"/>
    <row r="6759" ht="51.75" customHeight="1" x14ac:dyDescent="0.35"/>
    <row r="6760" ht="51.75" customHeight="1" x14ac:dyDescent="0.35"/>
    <row r="6761" ht="51.75" customHeight="1" x14ac:dyDescent="0.35"/>
    <row r="6762" ht="51.75" customHeight="1" x14ac:dyDescent="0.35"/>
    <row r="6763" ht="51.75" customHeight="1" x14ac:dyDescent="0.35"/>
    <row r="6764" ht="51.75" customHeight="1" x14ac:dyDescent="0.35"/>
    <row r="6765" ht="51.75" customHeight="1" x14ac:dyDescent="0.35"/>
    <row r="6766" ht="51.75" customHeight="1" x14ac:dyDescent="0.35"/>
    <row r="6767" ht="51.75" customHeight="1" x14ac:dyDescent="0.35"/>
    <row r="6768" ht="51.75" customHeight="1" x14ac:dyDescent="0.35"/>
    <row r="6769" ht="51.75" customHeight="1" x14ac:dyDescent="0.35"/>
    <row r="6770" ht="51.75" customHeight="1" x14ac:dyDescent="0.35"/>
    <row r="6771" ht="51.75" customHeight="1" x14ac:dyDescent="0.35"/>
    <row r="6772" ht="51.75" customHeight="1" x14ac:dyDescent="0.35"/>
    <row r="6773" ht="51.75" customHeight="1" x14ac:dyDescent="0.35"/>
    <row r="6774" ht="51.75" customHeight="1" x14ac:dyDescent="0.35"/>
    <row r="6775" ht="51.75" customHeight="1" x14ac:dyDescent="0.35"/>
    <row r="6776" ht="51.75" customHeight="1" x14ac:dyDescent="0.35"/>
    <row r="6777" ht="51.75" customHeight="1" x14ac:dyDescent="0.35"/>
    <row r="6778" ht="51.75" customHeight="1" x14ac:dyDescent="0.35"/>
    <row r="6779" ht="51.75" customHeight="1" x14ac:dyDescent="0.35"/>
    <row r="6780" ht="51.75" customHeight="1" x14ac:dyDescent="0.35"/>
    <row r="6781" ht="51.75" customHeight="1" x14ac:dyDescent="0.35"/>
    <row r="6782" ht="51.75" customHeight="1" x14ac:dyDescent="0.35"/>
    <row r="6783" ht="51.75" customHeight="1" x14ac:dyDescent="0.35"/>
    <row r="6784" ht="51.75" customHeight="1" x14ac:dyDescent="0.35"/>
    <row r="6785" ht="51.75" customHeight="1" x14ac:dyDescent="0.35"/>
    <row r="6786" ht="51.75" customHeight="1" x14ac:dyDescent="0.35"/>
    <row r="6787" ht="51.75" customHeight="1" x14ac:dyDescent="0.35"/>
    <row r="6788" ht="51.75" customHeight="1" x14ac:dyDescent="0.35"/>
    <row r="6789" ht="51.75" customHeight="1" x14ac:dyDescent="0.35"/>
    <row r="6790" ht="51.75" customHeight="1" x14ac:dyDescent="0.35"/>
    <row r="6791" ht="51.75" customHeight="1" x14ac:dyDescent="0.35"/>
    <row r="6792" ht="51.75" customHeight="1" x14ac:dyDescent="0.35"/>
    <row r="6793" ht="51.75" customHeight="1" x14ac:dyDescent="0.35"/>
    <row r="6794" ht="51.75" customHeight="1" x14ac:dyDescent="0.35"/>
    <row r="6795" ht="51.75" customHeight="1" x14ac:dyDescent="0.35"/>
    <row r="6796" ht="51.75" customHeight="1" x14ac:dyDescent="0.35"/>
    <row r="6797" ht="51.75" customHeight="1" x14ac:dyDescent="0.35"/>
    <row r="6798" ht="51.75" customHeight="1" x14ac:dyDescent="0.35"/>
    <row r="6799" ht="51.75" customHeight="1" x14ac:dyDescent="0.35"/>
    <row r="6800" ht="51.75" customHeight="1" x14ac:dyDescent="0.35"/>
    <row r="6801" ht="51.75" customHeight="1" x14ac:dyDescent="0.35"/>
    <row r="6802" ht="51.75" customHeight="1" x14ac:dyDescent="0.35"/>
    <row r="6803" ht="51.75" customHeight="1" x14ac:dyDescent="0.35"/>
    <row r="6804" ht="51.75" customHeight="1" x14ac:dyDescent="0.35"/>
    <row r="6805" ht="51.75" customHeight="1" x14ac:dyDescent="0.35"/>
    <row r="6806" ht="51.75" customHeight="1" x14ac:dyDescent="0.35"/>
    <row r="6807" ht="51.75" customHeight="1" x14ac:dyDescent="0.35"/>
    <row r="6808" ht="51.75" customHeight="1" x14ac:dyDescent="0.35"/>
    <row r="6809" ht="51.75" customHeight="1" x14ac:dyDescent="0.35"/>
    <row r="6810" ht="51.75" customHeight="1" x14ac:dyDescent="0.35"/>
    <row r="6811" ht="51.75" customHeight="1" x14ac:dyDescent="0.35"/>
    <row r="6812" ht="51.75" customHeight="1" x14ac:dyDescent="0.35"/>
    <row r="6813" ht="51.75" customHeight="1" x14ac:dyDescent="0.35"/>
    <row r="6814" ht="51.75" customHeight="1" x14ac:dyDescent="0.35"/>
    <row r="6815" ht="51.75" customHeight="1" x14ac:dyDescent="0.35"/>
    <row r="6816" ht="51.75" customHeight="1" x14ac:dyDescent="0.35"/>
    <row r="6817" ht="51.75" customHeight="1" x14ac:dyDescent="0.35"/>
    <row r="6818" ht="51.75" customHeight="1" x14ac:dyDescent="0.35"/>
    <row r="6819" ht="51.75" customHeight="1" x14ac:dyDescent="0.35"/>
    <row r="6820" ht="51.75" customHeight="1" x14ac:dyDescent="0.35"/>
    <row r="6821" ht="51.75" customHeight="1" x14ac:dyDescent="0.35"/>
    <row r="6822" ht="51.75" customHeight="1" x14ac:dyDescent="0.35"/>
    <row r="6823" ht="51.75" customHeight="1" x14ac:dyDescent="0.35"/>
    <row r="6824" ht="51.75" customHeight="1" x14ac:dyDescent="0.35"/>
    <row r="6825" ht="51.75" customHeight="1" x14ac:dyDescent="0.35"/>
    <row r="6826" ht="51.75" customHeight="1" x14ac:dyDescent="0.35"/>
    <row r="6827" ht="51.75" customHeight="1" x14ac:dyDescent="0.35"/>
    <row r="6828" ht="51.75" customHeight="1" x14ac:dyDescent="0.35"/>
    <row r="6829" ht="51.75" customHeight="1" x14ac:dyDescent="0.35"/>
    <row r="6830" ht="51.75" customHeight="1" x14ac:dyDescent="0.35"/>
    <row r="6831" ht="51.75" customHeight="1" x14ac:dyDescent="0.35"/>
    <row r="6832" ht="51.75" customHeight="1" x14ac:dyDescent="0.35"/>
    <row r="6833" ht="51.75" customHeight="1" x14ac:dyDescent="0.35"/>
    <row r="6834" ht="51.75" customHeight="1" x14ac:dyDescent="0.35"/>
    <row r="6835" ht="51.75" customHeight="1" x14ac:dyDescent="0.35"/>
    <row r="6836" ht="51.75" customHeight="1" x14ac:dyDescent="0.35"/>
    <row r="6837" ht="51.75" customHeight="1" x14ac:dyDescent="0.35"/>
    <row r="6838" ht="51.75" customHeight="1" x14ac:dyDescent="0.35"/>
    <row r="6839" ht="51.75" customHeight="1" x14ac:dyDescent="0.35"/>
    <row r="6840" ht="51.75" customHeight="1" x14ac:dyDescent="0.35"/>
    <row r="6841" ht="51.75" customHeight="1" x14ac:dyDescent="0.35"/>
    <row r="6842" ht="51.75" customHeight="1" x14ac:dyDescent="0.35"/>
    <row r="6843" ht="51.75" customHeight="1" x14ac:dyDescent="0.35"/>
    <row r="6844" ht="51.75" customHeight="1" x14ac:dyDescent="0.35"/>
    <row r="6845" ht="51.75" customHeight="1" x14ac:dyDescent="0.35"/>
    <row r="6846" ht="51.75" customHeight="1" x14ac:dyDescent="0.35"/>
    <row r="6847" ht="51.75" customHeight="1" x14ac:dyDescent="0.35"/>
    <row r="6848" ht="51.75" customHeight="1" x14ac:dyDescent="0.35"/>
    <row r="6849" ht="51.75" customHeight="1" x14ac:dyDescent="0.35"/>
    <row r="6850" ht="51.75" customHeight="1" x14ac:dyDescent="0.35"/>
    <row r="6851" ht="51.75" customHeight="1" x14ac:dyDescent="0.35"/>
    <row r="6852" ht="51.75" customHeight="1" x14ac:dyDescent="0.35"/>
    <row r="6853" ht="51.75" customHeight="1" x14ac:dyDescent="0.35"/>
    <row r="6854" ht="51.75" customHeight="1" x14ac:dyDescent="0.35"/>
    <row r="6855" ht="51.75" customHeight="1" x14ac:dyDescent="0.35"/>
    <row r="6856" ht="51.75" customHeight="1" x14ac:dyDescent="0.35"/>
    <row r="6857" ht="51.75" customHeight="1" x14ac:dyDescent="0.35"/>
    <row r="6858" ht="51.75" customHeight="1" x14ac:dyDescent="0.35"/>
    <row r="6859" ht="51.75" customHeight="1" x14ac:dyDescent="0.35"/>
    <row r="6860" ht="51.75" customHeight="1" x14ac:dyDescent="0.35"/>
    <row r="6861" ht="51.75" customHeight="1" x14ac:dyDescent="0.35"/>
    <row r="6862" ht="51.75" customHeight="1" x14ac:dyDescent="0.35"/>
    <row r="6863" ht="51.75" customHeight="1" x14ac:dyDescent="0.35"/>
    <row r="6864" ht="51.75" customHeight="1" x14ac:dyDescent="0.35"/>
    <row r="6865" ht="51.75" customHeight="1" x14ac:dyDescent="0.35"/>
    <row r="6866" ht="51.75" customHeight="1" x14ac:dyDescent="0.35"/>
    <row r="6867" ht="51.75" customHeight="1" x14ac:dyDescent="0.35"/>
    <row r="6868" ht="51.75" customHeight="1" x14ac:dyDescent="0.35"/>
    <row r="6869" ht="51.75" customHeight="1" x14ac:dyDescent="0.35"/>
    <row r="6870" ht="51.75" customHeight="1" x14ac:dyDescent="0.35"/>
    <row r="6871" ht="51.75" customHeight="1" x14ac:dyDescent="0.35"/>
    <row r="6872" ht="51.75" customHeight="1" x14ac:dyDescent="0.35"/>
    <row r="6873" ht="51.75" customHeight="1" x14ac:dyDescent="0.35"/>
    <row r="6874" ht="51.75" customHeight="1" x14ac:dyDescent="0.35"/>
    <row r="6875" ht="51.75" customHeight="1" x14ac:dyDescent="0.35"/>
    <row r="6876" ht="51.75" customHeight="1" x14ac:dyDescent="0.35"/>
    <row r="6877" ht="51.75" customHeight="1" x14ac:dyDescent="0.35"/>
    <row r="6878" ht="51.75" customHeight="1" x14ac:dyDescent="0.35"/>
    <row r="6879" ht="51.75" customHeight="1" x14ac:dyDescent="0.35"/>
    <row r="6880" ht="51.75" customHeight="1" x14ac:dyDescent="0.35"/>
    <row r="6881" ht="51.75" customHeight="1" x14ac:dyDescent="0.35"/>
    <row r="6882" ht="51.75" customHeight="1" x14ac:dyDescent="0.35"/>
    <row r="6883" ht="51.75" customHeight="1" x14ac:dyDescent="0.35"/>
    <row r="6884" ht="51.75" customHeight="1" x14ac:dyDescent="0.35"/>
    <row r="6885" ht="51.75" customHeight="1" x14ac:dyDescent="0.35"/>
    <row r="6886" ht="51.75" customHeight="1" x14ac:dyDescent="0.35"/>
    <row r="6887" ht="51.75" customHeight="1" x14ac:dyDescent="0.35"/>
    <row r="6888" ht="51.75" customHeight="1" x14ac:dyDescent="0.35"/>
    <row r="6889" ht="51.75" customHeight="1" x14ac:dyDescent="0.35"/>
    <row r="6890" ht="51.75" customHeight="1" x14ac:dyDescent="0.35"/>
    <row r="6891" ht="51.75" customHeight="1" x14ac:dyDescent="0.35"/>
    <row r="6892" ht="51.75" customHeight="1" x14ac:dyDescent="0.35"/>
    <row r="6893" ht="51.75" customHeight="1" x14ac:dyDescent="0.35"/>
    <row r="6894" ht="51.75" customHeight="1" x14ac:dyDescent="0.35"/>
    <row r="6895" ht="51.75" customHeight="1" x14ac:dyDescent="0.35"/>
    <row r="6896" ht="51.75" customHeight="1" x14ac:dyDescent="0.35"/>
    <row r="6897" ht="51.75" customHeight="1" x14ac:dyDescent="0.35"/>
    <row r="6898" ht="51.75" customHeight="1" x14ac:dyDescent="0.35"/>
    <row r="6899" ht="51.75" customHeight="1" x14ac:dyDescent="0.35"/>
    <row r="6900" ht="51.75" customHeight="1" x14ac:dyDescent="0.35"/>
    <row r="6901" ht="51.75" customHeight="1" x14ac:dyDescent="0.35"/>
    <row r="6902" ht="51.75" customHeight="1" x14ac:dyDescent="0.35"/>
    <row r="6903" ht="51.75" customHeight="1" x14ac:dyDescent="0.35"/>
    <row r="6904" ht="51.75" customHeight="1" x14ac:dyDescent="0.35"/>
    <row r="6905" ht="51.75" customHeight="1" x14ac:dyDescent="0.35"/>
    <row r="6906" ht="51.75" customHeight="1" x14ac:dyDescent="0.35"/>
    <row r="6907" ht="51.75" customHeight="1" x14ac:dyDescent="0.35"/>
    <row r="6908" ht="51.75" customHeight="1" x14ac:dyDescent="0.35"/>
    <row r="6909" ht="51.75" customHeight="1" x14ac:dyDescent="0.35"/>
    <row r="6910" ht="51.75" customHeight="1" x14ac:dyDescent="0.35"/>
    <row r="6911" ht="51.75" customHeight="1" x14ac:dyDescent="0.35"/>
    <row r="6912" ht="51.75" customHeight="1" x14ac:dyDescent="0.35"/>
    <row r="6913" ht="51.75" customHeight="1" x14ac:dyDescent="0.35"/>
    <row r="6914" ht="51.75" customHeight="1" x14ac:dyDescent="0.35"/>
    <row r="6915" ht="51.75" customHeight="1" x14ac:dyDescent="0.35"/>
    <row r="6916" ht="51.75" customHeight="1" x14ac:dyDescent="0.35"/>
    <row r="6917" ht="51.75" customHeight="1" x14ac:dyDescent="0.35"/>
    <row r="6918" ht="51.75" customHeight="1" x14ac:dyDescent="0.35"/>
    <row r="6919" ht="51.75" customHeight="1" x14ac:dyDescent="0.35"/>
    <row r="6920" ht="51.75" customHeight="1" x14ac:dyDescent="0.35"/>
    <row r="6921" ht="51.75" customHeight="1" x14ac:dyDescent="0.35"/>
    <row r="6922" ht="51.75" customHeight="1" x14ac:dyDescent="0.35"/>
    <row r="6923" ht="51.75" customHeight="1" x14ac:dyDescent="0.35"/>
    <row r="6924" ht="51.75" customHeight="1" x14ac:dyDescent="0.35"/>
    <row r="6925" ht="51.75" customHeight="1" x14ac:dyDescent="0.35"/>
    <row r="6926" ht="51.75" customHeight="1" x14ac:dyDescent="0.35"/>
    <row r="6927" ht="51.75" customHeight="1" x14ac:dyDescent="0.35"/>
    <row r="6928" ht="51.75" customHeight="1" x14ac:dyDescent="0.35"/>
    <row r="6929" ht="51.75" customHeight="1" x14ac:dyDescent="0.35"/>
    <row r="6930" ht="51.75" customHeight="1" x14ac:dyDescent="0.35"/>
    <row r="6931" ht="51.75" customHeight="1" x14ac:dyDescent="0.35"/>
    <row r="6932" ht="51.75" customHeight="1" x14ac:dyDescent="0.35"/>
    <row r="6933" ht="51.75" customHeight="1" x14ac:dyDescent="0.35"/>
    <row r="6934" ht="51.75" customHeight="1" x14ac:dyDescent="0.35"/>
    <row r="6935" ht="51.75" customHeight="1" x14ac:dyDescent="0.35"/>
    <row r="6936" ht="51.75" customHeight="1" x14ac:dyDescent="0.35"/>
    <row r="6937" ht="51.75" customHeight="1" x14ac:dyDescent="0.35"/>
    <row r="6938" ht="51.75" customHeight="1" x14ac:dyDescent="0.35"/>
    <row r="6939" ht="51.75" customHeight="1" x14ac:dyDescent="0.35"/>
    <row r="6940" ht="51.75" customHeight="1" x14ac:dyDescent="0.35"/>
    <row r="6941" ht="51.75" customHeight="1" x14ac:dyDescent="0.35"/>
    <row r="6942" ht="51.75" customHeight="1" x14ac:dyDescent="0.35"/>
    <row r="6943" ht="51.75" customHeight="1" x14ac:dyDescent="0.35"/>
    <row r="6944" ht="51.75" customHeight="1" x14ac:dyDescent="0.35"/>
    <row r="6945" ht="51.75" customHeight="1" x14ac:dyDescent="0.35"/>
    <row r="6946" ht="51.75" customHeight="1" x14ac:dyDescent="0.35"/>
    <row r="6947" ht="51.75" customHeight="1" x14ac:dyDescent="0.35"/>
    <row r="6948" ht="51.75" customHeight="1" x14ac:dyDescent="0.35"/>
    <row r="6949" ht="51.75" customHeight="1" x14ac:dyDescent="0.35"/>
    <row r="6950" ht="51.75" customHeight="1" x14ac:dyDescent="0.35"/>
    <row r="6951" ht="51.75" customHeight="1" x14ac:dyDescent="0.35"/>
    <row r="6952" ht="51.75" customHeight="1" x14ac:dyDescent="0.35"/>
    <row r="6953" ht="51.75" customHeight="1" x14ac:dyDescent="0.35"/>
    <row r="6954" ht="51.75" customHeight="1" x14ac:dyDescent="0.35"/>
    <row r="6955" ht="51.75" customHeight="1" x14ac:dyDescent="0.35"/>
    <row r="6956" ht="51.75" customHeight="1" x14ac:dyDescent="0.35"/>
    <row r="6957" ht="51.75" customHeight="1" x14ac:dyDescent="0.35"/>
    <row r="6958" ht="51.75" customHeight="1" x14ac:dyDescent="0.35"/>
    <row r="6959" ht="51.75" customHeight="1" x14ac:dyDescent="0.35"/>
    <row r="6960" ht="51.75" customHeight="1" x14ac:dyDescent="0.35"/>
    <row r="6961" ht="51.75" customHeight="1" x14ac:dyDescent="0.35"/>
    <row r="6962" ht="51.75" customHeight="1" x14ac:dyDescent="0.35"/>
    <row r="6963" ht="51.75" customHeight="1" x14ac:dyDescent="0.35"/>
    <row r="6964" ht="51.75" customHeight="1" x14ac:dyDescent="0.35"/>
    <row r="6965" ht="51.75" customHeight="1" x14ac:dyDescent="0.35"/>
    <row r="6966" ht="51.75" customHeight="1" x14ac:dyDescent="0.35"/>
    <row r="6967" ht="51.75" customHeight="1" x14ac:dyDescent="0.35"/>
    <row r="6968" ht="51.75" customHeight="1" x14ac:dyDescent="0.35"/>
    <row r="6969" ht="51.75" customHeight="1" x14ac:dyDescent="0.35"/>
    <row r="6970" ht="51.75" customHeight="1" x14ac:dyDescent="0.35"/>
    <row r="6971" ht="51.75" customHeight="1" x14ac:dyDescent="0.35"/>
    <row r="6972" ht="51.75" customHeight="1" x14ac:dyDescent="0.35"/>
    <row r="6973" ht="51.75" customHeight="1" x14ac:dyDescent="0.35"/>
    <row r="6974" ht="51.75" customHeight="1" x14ac:dyDescent="0.35"/>
    <row r="6975" ht="51.75" customHeight="1" x14ac:dyDescent="0.35"/>
    <row r="6976" ht="51.75" customHeight="1" x14ac:dyDescent="0.35"/>
    <row r="6977" ht="51.75" customHeight="1" x14ac:dyDescent="0.35"/>
    <row r="6978" ht="51.75" customHeight="1" x14ac:dyDescent="0.35"/>
    <row r="6979" ht="51.75" customHeight="1" x14ac:dyDescent="0.35"/>
    <row r="6980" ht="51.75" customHeight="1" x14ac:dyDescent="0.35"/>
    <row r="6981" ht="51.75" customHeight="1" x14ac:dyDescent="0.35"/>
    <row r="6982" ht="51.75" customHeight="1" x14ac:dyDescent="0.35"/>
    <row r="6983" ht="51.75" customHeight="1" x14ac:dyDescent="0.35"/>
    <row r="6984" ht="51.75" customHeight="1" x14ac:dyDescent="0.35"/>
    <row r="6985" ht="51.75" customHeight="1" x14ac:dyDescent="0.35"/>
    <row r="6986" ht="51.75" customHeight="1" x14ac:dyDescent="0.35"/>
    <row r="6987" ht="51.75" customHeight="1" x14ac:dyDescent="0.35"/>
    <row r="6988" ht="51.75" customHeight="1" x14ac:dyDescent="0.35"/>
    <row r="6989" ht="51.75" customHeight="1" x14ac:dyDescent="0.35"/>
    <row r="6990" ht="51.75" customHeight="1" x14ac:dyDescent="0.35"/>
    <row r="6991" ht="51.75" customHeight="1" x14ac:dyDescent="0.35"/>
    <row r="6992" ht="51.75" customHeight="1" x14ac:dyDescent="0.35"/>
    <row r="6993" ht="51.75" customHeight="1" x14ac:dyDescent="0.35"/>
    <row r="6994" ht="51.75" customHeight="1" x14ac:dyDescent="0.35"/>
    <row r="6995" ht="51.75" customHeight="1" x14ac:dyDescent="0.35"/>
    <row r="6996" ht="51.75" customHeight="1" x14ac:dyDescent="0.35"/>
    <row r="6997" ht="51.75" customHeight="1" x14ac:dyDescent="0.35"/>
    <row r="6998" ht="51.75" customHeight="1" x14ac:dyDescent="0.35"/>
    <row r="6999" ht="51.75" customHeight="1" x14ac:dyDescent="0.35"/>
    <row r="7000" ht="51.75" customHeight="1" x14ac:dyDescent="0.35"/>
    <row r="7001" ht="51.75" customHeight="1" x14ac:dyDescent="0.35"/>
    <row r="7002" ht="51.75" customHeight="1" x14ac:dyDescent="0.35"/>
    <row r="7003" ht="51.75" customHeight="1" x14ac:dyDescent="0.35"/>
    <row r="7004" ht="51.75" customHeight="1" x14ac:dyDescent="0.35"/>
    <row r="7005" ht="51.75" customHeight="1" x14ac:dyDescent="0.35"/>
    <row r="7006" ht="51.75" customHeight="1" x14ac:dyDescent="0.35"/>
    <row r="7007" ht="51.75" customHeight="1" x14ac:dyDescent="0.35"/>
    <row r="7008" ht="51.75" customHeight="1" x14ac:dyDescent="0.35"/>
    <row r="7009" ht="51.75" customHeight="1" x14ac:dyDescent="0.35"/>
    <row r="7010" ht="51.75" customHeight="1" x14ac:dyDescent="0.35"/>
    <row r="7011" ht="51.75" customHeight="1" x14ac:dyDescent="0.35"/>
    <row r="7012" ht="51.75" customHeight="1" x14ac:dyDescent="0.35"/>
    <row r="7013" ht="51.75" customHeight="1" x14ac:dyDescent="0.35"/>
    <row r="7014" ht="51.75" customHeight="1" x14ac:dyDescent="0.35"/>
    <row r="7015" ht="51.75" customHeight="1" x14ac:dyDescent="0.35"/>
    <row r="7016" ht="51.75" customHeight="1" x14ac:dyDescent="0.35"/>
    <row r="7017" ht="51.75" customHeight="1" x14ac:dyDescent="0.35"/>
    <row r="7018" ht="51.75" customHeight="1" x14ac:dyDescent="0.35"/>
    <row r="7019" ht="51.75" customHeight="1" x14ac:dyDescent="0.35"/>
    <row r="7020" ht="51.75" customHeight="1" x14ac:dyDescent="0.35"/>
    <row r="7021" ht="51.75" customHeight="1" x14ac:dyDescent="0.35"/>
    <row r="7022" ht="51.75" customHeight="1" x14ac:dyDescent="0.35"/>
    <row r="7023" ht="51.75" customHeight="1" x14ac:dyDescent="0.35"/>
    <row r="7024" ht="51.75" customHeight="1" x14ac:dyDescent="0.35"/>
    <row r="7025" ht="51.75" customHeight="1" x14ac:dyDescent="0.35"/>
    <row r="7026" ht="51.75" customHeight="1" x14ac:dyDescent="0.35"/>
    <row r="7027" ht="51.75" customHeight="1" x14ac:dyDescent="0.35"/>
    <row r="7028" ht="51.75" customHeight="1" x14ac:dyDescent="0.35"/>
    <row r="7029" ht="51.75" customHeight="1" x14ac:dyDescent="0.35"/>
    <row r="7030" ht="51.75" customHeight="1" x14ac:dyDescent="0.35"/>
    <row r="7031" ht="51.75" customHeight="1" x14ac:dyDescent="0.35"/>
    <row r="7032" ht="51.75" customHeight="1" x14ac:dyDescent="0.35"/>
    <row r="7033" ht="51.75" customHeight="1" x14ac:dyDescent="0.35"/>
    <row r="7034" ht="51.75" customHeight="1" x14ac:dyDescent="0.35"/>
    <row r="7035" ht="51.75" customHeight="1" x14ac:dyDescent="0.35"/>
    <row r="7036" ht="51.75" customHeight="1" x14ac:dyDescent="0.35"/>
    <row r="7037" ht="51.75" customHeight="1" x14ac:dyDescent="0.35"/>
    <row r="7038" ht="51.75" customHeight="1" x14ac:dyDescent="0.35"/>
    <row r="7039" ht="51.75" customHeight="1" x14ac:dyDescent="0.35"/>
    <row r="7040" ht="51.75" customHeight="1" x14ac:dyDescent="0.35"/>
    <row r="7041" ht="51.75" customHeight="1" x14ac:dyDescent="0.35"/>
    <row r="7042" ht="51.75" customHeight="1" x14ac:dyDescent="0.35"/>
    <row r="7043" ht="51.75" customHeight="1" x14ac:dyDescent="0.35"/>
    <row r="7044" ht="51.75" customHeight="1" x14ac:dyDescent="0.35"/>
    <row r="7045" ht="51.75" customHeight="1" x14ac:dyDescent="0.35"/>
    <row r="7046" ht="51.75" customHeight="1" x14ac:dyDescent="0.35"/>
    <row r="7047" ht="51.75" customHeight="1" x14ac:dyDescent="0.35"/>
    <row r="7048" ht="51.75" customHeight="1" x14ac:dyDescent="0.35"/>
    <row r="7049" ht="51.75" customHeight="1" x14ac:dyDescent="0.35"/>
    <row r="7050" ht="51.75" customHeight="1" x14ac:dyDescent="0.35"/>
    <row r="7051" ht="51.75" customHeight="1" x14ac:dyDescent="0.35"/>
    <row r="7052" ht="51.75" customHeight="1" x14ac:dyDescent="0.35"/>
    <row r="7053" ht="51.75" customHeight="1" x14ac:dyDescent="0.35"/>
    <row r="7054" ht="51.75" customHeight="1" x14ac:dyDescent="0.35"/>
    <row r="7055" ht="51.75" customHeight="1" x14ac:dyDescent="0.35"/>
    <row r="7056" ht="51.75" customHeight="1" x14ac:dyDescent="0.35"/>
    <row r="7057" ht="51.75" customHeight="1" x14ac:dyDescent="0.35"/>
    <row r="7058" ht="51.75" customHeight="1" x14ac:dyDescent="0.35"/>
    <row r="7059" ht="51.75" customHeight="1" x14ac:dyDescent="0.35"/>
    <row r="7060" ht="51.75" customHeight="1" x14ac:dyDescent="0.35"/>
    <row r="7061" ht="51.75" customHeight="1" x14ac:dyDescent="0.35"/>
    <row r="7062" ht="51.75" customHeight="1" x14ac:dyDescent="0.35"/>
    <row r="7063" ht="51.75" customHeight="1" x14ac:dyDescent="0.35"/>
    <row r="7064" ht="51.75" customHeight="1" x14ac:dyDescent="0.35"/>
    <row r="7065" ht="51.75" customHeight="1" x14ac:dyDescent="0.35"/>
    <row r="7066" ht="51.75" customHeight="1" x14ac:dyDescent="0.35"/>
    <row r="7067" ht="51.75" customHeight="1" x14ac:dyDescent="0.35"/>
    <row r="7068" ht="51.75" customHeight="1" x14ac:dyDescent="0.35"/>
    <row r="7069" ht="51.75" customHeight="1" x14ac:dyDescent="0.35"/>
    <row r="7070" ht="51.75" customHeight="1" x14ac:dyDescent="0.35"/>
    <row r="7071" ht="51.75" customHeight="1" x14ac:dyDescent="0.35"/>
    <row r="7072" ht="51.75" customHeight="1" x14ac:dyDescent="0.35"/>
    <row r="7073" ht="51.75" customHeight="1" x14ac:dyDescent="0.35"/>
    <row r="7074" ht="51.75" customHeight="1" x14ac:dyDescent="0.35"/>
    <row r="7075" ht="51.75" customHeight="1" x14ac:dyDescent="0.35"/>
    <row r="7076" ht="51.75" customHeight="1" x14ac:dyDescent="0.35"/>
    <row r="7077" ht="51.75" customHeight="1" x14ac:dyDescent="0.35"/>
    <row r="7078" ht="51.75" customHeight="1" x14ac:dyDescent="0.35"/>
    <row r="7079" ht="51.75" customHeight="1" x14ac:dyDescent="0.35"/>
    <row r="7080" ht="51.75" customHeight="1" x14ac:dyDescent="0.35"/>
    <row r="7081" ht="51.75" customHeight="1" x14ac:dyDescent="0.35"/>
    <row r="7082" ht="51.75" customHeight="1" x14ac:dyDescent="0.35"/>
    <row r="7083" ht="51.75" customHeight="1" x14ac:dyDescent="0.35"/>
    <row r="7084" ht="51.75" customHeight="1" x14ac:dyDescent="0.35"/>
    <row r="7085" ht="51.75" customHeight="1" x14ac:dyDescent="0.35"/>
    <row r="7086" ht="51.75" customHeight="1" x14ac:dyDescent="0.35"/>
    <row r="7087" ht="51.75" customHeight="1" x14ac:dyDescent="0.35"/>
    <row r="7088" ht="51.75" customHeight="1" x14ac:dyDescent="0.35"/>
    <row r="7089" ht="51.75" customHeight="1" x14ac:dyDescent="0.35"/>
    <row r="7090" ht="51.75" customHeight="1" x14ac:dyDescent="0.35"/>
    <row r="7091" ht="51.75" customHeight="1" x14ac:dyDescent="0.35"/>
    <row r="7092" ht="51.75" customHeight="1" x14ac:dyDescent="0.35"/>
    <row r="7093" ht="51.75" customHeight="1" x14ac:dyDescent="0.35"/>
    <row r="7094" ht="51.75" customHeight="1" x14ac:dyDescent="0.35"/>
    <row r="7095" ht="51.75" customHeight="1" x14ac:dyDescent="0.35"/>
    <row r="7096" ht="51.75" customHeight="1" x14ac:dyDescent="0.35"/>
    <row r="7097" ht="51.75" customHeight="1" x14ac:dyDescent="0.35"/>
    <row r="7098" ht="51.75" customHeight="1" x14ac:dyDescent="0.35"/>
    <row r="7099" ht="51.75" customHeight="1" x14ac:dyDescent="0.35"/>
    <row r="7100" ht="51.75" customHeight="1" x14ac:dyDescent="0.35"/>
    <row r="7101" ht="51.75" customHeight="1" x14ac:dyDescent="0.35"/>
    <row r="7102" ht="51.75" customHeight="1" x14ac:dyDescent="0.35"/>
    <row r="7103" ht="51.75" customHeight="1" x14ac:dyDescent="0.35"/>
    <row r="7104" ht="51.75" customHeight="1" x14ac:dyDescent="0.35"/>
    <row r="7105" ht="51.75" customHeight="1" x14ac:dyDescent="0.35"/>
    <row r="7106" ht="51.75" customHeight="1" x14ac:dyDescent="0.35"/>
    <row r="7107" ht="51.75" customHeight="1" x14ac:dyDescent="0.35"/>
    <row r="7108" ht="51.75" customHeight="1" x14ac:dyDescent="0.35"/>
    <row r="7109" ht="51.75" customHeight="1" x14ac:dyDescent="0.35"/>
    <row r="7110" ht="51.75" customHeight="1" x14ac:dyDescent="0.35"/>
    <row r="7111" ht="51.75" customHeight="1" x14ac:dyDescent="0.35"/>
    <row r="7112" ht="51.75" customHeight="1" x14ac:dyDescent="0.35"/>
    <row r="7113" ht="51.75" customHeight="1" x14ac:dyDescent="0.35"/>
    <row r="7114" ht="51.75" customHeight="1" x14ac:dyDescent="0.35"/>
    <row r="7115" ht="51.75" customHeight="1" x14ac:dyDescent="0.35"/>
    <row r="7116" ht="51.75" customHeight="1" x14ac:dyDescent="0.35"/>
    <row r="7117" ht="51.75" customHeight="1" x14ac:dyDescent="0.35"/>
    <row r="7118" ht="51.75" customHeight="1" x14ac:dyDescent="0.35"/>
    <row r="7119" ht="51.75" customHeight="1" x14ac:dyDescent="0.35"/>
    <row r="7120" ht="51.75" customHeight="1" x14ac:dyDescent="0.35"/>
    <row r="7121" ht="51.75" customHeight="1" x14ac:dyDescent="0.35"/>
    <row r="7122" ht="51.75" customHeight="1" x14ac:dyDescent="0.35"/>
    <row r="7123" ht="51.75" customHeight="1" x14ac:dyDescent="0.35"/>
    <row r="7124" ht="51.75" customHeight="1" x14ac:dyDescent="0.35"/>
    <row r="7125" ht="51.75" customHeight="1" x14ac:dyDescent="0.35"/>
    <row r="7126" ht="51.75" customHeight="1" x14ac:dyDescent="0.35"/>
    <row r="7127" ht="51.75" customHeight="1" x14ac:dyDescent="0.35"/>
    <row r="7128" ht="51.75" customHeight="1" x14ac:dyDescent="0.35"/>
    <row r="7129" ht="51.75" customHeight="1" x14ac:dyDescent="0.35"/>
    <row r="7130" ht="51.75" customHeight="1" x14ac:dyDescent="0.35"/>
    <row r="7131" ht="51.75" customHeight="1" x14ac:dyDescent="0.35"/>
    <row r="7132" ht="51.75" customHeight="1" x14ac:dyDescent="0.35"/>
    <row r="7133" ht="51.75" customHeight="1" x14ac:dyDescent="0.35"/>
    <row r="7134" ht="51.75" customHeight="1" x14ac:dyDescent="0.35"/>
    <row r="7135" ht="51.75" customHeight="1" x14ac:dyDescent="0.35"/>
    <row r="7136" ht="51.75" customHeight="1" x14ac:dyDescent="0.35"/>
    <row r="7137" ht="51.75" customHeight="1" x14ac:dyDescent="0.35"/>
    <row r="7138" ht="51.75" customHeight="1" x14ac:dyDescent="0.35"/>
    <row r="7139" ht="51.75" customHeight="1" x14ac:dyDescent="0.35"/>
    <row r="7140" ht="51.75" customHeight="1" x14ac:dyDescent="0.35"/>
    <row r="7141" ht="51.75" customHeight="1" x14ac:dyDescent="0.35"/>
    <row r="7142" ht="51.75" customHeight="1" x14ac:dyDescent="0.35"/>
    <row r="7143" ht="51.75" customHeight="1" x14ac:dyDescent="0.35"/>
    <row r="7144" ht="51.75" customHeight="1" x14ac:dyDescent="0.35"/>
    <row r="7145" ht="51.75" customHeight="1" x14ac:dyDescent="0.35"/>
    <row r="7146" ht="51.75" customHeight="1" x14ac:dyDescent="0.35"/>
    <row r="7147" ht="51.75" customHeight="1" x14ac:dyDescent="0.35"/>
    <row r="7148" ht="51.75" customHeight="1" x14ac:dyDescent="0.35"/>
    <row r="7149" ht="51.75" customHeight="1" x14ac:dyDescent="0.35"/>
    <row r="7150" ht="51.75" customHeight="1" x14ac:dyDescent="0.35"/>
    <row r="7151" ht="51.75" customHeight="1" x14ac:dyDescent="0.35"/>
    <row r="7152" ht="51.75" customHeight="1" x14ac:dyDescent="0.35"/>
    <row r="7153" ht="51.75" customHeight="1" x14ac:dyDescent="0.35"/>
    <row r="7154" ht="51.75" customHeight="1" x14ac:dyDescent="0.35"/>
    <row r="7155" ht="51.75" customHeight="1" x14ac:dyDescent="0.35"/>
    <row r="7156" ht="51.75" customHeight="1" x14ac:dyDescent="0.35"/>
    <row r="7157" ht="51.75" customHeight="1" x14ac:dyDescent="0.35"/>
    <row r="7158" ht="51.75" customHeight="1" x14ac:dyDescent="0.35"/>
    <row r="7159" ht="51.75" customHeight="1" x14ac:dyDescent="0.35"/>
    <row r="7160" ht="51.75" customHeight="1" x14ac:dyDescent="0.35"/>
    <row r="7161" ht="51.75" customHeight="1" x14ac:dyDescent="0.35"/>
    <row r="7162" ht="51.75" customHeight="1" x14ac:dyDescent="0.35"/>
    <row r="7163" ht="51.75" customHeight="1" x14ac:dyDescent="0.35"/>
    <row r="7164" ht="51.75" customHeight="1" x14ac:dyDescent="0.35"/>
    <row r="7165" ht="51.75" customHeight="1" x14ac:dyDescent="0.35"/>
    <row r="7166" ht="51.75" customHeight="1" x14ac:dyDescent="0.35"/>
    <row r="7167" ht="51.75" customHeight="1" x14ac:dyDescent="0.35"/>
    <row r="7168" ht="51.75" customHeight="1" x14ac:dyDescent="0.35"/>
    <row r="7169" ht="51.75" customHeight="1" x14ac:dyDescent="0.35"/>
    <row r="7170" ht="51.75" customHeight="1" x14ac:dyDescent="0.35"/>
    <row r="7171" ht="51.75" customHeight="1" x14ac:dyDescent="0.35"/>
    <row r="7172" ht="51.75" customHeight="1" x14ac:dyDescent="0.35"/>
    <row r="7173" ht="51.75" customHeight="1" x14ac:dyDescent="0.35"/>
    <row r="7174" ht="51.75" customHeight="1" x14ac:dyDescent="0.35"/>
    <row r="7175" ht="51.75" customHeight="1" x14ac:dyDescent="0.35"/>
    <row r="7176" ht="51.75" customHeight="1" x14ac:dyDescent="0.35"/>
    <row r="7177" ht="51.75" customHeight="1" x14ac:dyDescent="0.35"/>
    <row r="7178" ht="51.75" customHeight="1" x14ac:dyDescent="0.35"/>
    <row r="7179" ht="51.75" customHeight="1" x14ac:dyDescent="0.35"/>
    <row r="7180" ht="51.75" customHeight="1" x14ac:dyDescent="0.35"/>
    <row r="7181" ht="51.75" customHeight="1" x14ac:dyDescent="0.35"/>
    <row r="7182" ht="51.75" customHeight="1" x14ac:dyDescent="0.35"/>
    <row r="7183" ht="51.75" customHeight="1" x14ac:dyDescent="0.35"/>
    <row r="7184" ht="51.75" customHeight="1" x14ac:dyDescent="0.35"/>
    <row r="7185" ht="51.75" customHeight="1" x14ac:dyDescent="0.35"/>
    <row r="7186" ht="51.75" customHeight="1" x14ac:dyDescent="0.35"/>
    <row r="7187" ht="51.75" customHeight="1" x14ac:dyDescent="0.35"/>
    <row r="7188" ht="51.75" customHeight="1" x14ac:dyDescent="0.35"/>
    <row r="7189" ht="51.75" customHeight="1" x14ac:dyDescent="0.35"/>
    <row r="7190" ht="51.75" customHeight="1" x14ac:dyDescent="0.35"/>
    <row r="7191" ht="51.75" customHeight="1" x14ac:dyDescent="0.35"/>
    <row r="7192" ht="51.75" customHeight="1" x14ac:dyDescent="0.35"/>
    <row r="7193" ht="51.75" customHeight="1" x14ac:dyDescent="0.35"/>
    <row r="7194" ht="51.75" customHeight="1" x14ac:dyDescent="0.35"/>
    <row r="7195" ht="51.75" customHeight="1" x14ac:dyDescent="0.35"/>
    <row r="7196" ht="51.75" customHeight="1" x14ac:dyDescent="0.35"/>
    <row r="7197" ht="51.75" customHeight="1" x14ac:dyDescent="0.35"/>
    <row r="7198" ht="51.75" customHeight="1" x14ac:dyDescent="0.35"/>
    <row r="7199" ht="51.75" customHeight="1" x14ac:dyDescent="0.35"/>
    <row r="7200" ht="51.75" customHeight="1" x14ac:dyDescent="0.35"/>
    <row r="7201" ht="51.75" customHeight="1" x14ac:dyDescent="0.35"/>
    <row r="7202" ht="51.75" customHeight="1" x14ac:dyDescent="0.35"/>
    <row r="7203" ht="51.75" customHeight="1" x14ac:dyDescent="0.35"/>
    <row r="7204" ht="51.75" customHeight="1" x14ac:dyDescent="0.35"/>
    <row r="7205" ht="51.75" customHeight="1" x14ac:dyDescent="0.35"/>
    <row r="7206" ht="51.75" customHeight="1" x14ac:dyDescent="0.35"/>
    <row r="7207" ht="51.75" customHeight="1" x14ac:dyDescent="0.35"/>
    <row r="7208" ht="51.75" customHeight="1" x14ac:dyDescent="0.35"/>
    <row r="7209" ht="51.75" customHeight="1" x14ac:dyDescent="0.35"/>
    <row r="7210" ht="51.75" customHeight="1" x14ac:dyDescent="0.35"/>
    <row r="7211" ht="51.75" customHeight="1" x14ac:dyDescent="0.35"/>
    <row r="7212" ht="51.75" customHeight="1" x14ac:dyDescent="0.35"/>
    <row r="7213" ht="51.75" customHeight="1" x14ac:dyDescent="0.35"/>
    <row r="7214" ht="51.75" customHeight="1" x14ac:dyDescent="0.35"/>
    <row r="7215" ht="51.75" customHeight="1" x14ac:dyDescent="0.35"/>
    <row r="7216" ht="51.75" customHeight="1" x14ac:dyDescent="0.35"/>
    <row r="7217" ht="51.75" customHeight="1" x14ac:dyDescent="0.35"/>
    <row r="7218" ht="51.75" customHeight="1" x14ac:dyDescent="0.35"/>
    <row r="7219" ht="51.75" customHeight="1" x14ac:dyDescent="0.35"/>
    <row r="7220" ht="51.75" customHeight="1" x14ac:dyDescent="0.35"/>
    <row r="7221" ht="51.75" customHeight="1" x14ac:dyDescent="0.35"/>
    <row r="7222" ht="51.75" customHeight="1" x14ac:dyDescent="0.35"/>
    <row r="7223" ht="51.75" customHeight="1" x14ac:dyDescent="0.35"/>
    <row r="7224" ht="51.75" customHeight="1" x14ac:dyDescent="0.35"/>
    <row r="7225" ht="51.75" customHeight="1" x14ac:dyDescent="0.35"/>
    <row r="7226" ht="51.75" customHeight="1" x14ac:dyDescent="0.35"/>
    <row r="7227" ht="51.75" customHeight="1" x14ac:dyDescent="0.35"/>
    <row r="7228" ht="51.75" customHeight="1" x14ac:dyDescent="0.35"/>
    <row r="7229" ht="51.75" customHeight="1" x14ac:dyDescent="0.35"/>
    <row r="7230" ht="51.75" customHeight="1" x14ac:dyDescent="0.35"/>
    <row r="7231" ht="51.75" customHeight="1" x14ac:dyDescent="0.35"/>
    <row r="7232" ht="51.75" customHeight="1" x14ac:dyDescent="0.35"/>
    <row r="7233" ht="51.75" customHeight="1" x14ac:dyDescent="0.35"/>
    <row r="7234" ht="51.75" customHeight="1" x14ac:dyDescent="0.35"/>
    <row r="7235" ht="51.75" customHeight="1" x14ac:dyDescent="0.35"/>
    <row r="7236" ht="51.75" customHeight="1" x14ac:dyDescent="0.35"/>
    <row r="7237" ht="51.75" customHeight="1" x14ac:dyDescent="0.35"/>
    <row r="7238" ht="51.75" customHeight="1" x14ac:dyDescent="0.35"/>
    <row r="7239" ht="51.75" customHeight="1" x14ac:dyDescent="0.35"/>
    <row r="7240" ht="51.75" customHeight="1" x14ac:dyDescent="0.35"/>
    <row r="7241" ht="51.75" customHeight="1" x14ac:dyDescent="0.35"/>
    <row r="7242" ht="51.75" customHeight="1" x14ac:dyDescent="0.35"/>
    <row r="7243" ht="51.75" customHeight="1" x14ac:dyDescent="0.35"/>
    <row r="7244" ht="51.75" customHeight="1" x14ac:dyDescent="0.35"/>
    <row r="7245" ht="51.75" customHeight="1" x14ac:dyDescent="0.35"/>
    <row r="7246" ht="51.75" customHeight="1" x14ac:dyDescent="0.35"/>
    <row r="7247" ht="51.75" customHeight="1" x14ac:dyDescent="0.35"/>
    <row r="7248" ht="51.75" customHeight="1" x14ac:dyDescent="0.35"/>
    <row r="7249" ht="51.75" customHeight="1" x14ac:dyDescent="0.35"/>
    <row r="7250" ht="51.75" customHeight="1" x14ac:dyDescent="0.35"/>
    <row r="7251" ht="51.75" customHeight="1" x14ac:dyDescent="0.35"/>
    <row r="7252" ht="51.75" customHeight="1" x14ac:dyDescent="0.35"/>
    <row r="7253" ht="51.75" customHeight="1" x14ac:dyDescent="0.35"/>
    <row r="7254" ht="51.75" customHeight="1" x14ac:dyDescent="0.35"/>
    <row r="7255" ht="51.75" customHeight="1" x14ac:dyDescent="0.35"/>
    <row r="7256" ht="51.75" customHeight="1" x14ac:dyDescent="0.35"/>
    <row r="7257" ht="51.75" customHeight="1" x14ac:dyDescent="0.35"/>
    <row r="7258" ht="51.75" customHeight="1" x14ac:dyDescent="0.35"/>
    <row r="7259" ht="51.75" customHeight="1" x14ac:dyDescent="0.35"/>
    <row r="7260" ht="51.75" customHeight="1" x14ac:dyDescent="0.35"/>
    <row r="7261" ht="51.75" customHeight="1" x14ac:dyDescent="0.35"/>
    <row r="7262" ht="51.75" customHeight="1" x14ac:dyDescent="0.35"/>
    <row r="7263" ht="51.75" customHeight="1" x14ac:dyDescent="0.35"/>
    <row r="7264" ht="51.75" customHeight="1" x14ac:dyDescent="0.35"/>
    <row r="7265" ht="51.75" customHeight="1" x14ac:dyDescent="0.35"/>
    <row r="7266" ht="51.75" customHeight="1" x14ac:dyDescent="0.35"/>
    <row r="7267" ht="51.75" customHeight="1" x14ac:dyDescent="0.35"/>
    <row r="7268" ht="51.75" customHeight="1" x14ac:dyDescent="0.35"/>
    <row r="7269" ht="51.75" customHeight="1" x14ac:dyDescent="0.35"/>
    <row r="7270" ht="51.75" customHeight="1" x14ac:dyDescent="0.35"/>
    <row r="7271" ht="51.75" customHeight="1" x14ac:dyDescent="0.35"/>
    <row r="7272" ht="51.75" customHeight="1" x14ac:dyDescent="0.35"/>
    <row r="7273" ht="51.75" customHeight="1" x14ac:dyDescent="0.35"/>
    <row r="7274" ht="51.75" customHeight="1" x14ac:dyDescent="0.35"/>
    <row r="7275" ht="51.75" customHeight="1" x14ac:dyDescent="0.35"/>
    <row r="7276" ht="51.75" customHeight="1" x14ac:dyDescent="0.35"/>
    <row r="7277" ht="51.75" customHeight="1" x14ac:dyDescent="0.35"/>
    <row r="7278" ht="51.75" customHeight="1" x14ac:dyDescent="0.35"/>
    <row r="7279" ht="51.75" customHeight="1" x14ac:dyDescent="0.35"/>
    <row r="7280" ht="51.75" customHeight="1" x14ac:dyDescent="0.35"/>
    <row r="7281" ht="51.75" customHeight="1" x14ac:dyDescent="0.35"/>
    <row r="7282" ht="51.75" customHeight="1" x14ac:dyDescent="0.35"/>
    <row r="7283" ht="51.75" customHeight="1" x14ac:dyDescent="0.35"/>
    <row r="7284" ht="51.75" customHeight="1" x14ac:dyDescent="0.35"/>
    <row r="7285" ht="51.75" customHeight="1" x14ac:dyDescent="0.35"/>
    <row r="7286" ht="51.75" customHeight="1" x14ac:dyDescent="0.35"/>
    <row r="7287" ht="51.75" customHeight="1" x14ac:dyDescent="0.35"/>
    <row r="7288" ht="51.75" customHeight="1" x14ac:dyDescent="0.35"/>
    <row r="7289" ht="51.75" customHeight="1" x14ac:dyDescent="0.35"/>
    <row r="7290" ht="51.75" customHeight="1" x14ac:dyDescent="0.35"/>
    <row r="7291" ht="51.75" customHeight="1" x14ac:dyDescent="0.35"/>
    <row r="7292" ht="51.75" customHeight="1" x14ac:dyDescent="0.35"/>
    <row r="7293" ht="51.75" customHeight="1" x14ac:dyDescent="0.35"/>
    <row r="7294" ht="51.75" customHeight="1" x14ac:dyDescent="0.35"/>
    <row r="7295" ht="51.75" customHeight="1" x14ac:dyDescent="0.35"/>
    <row r="7296" ht="51.75" customHeight="1" x14ac:dyDescent="0.35"/>
    <row r="7297" ht="51.75" customHeight="1" x14ac:dyDescent="0.35"/>
    <row r="7298" ht="51.75" customHeight="1" x14ac:dyDescent="0.35"/>
    <row r="7299" ht="51.75" customHeight="1" x14ac:dyDescent="0.35"/>
    <row r="7300" ht="51.75" customHeight="1" x14ac:dyDescent="0.35"/>
    <row r="7301" ht="51.75" customHeight="1" x14ac:dyDescent="0.35"/>
    <row r="7302" ht="51.75" customHeight="1" x14ac:dyDescent="0.35"/>
    <row r="7303" ht="51.75" customHeight="1" x14ac:dyDescent="0.35"/>
    <row r="7304" ht="51.75" customHeight="1" x14ac:dyDescent="0.35"/>
    <row r="7305" ht="51.75" customHeight="1" x14ac:dyDescent="0.35"/>
    <row r="7306" ht="51.75" customHeight="1" x14ac:dyDescent="0.35"/>
    <row r="7307" ht="51.75" customHeight="1" x14ac:dyDescent="0.35"/>
    <row r="7308" ht="51.75" customHeight="1" x14ac:dyDescent="0.35"/>
    <row r="7309" ht="51.75" customHeight="1" x14ac:dyDescent="0.35"/>
    <row r="7310" ht="51.75" customHeight="1" x14ac:dyDescent="0.35"/>
    <row r="7311" ht="51.75" customHeight="1" x14ac:dyDescent="0.35"/>
    <row r="7312" ht="51.75" customHeight="1" x14ac:dyDescent="0.35"/>
    <row r="7313" ht="51.75" customHeight="1" x14ac:dyDescent="0.35"/>
    <row r="7314" ht="51.75" customHeight="1" x14ac:dyDescent="0.35"/>
    <row r="7315" ht="51.75" customHeight="1" x14ac:dyDescent="0.35"/>
    <row r="7316" ht="51.75" customHeight="1" x14ac:dyDescent="0.35"/>
    <row r="7317" ht="51.75" customHeight="1" x14ac:dyDescent="0.35"/>
    <row r="7318" ht="51.75" customHeight="1" x14ac:dyDescent="0.35"/>
    <row r="7319" ht="51.75" customHeight="1" x14ac:dyDescent="0.35"/>
    <row r="7320" ht="51.75" customHeight="1" x14ac:dyDescent="0.35"/>
    <row r="7321" ht="51.75" customHeight="1" x14ac:dyDescent="0.35"/>
    <row r="7322" ht="51.75" customHeight="1" x14ac:dyDescent="0.35"/>
    <row r="7323" ht="51.75" customHeight="1" x14ac:dyDescent="0.35"/>
    <row r="7324" ht="51.75" customHeight="1" x14ac:dyDescent="0.35"/>
    <row r="7325" ht="51.75" customHeight="1" x14ac:dyDescent="0.35"/>
    <row r="7326" ht="51.75" customHeight="1" x14ac:dyDescent="0.35"/>
    <row r="7327" ht="51.75" customHeight="1" x14ac:dyDescent="0.35"/>
    <row r="7328" ht="51.75" customHeight="1" x14ac:dyDescent="0.35"/>
    <row r="7329" ht="51.75" customHeight="1" x14ac:dyDescent="0.35"/>
    <row r="7330" ht="51.75" customHeight="1" x14ac:dyDescent="0.35"/>
    <row r="7331" ht="51.75" customHeight="1" x14ac:dyDescent="0.35"/>
    <row r="7332" ht="51.75" customHeight="1" x14ac:dyDescent="0.35"/>
    <row r="7333" ht="51.75" customHeight="1" x14ac:dyDescent="0.35"/>
    <row r="7334" ht="51.75" customHeight="1" x14ac:dyDescent="0.35"/>
    <row r="7335" ht="51.75" customHeight="1" x14ac:dyDescent="0.35"/>
    <row r="7336" ht="51.75" customHeight="1" x14ac:dyDescent="0.35"/>
    <row r="7337" ht="51.75" customHeight="1" x14ac:dyDescent="0.35"/>
    <row r="7338" ht="51.75" customHeight="1" x14ac:dyDescent="0.35"/>
    <row r="7339" ht="51.75" customHeight="1" x14ac:dyDescent="0.35"/>
    <row r="7340" ht="51.75" customHeight="1" x14ac:dyDescent="0.35"/>
    <row r="7341" ht="51.75" customHeight="1" x14ac:dyDescent="0.35"/>
    <row r="7342" ht="51.75" customHeight="1" x14ac:dyDescent="0.35"/>
    <row r="7343" ht="51.75" customHeight="1" x14ac:dyDescent="0.35"/>
    <row r="7344" ht="51.75" customHeight="1" x14ac:dyDescent="0.35"/>
    <row r="7345" ht="51.75" customHeight="1" x14ac:dyDescent="0.35"/>
    <row r="7346" ht="51.75" customHeight="1" x14ac:dyDescent="0.35"/>
    <row r="7347" ht="51.75" customHeight="1" x14ac:dyDescent="0.35"/>
    <row r="7348" ht="51.75" customHeight="1" x14ac:dyDescent="0.35"/>
    <row r="7349" ht="51.75" customHeight="1" x14ac:dyDescent="0.35"/>
    <row r="7350" ht="51.75" customHeight="1" x14ac:dyDescent="0.35"/>
    <row r="7351" ht="51.75" customHeight="1" x14ac:dyDescent="0.35"/>
    <row r="7352" ht="51.75" customHeight="1" x14ac:dyDescent="0.35"/>
    <row r="7353" ht="51.75" customHeight="1" x14ac:dyDescent="0.35"/>
    <row r="7354" ht="51.75" customHeight="1" x14ac:dyDescent="0.35"/>
    <row r="7355" ht="51.75" customHeight="1" x14ac:dyDescent="0.35"/>
    <row r="7356" ht="51.75" customHeight="1" x14ac:dyDescent="0.35"/>
    <row r="7357" ht="51.75" customHeight="1" x14ac:dyDescent="0.35"/>
    <row r="7358" ht="51.75" customHeight="1" x14ac:dyDescent="0.35"/>
    <row r="7359" ht="51.75" customHeight="1" x14ac:dyDescent="0.35"/>
    <row r="7360" ht="51.75" customHeight="1" x14ac:dyDescent="0.35"/>
    <row r="7361" ht="51.75" customHeight="1" x14ac:dyDescent="0.35"/>
    <row r="7362" ht="51.75" customHeight="1" x14ac:dyDescent="0.35"/>
    <row r="7363" ht="51.75" customHeight="1" x14ac:dyDescent="0.35"/>
    <row r="7364" ht="51.75" customHeight="1" x14ac:dyDescent="0.35"/>
    <row r="7365" ht="51.75" customHeight="1" x14ac:dyDescent="0.35"/>
    <row r="7366" ht="51.75" customHeight="1" x14ac:dyDescent="0.35"/>
    <row r="7367" ht="51.75" customHeight="1" x14ac:dyDescent="0.35"/>
    <row r="7368" ht="51.75" customHeight="1" x14ac:dyDescent="0.35"/>
    <row r="7369" ht="51.75" customHeight="1" x14ac:dyDescent="0.35"/>
    <row r="7370" ht="51.75" customHeight="1" x14ac:dyDescent="0.35"/>
    <row r="7371" ht="51.75" customHeight="1" x14ac:dyDescent="0.35"/>
    <row r="7372" ht="51.75" customHeight="1" x14ac:dyDescent="0.35"/>
    <row r="7373" ht="51.75" customHeight="1" x14ac:dyDescent="0.35"/>
    <row r="7374" ht="51.75" customHeight="1" x14ac:dyDescent="0.35"/>
    <row r="7375" ht="51.75" customHeight="1" x14ac:dyDescent="0.35"/>
    <row r="7376" ht="51.75" customHeight="1" x14ac:dyDescent="0.35"/>
    <row r="7377" ht="51.75" customHeight="1" x14ac:dyDescent="0.35"/>
    <row r="7378" ht="51.75" customHeight="1" x14ac:dyDescent="0.35"/>
    <row r="7379" ht="51.75" customHeight="1" x14ac:dyDescent="0.35"/>
    <row r="7380" ht="51.75" customHeight="1" x14ac:dyDescent="0.35"/>
    <row r="7381" ht="51.75" customHeight="1" x14ac:dyDescent="0.35"/>
    <row r="7382" ht="51.75" customHeight="1" x14ac:dyDescent="0.35"/>
    <row r="7383" ht="51.75" customHeight="1" x14ac:dyDescent="0.35"/>
    <row r="7384" ht="51.75" customHeight="1" x14ac:dyDescent="0.35"/>
    <row r="7385" ht="51.75" customHeight="1" x14ac:dyDescent="0.35"/>
    <row r="7386" ht="51.75" customHeight="1" x14ac:dyDescent="0.35"/>
    <row r="7387" ht="51.75" customHeight="1" x14ac:dyDescent="0.35"/>
    <row r="7388" ht="51.75" customHeight="1" x14ac:dyDescent="0.35"/>
    <row r="7389" ht="51.75" customHeight="1" x14ac:dyDescent="0.35"/>
    <row r="7390" ht="51.75" customHeight="1" x14ac:dyDescent="0.35"/>
    <row r="7391" ht="51.75" customHeight="1" x14ac:dyDescent="0.35"/>
    <row r="7392" ht="51.75" customHeight="1" x14ac:dyDescent="0.35"/>
    <row r="7393" ht="51.75" customHeight="1" x14ac:dyDescent="0.35"/>
    <row r="7394" ht="51.75" customHeight="1" x14ac:dyDescent="0.35"/>
    <row r="7395" ht="51.75" customHeight="1" x14ac:dyDescent="0.35"/>
    <row r="7396" ht="51.75" customHeight="1" x14ac:dyDescent="0.35"/>
    <row r="7397" ht="51.75" customHeight="1" x14ac:dyDescent="0.35"/>
    <row r="7398" ht="51.75" customHeight="1" x14ac:dyDescent="0.35"/>
    <row r="7399" ht="51.75" customHeight="1" x14ac:dyDescent="0.35"/>
    <row r="7400" ht="51.75" customHeight="1" x14ac:dyDescent="0.35"/>
    <row r="7401" ht="51.75" customHeight="1" x14ac:dyDescent="0.35"/>
    <row r="7402" ht="51.75" customHeight="1" x14ac:dyDescent="0.35"/>
    <row r="7403" ht="51.75" customHeight="1" x14ac:dyDescent="0.35"/>
    <row r="7404" ht="51.75" customHeight="1" x14ac:dyDescent="0.35"/>
    <row r="7405" ht="51.75" customHeight="1" x14ac:dyDescent="0.35"/>
    <row r="7406" ht="51.75" customHeight="1" x14ac:dyDescent="0.35"/>
    <row r="7407" ht="51.75" customHeight="1" x14ac:dyDescent="0.35"/>
    <row r="7408" ht="51.75" customHeight="1" x14ac:dyDescent="0.35"/>
    <row r="7409" ht="51.75" customHeight="1" x14ac:dyDescent="0.35"/>
    <row r="7410" ht="51.75" customHeight="1" x14ac:dyDescent="0.35"/>
    <row r="7411" ht="51.75" customHeight="1" x14ac:dyDescent="0.35"/>
    <row r="7412" ht="51.75" customHeight="1" x14ac:dyDescent="0.35"/>
    <row r="7413" ht="51.75" customHeight="1" x14ac:dyDescent="0.35"/>
    <row r="7414" ht="51.75" customHeight="1" x14ac:dyDescent="0.35"/>
    <row r="7415" ht="51.75" customHeight="1" x14ac:dyDescent="0.35"/>
    <row r="7416" ht="51.75" customHeight="1" x14ac:dyDescent="0.35"/>
    <row r="7417" ht="51.75" customHeight="1" x14ac:dyDescent="0.35"/>
    <row r="7418" ht="51.75" customHeight="1" x14ac:dyDescent="0.35"/>
    <row r="7419" ht="51.75" customHeight="1" x14ac:dyDescent="0.35"/>
    <row r="7420" ht="51.75" customHeight="1" x14ac:dyDescent="0.35"/>
    <row r="7421" ht="51.75" customHeight="1" x14ac:dyDescent="0.35"/>
    <row r="7422" ht="51.75" customHeight="1" x14ac:dyDescent="0.35"/>
    <row r="7423" ht="51.75" customHeight="1" x14ac:dyDescent="0.35"/>
    <row r="7424" ht="51.75" customHeight="1" x14ac:dyDescent="0.35"/>
    <row r="7425" ht="51.75" customHeight="1" x14ac:dyDescent="0.35"/>
    <row r="7426" ht="51.75" customHeight="1" x14ac:dyDescent="0.35"/>
    <row r="7427" ht="51.75" customHeight="1" x14ac:dyDescent="0.35"/>
    <row r="7428" ht="51.75" customHeight="1" x14ac:dyDescent="0.35"/>
    <row r="7429" ht="51.75" customHeight="1" x14ac:dyDescent="0.35"/>
    <row r="7430" ht="51.75" customHeight="1" x14ac:dyDescent="0.35"/>
    <row r="7431" ht="51.75" customHeight="1" x14ac:dyDescent="0.35"/>
    <row r="7432" ht="51.75" customHeight="1" x14ac:dyDescent="0.35"/>
    <row r="7433" ht="51.75" customHeight="1" x14ac:dyDescent="0.35"/>
    <row r="7434" ht="51.75" customHeight="1" x14ac:dyDescent="0.35"/>
    <row r="7435" ht="51.75" customHeight="1" x14ac:dyDescent="0.35"/>
    <row r="7436" ht="51.75" customHeight="1" x14ac:dyDescent="0.35"/>
    <row r="7437" ht="51.75" customHeight="1" x14ac:dyDescent="0.35"/>
    <row r="7438" ht="51.75" customHeight="1" x14ac:dyDescent="0.35"/>
    <row r="7439" ht="51.75" customHeight="1" x14ac:dyDescent="0.35"/>
    <row r="7440" ht="51.75" customHeight="1" x14ac:dyDescent="0.35"/>
    <row r="7441" ht="51.75" customHeight="1" x14ac:dyDescent="0.35"/>
    <row r="7442" ht="51.75" customHeight="1" x14ac:dyDescent="0.35"/>
    <row r="7443" ht="51.75" customHeight="1" x14ac:dyDescent="0.35"/>
    <row r="7444" ht="51.75" customHeight="1" x14ac:dyDescent="0.35"/>
    <row r="7445" ht="51.75" customHeight="1" x14ac:dyDescent="0.35"/>
    <row r="7446" ht="51.75" customHeight="1" x14ac:dyDescent="0.35"/>
    <row r="7447" ht="51.75" customHeight="1" x14ac:dyDescent="0.35"/>
    <row r="7448" ht="51.75" customHeight="1" x14ac:dyDescent="0.35"/>
    <row r="7449" ht="51.75" customHeight="1" x14ac:dyDescent="0.35"/>
    <row r="7450" ht="51.75" customHeight="1" x14ac:dyDescent="0.35"/>
    <row r="7451" ht="51.75" customHeight="1" x14ac:dyDescent="0.35"/>
    <row r="7452" ht="51.75" customHeight="1" x14ac:dyDescent="0.35"/>
    <row r="7453" ht="51.75" customHeight="1" x14ac:dyDescent="0.35"/>
    <row r="7454" ht="51.75" customHeight="1" x14ac:dyDescent="0.35"/>
    <row r="7455" ht="51.75" customHeight="1" x14ac:dyDescent="0.35"/>
    <row r="7456" ht="51.75" customHeight="1" x14ac:dyDescent="0.35"/>
    <row r="7457" ht="51.75" customHeight="1" x14ac:dyDescent="0.35"/>
    <row r="7458" ht="51.75" customHeight="1" x14ac:dyDescent="0.35"/>
    <row r="7459" ht="51.75" customHeight="1" x14ac:dyDescent="0.35"/>
    <row r="7460" ht="51.75" customHeight="1" x14ac:dyDescent="0.35"/>
    <row r="7461" ht="51.75" customHeight="1" x14ac:dyDescent="0.35"/>
    <row r="7462" ht="51.75" customHeight="1" x14ac:dyDescent="0.35"/>
    <row r="7463" ht="51.75" customHeight="1" x14ac:dyDescent="0.35"/>
    <row r="7464" ht="51.75" customHeight="1" x14ac:dyDescent="0.35"/>
    <row r="7465" ht="51.75" customHeight="1" x14ac:dyDescent="0.35"/>
    <row r="7466" ht="51.75" customHeight="1" x14ac:dyDescent="0.35"/>
    <row r="7467" ht="51.75" customHeight="1" x14ac:dyDescent="0.35"/>
    <row r="7468" ht="51.75" customHeight="1" x14ac:dyDescent="0.35"/>
    <row r="7469" ht="51.75" customHeight="1" x14ac:dyDescent="0.35"/>
    <row r="7470" ht="51.75" customHeight="1" x14ac:dyDescent="0.35"/>
    <row r="7471" ht="51.75" customHeight="1" x14ac:dyDescent="0.35"/>
    <row r="7472" ht="51.75" customHeight="1" x14ac:dyDescent="0.35"/>
    <row r="7473" ht="51.75" customHeight="1" x14ac:dyDescent="0.35"/>
    <row r="7474" ht="51.75" customHeight="1" x14ac:dyDescent="0.35"/>
    <row r="7475" ht="51.75" customHeight="1" x14ac:dyDescent="0.35"/>
    <row r="7476" ht="51.75" customHeight="1" x14ac:dyDescent="0.35"/>
    <row r="7477" ht="51.75" customHeight="1" x14ac:dyDescent="0.35"/>
    <row r="7478" ht="51.75" customHeight="1" x14ac:dyDescent="0.35"/>
    <row r="7479" ht="51.75" customHeight="1" x14ac:dyDescent="0.35"/>
    <row r="7480" ht="51.75" customHeight="1" x14ac:dyDescent="0.35"/>
    <row r="7481" ht="51.75" customHeight="1" x14ac:dyDescent="0.35"/>
    <row r="7482" ht="51.75" customHeight="1" x14ac:dyDescent="0.35"/>
    <row r="7483" ht="51.75" customHeight="1" x14ac:dyDescent="0.35"/>
    <row r="7484" ht="51.75" customHeight="1" x14ac:dyDescent="0.35"/>
    <row r="7485" ht="51.75" customHeight="1" x14ac:dyDescent="0.35"/>
    <row r="7486" ht="51.75" customHeight="1" x14ac:dyDescent="0.35"/>
    <row r="7487" ht="51.75" customHeight="1" x14ac:dyDescent="0.35"/>
    <row r="7488" ht="51.75" customHeight="1" x14ac:dyDescent="0.35"/>
    <row r="7489" ht="51.75" customHeight="1" x14ac:dyDescent="0.35"/>
    <row r="7490" ht="51.75" customHeight="1" x14ac:dyDescent="0.35"/>
    <row r="7491" ht="51.75" customHeight="1" x14ac:dyDescent="0.35"/>
    <row r="7492" ht="51.75" customHeight="1" x14ac:dyDescent="0.35"/>
    <row r="7493" ht="51.75" customHeight="1" x14ac:dyDescent="0.35"/>
    <row r="7494" ht="51.75" customHeight="1" x14ac:dyDescent="0.35"/>
    <row r="7495" ht="51.75" customHeight="1" x14ac:dyDescent="0.35"/>
    <row r="7496" ht="51.75" customHeight="1" x14ac:dyDescent="0.35"/>
    <row r="7497" ht="51.75" customHeight="1" x14ac:dyDescent="0.35"/>
    <row r="7498" ht="51.75" customHeight="1" x14ac:dyDescent="0.35"/>
    <row r="7499" ht="51.75" customHeight="1" x14ac:dyDescent="0.35"/>
    <row r="7500" ht="51.75" customHeight="1" x14ac:dyDescent="0.35"/>
    <row r="7501" ht="51.75" customHeight="1" x14ac:dyDescent="0.35"/>
    <row r="7502" ht="51.75" customHeight="1" x14ac:dyDescent="0.35"/>
    <row r="7503" ht="51.75" customHeight="1" x14ac:dyDescent="0.35"/>
    <row r="7504" ht="51.75" customHeight="1" x14ac:dyDescent="0.35"/>
    <row r="7505" ht="51.75" customHeight="1" x14ac:dyDescent="0.35"/>
    <row r="7506" ht="51.75" customHeight="1" x14ac:dyDescent="0.35"/>
    <row r="7507" ht="51.75" customHeight="1" x14ac:dyDescent="0.35"/>
    <row r="7508" ht="51.75" customHeight="1" x14ac:dyDescent="0.35"/>
    <row r="7509" ht="51.75" customHeight="1" x14ac:dyDescent="0.35"/>
    <row r="7510" ht="51.75" customHeight="1" x14ac:dyDescent="0.35"/>
    <row r="7511" ht="51.75" customHeight="1" x14ac:dyDescent="0.35"/>
    <row r="7512" ht="51.75" customHeight="1" x14ac:dyDescent="0.35"/>
    <row r="7513" ht="51.75" customHeight="1" x14ac:dyDescent="0.35"/>
    <row r="7514" ht="51.75" customHeight="1" x14ac:dyDescent="0.35"/>
    <row r="7515" ht="51.75" customHeight="1" x14ac:dyDescent="0.35"/>
    <row r="7516" ht="51.75" customHeight="1" x14ac:dyDescent="0.35"/>
    <row r="7517" ht="51.75" customHeight="1" x14ac:dyDescent="0.35"/>
    <row r="7518" ht="51.75" customHeight="1" x14ac:dyDescent="0.35"/>
    <row r="7519" ht="51.75" customHeight="1" x14ac:dyDescent="0.35"/>
    <row r="7520" ht="51.75" customHeight="1" x14ac:dyDescent="0.35"/>
    <row r="7521" ht="51.75" customHeight="1" x14ac:dyDescent="0.35"/>
    <row r="7522" ht="51.75" customHeight="1" x14ac:dyDescent="0.35"/>
    <row r="7523" ht="51.75" customHeight="1" x14ac:dyDescent="0.35"/>
    <row r="7524" ht="51.75" customHeight="1" x14ac:dyDescent="0.35"/>
    <row r="7525" ht="51.75" customHeight="1" x14ac:dyDescent="0.35"/>
    <row r="7526" ht="51.75" customHeight="1" x14ac:dyDescent="0.35"/>
    <row r="7527" ht="51.75" customHeight="1" x14ac:dyDescent="0.35"/>
    <row r="7528" ht="51.75" customHeight="1" x14ac:dyDescent="0.35"/>
    <row r="7529" ht="51.75" customHeight="1" x14ac:dyDescent="0.35"/>
    <row r="7530" ht="51.75" customHeight="1" x14ac:dyDescent="0.35"/>
    <row r="7531" ht="51.75" customHeight="1" x14ac:dyDescent="0.35"/>
    <row r="7532" ht="51.75" customHeight="1" x14ac:dyDescent="0.35"/>
    <row r="7533" ht="51.75" customHeight="1" x14ac:dyDescent="0.35"/>
    <row r="7534" ht="51.75" customHeight="1" x14ac:dyDescent="0.35"/>
    <row r="7535" ht="51.75" customHeight="1" x14ac:dyDescent="0.35"/>
    <row r="7536" ht="51.75" customHeight="1" x14ac:dyDescent="0.35"/>
    <row r="7537" ht="51.75" customHeight="1" x14ac:dyDescent="0.35"/>
    <row r="7538" ht="51.75" customHeight="1" x14ac:dyDescent="0.35"/>
    <row r="7539" ht="51.75" customHeight="1" x14ac:dyDescent="0.35"/>
    <row r="7540" ht="51.75" customHeight="1" x14ac:dyDescent="0.35"/>
    <row r="7541" ht="51.75" customHeight="1" x14ac:dyDescent="0.35"/>
    <row r="7542" ht="51.75" customHeight="1" x14ac:dyDescent="0.35"/>
    <row r="7543" ht="51.75" customHeight="1" x14ac:dyDescent="0.35"/>
    <row r="7544" ht="51.75" customHeight="1" x14ac:dyDescent="0.35"/>
    <row r="7545" ht="51.75" customHeight="1" x14ac:dyDescent="0.35"/>
    <row r="7546" ht="51.75" customHeight="1" x14ac:dyDescent="0.35"/>
    <row r="7547" ht="51.75" customHeight="1" x14ac:dyDescent="0.35"/>
    <row r="7548" ht="51.75" customHeight="1" x14ac:dyDescent="0.35"/>
    <row r="7549" ht="51.75" customHeight="1" x14ac:dyDescent="0.35"/>
    <row r="7550" ht="51.75" customHeight="1" x14ac:dyDescent="0.35"/>
    <row r="7551" ht="51.75" customHeight="1" x14ac:dyDescent="0.35"/>
    <row r="7552" ht="51.75" customHeight="1" x14ac:dyDescent="0.35"/>
    <row r="7553" ht="51.75" customHeight="1" x14ac:dyDescent="0.35"/>
    <row r="7554" ht="51.75" customHeight="1" x14ac:dyDescent="0.35"/>
    <row r="7555" ht="51.75" customHeight="1" x14ac:dyDescent="0.35"/>
    <row r="7556" ht="51.75" customHeight="1" x14ac:dyDescent="0.35"/>
    <row r="7557" ht="51.75" customHeight="1" x14ac:dyDescent="0.35"/>
    <row r="7558" ht="51.75" customHeight="1" x14ac:dyDescent="0.35"/>
    <row r="7559" ht="51.75" customHeight="1" x14ac:dyDescent="0.35"/>
    <row r="7560" ht="51.75" customHeight="1" x14ac:dyDescent="0.35"/>
    <row r="7561" ht="51.75" customHeight="1" x14ac:dyDescent="0.35"/>
    <row r="7562" ht="51.75" customHeight="1" x14ac:dyDescent="0.35"/>
    <row r="7563" ht="51.75" customHeight="1" x14ac:dyDescent="0.35"/>
    <row r="7564" ht="51.75" customHeight="1" x14ac:dyDescent="0.35"/>
    <row r="7565" ht="51.75" customHeight="1" x14ac:dyDescent="0.35"/>
    <row r="7566" ht="51.75" customHeight="1" x14ac:dyDescent="0.35"/>
    <row r="7567" ht="51.75" customHeight="1" x14ac:dyDescent="0.35"/>
    <row r="7568" ht="51.75" customHeight="1" x14ac:dyDescent="0.35"/>
    <row r="7569" ht="51.75" customHeight="1" x14ac:dyDescent="0.35"/>
    <row r="7570" ht="51.75" customHeight="1" x14ac:dyDescent="0.35"/>
    <row r="7571" ht="51.75" customHeight="1" x14ac:dyDescent="0.35"/>
    <row r="7572" ht="51.75" customHeight="1" x14ac:dyDescent="0.35"/>
    <row r="7573" ht="51.75" customHeight="1" x14ac:dyDescent="0.35"/>
    <row r="7574" ht="51.75" customHeight="1" x14ac:dyDescent="0.35"/>
    <row r="7575" ht="51.75" customHeight="1" x14ac:dyDescent="0.35"/>
    <row r="7576" ht="51.75" customHeight="1" x14ac:dyDescent="0.35"/>
    <row r="7577" ht="51.75" customHeight="1" x14ac:dyDescent="0.35"/>
    <row r="7578" ht="51.75" customHeight="1" x14ac:dyDescent="0.35"/>
    <row r="7579" ht="51.75" customHeight="1" x14ac:dyDescent="0.35"/>
    <row r="7580" ht="51.75" customHeight="1" x14ac:dyDescent="0.35"/>
    <row r="7581" ht="51.75" customHeight="1" x14ac:dyDescent="0.35"/>
    <row r="7582" ht="51.75" customHeight="1" x14ac:dyDescent="0.35"/>
    <row r="7583" ht="51.75" customHeight="1" x14ac:dyDescent="0.35"/>
    <row r="7584" ht="51.75" customHeight="1" x14ac:dyDescent="0.35"/>
    <row r="7585" ht="51.75" customHeight="1" x14ac:dyDescent="0.35"/>
    <row r="7586" ht="51.75" customHeight="1" x14ac:dyDescent="0.35"/>
    <row r="7587" ht="51.75" customHeight="1" x14ac:dyDescent="0.35"/>
    <row r="7588" ht="51.75" customHeight="1" x14ac:dyDescent="0.35"/>
    <row r="7589" ht="51.75" customHeight="1" x14ac:dyDescent="0.35"/>
    <row r="7590" ht="51.75" customHeight="1" x14ac:dyDescent="0.35"/>
    <row r="7591" ht="51.75" customHeight="1" x14ac:dyDescent="0.35"/>
    <row r="7592" ht="51.75" customHeight="1" x14ac:dyDescent="0.35"/>
    <row r="7593" ht="51.75" customHeight="1" x14ac:dyDescent="0.35"/>
    <row r="7594" ht="51.75" customHeight="1" x14ac:dyDescent="0.35"/>
    <row r="7595" ht="51.75" customHeight="1" x14ac:dyDescent="0.35"/>
    <row r="7596" ht="51.75" customHeight="1" x14ac:dyDescent="0.35"/>
    <row r="7597" ht="51.75" customHeight="1" x14ac:dyDescent="0.35"/>
    <row r="7598" ht="51.75" customHeight="1" x14ac:dyDescent="0.35"/>
    <row r="7599" ht="51.75" customHeight="1" x14ac:dyDescent="0.35"/>
    <row r="7600" ht="51.75" customHeight="1" x14ac:dyDescent="0.35"/>
    <row r="7601" ht="51.75" customHeight="1" x14ac:dyDescent="0.35"/>
    <row r="7602" ht="51.75" customHeight="1" x14ac:dyDescent="0.35"/>
    <row r="7603" ht="51.75" customHeight="1" x14ac:dyDescent="0.35"/>
    <row r="7604" ht="51.75" customHeight="1" x14ac:dyDescent="0.35"/>
    <row r="7605" ht="51.75" customHeight="1" x14ac:dyDescent="0.35"/>
    <row r="7606" ht="51.75" customHeight="1" x14ac:dyDescent="0.35"/>
    <row r="7607" ht="51.75" customHeight="1" x14ac:dyDescent="0.35"/>
    <row r="7608" ht="51.75" customHeight="1" x14ac:dyDescent="0.35"/>
    <row r="7609" ht="51.75" customHeight="1" x14ac:dyDescent="0.35"/>
    <row r="7610" ht="51.75" customHeight="1" x14ac:dyDescent="0.35"/>
    <row r="7611" ht="51.75" customHeight="1" x14ac:dyDescent="0.35"/>
    <row r="7612" ht="51.75" customHeight="1" x14ac:dyDescent="0.35"/>
    <row r="7613" ht="51.75" customHeight="1" x14ac:dyDescent="0.35"/>
    <row r="7614" ht="51.75" customHeight="1" x14ac:dyDescent="0.35"/>
    <row r="7615" ht="51.75" customHeight="1" x14ac:dyDescent="0.35"/>
    <row r="7616" ht="51.75" customHeight="1" x14ac:dyDescent="0.35"/>
    <row r="7617" ht="51.75" customHeight="1" x14ac:dyDescent="0.35"/>
    <row r="7618" ht="51.75" customHeight="1" x14ac:dyDescent="0.35"/>
    <row r="7619" ht="51.75" customHeight="1" x14ac:dyDescent="0.35"/>
    <row r="7620" ht="51.75" customHeight="1" x14ac:dyDescent="0.35"/>
    <row r="7621" ht="51.75" customHeight="1" x14ac:dyDescent="0.35"/>
    <row r="7622" ht="51.75" customHeight="1" x14ac:dyDescent="0.35"/>
    <row r="7623" ht="51.75" customHeight="1" x14ac:dyDescent="0.35"/>
    <row r="7624" ht="51.75" customHeight="1" x14ac:dyDescent="0.35"/>
    <row r="7625" ht="51.75" customHeight="1" x14ac:dyDescent="0.35"/>
    <row r="7626" ht="51.75" customHeight="1" x14ac:dyDescent="0.35"/>
    <row r="7627" ht="51.75" customHeight="1" x14ac:dyDescent="0.35"/>
    <row r="7628" ht="51.75" customHeight="1" x14ac:dyDescent="0.35"/>
    <row r="7629" ht="51.75" customHeight="1" x14ac:dyDescent="0.35"/>
    <row r="7630" ht="51.75" customHeight="1" x14ac:dyDescent="0.35"/>
    <row r="7631" ht="51.75" customHeight="1" x14ac:dyDescent="0.35"/>
    <row r="7632" ht="51.75" customHeight="1" x14ac:dyDescent="0.35"/>
    <row r="7633" ht="51.75" customHeight="1" x14ac:dyDescent="0.35"/>
    <row r="7634" ht="51.75" customHeight="1" x14ac:dyDescent="0.35"/>
    <row r="7635" ht="51.75" customHeight="1" x14ac:dyDescent="0.35"/>
    <row r="7636" ht="51.75" customHeight="1" x14ac:dyDescent="0.35"/>
    <row r="7637" ht="51.75" customHeight="1" x14ac:dyDescent="0.35"/>
    <row r="7638" ht="51.75" customHeight="1" x14ac:dyDescent="0.35"/>
    <row r="7639" ht="51.75" customHeight="1" x14ac:dyDescent="0.35"/>
    <row r="7640" ht="51.75" customHeight="1" x14ac:dyDescent="0.35"/>
    <row r="7641" ht="51.75" customHeight="1" x14ac:dyDescent="0.35"/>
    <row r="7642" ht="51.75" customHeight="1" x14ac:dyDescent="0.35"/>
    <row r="7643" ht="51.75" customHeight="1" x14ac:dyDescent="0.35"/>
    <row r="7644" ht="51.75" customHeight="1" x14ac:dyDescent="0.35"/>
    <row r="7645" ht="51.75" customHeight="1" x14ac:dyDescent="0.35"/>
    <row r="7646" ht="51.75" customHeight="1" x14ac:dyDescent="0.35"/>
    <row r="7647" ht="51.75" customHeight="1" x14ac:dyDescent="0.35"/>
    <row r="7648" ht="51.75" customHeight="1" x14ac:dyDescent="0.35"/>
    <row r="7649" ht="51.75" customHeight="1" x14ac:dyDescent="0.35"/>
    <row r="7650" ht="51.75" customHeight="1" x14ac:dyDescent="0.35"/>
    <row r="7651" ht="51.75" customHeight="1" x14ac:dyDescent="0.35"/>
    <row r="7652" ht="51.75" customHeight="1" x14ac:dyDescent="0.35"/>
    <row r="7653" ht="51.75" customHeight="1" x14ac:dyDescent="0.35"/>
    <row r="7654" ht="51.75" customHeight="1" x14ac:dyDescent="0.35"/>
    <row r="7655" ht="51.75" customHeight="1" x14ac:dyDescent="0.35"/>
    <row r="7656" ht="51.75" customHeight="1" x14ac:dyDescent="0.35"/>
    <row r="7657" ht="51.75" customHeight="1" x14ac:dyDescent="0.35"/>
    <row r="7658" ht="51.75" customHeight="1" x14ac:dyDescent="0.35"/>
    <row r="7659" ht="51.75" customHeight="1" x14ac:dyDescent="0.35"/>
    <row r="7660" ht="51.75" customHeight="1" x14ac:dyDescent="0.35"/>
    <row r="7661" ht="51.75" customHeight="1" x14ac:dyDescent="0.35"/>
    <row r="7662" ht="51.75" customHeight="1" x14ac:dyDescent="0.35"/>
    <row r="7663" ht="51.75" customHeight="1" x14ac:dyDescent="0.35"/>
    <row r="7664" ht="51.75" customHeight="1" x14ac:dyDescent="0.35"/>
    <row r="7665" ht="51.75" customHeight="1" x14ac:dyDescent="0.35"/>
    <row r="7666" ht="51.75" customHeight="1" x14ac:dyDescent="0.35"/>
    <row r="7667" ht="51.75" customHeight="1" x14ac:dyDescent="0.35"/>
    <row r="7668" ht="51.75" customHeight="1" x14ac:dyDescent="0.35"/>
    <row r="7669" ht="51.75" customHeight="1" x14ac:dyDescent="0.35"/>
    <row r="7670" ht="51.75" customHeight="1" x14ac:dyDescent="0.35"/>
    <row r="7671" ht="51.75" customHeight="1" x14ac:dyDescent="0.35"/>
    <row r="7672" ht="51.75" customHeight="1" x14ac:dyDescent="0.35"/>
    <row r="7673" ht="51.75" customHeight="1" x14ac:dyDescent="0.35"/>
    <row r="7674" ht="51.75" customHeight="1" x14ac:dyDescent="0.35"/>
    <row r="7675" ht="51.75" customHeight="1" x14ac:dyDescent="0.35"/>
    <row r="7676" ht="51.75" customHeight="1" x14ac:dyDescent="0.35"/>
    <row r="7677" ht="51.75" customHeight="1" x14ac:dyDescent="0.35"/>
    <row r="7678" ht="51.75" customHeight="1" x14ac:dyDescent="0.35"/>
    <row r="7679" ht="51.75" customHeight="1" x14ac:dyDescent="0.35"/>
    <row r="7680" ht="51.75" customHeight="1" x14ac:dyDescent="0.35"/>
    <row r="7681" ht="51.75" customHeight="1" x14ac:dyDescent="0.35"/>
    <row r="7682" ht="51.75" customHeight="1" x14ac:dyDescent="0.35"/>
    <row r="7683" ht="51.75" customHeight="1" x14ac:dyDescent="0.35"/>
    <row r="7684" ht="51.75" customHeight="1" x14ac:dyDescent="0.35"/>
    <row r="7685" ht="51.75" customHeight="1" x14ac:dyDescent="0.35"/>
    <row r="7686" ht="51.75" customHeight="1" x14ac:dyDescent="0.35"/>
    <row r="7687" ht="51.75" customHeight="1" x14ac:dyDescent="0.35"/>
    <row r="7688" ht="51.75" customHeight="1" x14ac:dyDescent="0.35"/>
    <row r="7689" ht="51.75" customHeight="1" x14ac:dyDescent="0.35"/>
    <row r="7690" ht="51.75" customHeight="1" x14ac:dyDescent="0.35"/>
    <row r="7691" ht="51.75" customHeight="1" x14ac:dyDescent="0.35"/>
    <row r="7692" ht="51.75" customHeight="1" x14ac:dyDescent="0.35"/>
    <row r="7693" ht="51.75" customHeight="1" x14ac:dyDescent="0.35"/>
    <row r="7694" ht="51.75" customHeight="1" x14ac:dyDescent="0.35"/>
    <row r="7695" ht="51.75" customHeight="1" x14ac:dyDescent="0.35"/>
    <row r="7696" ht="51.75" customHeight="1" x14ac:dyDescent="0.35"/>
    <row r="7697" ht="51.75" customHeight="1" x14ac:dyDescent="0.35"/>
    <row r="7698" ht="51.75" customHeight="1" x14ac:dyDescent="0.35"/>
    <row r="7699" ht="51.75" customHeight="1" x14ac:dyDescent="0.35"/>
    <row r="7700" ht="51.75" customHeight="1" x14ac:dyDescent="0.35"/>
    <row r="7701" ht="51.75" customHeight="1" x14ac:dyDescent="0.35"/>
    <row r="7702" ht="51.75" customHeight="1" x14ac:dyDescent="0.35"/>
    <row r="7703" ht="51.75" customHeight="1" x14ac:dyDescent="0.35"/>
    <row r="7704" ht="51.75" customHeight="1" x14ac:dyDescent="0.35"/>
    <row r="7705" ht="51.75" customHeight="1" x14ac:dyDescent="0.35"/>
    <row r="7706" ht="51.75" customHeight="1" x14ac:dyDescent="0.35"/>
    <row r="7707" ht="51.75" customHeight="1" x14ac:dyDescent="0.35"/>
    <row r="7708" ht="51.75" customHeight="1" x14ac:dyDescent="0.35"/>
    <row r="7709" ht="51.75" customHeight="1" x14ac:dyDescent="0.35"/>
    <row r="7710" ht="51.75" customHeight="1" x14ac:dyDescent="0.35"/>
    <row r="7711" ht="51.75" customHeight="1" x14ac:dyDescent="0.35"/>
    <row r="7712" ht="51.75" customHeight="1" x14ac:dyDescent="0.35"/>
    <row r="7713" ht="51.75" customHeight="1" x14ac:dyDescent="0.35"/>
    <row r="7714" ht="51.75" customHeight="1" x14ac:dyDescent="0.35"/>
    <row r="7715" ht="51.75" customHeight="1" x14ac:dyDescent="0.35"/>
    <row r="7716" ht="51.75" customHeight="1" x14ac:dyDescent="0.35"/>
    <row r="7717" ht="51.75" customHeight="1" x14ac:dyDescent="0.35"/>
    <row r="7718" ht="51.75" customHeight="1" x14ac:dyDescent="0.35"/>
    <row r="7719" ht="51.75" customHeight="1" x14ac:dyDescent="0.35"/>
    <row r="7720" ht="51.75" customHeight="1" x14ac:dyDescent="0.35"/>
    <row r="7721" ht="51.75" customHeight="1" x14ac:dyDescent="0.35"/>
    <row r="7722" ht="51.75" customHeight="1" x14ac:dyDescent="0.35"/>
    <row r="7723" ht="51.75" customHeight="1" x14ac:dyDescent="0.35"/>
    <row r="7724" ht="51.75" customHeight="1" x14ac:dyDescent="0.35"/>
    <row r="7725" ht="51.75" customHeight="1" x14ac:dyDescent="0.35"/>
    <row r="7726" ht="51.75" customHeight="1" x14ac:dyDescent="0.35"/>
    <row r="7727" ht="51.75" customHeight="1" x14ac:dyDescent="0.35"/>
    <row r="7728" ht="51.75" customHeight="1" x14ac:dyDescent="0.35"/>
    <row r="7729" ht="51.75" customHeight="1" x14ac:dyDescent="0.35"/>
    <row r="7730" ht="51.75" customHeight="1" x14ac:dyDescent="0.35"/>
    <row r="7731" ht="51.75" customHeight="1" x14ac:dyDescent="0.35"/>
    <row r="7732" ht="51.75" customHeight="1" x14ac:dyDescent="0.35"/>
    <row r="7733" ht="51.75" customHeight="1" x14ac:dyDescent="0.35"/>
    <row r="7734" ht="51.75" customHeight="1" x14ac:dyDescent="0.35"/>
    <row r="7735" ht="51.75" customHeight="1" x14ac:dyDescent="0.35"/>
    <row r="7736" ht="51.75" customHeight="1" x14ac:dyDescent="0.35"/>
    <row r="7737" ht="51.75" customHeight="1" x14ac:dyDescent="0.35"/>
    <row r="7738" ht="51.75" customHeight="1" x14ac:dyDescent="0.35"/>
    <row r="7739" ht="51.75" customHeight="1" x14ac:dyDescent="0.35"/>
    <row r="7740" ht="51.75" customHeight="1" x14ac:dyDescent="0.35"/>
    <row r="7741" ht="51.75" customHeight="1" x14ac:dyDescent="0.35"/>
    <row r="7742" ht="51.75" customHeight="1" x14ac:dyDescent="0.35"/>
    <row r="7743" ht="51.75" customHeight="1" x14ac:dyDescent="0.35"/>
    <row r="7744" ht="51.75" customHeight="1" x14ac:dyDescent="0.35"/>
    <row r="7745" ht="51.75" customHeight="1" x14ac:dyDescent="0.35"/>
    <row r="7746" ht="51.75" customHeight="1" x14ac:dyDescent="0.35"/>
    <row r="7747" ht="51.75" customHeight="1" x14ac:dyDescent="0.35"/>
    <row r="7748" ht="51.75" customHeight="1" x14ac:dyDescent="0.35"/>
    <row r="7749" ht="51.75" customHeight="1" x14ac:dyDescent="0.35"/>
    <row r="7750" ht="51.75" customHeight="1" x14ac:dyDescent="0.35"/>
    <row r="7751" ht="51.75" customHeight="1" x14ac:dyDescent="0.35"/>
    <row r="7752" ht="51.75" customHeight="1" x14ac:dyDescent="0.35"/>
    <row r="7753" ht="51.75" customHeight="1" x14ac:dyDescent="0.35"/>
    <row r="7754" ht="51.75" customHeight="1" x14ac:dyDescent="0.35"/>
    <row r="7755" ht="51.75" customHeight="1" x14ac:dyDescent="0.35"/>
    <row r="7756" ht="51.75" customHeight="1" x14ac:dyDescent="0.35"/>
    <row r="7757" ht="51.75" customHeight="1" x14ac:dyDescent="0.35"/>
    <row r="7758" ht="51.75" customHeight="1" x14ac:dyDescent="0.35"/>
    <row r="7759" ht="51.75" customHeight="1" x14ac:dyDescent="0.35"/>
    <row r="7760" ht="51.75" customHeight="1" x14ac:dyDescent="0.35"/>
    <row r="7761" ht="51.75" customHeight="1" x14ac:dyDescent="0.35"/>
    <row r="7762" ht="51.75" customHeight="1" x14ac:dyDescent="0.35"/>
    <row r="7763" ht="51.75" customHeight="1" x14ac:dyDescent="0.35"/>
    <row r="7764" ht="51.75" customHeight="1" x14ac:dyDescent="0.35"/>
    <row r="7765" ht="51.75" customHeight="1" x14ac:dyDescent="0.35"/>
    <row r="7766" ht="51.75" customHeight="1" x14ac:dyDescent="0.35"/>
    <row r="7767" ht="51.75" customHeight="1" x14ac:dyDescent="0.35"/>
    <row r="7768" ht="51.75" customHeight="1" x14ac:dyDescent="0.35"/>
    <row r="7769" ht="51.75" customHeight="1" x14ac:dyDescent="0.35"/>
    <row r="7770" ht="51.75" customHeight="1" x14ac:dyDescent="0.35"/>
    <row r="7771" ht="51.75" customHeight="1" x14ac:dyDescent="0.35"/>
    <row r="7772" ht="51.75" customHeight="1" x14ac:dyDescent="0.35"/>
    <row r="7773" ht="51.75" customHeight="1" x14ac:dyDescent="0.35"/>
    <row r="7774" ht="51.75" customHeight="1" x14ac:dyDescent="0.35"/>
    <row r="7775" ht="51.75" customHeight="1" x14ac:dyDescent="0.35"/>
    <row r="7776" ht="51.75" customHeight="1" x14ac:dyDescent="0.35"/>
    <row r="7777" ht="51.75" customHeight="1" x14ac:dyDescent="0.35"/>
    <row r="7778" ht="51.75" customHeight="1" x14ac:dyDescent="0.35"/>
    <row r="7779" ht="51.75" customHeight="1" x14ac:dyDescent="0.35"/>
    <row r="7780" ht="51.75" customHeight="1" x14ac:dyDescent="0.35"/>
    <row r="7781" ht="51.75" customHeight="1" x14ac:dyDescent="0.35"/>
    <row r="7782" ht="51.75" customHeight="1" x14ac:dyDescent="0.35"/>
    <row r="7783" ht="51.75" customHeight="1" x14ac:dyDescent="0.35"/>
    <row r="7784" ht="51.75" customHeight="1" x14ac:dyDescent="0.35"/>
    <row r="7785" ht="51.75" customHeight="1" x14ac:dyDescent="0.35"/>
    <row r="7786" ht="51.75" customHeight="1" x14ac:dyDescent="0.35"/>
    <row r="7787" ht="51.75" customHeight="1" x14ac:dyDescent="0.35"/>
    <row r="7788" ht="51.75" customHeight="1" x14ac:dyDescent="0.35"/>
    <row r="7789" ht="51.75" customHeight="1" x14ac:dyDescent="0.35"/>
    <row r="7790" ht="51.75" customHeight="1" x14ac:dyDescent="0.35"/>
    <row r="7791" ht="51.75" customHeight="1" x14ac:dyDescent="0.35"/>
    <row r="7792" ht="51.75" customHeight="1" x14ac:dyDescent="0.35"/>
    <row r="7793" ht="51.75" customHeight="1" x14ac:dyDescent="0.35"/>
    <row r="7794" ht="51.75" customHeight="1" x14ac:dyDescent="0.35"/>
    <row r="7795" ht="51.75" customHeight="1" x14ac:dyDescent="0.35"/>
    <row r="7796" ht="51.75" customHeight="1" x14ac:dyDescent="0.35"/>
    <row r="7797" ht="51.75" customHeight="1" x14ac:dyDescent="0.35"/>
    <row r="7798" ht="51.75" customHeight="1" x14ac:dyDescent="0.35"/>
    <row r="7799" ht="51.75" customHeight="1" x14ac:dyDescent="0.35"/>
    <row r="7800" ht="51.75" customHeight="1" x14ac:dyDescent="0.35"/>
    <row r="7801" ht="51.75" customHeight="1" x14ac:dyDescent="0.35"/>
    <row r="7802" ht="51.75" customHeight="1" x14ac:dyDescent="0.35"/>
    <row r="7803" ht="51.75" customHeight="1" x14ac:dyDescent="0.35"/>
    <row r="7804" ht="51.75" customHeight="1" x14ac:dyDescent="0.35"/>
    <row r="7805" ht="51.75" customHeight="1" x14ac:dyDescent="0.35"/>
    <row r="7806" ht="51.75" customHeight="1" x14ac:dyDescent="0.35"/>
    <row r="7807" ht="51.75" customHeight="1" x14ac:dyDescent="0.35"/>
    <row r="7808" ht="51.75" customHeight="1" x14ac:dyDescent="0.35"/>
    <row r="7809" ht="51.75" customHeight="1" x14ac:dyDescent="0.35"/>
    <row r="7810" ht="51.75" customHeight="1" x14ac:dyDescent="0.35"/>
    <row r="7811" ht="51.75" customHeight="1" x14ac:dyDescent="0.35"/>
    <row r="7812" ht="51.75" customHeight="1" x14ac:dyDescent="0.35"/>
    <row r="7813" ht="51.75" customHeight="1" x14ac:dyDescent="0.35"/>
    <row r="7814" ht="51.75" customHeight="1" x14ac:dyDescent="0.35"/>
    <row r="7815" ht="51.75" customHeight="1" x14ac:dyDescent="0.35"/>
    <row r="7816" ht="51.75" customHeight="1" x14ac:dyDescent="0.35"/>
    <row r="7817" ht="51.75" customHeight="1" x14ac:dyDescent="0.35"/>
    <row r="7818" ht="51.75" customHeight="1" x14ac:dyDescent="0.35"/>
    <row r="7819" ht="51.75" customHeight="1" x14ac:dyDescent="0.35"/>
    <row r="7820" ht="51.75" customHeight="1" x14ac:dyDescent="0.35"/>
    <row r="7821" ht="51.75" customHeight="1" x14ac:dyDescent="0.35"/>
    <row r="7822" ht="51.75" customHeight="1" x14ac:dyDescent="0.35"/>
    <row r="7823" ht="51.75" customHeight="1" x14ac:dyDescent="0.35"/>
    <row r="7824" ht="51.75" customHeight="1" x14ac:dyDescent="0.35"/>
    <row r="7825" ht="51.75" customHeight="1" x14ac:dyDescent="0.35"/>
    <row r="7826" ht="51.75" customHeight="1" x14ac:dyDescent="0.35"/>
    <row r="7827" ht="51.75" customHeight="1" x14ac:dyDescent="0.35"/>
    <row r="7828" ht="51.75" customHeight="1" x14ac:dyDescent="0.35"/>
    <row r="7829" ht="51.75" customHeight="1" x14ac:dyDescent="0.35"/>
    <row r="7830" ht="51.75" customHeight="1" x14ac:dyDescent="0.35"/>
    <row r="7831" ht="51.75" customHeight="1" x14ac:dyDescent="0.35"/>
    <row r="7832" ht="51.75" customHeight="1" x14ac:dyDescent="0.35"/>
    <row r="7833" ht="51.75" customHeight="1" x14ac:dyDescent="0.35"/>
    <row r="7834" ht="51.75" customHeight="1" x14ac:dyDescent="0.35"/>
    <row r="7835" ht="51.75" customHeight="1" x14ac:dyDescent="0.35"/>
    <row r="7836" ht="51.75" customHeight="1" x14ac:dyDescent="0.35"/>
    <row r="7837" ht="51.75" customHeight="1" x14ac:dyDescent="0.35"/>
    <row r="7838" ht="51.75" customHeight="1" x14ac:dyDescent="0.35"/>
    <row r="7839" ht="51.75" customHeight="1" x14ac:dyDescent="0.35"/>
    <row r="7840" ht="51.75" customHeight="1" x14ac:dyDescent="0.35"/>
    <row r="7841" ht="51.75" customHeight="1" x14ac:dyDescent="0.35"/>
    <row r="7842" ht="51.75" customHeight="1" x14ac:dyDescent="0.35"/>
    <row r="7843" ht="51.75" customHeight="1" x14ac:dyDescent="0.35"/>
    <row r="7844" ht="51.75" customHeight="1" x14ac:dyDescent="0.35"/>
    <row r="7845" ht="51.75" customHeight="1" x14ac:dyDescent="0.35"/>
    <row r="7846" ht="51.75" customHeight="1" x14ac:dyDescent="0.35"/>
    <row r="7847" ht="51.75" customHeight="1" x14ac:dyDescent="0.35"/>
    <row r="7848" ht="51.75" customHeight="1" x14ac:dyDescent="0.35"/>
    <row r="7849" ht="51.75" customHeight="1" x14ac:dyDescent="0.35"/>
    <row r="7850" ht="51.75" customHeight="1" x14ac:dyDescent="0.35"/>
    <row r="7851" ht="51.75" customHeight="1" x14ac:dyDescent="0.35"/>
    <row r="7852" ht="51.75" customHeight="1" x14ac:dyDescent="0.35"/>
    <row r="7853" ht="51.75" customHeight="1" x14ac:dyDescent="0.35"/>
    <row r="7854" ht="51.75" customHeight="1" x14ac:dyDescent="0.35"/>
    <row r="7855" ht="51.75" customHeight="1" x14ac:dyDescent="0.35"/>
    <row r="7856" ht="51.75" customHeight="1" x14ac:dyDescent="0.35"/>
    <row r="7857" ht="51.75" customHeight="1" x14ac:dyDescent="0.35"/>
    <row r="7858" ht="51.75" customHeight="1" x14ac:dyDescent="0.35"/>
    <row r="7859" ht="51.75" customHeight="1" x14ac:dyDescent="0.35"/>
    <row r="7860" ht="51.75" customHeight="1" x14ac:dyDescent="0.35"/>
    <row r="7861" ht="51.75" customHeight="1" x14ac:dyDescent="0.35"/>
    <row r="7862" ht="51.75" customHeight="1" x14ac:dyDescent="0.35"/>
    <row r="7863" ht="51.75" customHeight="1" x14ac:dyDescent="0.35"/>
    <row r="7864" ht="51.75" customHeight="1" x14ac:dyDescent="0.35"/>
    <row r="7865" ht="51.75" customHeight="1" x14ac:dyDescent="0.35"/>
    <row r="7866" ht="51.75" customHeight="1" x14ac:dyDescent="0.35"/>
    <row r="7867" ht="51.75" customHeight="1" x14ac:dyDescent="0.35"/>
    <row r="7868" ht="51.75" customHeight="1" x14ac:dyDescent="0.35"/>
    <row r="7869" ht="51.75" customHeight="1" x14ac:dyDescent="0.35"/>
    <row r="7870" ht="51.75" customHeight="1" x14ac:dyDescent="0.35"/>
    <row r="7871" ht="51.75" customHeight="1" x14ac:dyDescent="0.35"/>
    <row r="7872" ht="51.75" customHeight="1" x14ac:dyDescent="0.35"/>
    <row r="7873" ht="51.75" customHeight="1" x14ac:dyDescent="0.35"/>
    <row r="7874" ht="51.75" customHeight="1" x14ac:dyDescent="0.35"/>
    <row r="7875" ht="51.75" customHeight="1" x14ac:dyDescent="0.35"/>
    <row r="7876" ht="51.75" customHeight="1" x14ac:dyDescent="0.35"/>
    <row r="7877" ht="51.75" customHeight="1" x14ac:dyDescent="0.35"/>
    <row r="7878" ht="51.75" customHeight="1" x14ac:dyDescent="0.35"/>
    <row r="7879" ht="51.75" customHeight="1" x14ac:dyDescent="0.35"/>
    <row r="7880" ht="51.75" customHeight="1" x14ac:dyDescent="0.35"/>
    <row r="7881" ht="51.75" customHeight="1" x14ac:dyDescent="0.35"/>
    <row r="7882" ht="51.75" customHeight="1" x14ac:dyDescent="0.35"/>
    <row r="7883" ht="51.75" customHeight="1" x14ac:dyDescent="0.35"/>
    <row r="7884" ht="51.75" customHeight="1" x14ac:dyDescent="0.35"/>
    <row r="7885" ht="51.75" customHeight="1" x14ac:dyDescent="0.35"/>
    <row r="7886" ht="51.75" customHeight="1" x14ac:dyDescent="0.35"/>
    <row r="7887" ht="51.75" customHeight="1" x14ac:dyDescent="0.35"/>
    <row r="7888" ht="51.75" customHeight="1" x14ac:dyDescent="0.35"/>
    <row r="7889" ht="51.75" customHeight="1" x14ac:dyDescent="0.35"/>
    <row r="7890" ht="51.75" customHeight="1" x14ac:dyDescent="0.35"/>
    <row r="7891" ht="51.75" customHeight="1" x14ac:dyDescent="0.35"/>
    <row r="7892" ht="51.75" customHeight="1" x14ac:dyDescent="0.35"/>
    <row r="7893" ht="51.75" customHeight="1" x14ac:dyDescent="0.35"/>
    <row r="7894" ht="51.75" customHeight="1" x14ac:dyDescent="0.35"/>
    <row r="7895" ht="51.75" customHeight="1" x14ac:dyDescent="0.35"/>
    <row r="7896" ht="51.75" customHeight="1" x14ac:dyDescent="0.35"/>
    <row r="7897" ht="51.75" customHeight="1" x14ac:dyDescent="0.35"/>
    <row r="7898" ht="51.75" customHeight="1" x14ac:dyDescent="0.35"/>
    <row r="7899" ht="51.75" customHeight="1" x14ac:dyDescent="0.35"/>
    <row r="7900" ht="51.75" customHeight="1" x14ac:dyDescent="0.35"/>
    <row r="7901" ht="51.75" customHeight="1" x14ac:dyDescent="0.35"/>
    <row r="7902" ht="51.75" customHeight="1" x14ac:dyDescent="0.35"/>
    <row r="7903" ht="51.75" customHeight="1" x14ac:dyDescent="0.35"/>
    <row r="7904" ht="51.75" customHeight="1" x14ac:dyDescent="0.35"/>
    <row r="7905" ht="51.75" customHeight="1" x14ac:dyDescent="0.35"/>
    <row r="7906" ht="51.75" customHeight="1" x14ac:dyDescent="0.35"/>
    <row r="7907" ht="51.75" customHeight="1" x14ac:dyDescent="0.35"/>
    <row r="7908" ht="51.75" customHeight="1" x14ac:dyDescent="0.35"/>
    <row r="7909" ht="51.75" customHeight="1" x14ac:dyDescent="0.35"/>
    <row r="7910" ht="51.75" customHeight="1" x14ac:dyDescent="0.35"/>
    <row r="7911" ht="51.75" customHeight="1" x14ac:dyDescent="0.35"/>
    <row r="7912" ht="51.75" customHeight="1" x14ac:dyDescent="0.35"/>
    <row r="7913" ht="51.75" customHeight="1" x14ac:dyDescent="0.35"/>
    <row r="7914" ht="51.75" customHeight="1" x14ac:dyDescent="0.35"/>
    <row r="7915" ht="51.75" customHeight="1" x14ac:dyDescent="0.35"/>
    <row r="7916" ht="51.75" customHeight="1" x14ac:dyDescent="0.35"/>
    <row r="7917" ht="51.75" customHeight="1" x14ac:dyDescent="0.35"/>
    <row r="7918" ht="51.75" customHeight="1" x14ac:dyDescent="0.35"/>
    <row r="7919" ht="51.75" customHeight="1" x14ac:dyDescent="0.35"/>
    <row r="7920" ht="51.75" customHeight="1" x14ac:dyDescent="0.35"/>
    <row r="7921" ht="51.75" customHeight="1" x14ac:dyDescent="0.35"/>
    <row r="7922" ht="51.75" customHeight="1" x14ac:dyDescent="0.35"/>
    <row r="7923" ht="51.75" customHeight="1" x14ac:dyDescent="0.35"/>
    <row r="7924" ht="51.75" customHeight="1" x14ac:dyDescent="0.35"/>
    <row r="7925" ht="51.75" customHeight="1" x14ac:dyDescent="0.35"/>
    <row r="7926" ht="51.75" customHeight="1" x14ac:dyDescent="0.35"/>
    <row r="7927" ht="51.75" customHeight="1" x14ac:dyDescent="0.35"/>
    <row r="7928" ht="51.75" customHeight="1" x14ac:dyDescent="0.35"/>
    <row r="7929" ht="51.75" customHeight="1" x14ac:dyDescent="0.35"/>
    <row r="7930" ht="51.75" customHeight="1" x14ac:dyDescent="0.35"/>
    <row r="7931" ht="51.75" customHeight="1" x14ac:dyDescent="0.35"/>
    <row r="7932" ht="51.75" customHeight="1" x14ac:dyDescent="0.35"/>
    <row r="7933" ht="51.75" customHeight="1" x14ac:dyDescent="0.35"/>
    <row r="7934" ht="51.75" customHeight="1" x14ac:dyDescent="0.35"/>
    <row r="7935" ht="51.75" customHeight="1" x14ac:dyDescent="0.35"/>
    <row r="7936" ht="51.75" customHeight="1" x14ac:dyDescent="0.35"/>
    <row r="7937" ht="51.75" customHeight="1" x14ac:dyDescent="0.35"/>
    <row r="7938" ht="51.75" customHeight="1" x14ac:dyDescent="0.35"/>
    <row r="7939" ht="51.75" customHeight="1" x14ac:dyDescent="0.35"/>
    <row r="7940" ht="51.75" customHeight="1" x14ac:dyDescent="0.35"/>
    <row r="7941" ht="51.75" customHeight="1" x14ac:dyDescent="0.35"/>
    <row r="7942" ht="51.75" customHeight="1" x14ac:dyDescent="0.35"/>
    <row r="7943" ht="51.75" customHeight="1" x14ac:dyDescent="0.35"/>
    <row r="7944" ht="51.75" customHeight="1" x14ac:dyDescent="0.35"/>
    <row r="7945" ht="51.75" customHeight="1" x14ac:dyDescent="0.35"/>
    <row r="7946" ht="51.75" customHeight="1" x14ac:dyDescent="0.35"/>
    <row r="7947" ht="51.75" customHeight="1" x14ac:dyDescent="0.35"/>
    <row r="7948" ht="51.75" customHeight="1" x14ac:dyDescent="0.35"/>
    <row r="7949" ht="51.75" customHeight="1" x14ac:dyDescent="0.35"/>
    <row r="7950" ht="51.75" customHeight="1" x14ac:dyDescent="0.35"/>
    <row r="7951" ht="51.75" customHeight="1" x14ac:dyDescent="0.35"/>
    <row r="7952" ht="51.75" customHeight="1" x14ac:dyDescent="0.35"/>
    <row r="7953" ht="51.75" customHeight="1" x14ac:dyDescent="0.35"/>
    <row r="7954" ht="51.75" customHeight="1" x14ac:dyDescent="0.35"/>
    <row r="7955" ht="51.75" customHeight="1" x14ac:dyDescent="0.35"/>
    <row r="7956" ht="51.75" customHeight="1" x14ac:dyDescent="0.35"/>
    <row r="7957" ht="51.75" customHeight="1" x14ac:dyDescent="0.35"/>
    <row r="7958" ht="51.75" customHeight="1" x14ac:dyDescent="0.35"/>
    <row r="7959" ht="51.75" customHeight="1" x14ac:dyDescent="0.35"/>
    <row r="7960" ht="51.75" customHeight="1" x14ac:dyDescent="0.35"/>
    <row r="7961" ht="51.75" customHeight="1" x14ac:dyDescent="0.35"/>
    <row r="7962" ht="51.75" customHeight="1" x14ac:dyDescent="0.35"/>
    <row r="7963" ht="51.75" customHeight="1" x14ac:dyDescent="0.35"/>
    <row r="7964" ht="51.75" customHeight="1" x14ac:dyDescent="0.35"/>
    <row r="7965" ht="51.75" customHeight="1" x14ac:dyDescent="0.35"/>
    <row r="7966" ht="51.75" customHeight="1" x14ac:dyDescent="0.35"/>
    <row r="7967" ht="51.75" customHeight="1" x14ac:dyDescent="0.35"/>
    <row r="7968" ht="51.75" customHeight="1" x14ac:dyDescent="0.35"/>
    <row r="7969" ht="51.75" customHeight="1" x14ac:dyDescent="0.35"/>
    <row r="7970" ht="51.75" customHeight="1" x14ac:dyDescent="0.35"/>
    <row r="7971" ht="51.75" customHeight="1" x14ac:dyDescent="0.35"/>
    <row r="7972" ht="51.75" customHeight="1" x14ac:dyDescent="0.35"/>
    <row r="7973" ht="51.75" customHeight="1" x14ac:dyDescent="0.35"/>
    <row r="7974" ht="51.75" customHeight="1" x14ac:dyDescent="0.35"/>
    <row r="7975" ht="51.75" customHeight="1" x14ac:dyDescent="0.35"/>
    <row r="7976" ht="51.75" customHeight="1" x14ac:dyDescent="0.35"/>
    <row r="7977" ht="51.75" customHeight="1" x14ac:dyDescent="0.35"/>
    <row r="7978" ht="51.75" customHeight="1" x14ac:dyDescent="0.35"/>
    <row r="7979" ht="51.75" customHeight="1" x14ac:dyDescent="0.35"/>
    <row r="7980" ht="51.75" customHeight="1" x14ac:dyDescent="0.35"/>
    <row r="7981" ht="51.75" customHeight="1" x14ac:dyDescent="0.35"/>
    <row r="7982" ht="51.75" customHeight="1" x14ac:dyDescent="0.35"/>
    <row r="7983" ht="51.75" customHeight="1" x14ac:dyDescent="0.35"/>
    <row r="7984" ht="51.75" customHeight="1" x14ac:dyDescent="0.35"/>
    <row r="7985" ht="51.75" customHeight="1" x14ac:dyDescent="0.35"/>
    <row r="7986" ht="51.75" customHeight="1" x14ac:dyDescent="0.35"/>
    <row r="7987" ht="51.75" customHeight="1" x14ac:dyDescent="0.35"/>
    <row r="7988" ht="51.75" customHeight="1" x14ac:dyDescent="0.35"/>
    <row r="7989" ht="51.75" customHeight="1" x14ac:dyDescent="0.35"/>
    <row r="7990" ht="51.75" customHeight="1" x14ac:dyDescent="0.35"/>
    <row r="7991" ht="51.75" customHeight="1" x14ac:dyDescent="0.35"/>
    <row r="7992" ht="51.75" customHeight="1" x14ac:dyDescent="0.35"/>
    <row r="7993" ht="51.75" customHeight="1" x14ac:dyDescent="0.35"/>
    <row r="7994" ht="51.75" customHeight="1" x14ac:dyDescent="0.35"/>
    <row r="7995" ht="51.75" customHeight="1" x14ac:dyDescent="0.35"/>
    <row r="7996" ht="51.75" customHeight="1" x14ac:dyDescent="0.35"/>
    <row r="7997" ht="51.75" customHeight="1" x14ac:dyDescent="0.35"/>
    <row r="7998" ht="51.75" customHeight="1" x14ac:dyDescent="0.35"/>
    <row r="7999" ht="51.75" customHeight="1" x14ac:dyDescent="0.35"/>
    <row r="8000" ht="51.75" customHeight="1" x14ac:dyDescent="0.35"/>
    <row r="8001" ht="51.75" customHeight="1" x14ac:dyDescent="0.35"/>
    <row r="8002" ht="51.75" customHeight="1" x14ac:dyDescent="0.35"/>
    <row r="8003" ht="51.75" customHeight="1" x14ac:dyDescent="0.35"/>
    <row r="8004" ht="51.75" customHeight="1" x14ac:dyDescent="0.35"/>
    <row r="8005" ht="51.75" customHeight="1" x14ac:dyDescent="0.35"/>
    <row r="8006" ht="51.75" customHeight="1" x14ac:dyDescent="0.35"/>
    <row r="8007" ht="51.75" customHeight="1" x14ac:dyDescent="0.35"/>
    <row r="8008" ht="51.75" customHeight="1" x14ac:dyDescent="0.35"/>
    <row r="8009" ht="51.75" customHeight="1" x14ac:dyDescent="0.35"/>
    <row r="8010" ht="51.75" customHeight="1" x14ac:dyDescent="0.35"/>
    <row r="8011" ht="51.75" customHeight="1" x14ac:dyDescent="0.35"/>
    <row r="8012" ht="51.75" customHeight="1" x14ac:dyDescent="0.35"/>
    <row r="8013" ht="51.75" customHeight="1" x14ac:dyDescent="0.35"/>
    <row r="8014" ht="51.75" customHeight="1" x14ac:dyDescent="0.35"/>
    <row r="8015" ht="51.75" customHeight="1" x14ac:dyDescent="0.35"/>
    <row r="8016" ht="51.75" customHeight="1" x14ac:dyDescent="0.35"/>
    <row r="8017" ht="51.75" customHeight="1" x14ac:dyDescent="0.35"/>
    <row r="8018" ht="51.75" customHeight="1" x14ac:dyDescent="0.35"/>
    <row r="8019" ht="51.75" customHeight="1" x14ac:dyDescent="0.35"/>
    <row r="8020" ht="51.75" customHeight="1" x14ac:dyDescent="0.35"/>
    <row r="8021" ht="51.75" customHeight="1" x14ac:dyDescent="0.35"/>
    <row r="8022" ht="51.75" customHeight="1" x14ac:dyDescent="0.35"/>
    <row r="8023" ht="51.75" customHeight="1" x14ac:dyDescent="0.35"/>
    <row r="8024" ht="51.75" customHeight="1" x14ac:dyDescent="0.35"/>
    <row r="8025" ht="51.75" customHeight="1" x14ac:dyDescent="0.35"/>
    <row r="8026" ht="51.75" customHeight="1" x14ac:dyDescent="0.35"/>
    <row r="8027" ht="51.75" customHeight="1" x14ac:dyDescent="0.35"/>
    <row r="8028" ht="51.75" customHeight="1" x14ac:dyDescent="0.35"/>
    <row r="8029" ht="51.75" customHeight="1" x14ac:dyDescent="0.35"/>
    <row r="8030" ht="51.75" customHeight="1" x14ac:dyDescent="0.35"/>
    <row r="8031" ht="51.75" customHeight="1" x14ac:dyDescent="0.35"/>
    <row r="8032" ht="51.75" customHeight="1" x14ac:dyDescent="0.35"/>
    <row r="8033" ht="51.75" customHeight="1" x14ac:dyDescent="0.35"/>
    <row r="8034" ht="51.75" customHeight="1" x14ac:dyDescent="0.35"/>
    <row r="8035" ht="51.75" customHeight="1" x14ac:dyDescent="0.35"/>
    <row r="8036" ht="51.75" customHeight="1" x14ac:dyDescent="0.35"/>
    <row r="8037" ht="51.75" customHeight="1" x14ac:dyDescent="0.35"/>
    <row r="8038" ht="51.75" customHeight="1" x14ac:dyDescent="0.35"/>
    <row r="8039" ht="51.75" customHeight="1" x14ac:dyDescent="0.35"/>
    <row r="8040" ht="51.75" customHeight="1" x14ac:dyDescent="0.35"/>
    <row r="8041" ht="51.75" customHeight="1" x14ac:dyDescent="0.35"/>
    <row r="8042" ht="51.75" customHeight="1" x14ac:dyDescent="0.35"/>
    <row r="8043" ht="51.75" customHeight="1" x14ac:dyDescent="0.35"/>
    <row r="8044" ht="51.75" customHeight="1" x14ac:dyDescent="0.35"/>
    <row r="8045" ht="51.75" customHeight="1" x14ac:dyDescent="0.35"/>
    <row r="8046" ht="51.75" customHeight="1" x14ac:dyDescent="0.35"/>
    <row r="8047" ht="51.75" customHeight="1" x14ac:dyDescent="0.35"/>
    <row r="8048" ht="51.75" customHeight="1" x14ac:dyDescent="0.35"/>
    <row r="8049" ht="51.75" customHeight="1" x14ac:dyDescent="0.35"/>
    <row r="8050" ht="51.75" customHeight="1" x14ac:dyDescent="0.35"/>
    <row r="8051" ht="51.75" customHeight="1" x14ac:dyDescent="0.35"/>
    <row r="8052" ht="51.75" customHeight="1" x14ac:dyDescent="0.35"/>
    <row r="8053" ht="51.75" customHeight="1" x14ac:dyDescent="0.35"/>
    <row r="8054" ht="51.75" customHeight="1" x14ac:dyDescent="0.35"/>
    <row r="8055" ht="51.75" customHeight="1" x14ac:dyDescent="0.35"/>
    <row r="8056" ht="51.75" customHeight="1" x14ac:dyDescent="0.35"/>
    <row r="8057" ht="51.75" customHeight="1" x14ac:dyDescent="0.35"/>
    <row r="8058" ht="51.75" customHeight="1" x14ac:dyDescent="0.35"/>
    <row r="8059" ht="51.75" customHeight="1" x14ac:dyDescent="0.35"/>
    <row r="8060" ht="51.75" customHeight="1" x14ac:dyDescent="0.35"/>
    <row r="8061" ht="51.75" customHeight="1" x14ac:dyDescent="0.35"/>
    <row r="8062" ht="51.75" customHeight="1" x14ac:dyDescent="0.35"/>
    <row r="8063" ht="51.75" customHeight="1" x14ac:dyDescent="0.35"/>
    <row r="8064" ht="51.75" customHeight="1" x14ac:dyDescent="0.35"/>
    <row r="8065" ht="51.75" customHeight="1" x14ac:dyDescent="0.35"/>
    <row r="8066" ht="51.75" customHeight="1" x14ac:dyDescent="0.35"/>
    <row r="8067" ht="51.75" customHeight="1" x14ac:dyDescent="0.35"/>
    <row r="8068" ht="51.75" customHeight="1" x14ac:dyDescent="0.35"/>
    <row r="8069" ht="51.75" customHeight="1" x14ac:dyDescent="0.35"/>
    <row r="8070" ht="51.75" customHeight="1" x14ac:dyDescent="0.35"/>
    <row r="8071" ht="51.75" customHeight="1" x14ac:dyDescent="0.35"/>
    <row r="8072" ht="51.75" customHeight="1" x14ac:dyDescent="0.35"/>
    <row r="8073" ht="51.75" customHeight="1" x14ac:dyDescent="0.35"/>
    <row r="8074" ht="51.75" customHeight="1" x14ac:dyDescent="0.35"/>
    <row r="8075" ht="51.75" customHeight="1" x14ac:dyDescent="0.35"/>
    <row r="8076" ht="51.75" customHeight="1" x14ac:dyDescent="0.35"/>
    <row r="8077" ht="51.75" customHeight="1" x14ac:dyDescent="0.35"/>
    <row r="8078" ht="51.75" customHeight="1" x14ac:dyDescent="0.35"/>
    <row r="8079" ht="51.75" customHeight="1" x14ac:dyDescent="0.35"/>
    <row r="8080" ht="51.75" customHeight="1" x14ac:dyDescent="0.35"/>
    <row r="8081" ht="51.75" customHeight="1" x14ac:dyDescent="0.35"/>
    <row r="8082" ht="51.75" customHeight="1" x14ac:dyDescent="0.35"/>
    <row r="8083" ht="51.75" customHeight="1" x14ac:dyDescent="0.35"/>
    <row r="8084" ht="51.75" customHeight="1" x14ac:dyDescent="0.35"/>
    <row r="8085" ht="51.75" customHeight="1" x14ac:dyDescent="0.35"/>
    <row r="8086" ht="51.75" customHeight="1" x14ac:dyDescent="0.35"/>
    <row r="8087" ht="51.75" customHeight="1" x14ac:dyDescent="0.35"/>
    <row r="8088" ht="51.75" customHeight="1" x14ac:dyDescent="0.35"/>
    <row r="8089" ht="51.75" customHeight="1" x14ac:dyDescent="0.35"/>
    <row r="8090" ht="51.75" customHeight="1" x14ac:dyDescent="0.35"/>
    <row r="8091" ht="51.75" customHeight="1" x14ac:dyDescent="0.35"/>
    <row r="8092" ht="51.75" customHeight="1" x14ac:dyDescent="0.35"/>
    <row r="8093" ht="51.75" customHeight="1" x14ac:dyDescent="0.35"/>
    <row r="8094" ht="51.75" customHeight="1" x14ac:dyDescent="0.35"/>
    <row r="8095" ht="51.75" customHeight="1" x14ac:dyDescent="0.35"/>
    <row r="8096" ht="51.75" customHeight="1" x14ac:dyDescent="0.35"/>
    <row r="8097" ht="51.75" customHeight="1" x14ac:dyDescent="0.35"/>
    <row r="8098" ht="51.75" customHeight="1" x14ac:dyDescent="0.35"/>
    <row r="8099" ht="51.75" customHeight="1" x14ac:dyDescent="0.35"/>
    <row r="8100" ht="51.75" customHeight="1" x14ac:dyDescent="0.35"/>
    <row r="8101" ht="51.75" customHeight="1" x14ac:dyDescent="0.35"/>
    <row r="8102" ht="51.75" customHeight="1" x14ac:dyDescent="0.35"/>
    <row r="8103" ht="51.75" customHeight="1" x14ac:dyDescent="0.35"/>
    <row r="8104" ht="51.75" customHeight="1" x14ac:dyDescent="0.35"/>
    <row r="8105" ht="51.75" customHeight="1" x14ac:dyDescent="0.35"/>
    <row r="8106" ht="51.75" customHeight="1" x14ac:dyDescent="0.35"/>
    <row r="8107" ht="51.75" customHeight="1" x14ac:dyDescent="0.35"/>
    <row r="8108" ht="51.75" customHeight="1" x14ac:dyDescent="0.35"/>
    <row r="8109" ht="51.75" customHeight="1" x14ac:dyDescent="0.35"/>
    <row r="8110" ht="51.75" customHeight="1" x14ac:dyDescent="0.35"/>
    <row r="8111" ht="51.75" customHeight="1" x14ac:dyDescent="0.35"/>
    <row r="8112" ht="51.75" customHeight="1" x14ac:dyDescent="0.35"/>
    <row r="8113" ht="51.75" customHeight="1" x14ac:dyDescent="0.35"/>
    <row r="8114" ht="51.75" customHeight="1" x14ac:dyDescent="0.35"/>
    <row r="8115" ht="51.75" customHeight="1" x14ac:dyDescent="0.35"/>
    <row r="8116" ht="51.75" customHeight="1" x14ac:dyDescent="0.35"/>
    <row r="8117" ht="51.75" customHeight="1" x14ac:dyDescent="0.35"/>
    <row r="8118" ht="51.75" customHeight="1" x14ac:dyDescent="0.35"/>
    <row r="8119" ht="51.75" customHeight="1" x14ac:dyDescent="0.35"/>
    <row r="8120" ht="51.75" customHeight="1" x14ac:dyDescent="0.35"/>
    <row r="8121" ht="51.75" customHeight="1" x14ac:dyDescent="0.35"/>
    <row r="8122" ht="51.75" customHeight="1" x14ac:dyDescent="0.35"/>
    <row r="8123" ht="51.75" customHeight="1" x14ac:dyDescent="0.35"/>
    <row r="8124" ht="51.75" customHeight="1" x14ac:dyDescent="0.35"/>
    <row r="8125" ht="51.75" customHeight="1" x14ac:dyDescent="0.35"/>
    <row r="8126" ht="51.75" customHeight="1" x14ac:dyDescent="0.35"/>
    <row r="8127" ht="51.75" customHeight="1" x14ac:dyDescent="0.35"/>
    <row r="8128" ht="51.75" customHeight="1" x14ac:dyDescent="0.35"/>
    <row r="8129" ht="51.75" customHeight="1" x14ac:dyDescent="0.35"/>
    <row r="8130" ht="51.75" customHeight="1" x14ac:dyDescent="0.35"/>
    <row r="8131" ht="51.75" customHeight="1" x14ac:dyDescent="0.35"/>
    <row r="8132" ht="51.75" customHeight="1" x14ac:dyDescent="0.35"/>
    <row r="8133" ht="51.75" customHeight="1" x14ac:dyDescent="0.35"/>
    <row r="8134" ht="51.75" customHeight="1" x14ac:dyDescent="0.35"/>
    <row r="8135" ht="51.75" customHeight="1" x14ac:dyDescent="0.35"/>
    <row r="8136" ht="51.75" customHeight="1" x14ac:dyDescent="0.35"/>
    <row r="8137" ht="51.75" customHeight="1" x14ac:dyDescent="0.35"/>
    <row r="8138" ht="51.75" customHeight="1" x14ac:dyDescent="0.35"/>
    <row r="8139" ht="51.75" customHeight="1" x14ac:dyDescent="0.35"/>
    <row r="8140" ht="51.75" customHeight="1" x14ac:dyDescent="0.35"/>
    <row r="8141" ht="51.75" customHeight="1" x14ac:dyDescent="0.35"/>
    <row r="8142" ht="51.75" customHeight="1" x14ac:dyDescent="0.35"/>
    <row r="8143" ht="51.75" customHeight="1" x14ac:dyDescent="0.35"/>
    <row r="8144" ht="51.75" customHeight="1" x14ac:dyDescent="0.35"/>
    <row r="8145" ht="51.75" customHeight="1" x14ac:dyDescent="0.35"/>
    <row r="8146" ht="51.75" customHeight="1" x14ac:dyDescent="0.35"/>
    <row r="8147" ht="51.75" customHeight="1" x14ac:dyDescent="0.35"/>
    <row r="8148" ht="51.75" customHeight="1" x14ac:dyDescent="0.35"/>
    <row r="8149" ht="51.75" customHeight="1" x14ac:dyDescent="0.35"/>
    <row r="8150" ht="51.75" customHeight="1" x14ac:dyDescent="0.35"/>
    <row r="8151" ht="51.75" customHeight="1" x14ac:dyDescent="0.35"/>
    <row r="8152" ht="51.75" customHeight="1" x14ac:dyDescent="0.35"/>
    <row r="8153" ht="51.75" customHeight="1" x14ac:dyDescent="0.35"/>
    <row r="8154" ht="51.75" customHeight="1" x14ac:dyDescent="0.35"/>
    <row r="8155" ht="51.75" customHeight="1" x14ac:dyDescent="0.35"/>
    <row r="8156" ht="51.75" customHeight="1" x14ac:dyDescent="0.35"/>
    <row r="8157" ht="51.75" customHeight="1" x14ac:dyDescent="0.35"/>
    <row r="8158" ht="51.75" customHeight="1" x14ac:dyDescent="0.35"/>
    <row r="8159" ht="51.75" customHeight="1" x14ac:dyDescent="0.35"/>
    <row r="8160" ht="51.75" customHeight="1" x14ac:dyDescent="0.35"/>
    <row r="8161" ht="51.75" customHeight="1" x14ac:dyDescent="0.35"/>
    <row r="8162" ht="51.75" customHeight="1" x14ac:dyDescent="0.35"/>
    <row r="8163" ht="51.75" customHeight="1" x14ac:dyDescent="0.35"/>
    <row r="8164" ht="51.75" customHeight="1" x14ac:dyDescent="0.35"/>
    <row r="8165" ht="51.75" customHeight="1" x14ac:dyDescent="0.35"/>
    <row r="8166" ht="51.75" customHeight="1" x14ac:dyDescent="0.35"/>
    <row r="8167" ht="51.75" customHeight="1" x14ac:dyDescent="0.35"/>
    <row r="8168" ht="51.75" customHeight="1" x14ac:dyDescent="0.35"/>
    <row r="8169" ht="51.75" customHeight="1" x14ac:dyDescent="0.35"/>
    <row r="8170" ht="51.75" customHeight="1" x14ac:dyDescent="0.35"/>
    <row r="8171" ht="51.75" customHeight="1" x14ac:dyDescent="0.35"/>
    <row r="8172" ht="51.75" customHeight="1" x14ac:dyDescent="0.35"/>
    <row r="8173" ht="51.75" customHeight="1" x14ac:dyDescent="0.35"/>
    <row r="8174" ht="51.75" customHeight="1" x14ac:dyDescent="0.35"/>
    <row r="8175" ht="51.75" customHeight="1" x14ac:dyDescent="0.35"/>
    <row r="8176" ht="51.75" customHeight="1" x14ac:dyDescent="0.35"/>
    <row r="8177" ht="51.75" customHeight="1" x14ac:dyDescent="0.35"/>
    <row r="8178" ht="51.75" customHeight="1" x14ac:dyDescent="0.35"/>
    <row r="8179" ht="51.75" customHeight="1" x14ac:dyDescent="0.35"/>
    <row r="8180" ht="51.75" customHeight="1" x14ac:dyDescent="0.35"/>
    <row r="8181" ht="51.75" customHeight="1" x14ac:dyDescent="0.35"/>
    <row r="8182" ht="51.75" customHeight="1" x14ac:dyDescent="0.35"/>
    <row r="8183" ht="51.75" customHeight="1" x14ac:dyDescent="0.35"/>
    <row r="8184" ht="51.75" customHeight="1" x14ac:dyDescent="0.35"/>
    <row r="8185" ht="51.75" customHeight="1" x14ac:dyDescent="0.35"/>
    <row r="8186" ht="51.75" customHeight="1" x14ac:dyDescent="0.35"/>
    <row r="8187" ht="51.75" customHeight="1" x14ac:dyDescent="0.35"/>
    <row r="8188" ht="51.75" customHeight="1" x14ac:dyDescent="0.35"/>
    <row r="8189" ht="51.75" customHeight="1" x14ac:dyDescent="0.35"/>
    <row r="8190" ht="51.75" customHeight="1" x14ac:dyDescent="0.35"/>
    <row r="8191" ht="51.75" customHeight="1" x14ac:dyDescent="0.35"/>
    <row r="8192" ht="51.75" customHeight="1" x14ac:dyDescent="0.35"/>
    <row r="8193" ht="51.75" customHeight="1" x14ac:dyDescent="0.35"/>
    <row r="8194" ht="51.75" customHeight="1" x14ac:dyDescent="0.35"/>
    <row r="8195" ht="51.75" customHeight="1" x14ac:dyDescent="0.35"/>
    <row r="8196" ht="51.75" customHeight="1" x14ac:dyDescent="0.35"/>
    <row r="8197" ht="51.75" customHeight="1" x14ac:dyDescent="0.35"/>
    <row r="8198" ht="51.75" customHeight="1" x14ac:dyDescent="0.35"/>
    <row r="8199" ht="51.75" customHeight="1" x14ac:dyDescent="0.35"/>
    <row r="8200" ht="51.75" customHeight="1" x14ac:dyDescent="0.35"/>
    <row r="8201" ht="51.75" customHeight="1" x14ac:dyDescent="0.35"/>
    <row r="8202" ht="51.75" customHeight="1" x14ac:dyDescent="0.35"/>
    <row r="8203" ht="51.75" customHeight="1" x14ac:dyDescent="0.35"/>
    <row r="8204" ht="51.75" customHeight="1" x14ac:dyDescent="0.35"/>
    <row r="8205" ht="51.75" customHeight="1" x14ac:dyDescent="0.35"/>
    <row r="8206" ht="51.75" customHeight="1" x14ac:dyDescent="0.35"/>
    <row r="8207" ht="51.75" customHeight="1" x14ac:dyDescent="0.35"/>
    <row r="8208" ht="51.75" customHeight="1" x14ac:dyDescent="0.35"/>
    <row r="8209" ht="51.75" customHeight="1" x14ac:dyDescent="0.35"/>
    <row r="8210" ht="51.75" customHeight="1" x14ac:dyDescent="0.35"/>
    <row r="8211" ht="51.75" customHeight="1" x14ac:dyDescent="0.35"/>
    <row r="8212" ht="51.75" customHeight="1" x14ac:dyDescent="0.35"/>
    <row r="8213" ht="51.75" customHeight="1" x14ac:dyDescent="0.35"/>
    <row r="8214" ht="51.75" customHeight="1" x14ac:dyDescent="0.35"/>
    <row r="8215" ht="51.75" customHeight="1" x14ac:dyDescent="0.35"/>
    <row r="8216" ht="51.75" customHeight="1" x14ac:dyDescent="0.35"/>
    <row r="8217" ht="51.75" customHeight="1" x14ac:dyDescent="0.35"/>
    <row r="8218" ht="51.75" customHeight="1" x14ac:dyDescent="0.35"/>
    <row r="8219" ht="51.75" customHeight="1" x14ac:dyDescent="0.35"/>
    <row r="8220" ht="51.75" customHeight="1" x14ac:dyDescent="0.35"/>
    <row r="8221" ht="51.75" customHeight="1" x14ac:dyDescent="0.35"/>
    <row r="8222" ht="51.75" customHeight="1" x14ac:dyDescent="0.35"/>
    <row r="8223" ht="51.75" customHeight="1" x14ac:dyDescent="0.35"/>
    <row r="8224" ht="51.75" customHeight="1" x14ac:dyDescent="0.35"/>
    <row r="8225" ht="51.75" customHeight="1" x14ac:dyDescent="0.35"/>
    <row r="8226" ht="51.75" customHeight="1" x14ac:dyDescent="0.35"/>
    <row r="8227" ht="51.75" customHeight="1" x14ac:dyDescent="0.35"/>
    <row r="8228" ht="51.75" customHeight="1" x14ac:dyDescent="0.35"/>
    <row r="8229" ht="51.75" customHeight="1" x14ac:dyDescent="0.35"/>
    <row r="8230" ht="51.75" customHeight="1" x14ac:dyDescent="0.35"/>
    <row r="8231" ht="51.75" customHeight="1" x14ac:dyDescent="0.35"/>
    <row r="8232" ht="51.75" customHeight="1" x14ac:dyDescent="0.35"/>
    <row r="8233" ht="51.75" customHeight="1" x14ac:dyDescent="0.35"/>
    <row r="8234" ht="51.75" customHeight="1" x14ac:dyDescent="0.35"/>
    <row r="8235" ht="51.75" customHeight="1" x14ac:dyDescent="0.35"/>
    <row r="8236" ht="51.75" customHeight="1" x14ac:dyDescent="0.35"/>
    <row r="8237" ht="51.75" customHeight="1" x14ac:dyDescent="0.35"/>
    <row r="8238" ht="51.75" customHeight="1" x14ac:dyDescent="0.35"/>
    <row r="8239" ht="51.75" customHeight="1" x14ac:dyDescent="0.35"/>
    <row r="8240" ht="51.75" customHeight="1" x14ac:dyDescent="0.35"/>
    <row r="8241" ht="51.75" customHeight="1" x14ac:dyDescent="0.35"/>
    <row r="8242" ht="51.75" customHeight="1" x14ac:dyDescent="0.35"/>
    <row r="8243" ht="51.75" customHeight="1" x14ac:dyDescent="0.35"/>
    <row r="8244" ht="51.75" customHeight="1" x14ac:dyDescent="0.35"/>
    <row r="8245" ht="51.75" customHeight="1" x14ac:dyDescent="0.35"/>
    <row r="8246" ht="51.75" customHeight="1" x14ac:dyDescent="0.35"/>
    <row r="8247" ht="51.75" customHeight="1" x14ac:dyDescent="0.35"/>
    <row r="8248" ht="51.75" customHeight="1" x14ac:dyDescent="0.35"/>
    <row r="8249" ht="51.75" customHeight="1" x14ac:dyDescent="0.35"/>
    <row r="8250" ht="51.75" customHeight="1" x14ac:dyDescent="0.35"/>
    <row r="8251" ht="51.75" customHeight="1" x14ac:dyDescent="0.35"/>
    <row r="8252" ht="51.75" customHeight="1" x14ac:dyDescent="0.35"/>
    <row r="8253" ht="51.75" customHeight="1" x14ac:dyDescent="0.35"/>
    <row r="8254" ht="51.75" customHeight="1" x14ac:dyDescent="0.35"/>
    <row r="8255" ht="51.75" customHeight="1" x14ac:dyDescent="0.35"/>
    <row r="8256" ht="51.75" customHeight="1" x14ac:dyDescent="0.35"/>
    <row r="8257" ht="51.75" customHeight="1" x14ac:dyDescent="0.35"/>
    <row r="8258" ht="51.75" customHeight="1" x14ac:dyDescent="0.35"/>
    <row r="8259" ht="51.75" customHeight="1" x14ac:dyDescent="0.35"/>
    <row r="8260" ht="51.75" customHeight="1" x14ac:dyDescent="0.35"/>
    <row r="8261" ht="51.75" customHeight="1" x14ac:dyDescent="0.35"/>
    <row r="8262" ht="51.75" customHeight="1" x14ac:dyDescent="0.35"/>
    <row r="8263" ht="51.75" customHeight="1" x14ac:dyDescent="0.35"/>
    <row r="8264" ht="51.75" customHeight="1" x14ac:dyDescent="0.35"/>
    <row r="8265" ht="51.75" customHeight="1" x14ac:dyDescent="0.35"/>
    <row r="8266" ht="51.75" customHeight="1" x14ac:dyDescent="0.35"/>
    <row r="8267" ht="51.75" customHeight="1" x14ac:dyDescent="0.35"/>
    <row r="8268" ht="51.75" customHeight="1" x14ac:dyDescent="0.35"/>
    <row r="8269" ht="51.75" customHeight="1" x14ac:dyDescent="0.35"/>
    <row r="8270" ht="51.75" customHeight="1" x14ac:dyDescent="0.35"/>
    <row r="8271" ht="51.75" customHeight="1" x14ac:dyDescent="0.35"/>
    <row r="8272" ht="51.75" customHeight="1" x14ac:dyDescent="0.35"/>
    <row r="8273" ht="51.75" customHeight="1" x14ac:dyDescent="0.35"/>
    <row r="8274" ht="51.75" customHeight="1" x14ac:dyDescent="0.35"/>
    <row r="8275" ht="51.75" customHeight="1" x14ac:dyDescent="0.35"/>
    <row r="8276" ht="51.75" customHeight="1" x14ac:dyDescent="0.35"/>
    <row r="8277" ht="51.75" customHeight="1" x14ac:dyDescent="0.35"/>
    <row r="8278" ht="51.75" customHeight="1" x14ac:dyDescent="0.35"/>
    <row r="8279" ht="51.75" customHeight="1" x14ac:dyDescent="0.35"/>
    <row r="8280" ht="51.75" customHeight="1" x14ac:dyDescent="0.35"/>
    <row r="8281" ht="51.75" customHeight="1" x14ac:dyDescent="0.35"/>
    <row r="8282" ht="51.75" customHeight="1" x14ac:dyDescent="0.35"/>
    <row r="8283" ht="51.75" customHeight="1" x14ac:dyDescent="0.35"/>
    <row r="8284" ht="51.75" customHeight="1" x14ac:dyDescent="0.35"/>
    <row r="8285" ht="51.75" customHeight="1" x14ac:dyDescent="0.35"/>
    <row r="8286" ht="51.75" customHeight="1" x14ac:dyDescent="0.35"/>
    <row r="8287" ht="51.75" customHeight="1" x14ac:dyDescent="0.35"/>
    <row r="8288" ht="51.75" customHeight="1" x14ac:dyDescent="0.35"/>
    <row r="8289" ht="51.75" customHeight="1" x14ac:dyDescent="0.35"/>
    <row r="8290" ht="51.75" customHeight="1" x14ac:dyDescent="0.35"/>
    <row r="8291" ht="51.75" customHeight="1" x14ac:dyDescent="0.35"/>
    <row r="8292" ht="51.75" customHeight="1" x14ac:dyDescent="0.35"/>
    <row r="8293" ht="51.75" customHeight="1" x14ac:dyDescent="0.35"/>
    <row r="8294" ht="51.75" customHeight="1" x14ac:dyDescent="0.35"/>
    <row r="8295" ht="51.75" customHeight="1" x14ac:dyDescent="0.35"/>
    <row r="8296" ht="51.75" customHeight="1" x14ac:dyDescent="0.35"/>
    <row r="8297" ht="51.75" customHeight="1" x14ac:dyDescent="0.35"/>
    <row r="8298" ht="51.75" customHeight="1" x14ac:dyDescent="0.35"/>
    <row r="8299" ht="51.75" customHeight="1" x14ac:dyDescent="0.35"/>
    <row r="8300" ht="51.75" customHeight="1" x14ac:dyDescent="0.35"/>
    <row r="8301" ht="51.75" customHeight="1" x14ac:dyDescent="0.35"/>
    <row r="8302" ht="51.75" customHeight="1" x14ac:dyDescent="0.35"/>
    <row r="8303" ht="51.75" customHeight="1" x14ac:dyDescent="0.35"/>
    <row r="8304" ht="51.75" customHeight="1" x14ac:dyDescent="0.35"/>
    <row r="8305" ht="51.75" customHeight="1" x14ac:dyDescent="0.35"/>
    <row r="8306" ht="51.75" customHeight="1" x14ac:dyDescent="0.35"/>
    <row r="8307" ht="51.75" customHeight="1" x14ac:dyDescent="0.35"/>
    <row r="8308" ht="51.75" customHeight="1" x14ac:dyDescent="0.35"/>
    <row r="8309" ht="51.75" customHeight="1" x14ac:dyDescent="0.35"/>
    <row r="8310" ht="51.75" customHeight="1" x14ac:dyDescent="0.35"/>
    <row r="8311" ht="51.75" customHeight="1" x14ac:dyDescent="0.35"/>
    <row r="8312" ht="51.75" customHeight="1" x14ac:dyDescent="0.35"/>
    <row r="8313" ht="51.75" customHeight="1" x14ac:dyDescent="0.35"/>
    <row r="8314" ht="51.75" customHeight="1" x14ac:dyDescent="0.35"/>
    <row r="8315" ht="51.75" customHeight="1" x14ac:dyDescent="0.35"/>
    <row r="8316" ht="51.75" customHeight="1" x14ac:dyDescent="0.35"/>
    <row r="8317" ht="51.75" customHeight="1" x14ac:dyDescent="0.35"/>
    <row r="8318" ht="51.75" customHeight="1" x14ac:dyDescent="0.35"/>
    <row r="8319" ht="51.75" customHeight="1" x14ac:dyDescent="0.35"/>
    <row r="8320" ht="51.75" customHeight="1" x14ac:dyDescent="0.35"/>
    <row r="8321" ht="51.75" customHeight="1" x14ac:dyDescent="0.35"/>
    <row r="8322" ht="51.75" customHeight="1" x14ac:dyDescent="0.35"/>
    <row r="8323" ht="51.75" customHeight="1" x14ac:dyDescent="0.35"/>
    <row r="8324" ht="51.75" customHeight="1" x14ac:dyDescent="0.35"/>
    <row r="8325" ht="51.75" customHeight="1" x14ac:dyDescent="0.35"/>
    <row r="8326" ht="51.75" customHeight="1" x14ac:dyDescent="0.35"/>
    <row r="8327" ht="51.75" customHeight="1" x14ac:dyDescent="0.35"/>
    <row r="8328" ht="51.75" customHeight="1" x14ac:dyDescent="0.35"/>
    <row r="8329" ht="51.75" customHeight="1" x14ac:dyDescent="0.35"/>
    <row r="8330" ht="51.75" customHeight="1" x14ac:dyDescent="0.35"/>
    <row r="8331" ht="51.75" customHeight="1" x14ac:dyDescent="0.35"/>
    <row r="8332" ht="51.75" customHeight="1" x14ac:dyDescent="0.35"/>
    <row r="8333" ht="51.75" customHeight="1" x14ac:dyDescent="0.35"/>
    <row r="8334" ht="51.75" customHeight="1" x14ac:dyDescent="0.35"/>
    <row r="8335" ht="51.75" customHeight="1" x14ac:dyDescent="0.35"/>
    <row r="8336" ht="51.75" customHeight="1" x14ac:dyDescent="0.35"/>
    <row r="8337" ht="51.75" customHeight="1" x14ac:dyDescent="0.35"/>
    <row r="8338" ht="51.75" customHeight="1" x14ac:dyDescent="0.35"/>
    <row r="8339" ht="51.75" customHeight="1" x14ac:dyDescent="0.35"/>
    <row r="8340" ht="51.75" customHeight="1" x14ac:dyDescent="0.35"/>
    <row r="8341" ht="51.75" customHeight="1" x14ac:dyDescent="0.35"/>
    <row r="8342" ht="51.75" customHeight="1" x14ac:dyDescent="0.35"/>
    <row r="8343" ht="51.75" customHeight="1" x14ac:dyDescent="0.35"/>
    <row r="8344" ht="51.75" customHeight="1" x14ac:dyDescent="0.35"/>
    <row r="8345" ht="51.75" customHeight="1" x14ac:dyDescent="0.35"/>
    <row r="8346" ht="51.75" customHeight="1" x14ac:dyDescent="0.35"/>
    <row r="8347" ht="51.75" customHeight="1" x14ac:dyDescent="0.35"/>
    <row r="8348" ht="51.75" customHeight="1" x14ac:dyDescent="0.35"/>
    <row r="8349" ht="51.75" customHeight="1" x14ac:dyDescent="0.35"/>
    <row r="8350" ht="51.75" customHeight="1" x14ac:dyDescent="0.35"/>
    <row r="8351" ht="51.75" customHeight="1" x14ac:dyDescent="0.35"/>
    <row r="8352" ht="51.75" customHeight="1" x14ac:dyDescent="0.35"/>
    <row r="8353" ht="51.75" customHeight="1" x14ac:dyDescent="0.35"/>
    <row r="8354" ht="51.75" customHeight="1" x14ac:dyDescent="0.35"/>
    <row r="8355" ht="51.75" customHeight="1" x14ac:dyDescent="0.35"/>
    <row r="8356" ht="51.75" customHeight="1" x14ac:dyDescent="0.35"/>
    <row r="8357" ht="51.75" customHeight="1" x14ac:dyDescent="0.35"/>
    <row r="8358" ht="51.75" customHeight="1" x14ac:dyDescent="0.35"/>
    <row r="8359" ht="51.75" customHeight="1" x14ac:dyDescent="0.35"/>
    <row r="8360" ht="51.75" customHeight="1" x14ac:dyDescent="0.35"/>
    <row r="8361" ht="51.75" customHeight="1" x14ac:dyDescent="0.35"/>
    <row r="8362" ht="51.75" customHeight="1" x14ac:dyDescent="0.35"/>
    <row r="8363" ht="51.75" customHeight="1" x14ac:dyDescent="0.35"/>
    <row r="8364" ht="51.75" customHeight="1" x14ac:dyDescent="0.35"/>
    <row r="8365" ht="51.75" customHeight="1" x14ac:dyDescent="0.35"/>
    <row r="8366" ht="51.75" customHeight="1" x14ac:dyDescent="0.35"/>
    <row r="8367" ht="51.75" customHeight="1" x14ac:dyDescent="0.35"/>
    <row r="8368" ht="51.75" customHeight="1" x14ac:dyDescent="0.35"/>
    <row r="8369" ht="51.75" customHeight="1" x14ac:dyDescent="0.35"/>
    <row r="8370" ht="51.75" customHeight="1" x14ac:dyDescent="0.35"/>
    <row r="8371" ht="51.75" customHeight="1" x14ac:dyDescent="0.35"/>
    <row r="8372" ht="51.75" customHeight="1" x14ac:dyDescent="0.35"/>
    <row r="8373" ht="51.75" customHeight="1" x14ac:dyDescent="0.35"/>
    <row r="8374" ht="51.75" customHeight="1" x14ac:dyDescent="0.35"/>
    <row r="8375" ht="51.75" customHeight="1" x14ac:dyDescent="0.35"/>
    <row r="8376" ht="51.75" customHeight="1" x14ac:dyDescent="0.35"/>
    <row r="8377" ht="51.75" customHeight="1" x14ac:dyDescent="0.35"/>
    <row r="8378" ht="51.75" customHeight="1" x14ac:dyDescent="0.35"/>
    <row r="8379" ht="51.75" customHeight="1" x14ac:dyDescent="0.35"/>
    <row r="8380" ht="51.75" customHeight="1" x14ac:dyDescent="0.35"/>
    <row r="8381" ht="51.75" customHeight="1" x14ac:dyDescent="0.35"/>
    <row r="8382" ht="51.75" customHeight="1" x14ac:dyDescent="0.35"/>
    <row r="8383" ht="51.75" customHeight="1" x14ac:dyDescent="0.35"/>
    <row r="8384" ht="51.75" customHeight="1" x14ac:dyDescent="0.35"/>
    <row r="8385" ht="51.75" customHeight="1" x14ac:dyDescent="0.35"/>
    <row r="8386" ht="51.75" customHeight="1" x14ac:dyDescent="0.35"/>
    <row r="8387" ht="51.75" customHeight="1" x14ac:dyDescent="0.35"/>
    <row r="8388" ht="51.75" customHeight="1" x14ac:dyDescent="0.35"/>
    <row r="8389" ht="51.75" customHeight="1" x14ac:dyDescent="0.35"/>
    <row r="8390" ht="51.75" customHeight="1" x14ac:dyDescent="0.35"/>
    <row r="8391" ht="51.75" customHeight="1" x14ac:dyDescent="0.35"/>
    <row r="8392" ht="51.75" customHeight="1" x14ac:dyDescent="0.35"/>
    <row r="8393" ht="51.75" customHeight="1" x14ac:dyDescent="0.35"/>
    <row r="8394" ht="51.75" customHeight="1" x14ac:dyDescent="0.35"/>
    <row r="8395" ht="51.75" customHeight="1" x14ac:dyDescent="0.35"/>
    <row r="8396" ht="51.75" customHeight="1" x14ac:dyDescent="0.35"/>
    <row r="8397" ht="51.75" customHeight="1" x14ac:dyDescent="0.35"/>
    <row r="8398" ht="51.75" customHeight="1" x14ac:dyDescent="0.35"/>
    <row r="8399" ht="51.75" customHeight="1" x14ac:dyDescent="0.35"/>
    <row r="8400" ht="51.75" customHeight="1" x14ac:dyDescent="0.35"/>
    <row r="8401" ht="51.75" customHeight="1" x14ac:dyDescent="0.35"/>
    <row r="8402" ht="51.75" customHeight="1" x14ac:dyDescent="0.35"/>
    <row r="8403" ht="51.75" customHeight="1" x14ac:dyDescent="0.35"/>
    <row r="8404" ht="51.75" customHeight="1" x14ac:dyDescent="0.35"/>
    <row r="8405" ht="51.75" customHeight="1" x14ac:dyDescent="0.35"/>
    <row r="8406" ht="51.75" customHeight="1" x14ac:dyDescent="0.35"/>
    <row r="8407" ht="51.75" customHeight="1" x14ac:dyDescent="0.35"/>
    <row r="8408" ht="51.75" customHeight="1" x14ac:dyDescent="0.35"/>
    <row r="8409" ht="51.75" customHeight="1" x14ac:dyDescent="0.35"/>
    <row r="8410" ht="51.75" customHeight="1" x14ac:dyDescent="0.35"/>
    <row r="8411" ht="51.75" customHeight="1" x14ac:dyDescent="0.35"/>
    <row r="8412" ht="51.75" customHeight="1" x14ac:dyDescent="0.35"/>
    <row r="8413" ht="51.75" customHeight="1" x14ac:dyDescent="0.35"/>
    <row r="8414" ht="51.75" customHeight="1" x14ac:dyDescent="0.35"/>
    <row r="8415" ht="51.75" customHeight="1" x14ac:dyDescent="0.35"/>
    <row r="8416" ht="51.75" customHeight="1" x14ac:dyDescent="0.35"/>
    <row r="8417" ht="51.75" customHeight="1" x14ac:dyDescent="0.35"/>
    <row r="8418" ht="51.75" customHeight="1" x14ac:dyDescent="0.35"/>
    <row r="8419" ht="51.75" customHeight="1" x14ac:dyDescent="0.35"/>
    <row r="8420" ht="51.75" customHeight="1" x14ac:dyDescent="0.35"/>
    <row r="8421" ht="51.75" customHeight="1" x14ac:dyDescent="0.35"/>
    <row r="8422" ht="51.75" customHeight="1" x14ac:dyDescent="0.35"/>
    <row r="8423" ht="51.75" customHeight="1" x14ac:dyDescent="0.35"/>
    <row r="8424" ht="51.75" customHeight="1" x14ac:dyDescent="0.35"/>
    <row r="8425" ht="51.75" customHeight="1" x14ac:dyDescent="0.35"/>
    <row r="8426" ht="51.75" customHeight="1" x14ac:dyDescent="0.35"/>
    <row r="8427" ht="51.75" customHeight="1" x14ac:dyDescent="0.35"/>
    <row r="8428" ht="51.75" customHeight="1" x14ac:dyDescent="0.35"/>
    <row r="8429" ht="51.75" customHeight="1" x14ac:dyDescent="0.35"/>
    <row r="8430" ht="51.75" customHeight="1" x14ac:dyDescent="0.35"/>
    <row r="8431" ht="51.75" customHeight="1" x14ac:dyDescent="0.35"/>
    <row r="8432" ht="51.75" customHeight="1" x14ac:dyDescent="0.35"/>
    <row r="8433" ht="51.75" customHeight="1" x14ac:dyDescent="0.35"/>
    <row r="8434" ht="51.75" customHeight="1" x14ac:dyDescent="0.35"/>
    <row r="8435" ht="51.75" customHeight="1" x14ac:dyDescent="0.35"/>
    <row r="8436" ht="51.75" customHeight="1" x14ac:dyDescent="0.35"/>
    <row r="8437" ht="51.75" customHeight="1" x14ac:dyDescent="0.35"/>
    <row r="8438" ht="51.75" customHeight="1" x14ac:dyDescent="0.35"/>
    <row r="8439" ht="51.75" customHeight="1" x14ac:dyDescent="0.35"/>
    <row r="8440" ht="51.75" customHeight="1" x14ac:dyDescent="0.35"/>
    <row r="8441" ht="51.75" customHeight="1" x14ac:dyDescent="0.35"/>
    <row r="8442" ht="51.75" customHeight="1" x14ac:dyDescent="0.35"/>
    <row r="8443" ht="51.75" customHeight="1" x14ac:dyDescent="0.35"/>
    <row r="8444" ht="51.75" customHeight="1" x14ac:dyDescent="0.35"/>
    <row r="8445" ht="51.75" customHeight="1" x14ac:dyDescent="0.35"/>
    <row r="8446" ht="51.75" customHeight="1" x14ac:dyDescent="0.35"/>
    <row r="8447" ht="51.75" customHeight="1" x14ac:dyDescent="0.35"/>
    <row r="8448" ht="51.75" customHeight="1" x14ac:dyDescent="0.35"/>
    <row r="8449" ht="51.75" customHeight="1" x14ac:dyDescent="0.35"/>
    <row r="8450" ht="51.75" customHeight="1" x14ac:dyDescent="0.35"/>
    <row r="8451" ht="51.75" customHeight="1" x14ac:dyDescent="0.35"/>
    <row r="8452" ht="51.75" customHeight="1" x14ac:dyDescent="0.35"/>
    <row r="8453" ht="51.75" customHeight="1" x14ac:dyDescent="0.35"/>
    <row r="8454" ht="51.75" customHeight="1" x14ac:dyDescent="0.35"/>
    <row r="8455" ht="51.75" customHeight="1" x14ac:dyDescent="0.35"/>
    <row r="8456" ht="51.75" customHeight="1" x14ac:dyDescent="0.35"/>
    <row r="8457" ht="51.75" customHeight="1" x14ac:dyDescent="0.35"/>
    <row r="8458" ht="51.75" customHeight="1" x14ac:dyDescent="0.35"/>
    <row r="8459" ht="51.75" customHeight="1" x14ac:dyDescent="0.35"/>
    <row r="8460" ht="51.75" customHeight="1" x14ac:dyDescent="0.35"/>
    <row r="8461" ht="51.75" customHeight="1" x14ac:dyDescent="0.35"/>
    <row r="8462" ht="51.75" customHeight="1" x14ac:dyDescent="0.35"/>
    <row r="8463" ht="51.75" customHeight="1" x14ac:dyDescent="0.35"/>
    <row r="8464" ht="51.75" customHeight="1" x14ac:dyDescent="0.35"/>
    <row r="8465" ht="51.75" customHeight="1" x14ac:dyDescent="0.35"/>
    <row r="8466" ht="51.75" customHeight="1" x14ac:dyDescent="0.35"/>
    <row r="8467" ht="51.75" customHeight="1" x14ac:dyDescent="0.35"/>
    <row r="8468" ht="51.75" customHeight="1" x14ac:dyDescent="0.35"/>
    <row r="8469" ht="51.75" customHeight="1" x14ac:dyDescent="0.35"/>
    <row r="8470" ht="51.75" customHeight="1" x14ac:dyDescent="0.35"/>
    <row r="8471" ht="51.75" customHeight="1" x14ac:dyDescent="0.35"/>
    <row r="8472" ht="51.75" customHeight="1" x14ac:dyDescent="0.35"/>
    <row r="8473" ht="51.75" customHeight="1" x14ac:dyDescent="0.35"/>
    <row r="8474" ht="51.75" customHeight="1" x14ac:dyDescent="0.35"/>
    <row r="8475" ht="51.75" customHeight="1" x14ac:dyDescent="0.35"/>
    <row r="8476" ht="51.75" customHeight="1" x14ac:dyDescent="0.35"/>
    <row r="8477" ht="51.75" customHeight="1" x14ac:dyDescent="0.35"/>
    <row r="8478" ht="51.75" customHeight="1" x14ac:dyDescent="0.35"/>
    <row r="8479" ht="51.75" customHeight="1" x14ac:dyDescent="0.35"/>
    <row r="8480" ht="51.75" customHeight="1" x14ac:dyDescent="0.35"/>
    <row r="8481" ht="51.75" customHeight="1" x14ac:dyDescent="0.35"/>
    <row r="8482" ht="51.75" customHeight="1" x14ac:dyDescent="0.35"/>
    <row r="8483" ht="51.75" customHeight="1" x14ac:dyDescent="0.35"/>
    <row r="8484" ht="51.75" customHeight="1" x14ac:dyDescent="0.35"/>
    <row r="8485" ht="51.75" customHeight="1" x14ac:dyDescent="0.35"/>
    <row r="8486" ht="51.75" customHeight="1" x14ac:dyDescent="0.35"/>
    <row r="8487" ht="51.75" customHeight="1" x14ac:dyDescent="0.35"/>
    <row r="8488" ht="51.75" customHeight="1" x14ac:dyDescent="0.35"/>
    <row r="8489" ht="51.75" customHeight="1" x14ac:dyDescent="0.35"/>
    <row r="8490" ht="51.75" customHeight="1" x14ac:dyDescent="0.35"/>
    <row r="8491" ht="51.75" customHeight="1" x14ac:dyDescent="0.35"/>
    <row r="8492" ht="51.75" customHeight="1" x14ac:dyDescent="0.35"/>
    <row r="8493" ht="51.75" customHeight="1" x14ac:dyDescent="0.35"/>
    <row r="8494" ht="51.75" customHeight="1" x14ac:dyDescent="0.35"/>
    <row r="8495" ht="51.75" customHeight="1" x14ac:dyDescent="0.35"/>
    <row r="8496" ht="51.75" customHeight="1" x14ac:dyDescent="0.35"/>
    <row r="8497" ht="51.75" customHeight="1" x14ac:dyDescent="0.35"/>
    <row r="8498" ht="51.75" customHeight="1" x14ac:dyDescent="0.35"/>
    <row r="8499" ht="51.75" customHeight="1" x14ac:dyDescent="0.35"/>
    <row r="8500" ht="51.75" customHeight="1" x14ac:dyDescent="0.35"/>
    <row r="8501" ht="51.75" customHeight="1" x14ac:dyDescent="0.35"/>
    <row r="8502" ht="51.75" customHeight="1" x14ac:dyDescent="0.35"/>
    <row r="8503" ht="51.75" customHeight="1" x14ac:dyDescent="0.35"/>
    <row r="8504" ht="51.75" customHeight="1" x14ac:dyDescent="0.35"/>
    <row r="8505" ht="51.75" customHeight="1" x14ac:dyDescent="0.35"/>
    <row r="8506" ht="51.75" customHeight="1" x14ac:dyDescent="0.35"/>
    <row r="8507" ht="51.75" customHeight="1" x14ac:dyDescent="0.35"/>
    <row r="8508" ht="51.75" customHeight="1" x14ac:dyDescent="0.35"/>
    <row r="8509" ht="51.75" customHeight="1" x14ac:dyDescent="0.35"/>
    <row r="8510" ht="51.75" customHeight="1" x14ac:dyDescent="0.35"/>
    <row r="8511" ht="51.75" customHeight="1" x14ac:dyDescent="0.35"/>
    <row r="8512" ht="51.75" customHeight="1" x14ac:dyDescent="0.35"/>
    <row r="8513" ht="51.75" customHeight="1" x14ac:dyDescent="0.35"/>
    <row r="8514" ht="51.75" customHeight="1" x14ac:dyDescent="0.35"/>
    <row r="8515" ht="51.75" customHeight="1" x14ac:dyDescent="0.35"/>
    <row r="8516" ht="51.75" customHeight="1" x14ac:dyDescent="0.35"/>
    <row r="8517" ht="51.75" customHeight="1" x14ac:dyDescent="0.35"/>
    <row r="8518" ht="51.75" customHeight="1" x14ac:dyDescent="0.35"/>
    <row r="8519" ht="51.75" customHeight="1" x14ac:dyDescent="0.35"/>
    <row r="8520" ht="51.75" customHeight="1" x14ac:dyDescent="0.35"/>
    <row r="8521" ht="51.75" customHeight="1" x14ac:dyDescent="0.35"/>
    <row r="8522" ht="51.75" customHeight="1" x14ac:dyDescent="0.35"/>
    <row r="8523" ht="51.75" customHeight="1" x14ac:dyDescent="0.35"/>
    <row r="8524" ht="51.75" customHeight="1" x14ac:dyDescent="0.35"/>
    <row r="8525" ht="51.75" customHeight="1" x14ac:dyDescent="0.35"/>
    <row r="8526" ht="51.75" customHeight="1" x14ac:dyDescent="0.35"/>
    <row r="8527" ht="51.75" customHeight="1" x14ac:dyDescent="0.35"/>
    <row r="8528" ht="51.75" customHeight="1" x14ac:dyDescent="0.35"/>
    <row r="8529" ht="51.75" customHeight="1" x14ac:dyDescent="0.35"/>
    <row r="8530" ht="51.75" customHeight="1" x14ac:dyDescent="0.35"/>
    <row r="8531" ht="51.75" customHeight="1" x14ac:dyDescent="0.35"/>
    <row r="8532" ht="51.75" customHeight="1" x14ac:dyDescent="0.35"/>
    <row r="8533" ht="51.75" customHeight="1" x14ac:dyDescent="0.35"/>
    <row r="8534" ht="51.75" customHeight="1" x14ac:dyDescent="0.35"/>
    <row r="8535" ht="51.75" customHeight="1" x14ac:dyDescent="0.35"/>
    <row r="8536" ht="51.75" customHeight="1" x14ac:dyDescent="0.35"/>
    <row r="8537" ht="51.75" customHeight="1" x14ac:dyDescent="0.35"/>
    <row r="8538" ht="51.75" customHeight="1" x14ac:dyDescent="0.35"/>
    <row r="8539" ht="51.75" customHeight="1" x14ac:dyDescent="0.35"/>
    <row r="8540" ht="51.75" customHeight="1" x14ac:dyDescent="0.35"/>
    <row r="8541" ht="51.75" customHeight="1" x14ac:dyDescent="0.35"/>
    <row r="8542" ht="51.75" customHeight="1" x14ac:dyDescent="0.35"/>
    <row r="8543" ht="51.75" customHeight="1" x14ac:dyDescent="0.35"/>
    <row r="8544" ht="51.75" customHeight="1" x14ac:dyDescent="0.35"/>
    <row r="8545" ht="51.75" customHeight="1" x14ac:dyDescent="0.35"/>
    <row r="8546" ht="51.75" customHeight="1" x14ac:dyDescent="0.35"/>
    <row r="8547" ht="51.75" customHeight="1" x14ac:dyDescent="0.35"/>
    <row r="8548" ht="51.75" customHeight="1" x14ac:dyDescent="0.35"/>
    <row r="8549" ht="51.75" customHeight="1" x14ac:dyDescent="0.35"/>
    <row r="8550" ht="51.75" customHeight="1" x14ac:dyDescent="0.35"/>
    <row r="8551" ht="51.75" customHeight="1" x14ac:dyDescent="0.35"/>
    <row r="8552" ht="51.75" customHeight="1" x14ac:dyDescent="0.35"/>
    <row r="8553" ht="51.75" customHeight="1" x14ac:dyDescent="0.35"/>
    <row r="8554" ht="51.75" customHeight="1" x14ac:dyDescent="0.35"/>
    <row r="8555" ht="51.75" customHeight="1" x14ac:dyDescent="0.35"/>
    <row r="8556" ht="51.75" customHeight="1" x14ac:dyDescent="0.35"/>
    <row r="8557" ht="51.75" customHeight="1" x14ac:dyDescent="0.35"/>
    <row r="8558" ht="51.75" customHeight="1" x14ac:dyDescent="0.35"/>
    <row r="8559" ht="51.75" customHeight="1" x14ac:dyDescent="0.35"/>
    <row r="8560" ht="51.75" customHeight="1" x14ac:dyDescent="0.35"/>
    <row r="8561" ht="51.75" customHeight="1" x14ac:dyDescent="0.35"/>
    <row r="8562" ht="51.75" customHeight="1" x14ac:dyDescent="0.35"/>
    <row r="8563" ht="51.75" customHeight="1" x14ac:dyDescent="0.35"/>
    <row r="8564" ht="51.75" customHeight="1" x14ac:dyDescent="0.35"/>
    <row r="8565" ht="51.75" customHeight="1" x14ac:dyDescent="0.35"/>
    <row r="8566" ht="51.75" customHeight="1" x14ac:dyDescent="0.35"/>
    <row r="8567" ht="51.75" customHeight="1" x14ac:dyDescent="0.35"/>
    <row r="8568" ht="51.75" customHeight="1" x14ac:dyDescent="0.35"/>
    <row r="8569" ht="51.75" customHeight="1" x14ac:dyDescent="0.35"/>
    <row r="8570" ht="51.75" customHeight="1" x14ac:dyDescent="0.35"/>
    <row r="8571" ht="51.75" customHeight="1" x14ac:dyDescent="0.35"/>
    <row r="8572" ht="51.75" customHeight="1" x14ac:dyDescent="0.35"/>
    <row r="8573" ht="51.75" customHeight="1" x14ac:dyDescent="0.35"/>
    <row r="8574" ht="51.75" customHeight="1" x14ac:dyDescent="0.35"/>
    <row r="8575" ht="51.75" customHeight="1" x14ac:dyDescent="0.35"/>
    <row r="8576" ht="51.75" customHeight="1" x14ac:dyDescent="0.35"/>
    <row r="8577" ht="51.75" customHeight="1" x14ac:dyDescent="0.35"/>
    <row r="8578" ht="51.75" customHeight="1" x14ac:dyDescent="0.35"/>
    <row r="8579" ht="51.75" customHeight="1" x14ac:dyDescent="0.35"/>
    <row r="8580" ht="51.75" customHeight="1" x14ac:dyDescent="0.35"/>
    <row r="8581" ht="51.75" customHeight="1" x14ac:dyDescent="0.35"/>
    <row r="8582" ht="51.75" customHeight="1" x14ac:dyDescent="0.35"/>
    <row r="8583" ht="51.75" customHeight="1" x14ac:dyDescent="0.35"/>
    <row r="8584" ht="51.75" customHeight="1" x14ac:dyDescent="0.35"/>
    <row r="8585" ht="51.75" customHeight="1" x14ac:dyDescent="0.35"/>
    <row r="8586" ht="51.75" customHeight="1" x14ac:dyDescent="0.35"/>
    <row r="8587" ht="51.75" customHeight="1" x14ac:dyDescent="0.35"/>
    <row r="8588" ht="51.75" customHeight="1" x14ac:dyDescent="0.35"/>
    <row r="8589" ht="51.75" customHeight="1" x14ac:dyDescent="0.35"/>
    <row r="8590" ht="51.75" customHeight="1" x14ac:dyDescent="0.35"/>
    <row r="8591" ht="51.75" customHeight="1" x14ac:dyDescent="0.35"/>
    <row r="8592" ht="51.75" customHeight="1" x14ac:dyDescent="0.35"/>
    <row r="8593" ht="51.75" customHeight="1" x14ac:dyDescent="0.35"/>
    <row r="8594" ht="51.75" customHeight="1" x14ac:dyDescent="0.35"/>
    <row r="8595" ht="51.75" customHeight="1" x14ac:dyDescent="0.35"/>
    <row r="8596" ht="51.75" customHeight="1" x14ac:dyDescent="0.35"/>
    <row r="8597" ht="51.75" customHeight="1" x14ac:dyDescent="0.35"/>
    <row r="8598" ht="51.75" customHeight="1" x14ac:dyDescent="0.35"/>
    <row r="8599" ht="51.75" customHeight="1" x14ac:dyDescent="0.35"/>
    <row r="8600" ht="51.75" customHeight="1" x14ac:dyDescent="0.35"/>
    <row r="8601" ht="51.75" customHeight="1" x14ac:dyDescent="0.35"/>
    <row r="8602" ht="51.75" customHeight="1" x14ac:dyDescent="0.35"/>
    <row r="8603" ht="51.75" customHeight="1" x14ac:dyDescent="0.35"/>
    <row r="8604" ht="51.75" customHeight="1" x14ac:dyDescent="0.35"/>
    <row r="8605" ht="51.75" customHeight="1" x14ac:dyDescent="0.35"/>
    <row r="8606" ht="51.75" customHeight="1" x14ac:dyDescent="0.35"/>
    <row r="8607" ht="51.75" customHeight="1" x14ac:dyDescent="0.35"/>
    <row r="8608" ht="51.75" customHeight="1" x14ac:dyDescent="0.35"/>
    <row r="8609" ht="51.75" customHeight="1" x14ac:dyDescent="0.35"/>
    <row r="8610" ht="51.75" customHeight="1" x14ac:dyDescent="0.35"/>
    <row r="8611" ht="51.75" customHeight="1" x14ac:dyDescent="0.35"/>
    <row r="8612" ht="51.75" customHeight="1" x14ac:dyDescent="0.35"/>
    <row r="8613" ht="51.75" customHeight="1" x14ac:dyDescent="0.35"/>
    <row r="8614" ht="51.75" customHeight="1" x14ac:dyDescent="0.35"/>
    <row r="8615" ht="51.75" customHeight="1" x14ac:dyDescent="0.35"/>
    <row r="8616" ht="51.75" customHeight="1" x14ac:dyDescent="0.35"/>
    <row r="8617" ht="51.75" customHeight="1" x14ac:dyDescent="0.35"/>
    <row r="8618" ht="51.75" customHeight="1" x14ac:dyDescent="0.35"/>
    <row r="8619" ht="51.75" customHeight="1" x14ac:dyDescent="0.35"/>
    <row r="8620" ht="51.75" customHeight="1" x14ac:dyDescent="0.35"/>
    <row r="8621" ht="51.75" customHeight="1" x14ac:dyDescent="0.35"/>
    <row r="8622" ht="51.75" customHeight="1" x14ac:dyDescent="0.35"/>
    <row r="8623" ht="51.75" customHeight="1" x14ac:dyDescent="0.35"/>
    <row r="8624" ht="51.75" customHeight="1" x14ac:dyDescent="0.35"/>
    <row r="8625" ht="51.75" customHeight="1" x14ac:dyDescent="0.35"/>
    <row r="8626" ht="51.75" customHeight="1" x14ac:dyDescent="0.35"/>
    <row r="8627" ht="51.75" customHeight="1" x14ac:dyDescent="0.35"/>
    <row r="8628" ht="51.75" customHeight="1" x14ac:dyDescent="0.35"/>
    <row r="8629" ht="51.75" customHeight="1" x14ac:dyDescent="0.35"/>
    <row r="8630" ht="51.75" customHeight="1" x14ac:dyDescent="0.35"/>
    <row r="8631" ht="51.75" customHeight="1" x14ac:dyDescent="0.35"/>
    <row r="8632" ht="51.75" customHeight="1" x14ac:dyDescent="0.35"/>
    <row r="8633" ht="51.75" customHeight="1" x14ac:dyDescent="0.35"/>
    <row r="8634" ht="51.75" customHeight="1" x14ac:dyDescent="0.35"/>
    <row r="8635" ht="51.75" customHeight="1" x14ac:dyDescent="0.35"/>
    <row r="8636" ht="51.75" customHeight="1" x14ac:dyDescent="0.35"/>
    <row r="8637" ht="51.75" customHeight="1" x14ac:dyDescent="0.35"/>
    <row r="8638" ht="51.75" customHeight="1" x14ac:dyDescent="0.35"/>
    <row r="8639" ht="51.75" customHeight="1" x14ac:dyDescent="0.35"/>
    <row r="8640" ht="51.75" customHeight="1" x14ac:dyDescent="0.35"/>
    <row r="8641" ht="51.75" customHeight="1" x14ac:dyDescent="0.35"/>
    <row r="8642" ht="51.75" customHeight="1" x14ac:dyDescent="0.35"/>
    <row r="8643" ht="51.75" customHeight="1" x14ac:dyDescent="0.35"/>
    <row r="8644" ht="51.75" customHeight="1" x14ac:dyDescent="0.35"/>
    <row r="8645" ht="51.75" customHeight="1" x14ac:dyDescent="0.35"/>
    <row r="8646" ht="51.75" customHeight="1" x14ac:dyDescent="0.35"/>
    <row r="8647" ht="51.75" customHeight="1" x14ac:dyDescent="0.35"/>
    <row r="8648" ht="51.75" customHeight="1" x14ac:dyDescent="0.35"/>
    <row r="8649" ht="51.75" customHeight="1" x14ac:dyDescent="0.35"/>
    <row r="8650" ht="51.75" customHeight="1" x14ac:dyDescent="0.35"/>
    <row r="8651" ht="51.75" customHeight="1" x14ac:dyDescent="0.35"/>
    <row r="8652" ht="51.75" customHeight="1" x14ac:dyDescent="0.35"/>
    <row r="8653" ht="51.75" customHeight="1" x14ac:dyDescent="0.35"/>
    <row r="8654" ht="51.75" customHeight="1" x14ac:dyDescent="0.35"/>
    <row r="8655" ht="51.75" customHeight="1" x14ac:dyDescent="0.35"/>
    <row r="8656" ht="51.75" customHeight="1" x14ac:dyDescent="0.35"/>
    <row r="8657" ht="51.75" customHeight="1" x14ac:dyDescent="0.35"/>
    <row r="8658" ht="51.75" customHeight="1" x14ac:dyDescent="0.35"/>
    <row r="8659" ht="51.75" customHeight="1" x14ac:dyDescent="0.35"/>
    <row r="8660" ht="51.75" customHeight="1" x14ac:dyDescent="0.35"/>
    <row r="8661" ht="51.75" customHeight="1" x14ac:dyDescent="0.35"/>
    <row r="8662" ht="51.75" customHeight="1" x14ac:dyDescent="0.35"/>
    <row r="8663" ht="51.75" customHeight="1" x14ac:dyDescent="0.35"/>
    <row r="8664" ht="51.75" customHeight="1" x14ac:dyDescent="0.35"/>
    <row r="8665" ht="51.75" customHeight="1" x14ac:dyDescent="0.35"/>
    <row r="8666" ht="51.75" customHeight="1" x14ac:dyDescent="0.35"/>
    <row r="8667" ht="51.75" customHeight="1" x14ac:dyDescent="0.35"/>
    <row r="8668" ht="51.75" customHeight="1" x14ac:dyDescent="0.35"/>
    <row r="8669" ht="51.75" customHeight="1" x14ac:dyDescent="0.35"/>
    <row r="8670" ht="51.75" customHeight="1" x14ac:dyDescent="0.35"/>
    <row r="8671" ht="51.75" customHeight="1" x14ac:dyDescent="0.35"/>
    <row r="8672" ht="51.75" customHeight="1" x14ac:dyDescent="0.35"/>
    <row r="8673" ht="51.75" customHeight="1" x14ac:dyDescent="0.35"/>
    <row r="8674" ht="51.75" customHeight="1" x14ac:dyDescent="0.35"/>
    <row r="8675" ht="51.75" customHeight="1" x14ac:dyDescent="0.35"/>
    <row r="8676" ht="51.75" customHeight="1" x14ac:dyDescent="0.35"/>
    <row r="8677" ht="51.75" customHeight="1" x14ac:dyDescent="0.35"/>
    <row r="8678" ht="51.75" customHeight="1" x14ac:dyDescent="0.35"/>
    <row r="8679" ht="51.75" customHeight="1" x14ac:dyDescent="0.35"/>
    <row r="8680" ht="51.75" customHeight="1" x14ac:dyDescent="0.35"/>
    <row r="8681" ht="51.75" customHeight="1" x14ac:dyDescent="0.35"/>
    <row r="8682" ht="51.75" customHeight="1" x14ac:dyDescent="0.35"/>
    <row r="8683" ht="51.75" customHeight="1" x14ac:dyDescent="0.35"/>
    <row r="8684" ht="51.75" customHeight="1" x14ac:dyDescent="0.35"/>
    <row r="8685" ht="51.75" customHeight="1" x14ac:dyDescent="0.35"/>
    <row r="8686" ht="51.75" customHeight="1" x14ac:dyDescent="0.35"/>
    <row r="8687" ht="51.75" customHeight="1" x14ac:dyDescent="0.35"/>
    <row r="8688" ht="51.75" customHeight="1" x14ac:dyDescent="0.35"/>
    <row r="8689" ht="51.75" customHeight="1" x14ac:dyDescent="0.35"/>
    <row r="8690" ht="51.75" customHeight="1" x14ac:dyDescent="0.35"/>
    <row r="8691" ht="51.75" customHeight="1" x14ac:dyDescent="0.35"/>
    <row r="8692" ht="51.75" customHeight="1" x14ac:dyDescent="0.35"/>
    <row r="8693" ht="51.75" customHeight="1" x14ac:dyDescent="0.35"/>
    <row r="8694" ht="51.75" customHeight="1" x14ac:dyDescent="0.35"/>
    <row r="8695" ht="51.75" customHeight="1" x14ac:dyDescent="0.35"/>
    <row r="8696" ht="51.75" customHeight="1" x14ac:dyDescent="0.35"/>
    <row r="8697" ht="51.75" customHeight="1" x14ac:dyDescent="0.35"/>
    <row r="8698" ht="51.75" customHeight="1" x14ac:dyDescent="0.35"/>
    <row r="8699" ht="51.75" customHeight="1" x14ac:dyDescent="0.35"/>
    <row r="8700" ht="51.75" customHeight="1" x14ac:dyDescent="0.35"/>
    <row r="8701" ht="51.75" customHeight="1" x14ac:dyDescent="0.35"/>
    <row r="8702" ht="51.75" customHeight="1" x14ac:dyDescent="0.35"/>
    <row r="8703" ht="51.75" customHeight="1" x14ac:dyDescent="0.35"/>
    <row r="8704" ht="51.75" customHeight="1" x14ac:dyDescent="0.35"/>
    <row r="8705" ht="51.75" customHeight="1" x14ac:dyDescent="0.35"/>
    <row r="8706" ht="51.75" customHeight="1" x14ac:dyDescent="0.35"/>
    <row r="8707" ht="51.75" customHeight="1" x14ac:dyDescent="0.35"/>
    <row r="8708" ht="51.75" customHeight="1" x14ac:dyDescent="0.35"/>
    <row r="8709" ht="51.75" customHeight="1" x14ac:dyDescent="0.35"/>
    <row r="8710" ht="51.75" customHeight="1" x14ac:dyDescent="0.35"/>
    <row r="8711" ht="51.75" customHeight="1" x14ac:dyDescent="0.35"/>
    <row r="8712" ht="51.75" customHeight="1" x14ac:dyDescent="0.35"/>
    <row r="8713" ht="51.75" customHeight="1" x14ac:dyDescent="0.35"/>
    <row r="8714" ht="51.75" customHeight="1" x14ac:dyDescent="0.35"/>
    <row r="8715" ht="51.75" customHeight="1" x14ac:dyDescent="0.35"/>
    <row r="8716" ht="51.75" customHeight="1" x14ac:dyDescent="0.35"/>
    <row r="8717" ht="51.75" customHeight="1" x14ac:dyDescent="0.35"/>
    <row r="8718" ht="51.75" customHeight="1" x14ac:dyDescent="0.35"/>
    <row r="8719" ht="51.75" customHeight="1" x14ac:dyDescent="0.35"/>
    <row r="8720" ht="51.75" customHeight="1" x14ac:dyDescent="0.35"/>
    <row r="8721" ht="51.75" customHeight="1" x14ac:dyDescent="0.35"/>
    <row r="8722" ht="51.75" customHeight="1" x14ac:dyDescent="0.35"/>
    <row r="8723" ht="51.75" customHeight="1" x14ac:dyDescent="0.35"/>
    <row r="8724" ht="51.75" customHeight="1" x14ac:dyDescent="0.35"/>
    <row r="8725" ht="51.75" customHeight="1" x14ac:dyDescent="0.35"/>
    <row r="8726" ht="51.75" customHeight="1" x14ac:dyDescent="0.35"/>
    <row r="8727" ht="51.75" customHeight="1" x14ac:dyDescent="0.35"/>
    <row r="8728" ht="51.75" customHeight="1" x14ac:dyDescent="0.35"/>
    <row r="8729" ht="51.75" customHeight="1" x14ac:dyDescent="0.35"/>
    <row r="8730" ht="51.75" customHeight="1" x14ac:dyDescent="0.35"/>
    <row r="8731" ht="51.75" customHeight="1" x14ac:dyDescent="0.35"/>
    <row r="8732" ht="51.75" customHeight="1" x14ac:dyDescent="0.35"/>
    <row r="8733" ht="51.75" customHeight="1" x14ac:dyDescent="0.35"/>
    <row r="8734" ht="51.75" customHeight="1" x14ac:dyDescent="0.35"/>
    <row r="8735" ht="51.75" customHeight="1" x14ac:dyDescent="0.35"/>
    <row r="8736" ht="51.75" customHeight="1" x14ac:dyDescent="0.35"/>
    <row r="8737" ht="51.75" customHeight="1" x14ac:dyDescent="0.35"/>
    <row r="8738" ht="51.75" customHeight="1" x14ac:dyDescent="0.35"/>
    <row r="8739" ht="51.75" customHeight="1" x14ac:dyDescent="0.35"/>
    <row r="8740" ht="51.75" customHeight="1" x14ac:dyDescent="0.35"/>
    <row r="8741" ht="51.75" customHeight="1" x14ac:dyDescent="0.35"/>
    <row r="8742" ht="51.75" customHeight="1" x14ac:dyDescent="0.35"/>
    <row r="8743" ht="51.75" customHeight="1" x14ac:dyDescent="0.35"/>
    <row r="8744" ht="51.75" customHeight="1" x14ac:dyDescent="0.35"/>
    <row r="8745" ht="51.75" customHeight="1" x14ac:dyDescent="0.35"/>
    <row r="8746" ht="51.75" customHeight="1" x14ac:dyDescent="0.35"/>
    <row r="8747" ht="51.75" customHeight="1" x14ac:dyDescent="0.35"/>
    <row r="8748" ht="51.75" customHeight="1" x14ac:dyDescent="0.35"/>
    <row r="8749" ht="51.75" customHeight="1" x14ac:dyDescent="0.35"/>
    <row r="8750" ht="51.75" customHeight="1" x14ac:dyDescent="0.35"/>
    <row r="8751" ht="51.75" customHeight="1" x14ac:dyDescent="0.35"/>
    <row r="8752" ht="51.75" customHeight="1" x14ac:dyDescent="0.35"/>
    <row r="8753" ht="51.75" customHeight="1" x14ac:dyDescent="0.35"/>
    <row r="8754" ht="51.75" customHeight="1" x14ac:dyDescent="0.35"/>
    <row r="8755" ht="51.75" customHeight="1" x14ac:dyDescent="0.35"/>
    <row r="8756" ht="51.75" customHeight="1" x14ac:dyDescent="0.35"/>
    <row r="8757" ht="51.75" customHeight="1" x14ac:dyDescent="0.35"/>
    <row r="8758" ht="51.75" customHeight="1" x14ac:dyDescent="0.35"/>
    <row r="8759" ht="51.75" customHeight="1" x14ac:dyDescent="0.35"/>
    <row r="8760" ht="51.75" customHeight="1" x14ac:dyDescent="0.35"/>
    <row r="8761" ht="51.75" customHeight="1" x14ac:dyDescent="0.35"/>
    <row r="8762" ht="51.75" customHeight="1" x14ac:dyDescent="0.35"/>
    <row r="8763" ht="51.75" customHeight="1" x14ac:dyDescent="0.35"/>
    <row r="8764" ht="51.75" customHeight="1" x14ac:dyDescent="0.35"/>
    <row r="8765" ht="51.75" customHeight="1" x14ac:dyDescent="0.35"/>
    <row r="8766" ht="51.75" customHeight="1" x14ac:dyDescent="0.35"/>
    <row r="8767" ht="51.75" customHeight="1" x14ac:dyDescent="0.35"/>
    <row r="8768" ht="51.75" customHeight="1" x14ac:dyDescent="0.35"/>
    <row r="8769" ht="51.75" customHeight="1" x14ac:dyDescent="0.35"/>
    <row r="8770" ht="51.75" customHeight="1" x14ac:dyDescent="0.35"/>
    <row r="8771" ht="51.75" customHeight="1" x14ac:dyDescent="0.35"/>
    <row r="8772" ht="51.75" customHeight="1" x14ac:dyDescent="0.35"/>
    <row r="8773" ht="51.75" customHeight="1" x14ac:dyDescent="0.35"/>
    <row r="8774" ht="51.75" customHeight="1" x14ac:dyDescent="0.35"/>
    <row r="8775" ht="51.75" customHeight="1" x14ac:dyDescent="0.35"/>
    <row r="8776" ht="51.75" customHeight="1" x14ac:dyDescent="0.35"/>
    <row r="8777" ht="51.75" customHeight="1" x14ac:dyDescent="0.35"/>
    <row r="8778" ht="51.75" customHeight="1" x14ac:dyDescent="0.35"/>
    <row r="8779" ht="51.75" customHeight="1" x14ac:dyDescent="0.35"/>
    <row r="8780" ht="51.75" customHeight="1" x14ac:dyDescent="0.35"/>
    <row r="8781" ht="51.75" customHeight="1" x14ac:dyDescent="0.35"/>
    <row r="8782" ht="51.75" customHeight="1" x14ac:dyDescent="0.35"/>
    <row r="8783" ht="51.75" customHeight="1" x14ac:dyDescent="0.35"/>
    <row r="8784" ht="51.75" customHeight="1" x14ac:dyDescent="0.35"/>
    <row r="8785" ht="51.75" customHeight="1" x14ac:dyDescent="0.35"/>
    <row r="8786" ht="51.75" customHeight="1" x14ac:dyDescent="0.35"/>
    <row r="8787" ht="51.75" customHeight="1" x14ac:dyDescent="0.35"/>
    <row r="8788" ht="51.75" customHeight="1" x14ac:dyDescent="0.35"/>
    <row r="8789" ht="51.75" customHeight="1" x14ac:dyDescent="0.35"/>
    <row r="8790" ht="51.75" customHeight="1" x14ac:dyDescent="0.35"/>
    <row r="8791" ht="51.75" customHeight="1" x14ac:dyDescent="0.35"/>
    <row r="8792" ht="51.75" customHeight="1" x14ac:dyDescent="0.35"/>
    <row r="8793" ht="51.75" customHeight="1" x14ac:dyDescent="0.35"/>
    <row r="8794" ht="51.75" customHeight="1" x14ac:dyDescent="0.35"/>
    <row r="8795" ht="51.75" customHeight="1" x14ac:dyDescent="0.35"/>
    <row r="8796" ht="51.75" customHeight="1" x14ac:dyDescent="0.35"/>
    <row r="8797" ht="51.75" customHeight="1" x14ac:dyDescent="0.35"/>
    <row r="8798" ht="51.75" customHeight="1" x14ac:dyDescent="0.35"/>
    <row r="8799" ht="51.75" customHeight="1" x14ac:dyDescent="0.35"/>
    <row r="8800" ht="51.75" customHeight="1" x14ac:dyDescent="0.35"/>
    <row r="8801" ht="51.75" customHeight="1" x14ac:dyDescent="0.35"/>
    <row r="8802" ht="51.75" customHeight="1" x14ac:dyDescent="0.35"/>
    <row r="8803" ht="51.75" customHeight="1" x14ac:dyDescent="0.35"/>
    <row r="8804" ht="51.75" customHeight="1" x14ac:dyDescent="0.35"/>
    <row r="8805" ht="51.75" customHeight="1" x14ac:dyDescent="0.35"/>
    <row r="8806" ht="51.75" customHeight="1" x14ac:dyDescent="0.35"/>
    <row r="8807" ht="51.75" customHeight="1" x14ac:dyDescent="0.35"/>
    <row r="8808" ht="51.75" customHeight="1" x14ac:dyDescent="0.35"/>
    <row r="8809" ht="51.75" customHeight="1" x14ac:dyDescent="0.35"/>
    <row r="8810" ht="51.75" customHeight="1" x14ac:dyDescent="0.35"/>
    <row r="8811" ht="51.75" customHeight="1" x14ac:dyDescent="0.35"/>
    <row r="8812" ht="51.75" customHeight="1" x14ac:dyDescent="0.35"/>
    <row r="8813" ht="51.75" customHeight="1" x14ac:dyDescent="0.35"/>
    <row r="8814" ht="51.75" customHeight="1" x14ac:dyDescent="0.35"/>
    <row r="8815" ht="51.75" customHeight="1" x14ac:dyDescent="0.35"/>
    <row r="8816" ht="51.75" customHeight="1" x14ac:dyDescent="0.35"/>
    <row r="8817" ht="51.75" customHeight="1" x14ac:dyDescent="0.35"/>
    <row r="8818" ht="51.75" customHeight="1" x14ac:dyDescent="0.35"/>
    <row r="8819" ht="51.75" customHeight="1" x14ac:dyDescent="0.35"/>
    <row r="8820" ht="51.75" customHeight="1" x14ac:dyDescent="0.35"/>
    <row r="8821" ht="51.75" customHeight="1" x14ac:dyDescent="0.35"/>
    <row r="8822" ht="51.75" customHeight="1" x14ac:dyDescent="0.35"/>
    <row r="8823" ht="51.75" customHeight="1" x14ac:dyDescent="0.35"/>
    <row r="8824" ht="51.75" customHeight="1" x14ac:dyDescent="0.35"/>
    <row r="8825" ht="51.75" customHeight="1" x14ac:dyDescent="0.35"/>
    <row r="8826" ht="51.75" customHeight="1" x14ac:dyDescent="0.35"/>
    <row r="8827" ht="51.75" customHeight="1" x14ac:dyDescent="0.35"/>
    <row r="8828" ht="51.75" customHeight="1" x14ac:dyDescent="0.35"/>
    <row r="8829" ht="51.75" customHeight="1" x14ac:dyDescent="0.35"/>
    <row r="8830" ht="51.75" customHeight="1" x14ac:dyDescent="0.35"/>
    <row r="8831" ht="51.75" customHeight="1" x14ac:dyDescent="0.35"/>
    <row r="8832" ht="51.75" customHeight="1" x14ac:dyDescent="0.35"/>
    <row r="8833" ht="51.75" customHeight="1" x14ac:dyDescent="0.35"/>
    <row r="8834" ht="51.75" customHeight="1" x14ac:dyDescent="0.35"/>
    <row r="8835" ht="51.75" customHeight="1" x14ac:dyDescent="0.35"/>
    <row r="8836" ht="51.75" customHeight="1" x14ac:dyDescent="0.35"/>
    <row r="8837" ht="51.75" customHeight="1" x14ac:dyDescent="0.35"/>
    <row r="8838" ht="51.75" customHeight="1" x14ac:dyDescent="0.35"/>
    <row r="8839" ht="51.75" customHeight="1" x14ac:dyDescent="0.35"/>
    <row r="8840" ht="51.75" customHeight="1" x14ac:dyDescent="0.35"/>
    <row r="8841" ht="51.75" customHeight="1" x14ac:dyDescent="0.35"/>
    <row r="8842" ht="51.75" customHeight="1" x14ac:dyDescent="0.35"/>
    <row r="8843" ht="51.75" customHeight="1" x14ac:dyDescent="0.35"/>
    <row r="8844" ht="51.75" customHeight="1" x14ac:dyDescent="0.35"/>
    <row r="8845" ht="51.75" customHeight="1" x14ac:dyDescent="0.35"/>
    <row r="8846" ht="51.75" customHeight="1" x14ac:dyDescent="0.35"/>
    <row r="8847" ht="51.75" customHeight="1" x14ac:dyDescent="0.35"/>
    <row r="8848" ht="51.75" customHeight="1" x14ac:dyDescent="0.35"/>
    <row r="8849" ht="51.75" customHeight="1" x14ac:dyDescent="0.35"/>
    <row r="8850" ht="51.75" customHeight="1" x14ac:dyDescent="0.35"/>
    <row r="8851" ht="51.75" customHeight="1" x14ac:dyDescent="0.35"/>
    <row r="8852" ht="51.75" customHeight="1" x14ac:dyDescent="0.35"/>
    <row r="8853" ht="51.75" customHeight="1" x14ac:dyDescent="0.35"/>
    <row r="8854" ht="51.75" customHeight="1" x14ac:dyDescent="0.35"/>
    <row r="8855" ht="51.75" customHeight="1" x14ac:dyDescent="0.35"/>
    <row r="8856" ht="51.75" customHeight="1" x14ac:dyDescent="0.35"/>
    <row r="8857" ht="51.75" customHeight="1" x14ac:dyDescent="0.35"/>
    <row r="8858" ht="51.75" customHeight="1" x14ac:dyDescent="0.35"/>
    <row r="8859" ht="51.75" customHeight="1" x14ac:dyDescent="0.35"/>
    <row r="8860" ht="51.75" customHeight="1" x14ac:dyDescent="0.35"/>
    <row r="8861" ht="51.75" customHeight="1" x14ac:dyDescent="0.35"/>
    <row r="8862" ht="51.75" customHeight="1" x14ac:dyDescent="0.35"/>
    <row r="8863" ht="51.75" customHeight="1" x14ac:dyDescent="0.35"/>
    <row r="8864" ht="51.75" customHeight="1" x14ac:dyDescent="0.35"/>
    <row r="8865" ht="51.75" customHeight="1" x14ac:dyDescent="0.35"/>
    <row r="8866" ht="51.75" customHeight="1" x14ac:dyDescent="0.35"/>
    <row r="8867" ht="51.75" customHeight="1" x14ac:dyDescent="0.35"/>
    <row r="8868" ht="51.75" customHeight="1" x14ac:dyDescent="0.35"/>
    <row r="8869" ht="51.75" customHeight="1" x14ac:dyDescent="0.35"/>
    <row r="8870" ht="51.75" customHeight="1" x14ac:dyDescent="0.35"/>
    <row r="8871" ht="51.75" customHeight="1" x14ac:dyDescent="0.35"/>
    <row r="8872" ht="51.75" customHeight="1" x14ac:dyDescent="0.35"/>
    <row r="8873" ht="51.75" customHeight="1" x14ac:dyDescent="0.35"/>
    <row r="8874" ht="51.75" customHeight="1" x14ac:dyDescent="0.35"/>
    <row r="8875" ht="51.75" customHeight="1" x14ac:dyDescent="0.35"/>
    <row r="8876" ht="51.75" customHeight="1" x14ac:dyDescent="0.35"/>
    <row r="8877" ht="51.75" customHeight="1" x14ac:dyDescent="0.35"/>
    <row r="8878" ht="51.75" customHeight="1" x14ac:dyDescent="0.35"/>
    <row r="8879" ht="51.75" customHeight="1" x14ac:dyDescent="0.35"/>
    <row r="8880" ht="51.75" customHeight="1" x14ac:dyDescent="0.35"/>
    <row r="8881" ht="51.75" customHeight="1" x14ac:dyDescent="0.35"/>
    <row r="8882" ht="51.75" customHeight="1" x14ac:dyDescent="0.35"/>
    <row r="8883" ht="51.75" customHeight="1" x14ac:dyDescent="0.35"/>
    <row r="8884" ht="51.75" customHeight="1" x14ac:dyDescent="0.35"/>
    <row r="8885" ht="51.75" customHeight="1" x14ac:dyDescent="0.35"/>
    <row r="8886" ht="51.75" customHeight="1" x14ac:dyDescent="0.35"/>
    <row r="8887" ht="51.75" customHeight="1" x14ac:dyDescent="0.35"/>
    <row r="8888" ht="51.75" customHeight="1" x14ac:dyDescent="0.35"/>
    <row r="8889" ht="51.75" customHeight="1" x14ac:dyDescent="0.35"/>
    <row r="8890" ht="51.75" customHeight="1" x14ac:dyDescent="0.35"/>
    <row r="8891" ht="51.75" customHeight="1" x14ac:dyDescent="0.35"/>
    <row r="8892" ht="51.75" customHeight="1" x14ac:dyDescent="0.35"/>
    <row r="8893" ht="51.75" customHeight="1" x14ac:dyDescent="0.35"/>
    <row r="8894" ht="51.75" customHeight="1" x14ac:dyDescent="0.35"/>
    <row r="8895" ht="51.75" customHeight="1" x14ac:dyDescent="0.35"/>
    <row r="8896" ht="51.75" customHeight="1" x14ac:dyDescent="0.35"/>
    <row r="8897" ht="51.75" customHeight="1" x14ac:dyDescent="0.35"/>
    <row r="8898" ht="51.75" customHeight="1" x14ac:dyDescent="0.35"/>
    <row r="8899" ht="51.75" customHeight="1" x14ac:dyDescent="0.35"/>
    <row r="8900" ht="51.75" customHeight="1" x14ac:dyDescent="0.35"/>
    <row r="8901" ht="51.75" customHeight="1" x14ac:dyDescent="0.35"/>
    <row r="8902" ht="51.75" customHeight="1" x14ac:dyDescent="0.35"/>
    <row r="8903" ht="51.75" customHeight="1" x14ac:dyDescent="0.35"/>
    <row r="8904" ht="51.75" customHeight="1" x14ac:dyDescent="0.35"/>
    <row r="8905" ht="51.75" customHeight="1" x14ac:dyDescent="0.35"/>
    <row r="8906" ht="51.75" customHeight="1" x14ac:dyDescent="0.35"/>
    <row r="8907" ht="51.75" customHeight="1" x14ac:dyDescent="0.35"/>
    <row r="8908" ht="51.75" customHeight="1" x14ac:dyDescent="0.35"/>
    <row r="8909" ht="51.75" customHeight="1" x14ac:dyDescent="0.35"/>
    <row r="8910" ht="51.75" customHeight="1" x14ac:dyDescent="0.35"/>
    <row r="8911" ht="51.75" customHeight="1" x14ac:dyDescent="0.35"/>
    <row r="8912" ht="51.75" customHeight="1" x14ac:dyDescent="0.35"/>
    <row r="8913" ht="51.75" customHeight="1" x14ac:dyDescent="0.35"/>
    <row r="8914" ht="51.75" customHeight="1" x14ac:dyDescent="0.35"/>
    <row r="8915" ht="51.75" customHeight="1" x14ac:dyDescent="0.35"/>
    <row r="8916" ht="51.75" customHeight="1" x14ac:dyDescent="0.35"/>
    <row r="8917" ht="51.75" customHeight="1" x14ac:dyDescent="0.35"/>
    <row r="8918" ht="51.75" customHeight="1" x14ac:dyDescent="0.35"/>
    <row r="8919" ht="51.75" customHeight="1" x14ac:dyDescent="0.35"/>
    <row r="8920" ht="51.75" customHeight="1" x14ac:dyDescent="0.35"/>
    <row r="8921" ht="51.75" customHeight="1" x14ac:dyDescent="0.35"/>
    <row r="8922" ht="51.75" customHeight="1" x14ac:dyDescent="0.35"/>
    <row r="8923" ht="51.75" customHeight="1" x14ac:dyDescent="0.35"/>
    <row r="8924" ht="51.75" customHeight="1" x14ac:dyDescent="0.35"/>
    <row r="8925" ht="51.75" customHeight="1" x14ac:dyDescent="0.35"/>
    <row r="8926" ht="51.75" customHeight="1" x14ac:dyDescent="0.35"/>
    <row r="8927" ht="51.75" customHeight="1" x14ac:dyDescent="0.35"/>
    <row r="8928" ht="51.75" customHeight="1" x14ac:dyDescent="0.35"/>
    <row r="8929" ht="51.75" customHeight="1" x14ac:dyDescent="0.35"/>
    <row r="8930" ht="51.75" customHeight="1" x14ac:dyDescent="0.35"/>
    <row r="8931" ht="51.75" customHeight="1" x14ac:dyDescent="0.35"/>
    <row r="8932" ht="51.75" customHeight="1" x14ac:dyDescent="0.35"/>
    <row r="8933" ht="51.75" customHeight="1" x14ac:dyDescent="0.35"/>
    <row r="8934" ht="51.75" customHeight="1" x14ac:dyDescent="0.35"/>
    <row r="8935" ht="51.75" customHeight="1" x14ac:dyDescent="0.35"/>
    <row r="8936" ht="51.75" customHeight="1" x14ac:dyDescent="0.35"/>
    <row r="8937" ht="51.75" customHeight="1" x14ac:dyDescent="0.35"/>
    <row r="8938" ht="51.75" customHeight="1" x14ac:dyDescent="0.35"/>
    <row r="8939" ht="51.75" customHeight="1" x14ac:dyDescent="0.35"/>
    <row r="8940" ht="51.75" customHeight="1" x14ac:dyDescent="0.35"/>
    <row r="8941" ht="51.75" customHeight="1" x14ac:dyDescent="0.35"/>
    <row r="8942" ht="51.75" customHeight="1" x14ac:dyDescent="0.35"/>
    <row r="8943" ht="51.75" customHeight="1" x14ac:dyDescent="0.35"/>
    <row r="8944" ht="51.75" customHeight="1" x14ac:dyDescent="0.35"/>
    <row r="8945" ht="51.75" customHeight="1" x14ac:dyDescent="0.35"/>
    <row r="8946" ht="51.75" customHeight="1" x14ac:dyDescent="0.35"/>
    <row r="8947" ht="51.75" customHeight="1" x14ac:dyDescent="0.35"/>
    <row r="8948" ht="51.75" customHeight="1" x14ac:dyDescent="0.35"/>
    <row r="8949" ht="51.75" customHeight="1" x14ac:dyDescent="0.35"/>
    <row r="8950" ht="51.75" customHeight="1" x14ac:dyDescent="0.35"/>
    <row r="8951" ht="51.75" customHeight="1" x14ac:dyDescent="0.35"/>
    <row r="8952" ht="51.75" customHeight="1" x14ac:dyDescent="0.35"/>
    <row r="8953" ht="51.75" customHeight="1" x14ac:dyDescent="0.35"/>
    <row r="8954" ht="51.75" customHeight="1" x14ac:dyDescent="0.35"/>
    <row r="8955" ht="51.75" customHeight="1" x14ac:dyDescent="0.35"/>
    <row r="8956" ht="51.75" customHeight="1" x14ac:dyDescent="0.35"/>
    <row r="8957" ht="51.75" customHeight="1" x14ac:dyDescent="0.35"/>
    <row r="8958" ht="51.75" customHeight="1" x14ac:dyDescent="0.35"/>
    <row r="8959" ht="51.75" customHeight="1" x14ac:dyDescent="0.35"/>
    <row r="8960" ht="51.75" customHeight="1" x14ac:dyDescent="0.35"/>
    <row r="8961" ht="51.75" customHeight="1" x14ac:dyDescent="0.35"/>
    <row r="8962" ht="51.75" customHeight="1" x14ac:dyDescent="0.35"/>
    <row r="8963" ht="51.75" customHeight="1" x14ac:dyDescent="0.35"/>
    <row r="8964" ht="51.75" customHeight="1" x14ac:dyDescent="0.35"/>
    <row r="8965" ht="51.75" customHeight="1" x14ac:dyDescent="0.35"/>
    <row r="8966" ht="51.75" customHeight="1" x14ac:dyDescent="0.35"/>
    <row r="8967" ht="51.75" customHeight="1" x14ac:dyDescent="0.35"/>
    <row r="8968" ht="51.75" customHeight="1" x14ac:dyDescent="0.35"/>
    <row r="8969" ht="51.75" customHeight="1" x14ac:dyDescent="0.35"/>
    <row r="8970" ht="51.75" customHeight="1" x14ac:dyDescent="0.35"/>
    <row r="8971" ht="51.75" customHeight="1" x14ac:dyDescent="0.35"/>
    <row r="8972" ht="51.75" customHeight="1" x14ac:dyDescent="0.35"/>
    <row r="8973" ht="51.75" customHeight="1" x14ac:dyDescent="0.35"/>
    <row r="8974" ht="51.75" customHeight="1" x14ac:dyDescent="0.35"/>
    <row r="8975" ht="51.75" customHeight="1" x14ac:dyDescent="0.35"/>
    <row r="8976" ht="51.75" customHeight="1" x14ac:dyDescent="0.35"/>
    <row r="8977" ht="51.75" customHeight="1" x14ac:dyDescent="0.35"/>
    <row r="8978" ht="51.75" customHeight="1" x14ac:dyDescent="0.35"/>
    <row r="8979" ht="51.75" customHeight="1" x14ac:dyDescent="0.35"/>
    <row r="8980" ht="51.75" customHeight="1" x14ac:dyDescent="0.35"/>
    <row r="8981" ht="51.75" customHeight="1" x14ac:dyDescent="0.35"/>
    <row r="8982" ht="51.75" customHeight="1" x14ac:dyDescent="0.35"/>
    <row r="8983" ht="51.75" customHeight="1" x14ac:dyDescent="0.35"/>
    <row r="8984" ht="51.75" customHeight="1" x14ac:dyDescent="0.35"/>
    <row r="8985" ht="51.75" customHeight="1" x14ac:dyDescent="0.35"/>
    <row r="8986" ht="51.75" customHeight="1" x14ac:dyDescent="0.35"/>
    <row r="8987" ht="51.75" customHeight="1" x14ac:dyDescent="0.35"/>
    <row r="8988" ht="51.75" customHeight="1" x14ac:dyDescent="0.35"/>
    <row r="8989" ht="51.75" customHeight="1" x14ac:dyDescent="0.35"/>
    <row r="8990" ht="51.75" customHeight="1" x14ac:dyDescent="0.35"/>
    <row r="8991" ht="51.75" customHeight="1" x14ac:dyDescent="0.35"/>
    <row r="8992" ht="51.75" customHeight="1" x14ac:dyDescent="0.35"/>
    <row r="8993" ht="51.75" customHeight="1" x14ac:dyDescent="0.35"/>
    <row r="8994" ht="51.75" customHeight="1" x14ac:dyDescent="0.35"/>
    <row r="8995" ht="51.75" customHeight="1" x14ac:dyDescent="0.35"/>
    <row r="8996" ht="51.75" customHeight="1" x14ac:dyDescent="0.35"/>
    <row r="8997" ht="51.75" customHeight="1" x14ac:dyDescent="0.35"/>
    <row r="8998" ht="51.75" customHeight="1" x14ac:dyDescent="0.35"/>
    <row r="8999" ht="51.75" customHeight="1" x14ac:dyDescent="0.35"/>
    <row r="9000" ht="51.75" customHeight="1" x14ac:dyDescent="0.35"/>
    <row r="9001" ht="51.75" customHeight="1" x14ac:dyDescent="0.35"/>
    <row r="9002" ht="51.75" customHeight="1" x14ac:dyDescent="0.35"/>
    <row r="9003" ht="51.75" customHeight="1" x14ac:dyDescent="0.35"/>
    <row r="9004" ht="51.75" customHeight="1" x14ac:dyDescent="0.35"/>
    <row r="9005" ht="51.75" customHeight="1" x14ac:dyDescent="0.35"/>
    <row r="9006" ht="51.75" customHeight="1" x14ac:dyDescent="0.35"/>
    <row r="9007" ht="51.75" customHeight="1" x14ac:dyDescent="0.35"/>
    <row r="9008" ht="51.75" customHeight="1" x14ac:dyDescent="0.35"/>
    <row r="9009" ht="51.75" customHeight="1" x14ac:dyDescent="0.35"/>
    <row r="9010" ht="51.75" customHeight="1" x14ac:dyDescent="0.35"/>
    <row r="9011" ht="51.75" customHeight="1" x14ac:dyDescent="0.35"/>
    <row r="9012" ht="51.75" customHeight="1" x14ac:dyDescent="0.35"/>
    <row r="9013" ht="51.75" customHeight="1" x14ac:dyDescent="0.35"/>
    <row r="9014" ht="51.75" customHeight="1" x14ac:dyDescent="0.35"/>
    <row r="9015" ht="51.75" customHeight="1" x14ac:dyDescent="0.35"/>
    <row r="9016" ht="51.75" customHeight="1" x14ac:dyDescent="0.35"/>
    <row r="9017" ht="51.75" customHeight="1" x14ac:dyDescent="0.35"/>
    <row r="9018" ht="51.75" customHeight="1" x14ac:dyDescent="0.35"/>
    <row r="9019" ht="51.75" customHeight="1" x14ac:dyDescent="0.35"/>
    <row r="9020" ht="51.75" customHeight="1" x14ac:dyDescent="0.35"/>
    <row r="9021" ht="51.75" customHeight="1" x14ac:dyDescent="0.35"/>
    <row r="9022" ht="51.75" customHeight="1" x14ac:dyDescent="0.35"/>
    <row r="9023" ht="51.75" customHeight="1" x14ac:dyDescent="0.35"/>
    <row r="9024" ht="51.75" customHeight="1" x14ac:dyDescent="0.35"/>
    <row r="9025" ht="51.75" customHeight="1" x14ac:dyDescent="0.35"/>
    <row r="9026" ht="51.75" customHeight="1" x14ac:dyDescent="0.35"/>
    <row r="9027" ht="51.75" customHeight="1" x14ac:dyDescent="0.35"/>
    <row r="9028" ht="51.75" customHeight="1" x14ac:dyDescent="0.35"/>
    <row r="9029" ht="51.75" customHeight="1" x14ac:dyDescent="0.35"/>
    <row r="9030" ht="51.75" customHeight="1" x14ac:dyDescent="0.35"/>
    <row r="9031" ht="51.75" customHeight="1" x14ac:dyDescent="0.35"/>
    <row r="9032" ht="51.75" customHeight="1" x14ac:dyDescent="0.35"/>
    <row r="9033" ht="51.75" customHeight="1" x14ac:dyDescent="0.35"/>
    <row r="9034" ht="51.75" customHeight="1" x14ac:dyDescent="0.35"/>
    <row r="9035" ht="51.75" customHeight="1" x14ac:dyDescent="0.35"/>
    <row r="9036" ht="51.75" customHeight="1" x14ac:dyDescent="0.35"/>
    <row r="9037" ht="51.75" customHeight="1" x14ac:dyDescent="0.35"/>
    <row r="9038" ht="51.75" customHeight="1" x14ac:dyDescent="0.35"/>
    <row r="9039" ht="51.75" customHeight="1" x14ac:dyDescent="0.35"/>
    <row r="9040" ht="51.75" customHeight="1" x14ac:dyDescent="0.35"/>
    <row r="9041" ht="51.75" customHeight="1" x14ac:dyDescent="0.35"/>
    <row r="9042" ht="51.75" customHeight="1" x14ac:dyDescent="0.35"/>
    <row r="9043" ht="51.75" customHeight="1" x14ac:dyDescent="0.35"/>
    <row r="9044" ht="51.75" customHeight="1" x14ac:dyDescent="0.35"/>
    <row r="9045" ht="51.75" customHeight="1" x14ac:dyDescent="0.35"/>
    <row r="9046" ht="51.75" customHeight="1" x14ac:dyDescent="0.35"/>
    <row r="9047" ht="51.75" customHeight="1" x14ac:dyDescent="0.35"/>
    <row r="9048" ht="51.75" customHeight="1" x14ac:dyDescent="0.35"/>
    <row r="9049" ht="51.75" customHeight="1" x14ac:dyDescent="0.35"/>
    <row r="9050" ht="51.75" customHeight="1" x14ac:dyDescent="0.35"/>
    <row r="9051" ht="51.75" customHeight="1" x14ac:dyDescent="0.35"/>
    <row r="9052" ht="51.75" customHeight="1" x14ac:dyDescent="0.35"/>
    <row r="9053" ht="51.75" customHeight="1" x14ac:dyDescent="0.35"/>
    <row r="9054" ht="51.75" customHeight="1" x14ac:dyDescent="0.35"/>
    <row r="9055" ht="51.75" customHeight="1" x14ac:dyDescent="0.35"/>
    <row r="9056" ht="51.75" customHeight="1" x14ac:dyDescent="0.35"/>
    <row r="9057" ht="51.75" customHeight="1" x14ac:dyDescent="0.35"/>
    <row r="9058" ht="51.75" customHeight="1" x14ac:dyDescent="0.35"/>
    <row r="9059" ht="51.75" customHeight="1" x14ac:dyDescent="0.35"/>
    <row r="9060" ht="51.75" customHeight="1" x14ac:dyDescent="0.35"/>
    <row r="9061" ht="51.75" customHeight="1" x14ac:dyDescent="0.35"/>
    <row r="9062" ht="51.75" customHeight="1" x14ac:dyDescent="0.35"/>
    <row r="9063" ht="51.75" customHeight="1" x14ac:dyDescent="0.35"/>
    <row r="9064" ht="51.75" customHeight="1" x14ac:dyDescent="0.35"/>
    <row r="9065" ht="51.75" customHeight="1" x14ac:dyDescent="0.35"/>
    <row r="9066" ht="51.75" customHeight="1" x14ac:dyDescent="0.35"/>
    <row r="9067" ht="51.75" customHeight="1" x14ac:dyDescent="0.35"/>
    <row r="9068" ht="51.75" customHeight="1" x14ac:dyDescent="0.35"/>
    <row r="9069" ht="51.75" customHeight="1" x14ac:dyDescent="0.35"/>
    <row r="9070" ht="51.75" customHeight="1" x14ac:dyDescent="0.35"/>
    <row r="9071" ht="51.75" customHeight="1" x14ac:dyDescent="0.35"/>
    <row r="9072" ht="51.75" customHeight="1" x14ac:dyDescent="0.35"/>
    <row r="9073" ht="51.75" customHeight="1" x14ac:dyDescent="0.35"/>
    <row r="9074" ht="51.75" customHeight="1" x14ac:dyDescent="0.35"/>
    <row r="9075" ht="51.75" customHeight="1" x14ac:dyDescent="0.35"/>
    <row r="9076" ht="51.75" customHeight="1" x14ac:dyDescent="0.35"/>
    <row r="9077" ht="51.75" customHeight="1" x14ac:dyDescent="0.35"/>
    <row r="9078" ht="51.75" customHeight="1" x14ac:dyDescent="0.35"/>
    <row r="9079" ht="51.75" customHeight="1" x14ac:dyDescent="0.35"/>
    <row r="9080" ht="51.75" customHeight="1" x14ac:dyDescent="0.35"/>
    <row r="9081" ht="51.75" customHeight="1" x14ac:dyDescent="0.35"/>
    <row r="9082" ht="51.75" customHeight="1" x14ac:dyDescent="0.35"/>
    <row r="9083" ht="51.75" customHeight="1" x14ac:dyDescent="0.35"/>
    <row r="9084" ht="51.75" customHeight="1" x14ac:dyDescent="0.35"/>
    <row r="9085" ht="51.75" customHeight="1" x14ac:dyDescent="0.35"/>
    <row r="9086" ht="51.75" customHeight="1" x14ac:dyDescent="0.35"/>
    <row r="9087" ht="51.75" customHeight="1" x14ac:dyDescent="0.35"/>
    <row r="9088" ht="51.75" customHeight="1" x14ac:dyDescent="0.35"/>
    <row r="9089" ht="51.75" customHeight="1" x14ac:dyDescent="0.35"/>
    <row r="9090" ht="51.75" customHeight="1" x14ac:dyDescent="0.35"/>
    <row r="9091" ht="51.75" customHeight="1" x14ac:dyDescent="0.35"/>
    <row r="9092" ht="51.75" customHeight="1" x14ac:dyDescent="0.35"/>
    <row r="9093" ht="51.75" customHeight="1" x14ac:dyDescent="0.35"/>
    <row r="9094" ht="51.75" customHeight="1" x14ac:dyDescent="0.35"/>
    <row r="9095" ht="51.75" customHeight="1" x14ac:dyDescent="0.35"/>
    <row r="9096" ht="51.75" customHeight="1" x14ac:dyDescent="0.35"/>
    <row r="9097" ht="51.75" customHeight="1" x14ac:dyDescent="0.35"/>
    <row r="9098" ht="51.75" customHeight="1" x14ac:dyDescent="0.35"/>
    <row r="9099" ht="51.75" customHeight="1" x14ac:dyDescent="0.35"/>
    <row r="9100" ht="51.75" customHeight="1" x14ac:dyDescent="0.35"/>
    <row r="9101" ht="51.75" customHeight="1" x14ac:dyDescent="0.35"/>
    <row r="9102" ht="51.75" customHeight="1" x14ac:dyDescent="0.35"/>
    <row r="9103" ht="51.75" customHeight="1" x14ac:dyDescent="0.35"/>
    <row r="9104" ht="51.75" customHeight="1" x14ac:dyDescent="0.35"/>
    <row r="9105" ht="51.75" customHeight="1" x14ac:dyDescent="0.35"/>
    <row r="9106" ht="51.75" customHeight="1" x14ac:dyDescent="0.35"/>
    <row r="9107" ht="51.75" customHeight="1" x14ac:dyDescent="0.35"/>
    <row r="9108" ht="51.75" customHeight="1" x14ac:dyDescent="0.35"/>
    <row r="9109" ht="51.75" customHeight="1" x14ac:dyDescent="0.35"/>
    <row r="9110" ht="51.75" customHeight="1" x14ac:dyDescent="0.35"/>
    <row r="9111" ht="51.75" customHeight="1" x14ac:dyDescent="0.35"/>
    <row r="9112" ht="51.75" customHeight="1" x14ac:dyDescent="0.35"/>
    <row r="9113" ht="51.75" customHeight="1" x14ac:dyDescent="0.35"/>
    <row r="9114" ht="51.75" customHeight="1" x14ac:dyDescent="0.35"/>
    <row r="9115" ht="51.75" customHeight="1" x14ac:dyDescent="0.35"/>
    <row r="9116" ht="51.75" customHeight="1" x14ac:dyDescent="0.35"/>
    <row r="9117" ht="51.75" customHeight="1" x14ac:dyDescent="0.35"/>
    <row r="9118" ht="51.75" customHeight="1" x14ac:dyDescent="0.35"/>
    <row r="9119" ht="51.75" customHeight="1" x14ac:dyDescent="0.35"/>
    <row r="9120" ht="51.75" customHeight="1" x14ac:dyDescent="0.35"/>
    <row r="9121" ht="51.75" customHeight="1" x14ac:dyDescent="0.35"/>
    <row r="9122" ht="51.75" customHeight="1" x14ac:dyDescent="0.35"/>
    <row r="9123" ht="51.75" customHeight="1" x14ac:dyDescent="0.35"/>
    <row r="9124" ht="51.75" customHeight="1" x14ac:dyDescent="0.35"/>
    <row r="9125" ht="51.75" customHeight="1" x14ac:dyDescent="0.35"/>
    <row r="9126" ht="51.75" customHeight="1" x14ac:dyDescent="0.35"/>
    <row r="9127" ht="51.75" customHeight="1" x14ac:dyDescent="0.35"/>
    <row r="9128" ht="51.75" customHeight="1" x14ac:dyDescent="0.35"/>
    <row r="9129" ht="51.75" customHeight="1" x14ac:dyDescent="0.35"/>
    <row r="9130" ht="51.75" customHeight="1" x14ac:dyDescent="0.35"/>
    <row r="9131" ht="51.75" customHeight="1" x14ac:dyDescent="0.35"/>
    <row r="9132" ht="51.75" customHeight="1" x14ac:dyDescent="0.35"/>
    <row r="9133" ht="51.75" customHeight="1" x14ac:dyDescent="0.35"/>
    <row r="9134" ht="51.75" customHeight="1" x14ac:dyDescent="0.35"/>
    <row r="9135" ht="51.75" customHeight="1" x14ac:dyDescent="0.35"/>
    <row r="9136" ht="51.75" customHeight="1" x14ac:dyDescent="0.35"/>
    <row r="9137" ht="51.75" customHeight="1" x14ac:dyDescent="0.35"/>
    <row r="9138" ht="51.75" customHeight="1" x14ac:dyDescent="0.35"/>
    <row r="9139" ht="51.75" customHeight="1" x14ac:dyDescent="0.35"/>
    <row r="9140" ht="51.75" customHeight="1" x14ac:dyDescent="0.35"/>
    <row r="9141" ht="51.75" customHeight="1" x14ac:dyDescent="0.35"/>
    <row r="9142" ht="51.75" customHeight="1" x14ac:dyDescent="0.35"/>
    <row r="9143" ht="51.75" customHeight="1" x14ac:dyDescent="0.35"/>
    <row r="9144" ht="51.75" customHeight="1" x14ac:dyDescent="0.35"/>
    <row r="9145" ht="51.75" customHeight="1" x14ac:dyDescent="0.35"/>
    <row r="9146" ht="51.75" customHeight="1" x14ac:dyDescent="0.35"/>
    <row r="9147" ht="51.75" customHeight="1" x14ac:dyDescent="0.35"/>
    <row r="9148" ht="51.75" customHeight="1" x14ac:dyDescent="0.35"/>
    <row r="9149" ht="51.75" customHeight="1" x14ac:dyDescent="0.35"/>
    <row r="9150" ht="51.75" customHeight="1" x14ac:dyDescent="0.35"/>
    <row r="9151" ht="51.75" customHeight="1" x14ac:dyDescent="0.35"/>
    <row r="9152" ht="51.75" customHeight="1" x14ac:dyDescent="0.35"/>
    <row r="9153" ht="51.75" customHeight="1" x14ac:dyDescent="0.35"/>
    <row r="9154" ht="51.75" customHeight="1" x14ac:dyDescent="0.35"/>
    <row r="9155" ht="51.75" customHeight="1" x14ac:dyDescent="0.35"/>
    <row r="9156" ht="51.75" customHeight="1" x14ac:dyDescent="0.35"/>
    <row r="9157" ht="51.75" customHeight="1" x14ac:dyDescent="0.35"/>
    <row r="9158" ht="51.75" customHeight="1" x14ac:dyDescent="0.35"/>
    <row r="9159" ht="51.75" customHeight="1" x14ac:dyDescent="0.35"/>
    <row r="9160" ht="51.75" customHeight="1" x14ac:dyDescent="0.35"/>
    <row r="9161" ht="51.75" customHeight="1" x14ac:dyDescent="0.35"/>
    <row r="9162" ht="51.75" customHeight="1" x14ac:dyDescent="0.35"/>
    <row r="9163" ht="51.75" customHeight="1" x14ac:dyDescent="0.35"/>
    <row r="9164" ht="51.75" customHeight="1" x14ac:dyDescent="0.35"/>
    <row r="9165" ht="51.75" customHeight="1" x14ac:dyDescent="0.35"/>
    <row r="9166" ht="51.75" customHeight="1" x14ac:dyDescent="0.35"/>
    <row r="9167" ht="51.75" customHeight="1" x14ac:dyDescent="0.35"/>
    <row r="9168" ht="51.75" customHeight="1" x14ac:dyDescent="0.35"/>
    <row r="9169" ht="51.75" customHeight="1" x14ac:dyDescent="0.35"/>
    <row r="9170" ht="51.75" customHeight="1" x14ac:dyDescent="0.35"/>
    <row r="9171" ht="51.75" customHeight="1" x14ac:dyDescent="0.35"/>
    <row r="9172" ht="51.75" customHeight="1" x14ac:dyDescent="0.35"/>
    <row r="9173" ht="51.75" customHeight="1" x14ac:dyDescent="0.35"/>
    <row r="9174" ht="51.75" customHeight="1" x14ac:dyDescent="0.35"/>
    <row r="9175" ht="51.75" customHeight="1" x14ac:dyDescent="0.35"/>
    <row r="9176" ht="51.75" customHeight="1" x14ac:dyDescent="0.35"/>
    <row r="9177" ht="51.75" customHeight="1" x14ac:dyDescent="0.35"/>
    <row r="9178" ht="51.75" customHeight="1" x14ac:dyDescent="0.35"/>
    <row r="9179" ht="51.75" customHeight="1" x14ac:dyDescent="0.35"/>
    <row r="9180" ht="51.75" customHeight="1" x14ac:dyDescent="0.35"/>
    <row r="9181" ht="51.75" customHeight="1" x14ac:dyDescent="0.35"/>
    <row r="9182" ht="51.75" customHeight="1" x14ac:dyDescent="0.35"/>
    <row r="9183" ht="51.75" customHeight="1" x14ac:dyDescent="0.35"/>
    <row r="9184" ht="51.75" customHeight="1" x14ac:dyDescent="0.35"/>
    <row r="9185" ht="51.75" customHeight="1" x14ac:dyDescent="0.35"/>
    <row r="9186" ht="51.75" customHeight="1" x14ac:dyDescent="0.35"/>
    <row r="9187" ht="51.75" customHeight="1" x14ac:dyDescent="0.35"/>
    <row r="9188" ht="51.75" customHeight="1" x14ac:dyDescent="0.35"/>
    <row r="9189" ht="51.75" customHeight="1" x14ac:dyDescent="0.35"/>
    <row r="9190" ht="51.75" customHeight="1" x14ac:dyDescent="0.35"/>
    <row r="9191" ht="51.75" customHeight="1" x14ac:dyDescent="0.35"/>
    <row r="9192" ht="51.75" customHeight="1" x14ac:dyDescent="0.35"/>
    <row r="9193" ht="51.75" customHeight="1" x14ac:dyDescent="0.35"/>
    <row r="9194" ht="51.75" customHeight="1" x14ac:dyDescent="0.35"/>
    <row r="9195" ht="51.75" customHeight="1" x14ac:dyDescent="0.35"/>
    <row r="9196" ht="51.75" customHeight="1" x14ac:dyDescent="0.35"/>
    <row r="9197" ht="51.75" customHeight="1" x14ac:dyDescent="0.35"/>
    <row r="9198" ht="51.75" customHeight="1" x14ac:dyDescent="0.35"/>
    <row r="9199" ht="51.75" customHeight="1" x14ac:dyDescent="0.35"/>
    <row r="9200" ht="51.75" customHeight="1" x14ac:dyDescent="0.35"/>
    <row r="9201" ht="51.75" customHeight="1" x14ac:dyDescent="0.35"/>
    <row r="9202" ht="51.75" customHeight="1" x14ac:dyDescent="0.35"/>
    <row r="9203" ht="51.75" customHeight="1" x14ac:dyDescent="0.35"/>
    <row r="9204" ht="51.75" customHeight="1" x14ac:dyDescent="0.35"/>
    <row r="9205" ht="51.75" customHeight="1" x14ac:dyDescent="0.35"/>
    <row r="9206" ht="51.75" customHeight="1" x14ac:dyDescent="0.35"/>
    <row r="9207" ht="51.75" customHeight="1" x14ac:dyDescent="0.35"/>
    <row r="9208" ht="51.75" customHeight="1" x14ac:dyDescent="0.35"/>
    <row r="9209" ht="51.75" customHeight="1" x14ac:dyDescent="0.35"/>
    <row r="9210" ht="51.75" customHeight="1" x14ac:dyDescent="0.35"/>
    <row r="9211" ht="51.75" customHeight="1" x14ac:dyDescent="0.35"/>
    <row r="9212" ht="51.75" customHeight="1" x14ac:dyDescent="0.35"/>
    <row r="9213" ht="51.75" customHeight="1" x14ac:dyDescent="0.35"/>
    <row r="9214" ht="51.75" customHeight="1" x14ac:dyDescent="0.35"/>
    <row r="9215" ht="51.75" customHeight="1" x14ac:dyDescent="0.35"/>
    <row r="9216" ht="51.75" customHeight="1" x14ac:dyDescent="0.35"/>
    <row r="9217" ht="51.75" customHeight="1" x14ac:dyDescent="0.35"/>
    <row r="9218" ht="51.75" customHeight="1" x14ac:dyDescent="0.35"/>
    <row r="9219" ht="51.75" customHeight="1" x14ac:dyDescent="0.35"/>
    <row r="9220" ht="51.75" customHeight="1" x14ac:dyDescent="0.35"/>
    <row r="9221" ht="51.75" customHeight="1" x14ac:dyDescent="0.35"/>
    <row r="9222" ht="51.75" customHeight="1" x14ac:dyDescent="0.35"/>
    <row r="9223" ht="51.75" customHeight="1" x14ac:dyDescent="0.35"/>
    <row r="9224" ht="51.75" customHeight="1" x14ac:dyDescent="0.35"/>
    <row r="9225" ht="51.75" customHeight="1" x14ac:dyDescent="0.35"/>
    <row r="9226" ht="51.75" customHeight="1" x14ac:dyDescent="0.35"/>
    <row r="9227" ht="51.75" customHeight="1" x14ac:dyDescent="0.35"/>
    <row r="9228" ht="51.75" customHeight="1" x14ac:dyDescent="0.35"/>
    <row r="9229" ht="51.75" customHeight="1" x14ac:dyDescent="0.35"/>
    <row r="9230" ht="51.75" customHeight="1" x14ac:dyDescent="0.35"/>
    <row r="9231" ht="51.75" customHeight="1" x14ac:dyDescent="0.35"/>
    <row r="9232" ht="51.75" customHeight="1" x14ac:dyDescent="0.35"/>
    <row r="9233" ht="51.75" customHeight="1" x14ac:dyDescent="0.35"/>
    <row r="9234" ht="51.75" customHeight="1" x14ac:dyDescent="0.35"/>
    <row r="9235" ht="51.75" customHeight="1" x14ac:dyDescent="0.35"/>
    <row r="9236" ht="51.75" customHeight="1" x14ac:dyDescent="0.35"/>
    <row r="9237" ht="51.75" customHeight="1" x14ac:dyDescent="0.35"/>
    <row r="9238" ht="51.75" customHeight="1" x14ac:dyDescent="0.35"/>
    <row r="9239" ht="51.75" customHeight="1" x14ac:dyDescent="0.35"/>
    <row r="9240" ht="51.75" customHeight="1" x14ac:dyDescent="0.35"/>
    <row r="9241" ht="51.75" customHeight="1" x14ac:dyDescent="0.35"/>
    <row r="9242" ht="51.75" customHeight="1" x14ac:dyDescent="0.35"/>
    <row r="9243" ht="51.75" customHeight="1" x14ac:dyDescent="0.35"/>
    <row r="9244" ht="51.75" customHeight="1" x14ac:dyDescent="0.35"/>
    <row r="9245" ht="51.75" customHeight="1" x14ac:dyDescent="0.35"/>
    <row r="9246" ht="51.75" customHeight="1" x14ac:dyDescent="0.35"/>
    <row r="9247" ht="51.75" customHeight="1" x14ac:dyDescent="0.35"/>
    <row r="9248" ht="51.75" customHeight="1" x14ac:dyDescent="0.35"/>
    <row r="9249" ht="51.75" customHeight="1" x14ac:dyDescent="0.35"/>
    <row r="9250" ht="51.75" customHeight="1" x14ac:dyDescent="0.35"/>
    <row r="9251" ht="51.75" customHeight="1" x14ac:dyDescent="0.35"/>
    <row r="9252" ht="51.75" customHeight="1" x14ac:dyDescent="0.35"/>
    <row r="9253" ht="51.75" customHeight="1" x14ac:dyDescent="0.35"/>
    <row r="9254" ht="51.75" customHeight="1" x14ac:dyDescent="0.35"/>
    <row r="9255" ht="51.75" customHeight="1" x14ac:dyDescent="0.35"/>
    <row r="9256" ht="51.75" customHeight="1" x14ac:dyDescent="0.35"/>
    <row r="9257" ht="51.75" customHeight="1" x14ac:dyDescent="0.35"/>
    <row r="9258" ht="51.75" customHeight="1" x14ac:dyDescent="0.35"/>
    <row r="9259" ht="51.75" customHeight="1" x14ac:dyDescent="0.35"/>
    <row r="9260" ht="51.75" customHeight="1" x14ac:dyDescent="0.35"/>
    <row r="9261" ht="51.75" customHeight="1" x14ac:dyDescent="0.35"/>
    <row r="9262" ht="51.75" customHeight="1" x14ac:dyDescent="0.35"/>
    <row r="9263" ht="51.75" customHeight="1" x14ac:dyDescent="0.35"/>
    <row r="9264" ht="51.75" customHeight="1" x14ac:dyDescent="0.35"/>
    <row r="9265" ht="51.75" customHeight="1" x14ac:dyDescent="0.35"/>
    <row r="9266" ht="51.75" customHeight="1" x14ac:dyDescent="0.35"/>
    <row r="9267" ht="51.75" customHeight="1" x14ac:dyDescent="0.35"/>
    <row r="9268" ht="51.75" customHeight="1" x14ac:dyDescent="0.35"/>
    <row r="9269" ht="51.75" customHeight="1" x14ac:dyDescent="0.35"/>
    <row r="9270" ht="51.75" customHeight="1" x14ac:dyDescent="0.35"/>
    <row r="9271" ht="51.75" customHeight="1" x14ac:dyDescent="0.35"/>
    <row r="9272" ht="51.75" customHeight="1" x14ac:dyDescent="0.35"/>
    <row r="9273" ht="51.75" customHeight="1" x14ac:dyDescent="0.35"/>
    <row r="9274" ht="51.75" customHeight="1" x14ac:dyDescent="0.35"/>
    <row r="9275" ht="51.75" customHeight="1" x14ac:dyDescent="0.35"/>
    <row r="9276" ht="51.75" customHeight="1" x14ac:dyDescent="0.35"/>
    <row r="9277" ht="51.75" customHeight="1" x14ac:dyDescent="0.35"/>
    <row r="9278" ht="51.75" customHeight="1" x14ac:dyDescent="0.35"/>
    <row r="9279" ht="51.75" customHeight="1" x14ac:dyDescent="0.35"/>
    <row r="9280" ht="51.75" customHeight="1" x14ac:dyDescent="0.35"/>
    <row r="9281" ht="51.75" customHeight="1" x14ac:dyDescent="0.35"/>
    <row r="9282" ht="51.75" customHeight="1" x14ac:dyDescent="0.35"/>
    <row r="9283" ht="51.75" customHeight="1" x14ac:dyDescent="0.35"/>
    <row r="9284" ht="51.75" customHeight="1" x14ac:dyDescent="0.35"/>
    <row r="9285" ht="51.75" customHeight="1" x14ac:dyDescent="0.35"/>
    <row r="9286" ht="51.75" customHeight="1" x14ac:dyDescent="0.35"/>
    <row r="9287" ht="51.75" customHeight="1" x14ac:dyDescent="0.35"/>
    <row r="9288" ht="51.75" customHeight="1" x14ac:dyDescent="0.35"/>
    <row r="9289" ht="51.75" customHeight="1" x14ac:dyDescent="0.35"/>
    <row r="9290" ht="51.75" customHeight="1" x14ac:dyDescent="0.35"/>
    <row r="9291" ht="51.75" customHeight="1" x14ac:dyDescent="0.35"/>
    <row r="9292" ht="51.75" customHeight="1" x14ac:dyDescent="0.35"/>
    <row r="9293" ht="51.75" customHeight="1" x14ac:dyDescent="0.35"/>
    <row r="9294" ht="51.75" customHeight="1" x14ac:dyDescent="0.35"/>
    <row r="9295" ht="51.75" customHeight="1" x14ac:dyDescent="0.35"/>
    <row r="9296" ht="51.75" customHeight="1" x14ac:dyDescent="0.35"/>
    <row r="9297" ht="51.75" customHeight="1" x14ac:dyDescent="0.35"/>
    <row r="9298" ht="51.75" customHeight="1" x14ac:dyDescent="0.35"/>
    <row r="9299" ht="51.75" customHeight="1" x14ac:dyDescent="0.35"/>
    <row r="9300" ht="51.75" customHeight="1" x14ac:dyDescent="0.35"/>
    <row r="9301" ht="51.75" customHeight="1" x14ac:dyDescent="0.35"/>
    <row r="9302" ht="51.75" customHeight="1" x14ac:dyDescent="0.35"/>
    <row r="9303" ht="51.75" customHeight="1" x14ac:dyDescent="0.35"/>
    <row r="9304" ht="51.75" customHeight="1" x14ac:dyDescent="0.35"/>
    <row r="9305" ht="51.75" customHeight="1" x14ac:dyDescent="0.35"/>
    <row r="9306" ht="51.75" customHeight="1" x14ac:dyDescent="0.35"/>
    <row r="9307" ht="51.75" customHeight="1" x14ac:dyDescent="0.35"/>
    <row r="9308" ht="51.75" customHeight="1" x14ac:dyDescent="0.35"/>
    <row r="9309" ht="51.75" customHeight="1" x14ac:dyDescent="0.35"/>
    <row r="9310" ht="51.75" customHeight="1" x14ac:dyDescent="0.35"/>
    <row r="9311" ht="51.75" customHeight="1" x14ac:dyDescent="0.35"/>
    <row r="9312" ht="51.75" customHeight="1" x14ac:dyDescent="0.35"/>
    <row r="9313" ht="51.75" customHeight="1" x14ac:dyDescent="0.35"/>
    <row r="9314" ht="51.75" customHeight="1" x14ac:dyDescent="0.35"/>
    <row r="9315" ht="51.75" customHeight="1" x14ac:dyDescent="0.35"/>
    <row r="9316" ht="51.75" customHeight="1" x14ac:dyDescent="0.35"/>
    <row r="9317" ht="51.75" customHeight="1" x14ac:dyDescent="0.35"/>
    <row r="9318" ht="51.75" customHeight="1" x14ac:dyDescent="0.35"/>
    <row r="9319" ht="51.75" customHeight="1" x14ac:dyDescent="0.35"/>
    <row r="9320" ht="51.75" customHeight="1" x14ac:dyDescent="0.35"/>
    <row r="9321" ht="51.75" customHeight="1" x14ac:dyDescent="0.35"/>
    <row r="9322" ht="51.75" customHeight="1" x14ac:dyDescent="0.35"/>
    <row r="9323" ht="51.75" customHeight="1" x14ac:dyDescent="0.35"/>
    <row r="9324" ht="51.75" customHeight="1" x14ac:dyDescent="0.35"/>
    <row r="9325" ht="51.75" customHeight="1" x14ac:dyDescent="0.35"/>
    <row r="9326" ht="51.75" customHeight="1" x14ac:dyDescent="0.35"/>
    <row r="9327" ht="51.75" customHeight="1" x14ac:dyDescent="0.35"/>
    <row r="9328" ht="51.75" customHeight="1" x14ac:dyDescent="0.35"/>
    <row r="9329" ht="51.75" customHeight="1" x14ac:dyDescent="0.35"/>
    <row r="9330" ht="51.75" customHeight="1" x14ac:dyDescent="0.35"/>
    <row r="9331" ht="51.75" customHeight="1" x14ac:dyDescent="0.35"/>
    <row r="9332" ht="51.75" customHeight="1" x14ac:dyDescent="0.35"/>
    <row r="9333" ht="51.75" customHeight="1" x14ac:dyDescent="0.35"/>
    <row r="9334" ht="51.75" customHeight="1" x14ac:dyDescent="0.35"/>
    <row r="9335" ht="51.75" customHeight="1" x14ac:dyDescent="0.35"/>
    <row r="9336" ht="51.75" customHeight="1" x14ac:dyDescent="0.35"/>
    <row r="9337" ht="51.75" customHeight="1" x14ac:dyDescent="0.35"/>
    <row r="9338" ht="51.75" customHeight="1" x14ac:dyDescent="0.35"/>
    <row r="9339" ht="51.75" customHeight="1" x14ac:dyDescent="0.35"/>
    <row r="9340" ht="51.75" customHeight="1" x14ac:dyDescent="0.35"/>
    <row r="9341" ht="51.75" customHeight="1" x14ac:dyDescent="0.35"/>
    <row r="9342" ht="51.75" customHeight="1" x14ac:dyDescent="0.35"/>
    <row r="9343" ht="51.75" customHeight="1" x14ac:dyDescent="0.35"/>
    <row r="9344" ht="51.75" customHeight="1" x14ac:dyDescent="0.35"/>
    <row r="9345" ht="51.75" customHeight="1" x14ac:dyDescent="0.35"/>
    <row r="9346" ht="51.75" customHeight="1" x14ac:dyDescent="0.35"/>
    <row r="9347" ht="51.75" customHeight="1" x14ac:dyDescent="0.35"/>
    <row r="9348" ht="51.75" customHeight="1" x14ac:dyDescent="0.35"/>
    <row r="9349" ht="51.75" customHeight="1" x14ac:dyDescent="0.35"/>
    <row r="9350" ht="51.75" customHeight="1" x14ac:dyDescent="0.35"/>
    <row r="9351" ht="51.75" customHeight="1" x14ac:dyDescent="0.35"/>
    <row r="9352" ht="51.75" customHeight="1" x14ac:dyDescent="0.35"/>
    <row r="9353" ht="51.75" customHeight="1" x14ac:dyDescent="0.35"/>
    <row r="9354" ht="51.75" customHeight="1" x14ac:dyDescent="0.35"/>
    <row r="9355" ht="51.75" customHeight="1" x14ac:dyDescent="0.35"/>
    <row r="9356" ht="51.75" customHeight="1" x14ac:dyDescent="0.35"/>
    <row r="9357" ht="51.75" customHeight="1" x14ac:dyDescent="0.35"/>
    <row r="9358" ht="51.75" customHeight="1" x14ac:dyDescent="0.35"/>
    <row r="9359" ht="51.75" customHeight="1" x14ac:dyDescent="0.35"/>
    <row r="9360" ht="51.75" customHeight="1" x14ac:dyDescent="0.35"/>
    <row r="9361" ht="51.75" customHeight="1" x14ac:dyDescent="0.35"/>
    <row r="9362" ht="51.75" customHeight="1" x14ac:dyDescent="0.35"/>
    <row r="9363" ht="51.75" customHeight="1" x14ac:dyDescent="0.35"/>
    <row r="9364" ht="51.75" customHeight="1" x14ac:dyDescent="0.35"/>
    <row r="9365" ht="51.75" customHeight="1" x14ac:dyDescent="0.35"/>
    <row r="9366" ht="51.75" customHeight="1" x14ac:dyDescent="0.35"/>
    <row r="9367" ht="51.75" customHeight="1" x14ac:dyDescent="0.35"/>
    <row r="9368" ht="51.75" customHeight="1" x14ac:dyDescent="0.35"/>
    <row r="9369" ht="51.75" customHeight="1" x14ac:dyDescent="0.35"/>
    <row r="9370" ht="51.75" customHeight="1" x14ac:dyDescent="0.35"/>
    <row r="9371" ht="51.75" customHeight="1" x14ac:dyDescent="0.35"/>
    <row r="9372" ht="51.75" customHeight="1" x14ac:dyDescent="0.35"/>
    <row r="9373" ht="51.75" customHeight="1" x14ac:dyDescent="0.35"/>
    <row r="9374" ht="51.75" customHeight="1" x14ac:dyDescent="0.35"/>
    <row r="9375" ht="51.75" customHeight="1" x14ac:dyDescent="0.35"/>
    <row r="9376" ht="51.75" customHeight="1" x14ac:dyDescent="0.35"/>
    <row r="9377" ht="51.75" customHeight="1" x14ac:dyDescent="0.35"/>
    <row r="9378" ht="51.75" customHeight="1" x14ac:dyDescent="0.35"/>
    <row r="9379" ht="51.75" customHeight="1" x14ac:dyDescent="0.35"/>
    <row r="9380" ht="51.75" customHeight="1" x14ac:dyDescent="0.35"/>
    <row r="9381" ht="51.75" customHeight="1" x14ac:dyDescent="0.35"/>
    <row r="9382" ht="51.75" customHeight="1" x14ac:dyDescent="0.35"/>
    <row r="9383" ht="51.75" customHeight="1" x14ac:dyDescent="0.35"/>
    <row r="9384" ht="51.75" customHeight="1" x14ac:dyDescent="0.35"/>
    <row r="9385" ht="51.75" customHeight="1" x14ac:dyDescent="0.35"/>
    <row r="9386" ht="51.75" customHeight="1" x14ac:dyDescent="0.35"/>
    <row r="9387" ht="51.75" customHeight="1" x14ac:dyDescent="0.35"/>
    <row r="9388" ht="51.75" customHeight="1" x14ac:dyDescent="0.35"/>
    <row r="9389" ht="51.75" customHeight="1" x14ac:dyDescent="0.35"/>
    <row r="9390" ht="51.75" customHeight="1" x14ac:dyDescent="0.35"/>
    <row r="9391" ht="51.75" customHeight="1" x14ac:dyDescent="0.35"/>
    <row r="9392" ht="51.75" customHeight="1" x14ac:dyDescent="0.35"/>
    <row r="9393" ht="51.75" customHeight="1" x14ac:dyDescent="0.35"/>
    <row r="9394" ht="51.75" customHeight="1" x14ac:dyDescent="0.35"/>
    <row r="9395" ht="51.75" customHeight="1" x14ac:dyDescent="0.35"/>
    <row r="9396" ht="51.75" customHeight="1" x14ac:dyDescent="0.35"/>
    <row r="9397" ht="51.75" customHeight="1" x14ac:dyDescent="0.35"/>
    <row r="9398" ht="51.75" customHeight="1" x14ac:dyDescent="0.35"/>
    <row r="9399" ht="51.75" customHeight="1" x14ac:dyDescent="0.35"/>
    <row r="9400" ht="51.75" customHeight="1" x14ac:dyDescent="0.35"/>
    <row r="9401" ht="51.75" customHeight="1" x14ac:dyDescent="0.35"/>
    <row r="9402" ht="51.75" customHeight="1" x14ac:dyDescent="0.35"/>
    <row r="9403" ht="51.75" customHeight="1" x14ac:dyDescent="0.35"/>
    <row r="9404" ht="51.75" customHeight="1" x14ac:dyDescent="0.35"/>
    <row r="9405" ht="51.75" customHeight="1" x14ac:dyDescent="0.35"/>
    <row r="9406" ht="51.75" customHeight="1" x14ac:dyDescent="0.35"/>
    <row r="9407" ht="51.75" customHeight="1" x14ac:dyDescent="0.35"/>
    <row r="9408" ht="51.75" customHeight="1" x14ac:dyDescent="0.35"/>
    <row r="9409" ht="51.75" customHeight="1" x14ac:dyDescent="0.35"/>
    <row r="9410" ht="51.75" customHeight="1" x14ac:dyDescent="0.35"/>
    <row r="9411" ht="51.75" customHeight="1" x14ac:dyDescent="0.35"/>
    <row r="9412" ht="51.75" customHeight="1" x14ac:dyDescent="0.35"/>
    <row r="9413" ht="51.75" customHeight="1" x14ac:dyDescent="0.35"/>
    <row r="9414" ht="51.75" customHeight="1" x14ac:dyDescent="0.35"/>
    <row r="9415" ht="51.75" customHeight="1" x14ac:dyDescent="0.35"/>
    <row r="9416" ht="51.75" customHeight="1" x14ac:dyDescent="0.35"/>
    <row r="9417" ht="51.75" customHeight="1" x14ac:dyDescent="0.35"/>
    <row r="9418" ht="51.75" customHeight="1" x14ac:dyDescent="0.35"/>
    <row r="9419" ht="51.75" customHeight="1" x14ac:dyDescent="0.35"/>
    <row r="9420" ht="51.75" customHeight="1" x14ac:dyDescent="0.35"/>
    <row r="9421" ht="51.75" customHeight="1" x14ac:dyDescent="0.35"/>
    <row r="9422" ht="51.75" customHeight="1" x14ac:dyDescent="0.35"/>
    <row r="9423" ht="51.75" customHeight="1" x14ac:dyDescent="0.35"/>
    <row r="9424" ht="51.75" customHeight="1" x14ac:dyDescent="0.35"/>
    <row r="9425" ht="51.75" customHeight="1" x14ac:dyDescent="0.35"/>
    <row r="9426" ht="51.75" customHeight="1" x14ac:dyDescent="0.35"/>
    <row r="9427" ht="51.75" customHeight="1" x14ac:dyDescent="0.35"/>
    <row r="9428" ht="51.75" customHeight="1" x14ac:dyDescent="0.35"/>
    <row r="9429" ht="51.75" customHeight="1" x14ac:dyDescent="0.35"/>
    <row r="9430" ht="51.75" customHeight="1" x14ac:dyDescent="0.35"/>
    <row r="9431" ht="51.75" customHeight="1" x14ac:dyDescent="0.35"/>
    <row r="9432" ht="51.75" customHeight="1" x14ac:dyDescent="0.35"/>
    <row r="9433" ht="51.75" customHeight="1" x14ac:dyDescent="0.35"/>
    <row r="9434" ht="51.75" customHeight="1" x14ac:dyDescent="0.35"/>
    <row r="9435" ht="51.75" customHeight="1" x14ac:dyDescent="0.35"/>
    <row r="9436" ht="51.75" customHeight="1" x14ac:dyDescent="0.35"/>
    <row r="9437" ht="51.75" customHeight="1" x14ac:dyDescent="0.35"/>
    <row r="9438" ht="51.75" customHeight="1" x14ac:dyDescent="0.35"/>
    <row r="9439" ht="51.75" customHeight="1" x14ac:dyDescent="0.35"/>
    <row r="9440" ht="51.75" customHeight="1" x14ac:dyDescent="0.35"/>
    <row r="9441" ht="51.75" customHeight="1" x14ac:dyDescent="0.35"/>
    <row r="9442" ht="51.75" customHeight="1" x14ac:dyDescent="0.35"/>
    <row r="9443" ht="51.75" customHeight="1" x14ac:dyDescent="0.35"/>
    <row r="9444" ht="51.75" customHeight="1" x14ac:dyDescent="0.35"/>
    <row r="9445" ht="51.75" customHeight="1" x14ac:dyDescent="0.35"/>
    <row r="9446" ht="51.75" customHeight="1" x14ac:dyDescent="0.35"/>
    <row r="9447" ht="51.75" customHeight="1" x14ac:dyDescent="0.35"/>
    <row r="9448" ht="51.75" customHeight="1" x14ac:dyDescent="0.35"/>
    <row r="9449" ht="51.75" customHeight="1" x14ac:dyDescent="0.35"/>
    <row r="9450" ht="51.75" customHeight="1" x14ac:dyDescent="0.35"/>
    <row r="9451" ht="51.75" customHeight="1" x14ac:dyDescent="0.35"/>
    <row r="9452" ht="51.75" customHeight="1" x14ac:dyDescent="0.35"/>
    <row r="9453" ht="51.75" customHeight="1" x14ac:dyDescent="0.35"/>
    <row r="9454" ht="51.75" customHeight="1" x14ac:dyDescent="0.35"/>
    <row r="9455" ht="51.75" customHeight="1" x14ac:dyDescent="0.35"/>
    <row r="9456" ht="51.75" customHeight="1" x14ac:dyDescent="0.35"/>
    <row r="9457" ht="51.75" customHeight="1" x14ac:dyDescent="0.35"/>
    <row r="9458" ht="51.75" customHeight="1" x14ac:dyDescent="0.35"/>
    <row r="9459" ht="51.75" customHeight="1" x14ac:dyDescent="0.35"/>
    <row r="9460" ht="51.75" customHeight="1" x14ac:dyDescent="0.35"/>
    <row r="9461" ht="51.75" customHeight="1" x14ac:dyDescent="0.35"/>
    <row r="9462" ht="51.75" customHeight="1" x14ac:dyDescent="0.35"/>
    <row r="9463" ht="51.75" customHeight="1" x14ac:dyDescent="0.35"/>
    <row r="9464" ht="51.75" customHeight="1" x14ac:dyDescent="0.35"/>
    <row r="9465" ht="51.75" customHeight="1" x14ac:dyDescent="0.35"/>
    <row r="9466" ht="51.75" customHeight="1" x14ac:dyDescent="0.35"/>
    <row r="9467" ht="51.75" customHeight="1" x14ac:dyDescent="0.35"/>
    <row r="9468" ht="51.75" customHeight="1" x14ac:dyDescent="0.35"/>
    <row r="9469" ht="51.75" customHeight="1" x14ac:dyDescent="0.35"/>
    <row r="9470" ht="51.75" customHeight="1" x14ac:dyDescent="0.35"/>
    <row r="9471" ht="51.75" customHeight="1" x14ac:dyDescent="0.35"/>
    <row r="9472" ht="51.75" customHeight="1" x14ac:dyDescent="0.35"/>
    <row r="9473" ht="51.75" customHeight="1" x14ac:dyDescent="0.35"/>
    <row r="9474" ht="51.75" customHeight="1" x14ac:dyDescent="0.35"/>
    <row r="9475" ht="51.75" customHeight="1" x14ac:dyDescent="0.35"/>
    <row r="9476" ht="51.75" customHeight="1" x14ac:dyDescent="0.35"/>
    <row r="9477" ht="51.75" customHeight="1" x14ac:dyDescent="0.35"/>
    <row r="9478" ht="51.75" customHeight="1" x14ac:dyDescent="0.35"/>
    <row r="9479" ht="51.75" customHeight="1" x14ac:dyDescent="0.35"/>
    <row r="9480" ht="51.75" customHeight="1" x14ac:dyDescent="0.35"/>
    <row r="9481" ht="51.75" customHeight="1" x14ac:dyDescent="0.35"/>
    <row r="9482" ht="51.75" customHeight="1" x14ac:dyDescent="0.35"/>
    <row r="9483" ht="51.75" customHeight="1" x14ac:dyDescent="0.35"/>
    <row r="9484" ht="51.75" customHeight="1" x14ac:dyDescent="0.35"/>
    <row r="9485" ht="51.75" customHeight="1" x14ac:dyDescent="0.35"/>
    <row r="9486" ht="51.75" customHeight="1" x14ac:dyDescent="0.35"/>
    <row r="9487" ht="51.75" customHeight="1" x14ac:dyDescent="0.35"/>
    <row r="9488" ht="51.75" customHeight="1" x14ac:dyDescent="0.35"/>
    <row r="9489" ht="51.75" customHeight="1" x14ac:dyDescent="0.35"/>
    <row r="9490" ht="51.75" customHeight="1" x14ac:dyDescent="0.35"/>
    <row r="9491" ht="51.75" customHeight="1" x14ac:dyDescent="0.35"/>
    <row r="9492" ht="51.75" customHeight="1" x14ac:dyDescent="0.35"/>
    <row r="9493" ht="51.75" customHeight="1" x14ac:dyDescent="0.35"/>
    <row r="9494" ht="51.75" customHeight="1" x14ac:dyDescent="0.35"/>
    <row r="9495" ht="51.75" customHeight="1" x14ac:dyDescent="0.35"/>
    <row r="9496" ht="51.75" customHeight="1" x14ac:dyDescent="0.35"/>
    <row r="9497" ht="51.75" customHeight="1" x14ac:dyDescent="0.35"/>
    <row r="9498" ht="51.75" customHeight="1" x14ac:dyDescent="0.35"/>
    <row r="9499" ht="51.75" customHeight="1" x14ac:dyDescent="0.35"/>
    <row r="9500" ht="51.75" customHeight="1" x14ac:dyDescent="0.35"/>
    <row r="9501" ht="51.75" customHeight="1" x14ac:dyDescent="0.35"/>
    <row r="9502" ht="51.75" customHeight="1" x14ac:dyDescent="0.35"/>
    <row r="9503" ht="51.75" customHeight="1" x14ac:dyDescent="0.35"/>
    <row r="9504" ht="51.75" customHeight="1" x14ac:dyDescent="0.35"/>
    <row r="9505" ht="51.75" customHeight="1" x14ac:dyDescent="0.35"/>
    <row r="9506" ht="51.75" customHeight="1" x14ac:dyDescent="0.35"/>
    <row r="9507" ht="51.75" customHeight="1" x14ac:dyDescent="0.35"/>
    <row r="9508" ht="51.75" customHeight="1" x14ac:dyDescent="0.35"/>
    <row r="9509" ht="51.75" customHeight="1" x14ac:dyDescent="0.35"/>
    <row r="9510" ht="51.75" customHeight="1" x14ac:dyDescent="0.35"/>
    <row r="9511" ht="51.75" customHeight="1" x14ac:dyDescent="0.35"/>
    <row r="9512" ht="51.75" customHeight="1" x14ac:dyDescent="0.35"/>
    <row r="9513" ht="51.75" customHeight="1" x14ac:dyDescent="0.35"/>
    <row r="9514" ht="51.75" customHeight="1" x14ac:dyDescent="0.35"/>
    <row r="9515" ht="51.75" customHeight="1" x14ac:dyDescent="0.35"/>
    <row r="9516" ht="51.75" customHeight="1" x14ac:dyDescent="0.35"/>
    <row r="9517" ht="51.75" customHeight="1" x14ac:dyDescent="0.35"/>
    <row r="9518" ht="51.75" customHeight="1" x14ac:dyDescent="0.35"/>
    <row r="9519" ht="51.75" customHeight="1" x14ac:dyDescent="0.35"/>
    <row r="9520" ht="51.75" customHeight="1" x14ac:dyDescent="0.35"/>
    <row r="9521" ht="51.75" customHeight="1" x14ac:dyDescent="0.35"/>
    <row r="9522" ht="51.75" customHeight="1" x14ac:dyDescent="0.35"/>
    <row r="9523" ht="51.75" customHeight="1" x14ac:dyDescent="0.35"/>
    <row r="9524" ht="51.75" customHeight="1" x14ac:dyDescent="0.35"/>
    <row r="9525" ht="51.75" customHeight="1" x14ac:dyDescent="0.35"/>
    <row r="9526" ht="51.75" customHeight="1" x14ac:dyDescent="0.35"/>
    <row r="9527" ht="51.75" customHeight="1" x14ac:dyDescent="0.35"/>
    <row r="9528" ht="51.75" customHeight="1" x14ac:dyDescent="0.35"/>
    <row r="9529" ht="51.75" customHeight="1" x14ac:dyDescent="0.35"/>
    <row r="9530" ht="51.75" customHeight="1" x14ac:dyDescent="0.35"/>
    <row r="9531" ht="51.75" customHeight="1" x14ac:dyDescent="0.35"/>
    <row r="9532" ht="51.75" customHeight="1" x14ac:dyDescent="0.35"/>
    <row r="9533" ht="51.75" customHeight="1" x14ac:dyDescent="0.35"/>
    <row r="9534" ht="51.75" customHeight="1" x14ac:dyDescent="0.35"/>
    <row r="9535" ht="51.75" customHeight="1" x14ac:dyDescent="0.35"/>
    <row r="9536" ht="51.75" customHeight="1" x14ac:dyDescent="0.35"/>
    <row r="9537" ht="51.75" customHeight="1" x14ac:dyDescent="0.35"/>
    <row r="9538" ht="51.75" customHeight="1" x14ac:dyDescent="0.35"/>
    <row r="9539" ht="51.75" customHeight="1" x14ac:dyDescent="0.35"/>
    <row r="9540" ht="51.75" customHeight="1" x14ac:dyDescent="0.35"/>
    <row r="9541" ht="51.75" customHeight="1" x14ac:dyDescent="0.35"/>
    <row r="9542" ht="51.75" customHeight="1" x14ac:dyDescent="0.35"/>
    <row r="9543" ht="51.75" customHeight="1" x14ac:dyDescent="0.35"/>
    <row r="9544" ht="51.75" customHeight="1" x14ac:dyDescent="0.35"/>
    <row r="9545" ht="51.75" customHeight="1" x14ac:dyDescent="0.35"/>
    <row r="9546" ht="51.75" customHeight="1" x14ac:dyDescent="0.35"/>
    <row r="9547" ht="51.75" customHeight="1" x14ac:dyDescent="0.35"/>
    <row r="9548" ht="51.75" customHeight="1" x14ac:dyDescent="0.35"/>
    <row r="9549" ht="51.75" customHeight="1" x14ac:dyDescent="0.35"/>
    <row r="9550" ht="51.75" customHeight="1" x14ac:dyDescent="0.35"/>
    <row r="9551" ht="51.75" customHeight="1" x14ac:dyDescent="0.35"/>
    <row r="9552" ht="51.75" customHeight="1" x14ac:dyDescent="0.35"/>
    <row r="9553" ht="51.75" customHeight="1" x14ac:dyDescent="0.35"/>
    <row r="9554" ht="51.75" customHeight="1" x14ac:dyDescent="0.35"/>
    <row r="9555" ht="51.75" customHeight="1" x14ac:dyDescent="0.35"/>
    <row r="9556" ht="51.75" customHeight="1" x14ac:dyDescent="0.35"/>
    <row r="9557" ht="51.75" customHeight="1" x14ac:dyDescent="0.35"/>
    <row r="9558" ht="51.75" customHeight="1" x14ac:dyDescent="0.35"/>
    <row r="9559" ht="51.75" customHeight="1" x14ac:dyDescent="0.35"/>
    <row r="9560" ht="51.75" customHeight="1" x14ac:dyDescent="0.35"/>
    <row r="9561" ht="51.75" customHeight="1" x14ac:dyDescent="0.35"/>
    <row r="9562" ht="51.75" customHeight="1" x14ac:dyDescent="0.35"/>
    <row r="9563" ht="51.75" customHeight="1" x14ac:dyDescent="0.35"/>
    <row r="9564" ht="51.75" customHeight="1" x14ac:dyDescent="0.35"/>
    <row r="9565" ht="51.75" customHeight="1" x14ac:dyDescent="0.35"/>
    <row r="9566" ht="51.75" customHeight="1" x14ac:dyDescent="0.35"/>
    <row r="9567" ht="51.75" customHeight="1" x14ac:dyDescent="0.35"/>
    <row r="9568" ht="51.75" customHeight="1" x14ac:dyDescent="0.35"/>
    <row r="9569" ht="51.75" customHeight="1" x14ac:dyDescent="0.35"/>
    <row r="9570" ht="51.75" customHeight="1" x14ac:dyDescent="0.35"/>
    <row r="9571" ht="51.75" customHeight="1" x14ac:dyDescent="0.35"/>
    <row r="9572" ht="51.75" customHeight="1" x14ac:dyDescent="0.35"/>
    <row r="9573" ht="51.75" customHeight="1" x14ac:dyDescent="0.35"/>
    <row r="9574" ht="51.75" customHeight="1" x14ac:dyDescent="0.35"/>
    <row r="9575" ht="51.75" customHeight="1" x14ac:dyDescent="0.35"/>
    <row r="9576" ht="51.75" customHeight="1" x14ac:dyDescent="0.35"/>
    <row r="9577" ht="51.75" customHeight="1" x14ac:dyDescent="0.35"/>
    <row r="9578" ht="51.75" customHeight="1" x14ac:dyDescent="0.35"/>
    <row r="9579" ht="51.75" customHeight="1" x14ac:dyDescent="0.35"/>
    <row r="9580" ht="51.75" customHeight="1" x14ac:dyDescent="0.35"/>
    <row r="9581" ht="51.75" customHeight="1" x14ac:dyDescent="0.35"/>
    <row r="9582" ht="51.75" customHeight="1" x14ac:dyDescent="0.35"/>
    <row r="9583" ht="51.75" customHeight="1" x14ac:dyDescent="0.35"/>
    <row r="9584" ht="51.75" customHeight="1" x14ac:dyDescent="0.35"/>
    <row r="9585" ht="51.75" customHeight="1" x14ac:dyDescent="0.35"/>
    <row r="9586" ht="51.75" customHeight="1" x14ac:dyDescent="0.35"/>
    <row r="9587" ht="51.75" customHeight="1" x14ac:dyDescent="0.35"/>
    <row r="9588" ht="51.75" customHeight="1" x14ac:dyDescent="0.35"/>
    <row r="9589" ht="51.75" customHeight="1" x14ac:dyDescent="0.35"/>
    <row r="9590" ht="51.75" customHeight="1" x14ac:dyDescent="0.35"/>
    <row r="9591" ht="51.75" customHeight="1" x14ac:dyDescent="0.35"/>
    <row r="9592" ht="51.75" customHeight="1" x14ac:dyDescent="0.35"/>
    <row r="9593" ht="51.75" customHeight="1" x14ac:dyDescent="0.35"/>
    <row r="9594" ht="51.75" customHeight="1" x14ac:dyDescent="0.35"/>
    <row r="9595" ht="51.75" customHeight="1" x14ac:dyDescent="0.35"/>
    <row r="9596" ht="51.75" customHeight="1" x14ac:dyDescent="0.35"/>
    <row r="9597" ht="51.75" customHeight="1" x14ac:dyDescent="0.35"/>
    <row r="9598" ht="51.75" customHeight="1" x14ac:dyDescent="0.35"/>
    <row r="9599" ht="51.75" customHeight="1" x14ac:dyDescent="0.35"/>
    <row r="9600" ht="51.75" customHeight="1" x14ac:dyDescent="0.35"/>
    <row r="9601" ht="51.75" customHeight="1" x14ac:dyDescent="0.35"/>
    <row r="9602" ht="51.75" customHeight="1" x14ac:dyDescent="0.35"/>
    <row r="9603" ht="51.75" customHeight="1" x14ac:dyDescent="0.35"/>
    <row r="9604" ht="51.75" customHeight="1" x14ac:dyDescent="0.35"/>
    <row r="9605" ht="51.75" customHeight="1" x14ac:dyDescent="0.35"/>
    <row r="9606" ht="51.75" customHeight="1" x14ac:dyDescent="0.35"/>
    <row r="9607" ht="51.75" customHeight="1" x14ac:dyDescent="0.35"/>
    <row r="9608" ht="51.75" customHeight="1" x14ac:dyDescent="0.35"/>
    <row r="9609" ht="51.75" customHeight="1" x14ac:dyDescent="0.35"/>
    <row r="9610" ht="51.75" customHeight="1" x14ac:dyDescent="0.35"/>
    <row r="9611" ht="51.75" customHeight="1" x14ac:dyDescent="0.35"/>
    <row r="9612" ht="51.75" customHeight="1" x14ac:dyDescent="0.35"/>
    <row r="9613" ht="51.75" customHeight="1" x14ac:dyDescent="0.35"/>
    <row r="9614" ht="51.75" customHeight="1" x14ac:dyDescent="0.35"/>
    <row r="9615" ht="51.75" customHeight="1" x14ac:dyDescent="0.35"/>
    <row r="9616" ht="51.75" customHeight="1" x14ac:dyDescent="0.35"/>
    <row r="9617" ht="51.75" customHeight="1" x14ac:dyDescent="0.35"/>
    <row r="9618" ht="51.75" customHeight="1" x14ac:dyDescent="0.35"/>
    <row r="9619" ht="51.75" customHeight="1" x14ac:dyDescent="0.35"/>
    <row r="9620" ht="51.75" customHeight="1" x14ac:dyDescent="0.35"/>
    <row r="9621" ht="51.75" customHeight="1" x14ac:dyDescent="0.35"/>
    <row r="9622" ht="51.75" customHeight="1" x14ac:dyDescent="0.35"/>
    <row r="9623" ht="51.75" customHeight="1" x14ac:dyDescent="0.35"/>
    <row r="9624" ht="51.75" customHeight="1" x14ac:dyDescent="0.35"/>
    <row r="9625" ht="51.75" customHeight="1" x14ac:dyDescent="0.35"/>
    <row r="9626" ht="51.75" customHeight="1" x14ac:dyDescent="0.35"/>
    <row r="9627" ht="51.75" customHeight="1" x14ac:dyDescent="0.35"/>
    <row r="9628" ht="51.75" customHeight="1" x14ac:dyDescent="0.35"/>
    <row r="9629" ht="51.75" customHeight="1" x14ac:dyDescent="0.35"/>
    <row r="9630" ht="51.75" customHeight="1" x14ac:dyDescent="0.35"/>
    <row r="9631" ht="51.75" customHeight="1" x14ac:dyDescent="0.35"/>
    <row r="9632" ht="51.75" customHeight="1" x14ac:dyDescent="0.35"/>
    <row r="9633" ht="51.75" customHeight="1" x14ac:dyDescent="0.35"/>
    <row r="9634" ht="51.75" customHeight="1" x14ac:dyDescent="0.35"/>
    <row r="9635" ht="51.75" customHeight="1" x14ac:dyDescent="0.35"/>
    <row r="9636" ht="51.75" customHeight="1" x14ac:dyDescent="0.35"/>
    <row r="9637" ht="51.75" customHeight="1" x14ac:dyDescent="0.35"/>
    <row r="9638" ht="51.75" customHeight="1" x14ac:dyDescent="0.35"/>
    <row r="9639" ht="51.75" customHeight="1" x14ac:dyDescent="0.35"/>
    <row r="9640" ht="51.75" customHeight="1" x14ac:dyDescent="0.35"/>
    <row r="9641" ht="51.75" customHeight="1" x14ac:dyDescent="0.35"/>
    <row r="9642" ht="51.75" customHeight="1" x14ac:dyDescent="0.35"/>
    <row r="9643" ht="51.75" customHeight="1" x14ac:dyDescent="0.35"/>
    <row r="9644" ht="51.75" customHeight="1" x14ac:dyDescent="0.35"/>
    <row r="9645" ht="51.75" customHeight="1" x14ac:dyDescent="0.35"/>
    <row r="9646" ht="51.75" customHeight="1" x14ac:dyDescent="0.35"/>
    <row r="9647" ht="51.75" customHeight="1" x14ac:dyDescent="0.35"/>
    <row r="9648" ht="51.75" customHeight="1" x14ac:dyDescent="0.35"/>
    <row r="9649" ht="51.75" customHeight="1" x14ac:dyDescent="0.35"/>
    <row r="9650" ht="51.75" customHeight="1" x14ac:dyDescent="0.35"/>
    <row r="9651" ht="51.75" customHeight="1" x14ac:dyDescent="0.35"/>
    <row r="9652" ht="51.75" customHeight="1" x14ac:dyDescent="0.35"/>
    <row r="9653" ht="51.75" customHeight="1" x14ac:dyDescent="0.35"/>
    <row r="9654" ht="51.75" customHeight="1" x14ac:dyDescent="0.35"/>
    <row r="9655" ht="51.75" customHeight="1" x14ac:dyDescent="0.35"/>
    <row r="9656" ht="51.75" customHeight="1" x14ac:dyDescent="0.35"/>
    <row r="9657" ht="51.75" customHeight="1" x14ac:dyDescent="0.35"/>
    <row r="9658" ht="51.75" customHeight="1" x14ac:dyDescent="0.35"/>
    <row r="9659" ht="51.75" customHeight="1" x14ac:dyDescent="0.35"/>
    <row r="9660" ht="51.75" customHeight="1" x14ac:dyDescent="0.35"/>
    <row r="9661" ht="51.75" customHeight="1" x14ac:dyDescent="0.35"/>
    <row r="9662" ht="51.75" customHeight="1" x14ac:dyDescent="0.35"/>
    <row r="9663" ht="51.75" customHeight="1" x14ac:dyDescent="0.35"/>
    <row r="9664" ht="51.75" customHeight="1" x14ac:dyDescent="0.35"/>
    <row r="9665" ht="51.75" customHeight="1" x14ac:dyDescent="0.35"/>
    <row r="9666" ht="51.75" customHeight="1" x14ac:dyDescent="0.35"/>
    <row r="9667" ht="51.75" customHeight="1" x14ac:dyDescent="0.35"/>
    <row r="9668" ht="51.75" customHeight="1" x14ac:dyDescent="0.35"/>
    <row r="9669" ht="51.75" customHeight="1" x14ac:dyDescent="0.35"/>
    <row r="9670" ht="51.75" customHeight="1" x14ac:dyDescent="0.35"/>
    <row r="9671" ht="51.75" customHeight="1" x14ac:dyDescent="0.35"/>
    <row r="9672" ht="51.75" customHeight="1" x14ac:dyDescent="0.35"/>
    <row r="9673" ht="51.75" customHeight="1" x14ac:dyDescent="0.35"/>
    <row r="9674" ht="51.75" customHeight="1" x14ac:dyDescent="0.35"/>
    <row r="9675" ht="51.75" customHeight="1" x14ac:dyDescent="0.35"/>
    <row r="9676" ht="51.75" customHeight="1" x14ac:dyDescent="0.35"/>
    <row r="9677" ht="51.75" customHeight="1" x14ac:dyDescent="0.35"/>
    <row r="9678" ht="51.75" customHeight="1" x14ac:dyDescent="0.35"/>
    <row r="9679" ht="51.75" customHeight="1" x14ac:dyDescent="0.35"/>
    <row r="9680" ht="51.75" customHeight="1" x14ac:dyDescent="0.35"/>
    <row r="9681" ht="51.75" customHeight="1" x14ac:dyDescent="0.35"/>
    <row r="9682" ht="51.75" customHeight="1" x14ac:dyDescent="0.35"/>
    <row r="9683" ht="51.75" customHeight="1" x14ac:dyDescent="0.35"/>
    <row r="9684" ht="51.75" customHeight="1" x14ac:dyDescent="0.35"/>
    <row r="9685" ht="51.75" customHeight="1" x14ac:dyDescent="0.35"/>
    <row r="9686" ht="51.75" customHeight="1" x14ac:dyDescent="0.35"/>
    <row r="9687" ht="51.75" customHeight="1" x14ac:dyDescent="0.35"/>
    <row r="9688" ht="51.75" customHeight="1" x14ac:dyDescent="0.35"/>
    <row r="9689" ht="51.75" customHeight="1" x14ac:dyDescent="0.35"/>
    <row r="9690" ht="51.75" customHeight="1" x14ac:dyDescent="0.35"/>
    <row r="9691" ht="51.75" customHeight="1" x14ac:dyDescent="0.35"/>
    <row r="9692" ht="51.75" customHeight="1" x14ac:dyDescent="0.35"/>
    <row r="9693" ht="51.75" customHeight="1" x14ac:dyDescent="0.35"/>
    <row r="9694" ht="51.75" customHeight="1" x14ac:dyDescent="0.35"/>
    <row r="9695" ht="51.75" customHeight="1" x14ac:dyDescent="0.35"/>
    <row r="9696" ht="51.75" customHeight="1" x14ac:dyDescent="0.35"/>
    <row r="9697" ht="51.75" customHeight="1" x14ac:dyDescent="0.35"/>
    <row r="9698" ht="51.75" customHeight="1" x14ac:dyDescent="0.35"/>
    <row r="9699" ht="51.75" customHeight="1" x14ac:dyDescent="0.35"/>
    <row r="9700" ht="51.75" customHeight="1" x14ac:dyDescent="0.35"/>
    <row r="9701" ht="51.75" customHeight="1" x14ac:dyDescent="0.35"/>
    <row r="9702" ht="51.75" customHeight="1" x14ac:dyDescent="0.35"/>
    <row r="9703" ht="51.75" customHeight="1" x14ac:dyDescent="0.35"/>
    <row r="9704" ht="51.75" customHeight="1" x14ac:dyDescent="0.35"/>
    <row r="9705" ht="51.75" customHeight="1" x14ac:dyDescent="0.35"/>
    <row r="9706" ht="51.75" customHeight="1" x14ac:dyDescent="0.35"/>
    <row r="9707" ht="51.75" customHeight="1" x14ac:dyDescent="0.35"/>
    <row r="9708" ht="51.75" customHeight="1" x14ac:dyDescent="0.35"/>
    <row r="9709" ht="51.75" customHeight="1" x14ac:dyDescent="0.35"/>
    <row r="9710" ht="51.75" customHeight="1" x14ac:dyDescent="0.35"/>
    <row r="9711" ht="51.75" customHeight="1" x14ac:dyDescent="0.35"/>
    <row r="9712" ht="51.75" customHeight="1" x14ac:dyDescent="0.35"/>
    <row r="9713" ht="51.75" customHeight="1" x14ac:dyDescent="0.35"/>
    <row r="9714" ht="51.75" customHeight="1" x14ac:dyDescent="0.35"/>
    <row r="9715" ht="51.75" customHeight="1" x14ac:dyDescent="0.35"/>
    <row r="9716" ht="51.75" customHeight="1" x14ac:dyDescent="0.35"/>
    <row r="9717" ht="51.75" customHeight="1" x14ac:dyDescent="0.35"/>
    <row r="9718" ht="51.75" customHeight="1" x14ac:dyDescent="0.35"/>
    <row r="9719" ht="51.75" customHeight="1" x14ac:dyDescent="0.35"/>
    <row r="9720" ht="51.75" customHeight="1" x14ac:dyDescent="0.35"/>
    <row r="9721" ht="51.75" customHeight="1" x14ac:dyDescent="0.35"/>
    <row r="9722" ht="51.75" customHeight="1" x14ac:dyDescent="0.35"/>
    <row r="9723" ht="51.75" customHeight="1" x14ac:dyDescent="0.35"/>
    <row r="9724" ht="51.75" customHeight="1" x14ac:dyDescent="0.35"/>
    <row r="9725" ht="51.75" customHeight="1" x14ac:dyDescent="0.35"/>
    <row r="9726" ht="51.75" customHeight="1" x14ac:dyDescent="0.35"/>
    <row r="9727" ht="51.75" customHeight="1" x14ac:dyDescent="0.35"/>
    <row r="9728" ht="51.75" customHeight="1" x14ac:dyDescent="0.35"/>
    <row r="9729" ht="51.75" customHeight="1" x14ac:dyDescent="0.35"/>
    <row r="9730" ht="51.75" customHeight="1" x14ac:dyDescent="0.35"/>
    <row r="9731" ht="51.75" customHeight="1" x14ac:dyDescent="0.35"/>
    <row r="9732" ht="51.75" customHeight="1" x14ac:dyDescent="0.35"/>
    <row r="9733" ht="51.75" customHeight="1" x14ac:dyDescent="0.35"/>
    <row r="9734" ht="51.75" customHeight="1" x14ac:dyDescent="0.35"/>
    <row r="9735" ht="51.75" customHeight="1" x14ac:dyDescent="0.35"/>
    <row r="9736" ht="51.75" customHeight="1" x14ac:dyDescent="0.35"/>
    <row r="9737" ht="51.75" customHeight="1" x14ac:dyDescent="0.35"/>
    <row r="9738" ht="51.75" customHeight="1" x14ac:dyDescent="0.35"/>
    <row r="9739" ht="51.75" customHeight="1" x14ac:dyDescent="0.35"/>
    <row r="9740" ht="51.75" customHeight="1" x14ac:dyDescent="0.35"/>
    <row r="9741" ht="51.75" customHeight="1" x14ac:dyDescent="0.35"/>
    <row r="9742" ht="51.75" customHeight="1" x14ac:dyDescent="0.35"/>
    <row r="9743" ht="51.75" customHeight="1" x14ac:dyDescent="0.35"/>
    <row r="9744" ht="51.75" customHeight="1" x14ac:dyDescent="0.35"/>
    <row r="9745" ht="51.75" customHeight="1" x14ac:dyDescent="0.35"/>
    <row r="9746" ht="51.75" customHeight="1" x14ac:dyDescent="0.35"/>
    <row r="9747" ht="51.75" customHeight="1" x14ac:dyDescent="0.35"/>
    <row r="9748" ht="51.75" customHeight="1" x14ac:dyDescent="0.35"/>
    <row r="9749" ht="51.75" customHeight="1" x14ac:dyDescent="0.35"/>
    <row r="9750" ht="51.75" customHeight="1" x14ac:dyDescent="0.35"/>
    <row r="9751" ht="51.75" customHeight="1" x14ac:dyDescent="0.35"/>
    <row r="9752" ht="51.75" customHeight="1" x14ac:dyDescent="0.35"/>
    <row r="9753" ht="51.75" customHeight="1" x14ac:dyDescent="0.35"/>
    <row r="9754" ht="51.75" customHeight="1" x14ac:dyDescent="0.35"/>
    <row r="9755" ht="51.75" customHeight="1" x14ac:dyDescent="0.35"/>
    <row r="9756" ht="51.75" customHeight="1" x14ac:dyDescent="0.35"/>
    <row r="9757" ht="51.75" customHeight="1" x14ac:dyDescent="0.35"/>
    <row r="9758" ht="51.75" customHeight="1" x14ac:dyDescent="0.35"/>
    <row r="9759" ht="51.75" customHeight="1" x14ac:dyDescent="0.35"/>
    <row r="9760" ht="51.75" customHeight="1" x14ac:dyDescent="0.35"/>
    <row r="9761" ht="51.75" customHeight="1" x14ac:dyDescent="0.35"/>
    <row r="9762" ht="51.75" customHeight="1" x14ac:dyDescent="0.35"/>
    <row r="9763" ht="51.75" customHeight="1" x14ac:dyDescent="0.35"/>
    <row r="9764" ht="51.75" customHeight="1" x14ac:dyDescent="0.35"/>
    <row r="9765" ht="51.75" customHeight="1" x14ac:dyDescent="0.35"/>
    <row r="9766" ht="51.75" customHeight="1" x14ac:dyDescent="0.35"/>
    <row r="9767" ht="51.75" customHeight="1" x14ac:dyDescent="0.35"/>
    <row r="9768" ht="51.75" customHeight="1" x14ac:dyDescent="0.35"/>
    <row r="9769" ht="51.75" customHeight="1" x14ac:dyDescent="0.35"/>
    <row r="9770" ht="51.75" customHeight="1" x14ac:dyDescent="0.35"/>
    <row r="9771" ht="51.75" customHeight="1" x14ac:dyDescent="0.35"/>
    <row r="9772" ht="51.75" customHeight="1" x14ac:dyDescent="0.35"/>
    <row r="9773" ht="51.75" customHeight="1" x14ac:dyDescent="0.35"/>
    <row r="9774" ht="51.75" customHeight="1" x14ac:dyDescent="0.35"/>
    <row r="9775" ht="51.75" customHeight="1" x14ac:dyDescent="0.35"/>
    <row r="9776" ht="51.75" customHeight="1" x14ac:dyDescent="0.35"/>
    <row r="9777" ht="51.75" customHeight="1" x14ac:dyDescent="0.35"/>
    <row r="9778" ht="51.75" customHeight="1" x14ac:dyDescent="0.35"/>
    <row r="9779" ht="51.75" customHeight="1" x14ac:dyDescent="0.35"/>
    <row r="9780" ht="51.75" customHeight="1" x14ac:dyDescent="0.35"/>
    <row r="9781" ht="51.75" customHeight="1" x14ac:dyDescent="0.35"/>
    <row r="9782" ht="51.75" customHeight="1" x14ac:dyDescent="0.35"/>
    <row r="9783" ht="51.75" customHeight="1" x14ac:dyDescent="0.35"/>
    <row r="9784" ht="51.75" customHeight="1" x14ac:dyDescent="0.35"/>
    <row r="9785" ht="51.75" customHeight="1" x14ac:dyDescent="0.35"/>
    <row r="9786" ht="51.75" customHeight="1" x14ac:dyDescent="0.35"/>
    <row r="9787" ht="51.75" customHeight="1" x14ac:dyDescent="0.35"/>
    <row r="9788" ht="51.75" customHeight="1" x14ac:dyDescent="0.35"/>
    <row r="9789" ht="51.75" customHeight="1" x14ac:dyDescent="0.35"/>
    <row r="9790" ht="51.75" customHeight="1" x14ac:dyDescent="0.35"/>
    <row r="9791" ht="51.75" customHeight="1" x14ac:dyDescent="0.35"/>
    <row r="9792" ht="51.75" customHeight="1" x14ac:dyDescent="0.35"/>
    <row r="9793" ht="51.75" customHeight="1" x14ac:dyDescent="0.35"/>
    <row r="9794" ht="51.75" customHeight="1" x14ac:dyDescent="0.35"/>
    <row r="9795" ht="51.75" customHeight="1" x14ac:dyDescent="0.35"/>
    <row r="9796" ht="51.75" customHeight="1" x14ac:dyDescent="0.35"/>
    <row r="9797" ht="51.75" customHeight="1" x14ac:dyDescent="0.35"/>
    <row r="9798" ht="51.75" customHeight="1" x14ac:dyDescent="0.35"/>
    <row r="9799" ht="51.75" customHeight="1" x14ac:dyDescent="0.35"/>
    <row r="9800" ht="51.75" customHeight="1" x14ac:dyDescent="0.35"/>
    <row r="9801" ht="51.75" customHeight="1" x14ac:dyDescent="0.35"/>
    <row r="9802" ht="51.75" customHeight="1" x14ac:dyDescent="0.35"/>
    <row r="9803" ht="51.75" customHeight="1" x14ac:dyDescent="0.35"/>
    <row r="9804" ht="51.75" customHeight="1" x14ac:dyDescent="0.35"/>
    <row r="9805" ht="51.75" customHeight="1" x14ac:dyDescent="0.35"/>
    <row r="9806" ht="51.75" customHeight="1" x14ac:dyDescent="0.35"/>
    <row r="9807" ht="51.75" customHeight="1" x14ac:dyDescent="0.35"/>
    <row r="9808" ht="51.75" customHeight="1" x14ac:dyDescent="0.35"/>
    <row r="9809" ht="51.75" customHeight="1" x14ac:dyDescent="0.35"/>
    <row r="9810" ht="51.75" customHeight="1" x14ac:dyDescent="0.35"/>
    <row r="9811" ht="51.75" customHeight="1" x14ac:dyDescent="0.35"/>
    <row r="9812" ht="51.75" customHeight="1" x14ac:dyDescent="0.35"/>
    <row r="9813" ht="51.75" customHeight="1" x14ac:dyDescent="0.35"/>
    <row r="9814" ht="51.75" customHeight="1" x14ac:dyDescent="0.35"/>
    <row r="9815" ht="51.75" customHeight="1" x14ac:dyDescent="0.35"/>
    <row r="9816" ht="51.75" customHeight="1" x14ac:dyDescent="0.35"/>
    <row r="9817" ht="51.75" customHeight="1" x14ac:dyDescent="0.35"/>
    <row r="9818" ht="51.75" customHeight="1" x14ac:dyDescent="0.35"/>
    <row r="9819" ht="51.75" customHeight="1" x14ac:dyDescent="0.35"/>
    <row r="9820" ht="51.75" customHeight="1" x14ac:dyDescent="0.35"/>
    <row r="9821" ht="51.75" customHeight="1" x14ac:dyDescent="0.35"/>
    <row r="9822" ht="51.75" customHeight="1" x14ac:dyDescent="0.35"/>
    <row r="9823" ht="51.75" customHeight="1" x14ac:dyDescent="0.35"/>
    <row r="9824" ht="51.75" customHeight="1" x14ac:dyDescent="0.35"/>
    <row r="9825" ht="51.75" customHeight="1" x14ac:dyDescent="0.35"/>
    <row r="9826" ht="51.75" customHeight="1" x14ac:dyDescent="0.35"/>
    <row r="9827" ht="51.75" customHeight="1" x14ac:dyDescent="0.35"/>
    <row r="9828" ht="51.75" customHeight="1" x14ac:dyDescent="0.35"/>
    <row r="9829" ht="51.75" customHeight="1" x14ac:dyDescent="0.35"/>
    <row r="9830" ht="51.75" customHeight="1" x14ac:dyDescent="0.35"/>
    <row r="9831" ht="51.75" customHeight="1" x14ac:dyDescent="0.35"/>
    <row r="9832" ht="51.75" customHeight="1" x14ac:dyDescent="0.35"/>
    <row r="9833" ht="51.75" customHeight="1" x14ac:dyDescent="0.35"/>
    <row r="9834" ht="51.75" customHeight="1" x14ac:dyDescent="0.35"/>
    <row r="9835" ht="51.75" customHeight="1" x14ac:dyDescent="0.35"/>
    <row r="9836" ht="51.75" customHeight="1" x14ac:dyDescent="0.35"/>
    <row r="9837" ht="51.75" customHeight="1" x14ac:dyDescent="0.35"/>
    <row r="9838" ht="51.75" customHeight="1" x14ac:dyDescent="0.35"/>
    <row r="9839" ht="51.75" customHeight="1" x14ac:dyDescent="0.35"/>
    <row r="9840" ht="51.75" customHeight="1" x14ac:dyDescent="0.35"/>
    <row r="9841" ht="51.75" customHeight="1" x14ac:dyDescent="0.35"/>
    <row r="9842" ht="51.75" customHeight="1" x14ac:dyDescent="0.35"/>
    <row r="9843" ht="51.75" customHeight="1" x14ac:dyDescent="0.35"/>
    <row r="9844" ht="51.75" customHeight="1" x14ac:dyDescent="0.35"/>
    <row r="9845" ht="51.75" customHeight="1" x14ac:dyDescent="0.35"/>
    <row r="9846" ht="51.75" customHeight="1" x14ac:dyDescent="0.35"/>
    <row r="9847" ht="51.75" customHeight="1" x14ac:dyDescent="0.35"/>
    <row r="9848" ht="51.75" customHeight="1" x14ac:dyDescent="0.35"/>
    <row r="9849" ht="51.75" customHeight="1" x14ac:dyDescent="0.35"/>
    <row r="9850" ht="51.75" customHeight="1" x14ac:dyDescent="0.35"/>
    <row r="9851" ht="51.75" customHeight="1" x14ac:dyDescent="0.35"/>
    <row r="9852" ht="51.75" customHeight="1" x14ac:dyDescent="0.35"/>
    <row r="9853" ht="51.75" customHeight="1" x14ac:dyDescent="0.35"/>
    <row r="9854" ht="51.75" customHeight="1" x14ac:dyDescent="0.35"/>
    <row r="9855" ht="51.75" customHeight="1" x14ac:dyDescent="0.35"/>
    <row r="9856" ht="51.75" customHeight="1" x14ac:dyDescent="0.35"/>
    <row r="9857" ht="51.75" customHeight="1" x14ac:dyDescent="0.35"/>
    <row r="9858" ht="51.75" customHeight="1" x14ac:dyDescent="0.35"/>
    <row r="9859" ht="51.75" customHeight="1" x14ac:dyDescent="0.35"/>
    <row r="9860" ht="51.75" customHeight="1" x14ac:dyDescent="0.35"/>
    <row r="9861" ht="51.75" customHeight="1" x14ac:dyDescent="0.35"/>
    <row r="9862" ht="51.75" customHeight="1" x14ac:dyDescent="0.35"/>
    <row r="9863" ht="51.75" customHeight="1" x14ac:dyDescent="0.35"/>
    <row r="9864" ht="51.75" customHeight="1" x14ac:dyDescent="0.35"/>
    <row r="9865" ht="51.75" customHeight="1" x14ac:dyDescent="0.35"/>
    <row r="9866" ht="51.75" customHeight="1" x14ac:dyDescent="0.35"/>
    <row r="9867" ht="51.75" customHeight="1" x14ac:dyDescent="0.35"/>
    <row r="9868" ht="51.75" customHeight="1" x14ac:dyDescent="0.35"/>
    <row r="9869" ht="51.75" customHeight="1" x14ac:dyDescent="0.35"/>
    <row r="9870" ht="51.75" customHeight="1" x14ac:dyDescent="0.35"/>
    <row r="9871" ht="51.75" customHeight="1" x14ac:dyDescent="0.35"/>
    <row r="9872" ht="51.75" customHeight="1" x14ac:dyDescent="0.35"/>
    <row r="9873" ht="51.75" customHeight="1" x14ac:dyDescent="0.35"/>
    <row r="9874" ht="51.75" customHeight="1" x14ac:dyDescent="0.35"/>
    <row r="9875" ht="51.75" customHeight="1" x14ac:dyDescent="0.35"/>
    <row r="9876" ht="51.75" customHeight="1" x14ac:dyDescent="0.35"/>
    <row r="9877" ht="51.75" customHeight="1" x14ac:dyDescent="0.35"/>
    <row r="9878" ht="51.75" customHeight="1" x14ac:dyDescent="0.35"/>
    <row r="9879" ht="51.75" customHeight="1" x14ac:dyDescent="0.35"/>
    <row r="9880" ht="51.75" customHeight="1" x14ac:dyDescent="0.35"/>
    <row r="9881" ht="51.75" customHeight="1" x14ac:dyDescent="0.35"/>
    <row r="9882" ht="51.75" customHeight="1" x14ac:dyDescent="0.35"/>
    <row r="9883" ht="51.75" customHeight="1" x14ac:dyDescent="0.35"/>
    <row r="9884" ht="51.75" customHeight="1" x14ac:dyDescent="0.35"/>
    <row r="9885" ht="51.75" customHeight="1" x14ac:dyDescent="0.35"/>
    <row r="9886" ht="51.75" customHeight="1" x14ac:dyDescent="0.35"/>
    <row r="9887" ht="51.75" customHeight="1" x14ac:dyDescent="0.35"/>
    <row r="9888" ht="51.75" customHeight="1" x14ac:dyDescent="0.35"/>
    <row r="9889" ht="51.75" customHeight="1" x14ac:dyDescent="0.35"/>
    <row r="9890" ht="51.75" customHeight="1" x14ac:dyDescent="0.35"/>
    <row r="9891" ht="51.75" customHeight="1" x14ac:dyDescent="0.35"/>
    <row r="9892" ht="51.75" customHeight="1" x14ac:dyDescent="0.35"/>
    <row r="9893" ht="51.75" customHeight="1" x14ac:dyDescent="0.35"/>
    <row r="9894" ht="51.75" customHeight="1" x14ac:dyDescent="0.35"/>
    <row r="9895" ht="51.75" customHeight="1" x14ac:dyDescent="0.35"/>
    <row r="9896" ht="51.75" customHeight="1" x14ac:dyDescent="0.35"/>
    <row r="9897" ht="51.75" customHeight="1" x14ac:dyDescent="0.35"/>
    <row r="9898" ht="51.75" customHeight="1" x14ac:dyDescent="0.35"/>
    <row r="9899" ht="51.75" customHeight="1" x14ac:dyDescent="0.35"/>
    <row r="9900" ht="51.75" customHeight="1" x14ac:dyDescent="0.35"/>
    <row r="9901" ht="51.75" customHeight="1" x14ac:dyDescent="0.35"/>
    <row r="9902" ht="51.75" customHeight="1" x14ac:dyDescent="0.35"/>
    <row r="9903" ht="51.75" customHeight="1" x14ac:dyDescent="0.35"/>
    <row r="9904" ht="51.75" customHeight="1" x14ac:dyDescent="0.35"/>
    <row r="9905" ht="51.75" customHeight="1" x14ac:dyDescent="0.35"/>
    <row r="9906" ht="51.75" customHeight="1" x14ac:dyDescent="0.35"/>
    <row r="9907" ht="51.75" customHeight="1" x14ac:dyDescent="0.35"/>
    <row r="9908" ht="51.75" customHeight="1" x14ac:dyDescent="0.35"/>
    <row r="9909" ht="51.75" customHeight="1" x14ac:dyDescent="0.35"/>
    <row r="9910" ht="51.75" customHeight="1" x14ac:dyDescent="0.35"/>
    <row r="9911" ht="51.75" customHeight="1" x14ac:dyDescent="0.35"/>
    <row r="9912" ht="51.75" customHeight="1" x14ac:dyDescent="0.35"/>
    <row r="9913" ht="51.75" customHeight="1" x14ac:dyDescent="0.35"/>
    <row r="9914" ht="51.75" customHeight="1" x14ac:dyDescent="0.35"/>
    <row r="9915" ht="51.75" customHeight="1" x14ac:dyDescent="0.35"/>
    <row r="9916" ht="51.75" customHeight="1" x14ac:dyDescent="0.35"/>
    <row r="9917" ht="51.75" customHeight="1" x14ac:dyDescent="0.35"/>
    <row r="9918" ht="51.75" customHeight="1" x14ac:dyDescent="0.35"/>
    <row r="9919" ht="51.75" customHeight="1" x14ac:dyDescent="0.35"/>
    <row r="9920" ht="51.75" customHeight="1" x14ac:dyDescent="0.35"/>
    <row r="9921" ht="51.75" customHeight="1" x14ac:dyDescent="0.35"/>
    <row r="9922" ht="51.75" customHeight="1" x14ac:dyDescent="0.35"/>
    <row r="9923" ht="51.75" customHeight="1" x14ac:dyDescent="0.35"/>
    <row r="9924" ht="51.75" customHeight="1" x14ac:dyDescent="0.35"/>
    <row r="9925" ht="51.75" customHeight="1" x14ac:dyDescent="0.35"/>
    <row r="9926" ht="51.75" customHeight="1" x14ac:dyDescent="0.35"/>
    <row r="9927" ht="51.75" customHeight="1" x14ac:dyDescent="0.35"/>
    <row r="9928" ht="51.75" customHeight="1" x14ac:dyDescent="0.35"/>
    <row r="9929" ht="51.75" customHeight="1" x14ac:dyDescent="0.35"/>
    <row r="9930" ht="51.75" customHeight="1" x14ac:dyDescent="0.35"/>
    <row r="9931" ht="51.75" customHeight="1" x14ac:dyDescent="0.35"/>
    <row r="9932" ht="51.75" customHeight="1" x14ac:dyDescent="0.35"/>
    <row r="9933" ht="51.75" customHeight="1" x14ac:dyDescent="0.35"/>
    <row r="9934" ht="51.75" customHeight="1" x14ac:dyDescent="0.35"/>
    <row r="9935" ht="51.75" customHeight="1" x14ac:dyDescent="0.35"/>
    <row r="9936" ht="51.75" customHeight="1" x14ac:dyDescent="0.35"/>
    <row r="9937" ht="51.75" customHeight="1" x14ac:dyDescent="0.35"/>
    <row r="9938" ht="51.75" customHeight="1" x14ac:dyDescent="0.35"/>
    <row r="9939" ht="51.75" customHeight="1" x14ac:dyDescent="0.35"/>
    <row r="9940" ht="51.75" customHeight="1" x14ac:dyDescent="0.35"/>
    <row r="9941" ht="51.75" customHeight="1" x14ac:dyDescent="0.35"/>
    <row r="9942" ht="51.75" customHeight="1" x14ac:dyDescent="0.35"/>
    <row r="9943" ht="51.75" customHeight="1" x14ac:dyDescent="0.35"/>
    <row r="9944" ht="51.75" customHeight="1" x14ac:dyDescent="0.35"/>
    <row r="9945" ht="51.75" customHeight="1" x14ac:dyDescent="0.35"/>
    <row r="9946" ht="51.75" customHeight="1" x14ac:dyDescent="0.35"/>
    <row r="9947" ht="51.75" customHeight="1" x14ac:dyDescent="0.35"/>
    <row r="9948" ht="51.75" customHeight="1" x14ac:dyDescent="0.35"/>
    <row r="9949" ht="51.75" customHeight="1" x14ac:dyDescent="0.35"/>
    <row r="9950" ht="51.75" customHeight="1" x14ac:dyDescent="0.35"/>
    <row r="9951" ht="51.75" customHeight="1" x14ac:dyDescent="0.35"/>
    <row r="9952" ht="51.75" customHeight="1" x14ac:dyDescent="0.35"/>
    <row r="9953" ht="51.75" customHeight="1" x14ac:dyDescent="0.35"/>
    <row r="9954" ht="51.75" customHeight="1" x14ac:dyDescent="0.35"/>
    <row r="9955" ht="51.75" customHeight="1" x14ac:dyDescent="0.35"/>
    <row r="9956" ht="51.75" customHeight="1" x14ac:dyDescent="0.35"/>
    <row r="9957" ht="51.75" customHeight="1" x14ac:dyDescent="0.35"/>
    <row r="9958" ht="51.75" customHeight="1" x14ac:dyDescent="0.35"/>
    <row r="9959" ht="51.75" customHeight="1" x14ac:dyDescent="0.35"/>
    <row r="9960" ht="51.75" customHeight="1" x14ac:dyDescent="0.35"/>
    <row r="9961" ht="51.75" customHeight="1" x14ac:dyDescent="0.35"/>
    <row r="9962" ht="51.75" customHeight="1" x14ac:dyDescent="0.35"/>
    <row r="9963" ht="51.75" customHeight="1" x14ac:dyDescent="0.35"/>
    <row r="9964" ht="51.75" customHeight="1" x14ac:dyDescent="0.35"/>
    <row r="9965" ht="51.75" customHeight="1" x14ac:dyDescent="0.35"/>
    <row r="9966" ht="51.75" customHeight="1" x14ac:dyDescent="0.35"/>
    <row r="9967" ht="51.75" customHeight="1" x14ac:dyDescent="0.35"/>
    <row r="9968" ht="51.75" customHeight="1" x14ac:dyDescent="0.35"/>
    <row r="9969" ht="51.75" customHeight="1" x14ac:dyDescent="0.35"/>
    <row r="9970" ht="51.75" customHeight="1" x14ac:dyDescent="0.35"/>
    <row r="9971" ht="51.75" customHeight="1" x14ac:dyDescent="0.35"/>
    <row r="9972" ht="51.75" customHeight="1" x14ac:dyDescent="0.35"/>
    <row r="9973" ht="51.75" customHeight="1" x14ac:dyDescent="0.35"/>
    <row r="9974" ht="51.75" customHeight="1" x14ac:dyDescent="0.35"/>
    <row r="9975" ht="51.75" customHeight="1" x14ac:dyDescent="0.35"/>
    <row r="9976" ht="51.75" customHeight="1" x14ac:dyDescent="0.35"/>
    <row r="9977" ht="51.75" customHeight="1" x14ac:dyDescent="0.35"/>
    <row r="9978" ht="51.75" customHeight="1" x14ac:dyDescent="0.35"/>
    <row r="9979" ht="51.75" customHeight="1" x14ac:dyDescent="0.35"/>
    <row r="9980" ht="51.75" customHeight="1" x14ac:dyDescent="0.35"/>
    <row r="9981" ht="51.75" customHeight="1" x14ac:dyDescent="0.35"/>
    <row r="9982" ht="51.75" customHeight="1" x14ac:dyDescent="0.35"/>
    <row r="9983" ht="51.75" customHeight="1" x14ac:dyDescent="0.35"/>
    <row r="9984" ht="51.75" customHeight="1" x14ac:dyDescent="0.35"/>
    <row r="9985" ht="51.75" customHeight="1" x14ac:dyDescent="0.35"/>
    <row r="9986" ht="51.75" customHeight="1" x14ac:dyDescent="0.35"/>
    <row r="9987" ht="51.75" customHeight="1" x14ac:dyDescent="0.35"/>
    <row r="9988" ht="51.75" customHeight="1" x14ac:dyDescent="0.35"/>
    <row r="9989" ht="51.75" customHeight="1" x14ac:dyDescent="0.35"/>
    <row r="9990" ht="51.75" customHeight="1" x14ac:dyDescent="0.35"/>
    <row r="9991" ht="51.75" customHeight="1" x14ac:dyDescent="0.35"/>
    <row r="9992" ht="51.75" customHeight="1" x14ac:dyDescent="0.35"/>
    <row r="9993" ht="51.75" customHeight="1" x14ac:dyDescent="0.35"/>
    <row r="9994" ht="51.75" customHeight="1" x14ac:dyDescent="0.35"/>
    <row r="9995" ht="51.75" customHeight="1" x14ac:dyDescent="0.35"/>
    <row r="9996" ht="51.75" customHeight="1" x14ac:dyDescent="0.35"/>
    <row r="9997" ht="51.75" customHeight="1" x14ac:dyDescent="0.35"/>
    <row r="9998" ht="51.75" customHeight="1" x14ac:dyDescent="0.35"/>
    <row r="9999" ht="51.75" customHeight="1" x14ac:dyDescent="0.35"/>
    <row r="10000" ht="51.75" customHeight="1" x14ac:dyDescent="0.35"/>
  </sheetData>
  <protectedRanges>
    <protectedRange password="E1A2" sqref="N2:O2 AA2 U2 X2:Y2 Y25:Y30" name="Range1"/>
    <protectedRange password="E1A2" sqref="Y15" name="Range1_2"/>
    <protectedRange password="E1A2" sqref="Y18" name="Range1_3"/>
    <protectedRange password="E1A2" sqref="Y19" name="Range1_4"/>
    <protectedRange password="E1A2" sqref="N8 O90:O121" name="Range1_1_3"/>
    <protectedRange password="E1A2" sqref="L4" name="Range1_1_8_1"/>
    <protectedRange password="E1A2" sqref="N6:O6" name="Range1_1_3_1"/>
    <protectedRange password="E1A2" sqref="N34" name="Range1_6_10_1"/>
    <protectedRange password="E1A2" sqref="N36:N37" name="Range1_6_1_1"/>
    <protectedRange password="E1A2" sqref="O51" name="Range1_1_3_51"/>
    <protectedRange password="E1A2" sqref="N90:N120" name="Range1_12_4_1"/>
    <protectedRange password="E1A2" sqref="N121" name="Range1_12_4_2"/>
    <protectedRange password="E1A2" sqref="O52" name="Range1_1_3_50_1"/>
    <protectedRange password="E1A2" sqref="O53" name="Range1_1_3_49_2"/>
    <protectedRange password="E1A2" sqref="O54:O55" name="Range1_1_3_48_1"/>
    <protectedRange password="E1A2" sqref="O81:O82 O84:O85" name="Range1_1_3_78_4"/>
    <protectedRange password="E1A2" sqref="L3" name="Range1_1_8_1_2"/>
    <protectedRange password="E1A2" sqref="N3:N4" name="Range1_1_2_2_1"/>
    <protectedRange password="E1A2" sqref="O3:O4" name="Range1_1_8_1_1_1"/>
    <protectedRange password="E1A2" sqref="O5" name="Range1_1_3_14_1_1"/>
    <protectedRange password="E1A2" sqref="N5" name="Range1_1_7_1_1_1"/>
    <protectedRange password="E1A2" sqref="O11:O27" name="Range1_1_3_5_1"/>
    <protectedRange password="E1A2" sqref="N11:N27" name="Range1_1_4_1_1"/>
    <protectedRange password="E1A2" sqref="O28" name="Range1_1_3_24_1"/>
    <protectedRange password="E1A2" sqref="N28" name="Range1_5_2_1_1"/>
    <protectedRange password="E1A2" sqref="O39" name="Range1_1_3_34_1"/>
    <protectedRange password="E1A2" sqref="N39" name="Range1_14_1"/>
    <protectedRange password="E1A2" sqref="O43" name="Range1_1_3_95_2_1"/>
    <protectedRange password="E1A2" sqref="N44" name="Range1_1"/>
    <protectedRange password="E1A2" sqref="O44" name="Range1_1_2_3"/>
    <protectedRange password="E1A2" sqref="N45" name="Range1_2_1"/>
    <protectedRange password="E1A2" sqref="O45" name="Range1_1_2_4"/>
    <protectedRange password="E1A2" sqref="N60 N62" name="Range1_1_1"/>
    <protectedRange password="E1A2" sqref="O60 O62" name="Range1_1_2_3_1"/>
    <protectedRange password="E1A2" sqref="O56:O58" name="Range1_1_3_82_2"/>
    <protectedRange password="E1A2" sqref="N56:N58" name="Range1_11_1_2_1_2"/>
  </protectedRanges>
  <autoFilter ref="A2:O89" xr:uid="{01E1671C-CAC7-401D-9084-F5FDCEE02ACA}"/>
  <phoneticPr fontId="22" type="noConversion"/>
  <conditionalFormatting sqref="A1 A3:A1048576">
    <cfRule type="duplicateValues" dxfId="17" priority="12"/>
  </conditionalFormatting>
  <conditionalFormatting sqref="A3:O89">
    <cfRule type="expression" dxfId="16" priority="6">
      <formula>MOD(ROW(),2)=0</formula>
    </cfRule>
  </conditionalFormatting>
  <conditionalFormatting sqref="J1:J1048576">
    <cfRule type="containsText" dxfId="15" priority="1" operator="containsText" text="Pass">
      <formula>NOT(ISERROR(SEARCH("Pass",J1)))</formula>
    </cfRule>
    <cfRule type="containsText" dxfId="14" priority="2" operator="containsText" text="Fail">
      <formula>NOT(ISERROR(SEARCH("Fail",J1)))</formula>
    </cfRule>
  </conditionalFormatting>
  <conditionalFormatting sqref="J3:J89">
    <cfRule type="cellIs" dxfId="13" priority="14" operator="equal">
      <formula>"Pass"</formula>
    </cfRule>
    <cfRule type="cellIs" dxfId="12" priority="15" operator="equal">
      <formula>"Fail"</formula>
    </cfRule>
    <cfRule type="cellIs" dxfId="11" priority="16" operator="equal">
      <formula>"Info"</formula>
    </cfRule>
  </conditionalFormatting>
  <conditionalFormatting sqref="J46">
    <cfRule type="colorScale" priority="3">
      <colorScale>
        <cfvo type="min"/>
        <cfvo type="max"/>
        <color rgb="FFFF7128"/>
        <color rgb="FFFFEF9C"/>
      </colorScale>
    </cfRule>
  </conditionalFormatting>
  <conditionalFormatting sqref="L3:L4">
    <cfRule type="expression" dxfId="10" priority="544" stopIfTrue="1">
      <formula>ISERROR(Z3)</formula>
    </cfRule>
  </conditionalFormatting>
  <conditionalFormatting sqref="L48">
    <cfRule type="expression" dxfId="9" priority="430" stopIfTrue="1">
      <formula>ISERROR(Y49)</formula>
    </cfRule>
  </conditionalFormatting>
  <conditionalFormatting sqref="N3:N89">
    <cfRule type="expression" dxfId="8" priority="542" stopIfTrue="1">
      <formula>ISERROR(AA3)</formula>
    </cfRule>
  </conditionalFormatting>
  <conditionalFormatting sqref="O3:O28">
    <cfRule type="expression" dxfId="7" priority="179" stopIfTrue="1">
      <formula>ISERROR(AC3)</formula>
    </cfRule>
  </conditionalFormatting>
  <conditionalFormatting sqref="O31:O37">
    <cfRule type="expression" dxfId="6" priority="36" stopIfTrue="1">
      <formula>ISERROR(AC31)</formula>
    </cfRule>
  </conditionalFormatting>
  <conditionalFormatting sqref="O43:O60">
    <cfRule type="expression" dxfId="5" priority="26" stopIfTrue="1">
      <formula>ISERROR(AC43)</formula>
    </cfRule>
  </conditionalFormatting>
  <conditionalFormatting sqref="O62:O77">
    <cfRule type="expression" dxfId="4" priority="10" stopIfTrue="1">
      <formula>ISERROR(AC62)</formula>
    </cfRule>
  </conditionalFormatting>
  <conditionalFormatting sqref="O79:O89">
    <cfRule type="expression" dxfId="3" priority="8" stopIfTrue="1">
      <formula>ISERROR(AC79)</formula>
    </cfRule>
  </conditionalFormatting>
  <conditionalFormatting sqref="Q3:V89">
    <cfRule type="expression" dxfId="2" priority="5">
      <formula>MOD(ROW(),2)=0</formula>
    </cfRule>
  </conditionalFormatting>
  <conditionalFormatting sqref="AA3:AA89">
    <cfRule type="expression" dxfId="1" priority="4" stopIfTrue="1">
      <formula>MOD(ROW(),2)=0</formula>
    </cfRule>
  </conditionalFormatting>
  <dataValidations disablePrompts="1" count="2">
    <dataValidation type="list" allowBlank="1" showInputMessage="1" showErrorMessage="1" sqref="J3:J89" xr:uid="{C00ABFAC-EF66-47BF-B171-AFBCC686284B}">
      <formula1>$H$91:$H$94</formula1>
    </dataValidation>
    <dataValidation type="list" allowBlank="1" showInputMessage="1" showErrorMessage="1" sqref="M3:M89" xr:uid="{2392B3AB-F1F7-445F-904D-2AEA63AF61B2}">
      <formula1>$H$97:$H$100</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D7"/>
  <sheetViews>
    <sheetView zoomScale="90" zoomScaleNormal="90" workbookViewId="0"/>
  </sheetViews>
  <sheetFormatPr defaultColWidth="0" defaultRowHeight="12.75" customHeight="1" zeroHeight="1" x14ac:dyDescent="0.35"/>
  <cols>
    <col min="1" max="1" width="9.26953125" style="22" customWidth="1"/>
    <col min="2" max="2" width="13.26953125" style="22" customWidth="1"/>
    <col min="3" max="3" width="84.26953125" style="98" customWidth="1"/>
    <col min="4" max="4" width="36.453125" style="22" customWidth="1"/>
    <col min="5" max="16384" width="0" style="22" hidden="1"/>
  </cols>
  <sheetData>
    <row r="1" spans="1:4" ht="14.5" x14ac:dyDescent="0.35">
      <c r="A1" s="60" t="s">
        <v>1180</v>
      </c>
      <c r="B1" s="60"/>
      <c r="C1" s="61"/>
      <c r="D1" s="60"/>
    </row>
    <row r="2" spans="1:4" ht="12.75" customHeight="1" x14ac:dyDescent="0.35">
      <c r="A2" s="62" t="s">
        <v>1181</v>
      </c>
      <c r="B2" s="62" t="s">
        <v>1182</v>
      </c>
      <c r="C2" s="63" t="s">
        <v>1183</v>
      </c>
      <c r="D2" s="62" t="s">
        <v>1184</v>
      </c>
    </row>
    <row r="3" spans="1:4" ht="50" x14ac:dyDescent="0.35">
      <c r="A3" s="56">
        <v>1</v>
      </c>
      <c r="B3" s="57">
        <v>46112</v>
      </c>
      <c r="C3" s="64" t="s">
        <v>1185</v>
      </c>
      <c r="D3" s="59" t="s">
        <v>1186</v>
      </c>
    </row>
    <row r="4" spans="1:4" ht="14.5" x14ac:dyDescent="0.35">
      <c r="A4" s="56"/>
      <c r="B4" s="57"/>
      <c r="C4" s="58"/>
      <c r="D4" s="59"/>
    </row>
    <row r="5" spans="1:4" ht="16.399999999999999" customHeight="1" x14ac:dyDescent="0.35">
      <c r="A5" s="56"/>
      <c r="B5" s="57"/>
      <c r="C5" s="64"/>
      <c r="D5" s="65"/>
    </row>
    <row r="6" spans="1:4" ht="12.75" customHeight="1" x14ac:dyDescent="0.35"/>
    <row r="7" spans="1:4" ht="12.75" customHeight="1"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FBF0-8847-4679-9A86-ABB1A606924B}">
  <sheetPr codeName="Sheet5">
    <pageSetUpPr fitToPage="1"/>
  </sheetPr>
  <dimension ref="A1:D89"/>
  <sheetViews>
    <sheetView showGridLines="0" zoomScale="80" zoomScaleNormal="80" workbookViewId="0">
      <pane ySplit="1" topLeftCell="A2" activePane="bottomLeft" state="frozen"/>
      <selection pane="bottomLeft"/>
    </sheetView>
  </sheetViews>
  <sheetFormatPr defaultColWidth="0" defaultRowHeight="12.5" zeroHeight="1" x14ac:dyDescent="0.25"/>
  <cols>
    <col min="1" max="1" width="8.7265625" style="118" customWidth="1"/>
    <col min="2" max="2" width="13.26953125" style="118" customWidth="1"/>
    <col min="3" max="3" width="65.453125" style="118" customWidth="1"/>
    <col min="4" max="4" width="22.453125" style="118" customWidth="1"/>
    <col min="5" max="16384" width="0" style="118" hidden="1"/>
  </cols>
  <sheetData>
    <row r="1" spans="1:4" ht="13" x14ac:dyDescent="0.3">
      <c r="A1" s="204" t="s">
        <v>1180</v>
      </c>
      <c r="B1" s="205"/>
      <c r="C1" s="205"/>
      <c r="D1" s="205"/>
    </row>
    <row r="2" spans="1:4" ht="12.65" customHeight="1" x14ac:dyDescent="0.25">
      <c r="A2" s="206" t="s">
        <v>1181</v>
      </c>
      <c r="B2" s="206" t="s">
        <v>115</v>
      </c>
      <c r="C2" s="206" t="s">
        <v>1183</v>
      </c>
      <c r="D2" s="206" t="s">
        <v>1187</v>
      </c>
    </row>
    <row r="3" spans="1:4" x14ac:dyDescent="0.25">
      <c r="A3" s="207">
        <v>1</v>
      </c>
      <c r="B3" s="21" t="s">
        <v>137</v>
      </c>
      <c r="C3" s="226" t="s">
        <v>1188</v>
      </c>
      <c r="D3" s="208">
        <v>46112</v>
      </c>
    </row>
    <row r="4" spans="1:4" x14ac:dyDescent="0.25">
      <c r="A4" s="207">
        <v>1</v>
      </c>
      <c r="B4" s="21" t="s">
        <v>156</v>
      </c>
      <c r="C4" s="226" t="s">
        <v>1188</v>
      </c>
      <c r="D4" s="208">
        <v>46112</v>
      </c>
    </row>
    <row r="5" spans="1:4" x14ac:dyDescent="0.25">
      <c r="A5" s="207">
        <v>1</v>
      </c>
      <c r="B5" s="21" t="s">
        <v>167</v>
      </c>
      <c r="C5" s="226" t="s">
        <v>1188</v>
      </c>
      <c r="D5" s="208">
        <v>46112</v>
      </c>
    </row>
    <row r="6" spans="1:4" x14ac:dyDescent="0.25">
      <c r="A6" s="207">
        <v>1</v>
      </c>
      <c r="B6" s="21" t="s">
        <v>181</v>
      </c>
      <c r="C6" s="226" t="s">
        <v>1188</v>
      </c>
      <c r="D6" s="208">
        <v>46112</v>
      </c>
    </row>
    <row r="7" spans="1:4" x14ac:dyDescent="0.25">
      <c r="A7" s="207">
        <v>1</v>
      </c>
      <c r="B7" s="21" t="s">
        <v>194</v>
      </c>
      <c r="C7" s="226" t="s">
        <v>1188</v>
      </c>
      <c r="D7" s="208">
        <v>46112</v>
      </c>
    </row>
    <row r="8" spans="1:4" x14ac:dyDescent="0.25">
      <c r="A8" s="207">
        <v>1</v>
      </c>
      <c r="B8" s="21" t="s">
        <v>205</v>
      </c>
      <c r="C8" s="226" t="s">
        <v>1188</v>
      </c>
      <c r="D8" s="208">
        <v>46112</v>
      </c>
    </row>
    <row r="9" spans="1:4" x14ac:dyDescent="0.25">
      <c r="A9" s="207">
        <v>1</v>
      </c>
      <c r="B9" s="21" t="s">
        <v>219</v>
      </c>
      <c r="C9" s="226" t="s">
        <v>1188</v>
      </c>
      <c r="D9" s="208">
        <v>46112</v>
      </c>
    </row>
    <row r="10" spans="1:4" x14ac:dyDescent="0.25">
      <c r="A10" s="207">
        <v>1</v>
      </c>
      <c r="B10" s="21" t="s">
        <v>232</v>
      </c>
      <c r="C10" s="226" t="s">
        <v>1188</v>
      </c>
      <c r="D10" s="208">
        <v>46112</v>
      </c>
    </row>
    <row r="11" spans="1:4" x14ac:dyDescent="0.25">
      <c r="A11" s="207">
        <v>1</v>
      </c>
      <c r="B11" s="21" t="s">
        <v>245</v>
      </c>
      <c r="C11" s="226" t="s">
        <v>1188</v>
      </c>
      <c r="D11" s="208">
        <v>46112</v>
      </c>
    </row>
    <row r="12" spans="1:4" x14ac:dyDescent="0.25">
      <c r="A12" s="207">
        <v>1</v>
      </c>
      <c r="B12" s="21" t="s">
        <v>260</v>
      </c>
      <c r="C12" s="226" t="s">
        <v>1188</v>
      </c>
      <c r="D12" s="208">
        <v>46112</v>
      </c>
    </row>
    <row r="13" spans="1:4" x14ac:dyDescent="0.25">
      <c r="A13" s="207">
        <v>1</v>
      </c>
      <c r="B13" s="21" t="s">
        <v>265</v>
      </c>
      <c r="C13" s="226" t="s">
        <v>1188</v>
      </c>
      <c r="D13" s="208">
        <v>46112</v>
      </c>
    </row>
    <row r="14" spans="1:4" x14ac:dyDescent="0.25">
      <c r="A14" s="207">
        <v>1</v>
      </c>
      <c r="B14" s="21" t="s">
        <v>277</v>
      </c>
      <c r="C14" s="226" t="s">
        <v>1188</v>
      </c>
      <c r="D14" s="208">
        <v>46112</v>
      </c>
    </row>
    <row r="15" spans="1:4" x14ac:dyDescent="0.25">
      <c r="A15" s="207">
        <v>1</v>
      </c>
      <c r="B15" s="21" t="s">
        <v>290</v>
      </c>
      <c r="C15" s="226" t="s">
        <v>1188</v>
      </c>
      <c r="D15" s="208">
        <v>46112</v>
      </c>
    </row>
    <row r="16" spans="1:4" x14ac:dyDescent="0.25">
      <c r="A16" s="207">
        <v>1</v>
      </c>
      <c r="B16" s="21" t="s">
        <v>302</v>
      </c>
      <c r="C16" s="226" t="s">
        <v>1188</v>
      </c>
      <c r="D16" s="208">
        <v>46112</v>
      </c>
    </row>
    <row r="17" spans="1:4" x14ac:dyDescent="0.25">
      <c r="A17" s="207">
        <v>1</v>
      </c>
      <c r="B17" s="21" t="s">
        <v>315</v>
      </c>
      <c r="C17" s="226" t="s">
        <v>1188</v>
      </c>
      <c r="D17" s="208">
        <v>46112</v>
      </c>
    </row>
    <row r="18" spans="1:4" x14ac:dyDescent="0.25">
      <c r="A18" s="207">
        <v>1</v>
      </c>
      <c r="B18" s="21" t="s">
        <v>325</v>
      </c>
      <c r="C18" s="226" t="s">
        <v>1188</v>
      </c>
      <c r="D18" s="208">
        <v>46112</v>
      </c>
    </row>
    <row r="19" spans="1:4" x14ac:dyDescent="0.25">
      <c r="A19" s="207">
        <v>1</v>
      </c>
      <c r="B19" s="21" t="s">
        <v>335</v>
      </c>
      <c r="C19" s="226" t="s">
        <v>1188</v>
      </c>
      <c r="D19" s="208">
        <v>46112</v>
      </c>
    </row>
    <row r="20" spans="1:4" x14ac:dyDescent="0.25">
      <c r="A20" s="207">
        <v>1</v>
      </c>
      <c r="B20" s="21" t="s">
        <v>350</v>
      </c>
      <c r="C20" s="226" t="s">
        <v>1188</v>
      </c>
      <c r="D20" s="208">
        <v>46112</v>
      </c>
    </row>
    <row r="21" spans="1:4" x14ac:dyDescent="0.25">
      <c r="A21" s="207">
        <v>1</v>
      </c>
      <c r="B21" s="21" t="s">
        <v>361</v>
      </c>
      <c r="C21" s="226" t="s">
        <v>1188</v>
      </c>
      <c r="D21" s="208">
        <v>46112</v>
      </c>
    </row>
    <row r="22" spans="1:4" x14ac:dyDescent="0.25">
      <c r="A22" s="207">
        <v>1</v>
      </c>
      <c r="B22" s="21" t="s">
        <v>374</v>
      </c>
      <c r="C22" s="226" t="s">
        <v>1188</v>
      </c>
      <c r="D22" s="208">
        <v>46112</v>
      </c>
    </row>
    <row r="23" spans="1:4" x14ac:dyDescent="0.25">
      <c r="A23" s="207">
        <v>1</v>
      </c>
      <c r="B23" s="21" t="s">
        <v>387</v>
      </c>
      <c r="C23" s="226" t="s">
        <v>1188</v>
      </c>
      <c r="D23" s="208">
        <v>46112</v>
      </c>
    </row>
    <row r="24" spans="1:4" x14ac:dyDescent="0.25">
      <c r="A24" s="207">
        <v>1</v>
      </c>
      <c r="B24" s="21" t="s">
        <v>400</v>
      </c>
      <c r="C24" s="226" t="s">
        <v>1188</v>
      </c>
      <c r="D24" s="208">
        <v>46112</v>
      </c>
    </row>
    <row r="25" spans="1:4" x14ac:dyDescent="0.25">
      <c r="A25" s="207">
        <v>1</v>
      </c>
      <c r="B25" s="21" t="s">
        <v>410</v>
      </c>
      <c r="C25" s="226" t="s">
        <v>1188</v>
      </c>
      <c r="D25" s="208">
        <v>46112</v>
      </c>
    </row>
    <row r="26" spans="1:4" x14ac:dyDescent="0.25">
      <c r="A26" s="207">
        <v>1</v>
      </c>
      <c r="B26" s="21" t="s">
        <v>423</v>
      </c>
      <c r="C26" s="226" t="s">
        <v>1188</v>
      </c>
      <c r="D26" s="208">
        <v>46112</v>
      </c>
    </row>
    <row r="27" spans="1:4" x14ac:dyDescent="0.25">
      <c r="A27" s="207">
        <v>1</v>
      </c>
      <c r="B27" s="21" t="s">
        <v>434</v>
      </c>
      <c r="C27" s="226" t="s">
        <v>1188</v>
      </c>
      <c r="D27" s="208">
        <v>46112</v>
      </c>
    </row>
    <row r="28" spans="1:4" x14ac:dyDescent="0.25">
      <c r="A28" s="207">
        <v>1</v>
      </c>
      <c r="B28" s="21" t="s">
        <v>446</v>
      </c>
      <c r="C28" s="226" t="s">
        <v>1188</v>
      </c>
      <c r="D28" s="208">
        <v>46112</v>
      </c>
    </row>
    <row r="29" spans="1:4" x14ac:dyDescent="0.25">
      <c r="A29" s="207">
        <v>1</v>
      </c>
      <c r="B29" s="21" t="s">
        <v>460</v>
      </c>
      <c r="C29" s="226" t="s">
        <v>1188</v>
      </c>
      <c r="D29" s="208">
        <v>46112</v>
      </c>
    </row>
    <row r="30" spans="1:4" x14ac:dyDescent="0.25">
      <c r="A30" s="207">
        <v>1</v>
      </c>
      <c r="B30" s="21" t="s">
        <v>470</v>
      </c>
      <c r="C30" s="226" t="s">
        <v>1188</v>
      </c>
      <c r="D30" s="208">
        <v>46112</v>
      </c>
    </row>
    <row r="31" spans="1:4" x14ac:dyDescent="0.25">
      <c r="A31" s="207">
        <v>1</v>
      </c>
      <c r="B31" s="21" t="s">
        <v>484</v>
      </c>
      <c r="C31" s="226" t="s">
        <v>1188</v>
      </c>
      <c r="D31" s="208">
        <v>46112</v>
      </c>
    </row>
    <row r="32" spans="1:4" x14ac:dyDescent="0.25">
      <c r="A32" s="207">
        <v>1</v>
      </c>
      <c r="B32" s="21" t="s">
        <v>499</v>
      </c>
      <c r="C32" s="226" t="s">
        <v>1188</v>
      </c>
      <c r="D32" s="208">
        <v>46112</v>
      </c>
    </row>
    <row r="33" spans="1:4" x14ac:dyDescent="0.25">
      <c r="A33" s="207">
        <v>1</v>
      </c>
      <c r="B33" s="21" t="s">
        <v>510</v>
      </c>
      <c r="C33" s="226" t="s">
        <v>1188</v>
      </c>
      <c r="D33" s="208">
        <v>46112</v>
      </c>
    </row>
    <row r="34" spans="1:4" x14ac:dyDescent="0.25">
      <c r="A34" s="207">
        <v>1</v>
      </c>
      <c r="B34" s="21" t="s">
        <v>520</v>
      </c>
      <c r="C34" s="226" t="s">
        <v>1188</v>
      </c>
      <c r="D34" s="208">
        <v>46112</v>
      </c>
    </row>
    <row r="35" spans="1:4" x14ac:dyDescent="0.25">
      <c r="A35" s="207">
        <v>1</v>
      </c>
      <c r="B35" s="21" t="s">
        <v>533</v>
      </c>
      <c r="C35" s="226" t="s">
        <v>1188</v>
      </c>
      <c r="D35" s="208">
        <v>46112</v>
      </c>
    </row>
    <row r="36" spans="1:4" x14ac:dyDescent="0.25">
      <c r="A36" s="207">
        <v>1</v>
      </c>
      <c r="B36" s="21" t="s">
        <v>543</v>
      </c>
      <c r="C36" s="226" t="s">
        <v>1188</v>
      </c>
      <c r="D36" s="208">
        <v>46112</v>
      </c>
    </row>
    <row r="37" spans="1:4" x14ac:dyDescent="0.25">
      <c r="A37" s="207">
        <v>1</v>
      </c>
      <c r="B37" s="21" t="s">
        <v>553</v>
      </c>
      <c r="C37" s="226" t="s">
        <v>1188</v>
      </c>
      <c r="D37" s="208">
        <v>46112</v>
      </c>
    </row>
    <row r="38" spans="1:4" x14ac:dyDescent="0.25">
      <c r="A38" s="207">
        <v>1</v>
      </c>
      <c r="B38" s="21" t="s">
        <v>566</v>
      </c>
      <c r="C38" s="226" t="s">
        <v>1188</v>
      </c>
      <c r="D38" s="208">
        <v>46112</v>
      </c>
    </row>
    <row r="39" spans="1:4" x14ac:dyDescent="0.25">
      <c r="A39" s="207">
        <v>1</v>
      </c>
      <c r="B39" s="21" t="s">
        <v>579</v>
      </c>
      <c r="C39" s="226" t="s">
        <v>1188</v>
      </c>
      <c r="D39" s="208">
        <v>46112</v>
      </c>
    </row>
    <row r="40" spans="1:4" x14ac:dyDescent="0.25">
      <c r="A40" s="207">
        <v>1</v>
      </c>
      <c r="B40" s="21" t="s">
        <v>589</v>
      </c>
      <c r="C40" s="226" t="s">
        <v>1188</v>
      </c>
      <c r="D40" s="208">
        <v>46112</v>
      </c>
    </row>
    <row r="41" spans="1:4" x14ac:dyDescent="0.25">
      <c r="A41" s="207">
        <v>1</v>
      </c>
      <c r="B41" s="21" t="s">
        <v>601</v>
      </c>
      <c r="C41" s="226" t="s">
        <v>1188</v>
      </c>
      <c r="D41" s="208">
        <v>46112</v>
      </c>
    </row>
    <row r="42" spans="1:4" x14ac:dyDescent="0.25">
      <c r="A42" s="207">
        <v>1</v>
      </c>
      <c r="B42" s="21" t="s">
        <v>613</v>
      </c>
      <c r="C42" s="226" t="s">
        <v>1188</v>
      </c>
      <c r="D42" s="208">
        <v>46112</v>
      </c>
    </row>
    <row r="43" spans="1:4" x14ac:dyDescent="0.25">
      <c r="A43" s="207">
        <v>1</v>
      </c>
      <c r="B43" s="21" t="s">
        <v>624</v>
      </c>
      <c r="C43" s="226" t="s">
        <v>1188</v>
      </c>
      <c r="D43" s="208">
        <v>46112</v>
      </c>
    </row>
    <row r="44" spans="1:4" x14ac:dyDescent="0.25">
      <c r="A44" s="207">
        <v>1</v>
      </c>
      <c r="B44" s="21" t="s">
        <v>635</v>
      </c>
      <c r="C44" s="226" t="s">
        <v>1188</v>
      </c>
      <c r="D44" s="208">
        <v>46112</v>
      </c>
    </row>
    <row r="45" spans="1:4" x14ac:dyDescent="0.25">
      <c r="A45" s="207">
        <v>1</v>
      </c>
      <c r="B45" s="21" t="s">
        <v>646</v>
      </c>
      <c r="C45" s="226" t="s">
        <v>1188</v>
      </c>
      <c r="D45" s="208">
        <v>46112</v>
      </c>
    </row>
    <row r="46" spans="1:4" x14ac:dyDescent="0.25">
      <c r="A46" s="207">
        <v>1</v>
      </c>
      <c r="B46" s="21" t="s">
        <v>657</v>
      </c>
      <c r="C46" s="226" t="s">
        <v>1188</v>
      </c>
      <c r="D46" s="208">
        <v>46112</v>
      </c>
    </row>
    <row r="47" spans="1:4" x14ac:dyDescent="0.25">
      <c r="A47" s="207">
        <v>1</v>
      </c>
      <c r="B47" s="21" t="s">
        <v>668</v>
      </c>
      <c r="C47" s="226" t="s">
        <v>1188</v>
      </c>
      <c r="D47" s="208">
        <v>46112</v>
      </c>
    </row>
    <row r="48" spans="1:4" x14ac:dyDescent="0.25">
      <c r="A48" s="207">
        <v>1</v>
      </c>
      <c r="B48" s="21" t="s">
        <v>680</v>
      </c>
      <c r="C48" s="226" t="s">
        <v>1188</v>
      </c>
      <c r="D48" s="208">
        <v>46112</v>
      </c>
    </row>
    <row r="49" spans="1:4" x14ac:dyDescent="0.25">
      <c r="A49" s="207">
        <v>1</v>
      </c>
      <c r="B49" s="21" t="s">
        <v>691</v>
      </c>
      <c r="C49" s="226" t="s">
        <v>1188</v>
      </c>
      <c r="D49" s="208">
        <v>46112</v>
      </c>
    </row>
    <row r="50" spans="1:4" x14ac:dyDescent="0.25">
      <c r="A50" s="207">
        <v>1</v>
      </c>
      <c r="B50" s="21" t="s">
        <v>702</v>
      </c>
      <c r="C50" s="226" t="s">
        <v>1188</v>
      </c>
      <c r="D50" s="208">
        <v>46112</v>
      </c>
    </row>
    <row r="51" spans="1:4" x14ac:dyDescent="0.25">
      <c r="A51" s="207">
        <v>1</v>
      </c>
      <c r="B51" s="21" t="s">
        <v>713</v>
      </c>
      <c r="C51" s="226" t="s">
        <v>1188</v>
      </c>
      <c r="D51" s="208">
        <v>46112</v>
      </c>
    </row>
    <row r="52" spans="1:4" x14ac:dyDescent="0.25">
      <c r="A52" s="207">
        <v>1</v>
      </c>
      <c r="B52" s="21" t="s">
        <v>724</v>
      </c>
      <c r="C52" s="226" t="s">
        <v>1188</v>
      </c>
      <c r="D52" s="208">
        <v>46112</v>
      </c>
    </row>
    <row r="53" spans="1:4" x14ac:dyDescent="0.25">
      <c r="A53" s="207">
        <v>1</v>
      </c>
      <c r="B53" s="21" t="s">
        <v>738</v>
      </c>
      <c r="C53" s="226" t="s">
        <v>1188</v>
      </c>
      <c r="D53" s="208">
        <v>46112</v>
      </c>
    </row>
    <row r="54" spans="1:4" x14ac:dyDescent="0.25">
      <c r="A54" s="207">
        <v>1</v>
      </c>
      <c r="B54" s="21" t="s">
        <v>749</v>
      </c>
      <c r="C54" s="226" t="s">
        <v>1188</v>
      </c>
      <c r="D54" s="208">
        <v>46112</v>
      </c>
    </row>
    <row r="55" spans="1:4" x14ac:dyDescent="0.25">
      <c r="A55" s="207">
        <v>1</v>
      </c>
      <c r="B55" s="21" t="s">
        <v>760</v>
      </c>
      <c r="C55" s="226" t="s">
        <v>1188</v>
      </c>
      <c r="D55" s="208">
        <v>46112</v>
      </c>
    </row>
    <row r="56" spans="1:4" x14ac:dyDescent="0.25">
      <c r="A56" s="207">
        <v>1</v>
      </c>
      <c r="B56" s="21" t="s">
        <v>771</v>
      </c>
      <c r="C56" s="226" t="s">
        <v>1188</v>
      </c>
      <c r="D56" s="208">
        <v>46112</v>
      </c>
    </row>
    <row r="57" spans="1:4" x14ac:dyDescent="0.25">
      <c r="A57" s="207">
        <v>1</v>
      </c>
      <c r="B57" s="21" t="s">
        <v>782</v>
      </c>
      <c r="C57" s="226" t="s">
        <v>1188</v>
      </c>
      <c r="D57" s="208">
        <v>46112</v>
      </c>
    </row>
    <row r="58" spans="1:4" x14ac:dyDescent="0.25">
      <c r="A58" s="207">
        <v>1</v>
      </c>
      <c r="B58" s="21" t="s">
        <v>793</v>
      </c>
      <c r="C58" s="226" t="s">
        <v>1188</v>
      </c>
      <c r="D58" s="208">
        <v>46112</v>
      </c>
    </row>
    <row r="59" spans="1:4" x14ac:dyDescent="0.25">
      <c r="A59" s="207">
        <v>1</v>
      </c>
      <c r="B59" s="21" t="s">
        <v>808</v>
      </c>
      <c r="C59" s="226" t="s">
        <v>1188</v>
      </c>
      <c r="D59" s="208">
        <v>46112</v>
      </c>
    </row>
    <row r="60" spans="1:4" x14ac:dyDescent="0.25">
      <c r="A60" s="207">
        <v>1</v>
      </c>
      <c r="B60" s="21" t="s">
        <v>822</v>
      </c>
      <c r="C60" s="226" t="s">
        <v>1188</v>
      </c>
      <c r="D60" s="208">
        <v>46112</v>
      </c>
    </row>
    <row r="61" spans="1:4" x14ac:dyDescent="0.25">
      <c r="A61" s="207">
        <v>1</v>
      </c>
      <c r="B61" s="21" t="s">
        <v>839</v>
      </c>
      <c r="C61" s="226" t="s">
        <v>1188</v>
      </c>
      <c r="D61" s="208">
        <v>46112</v>
      </c>
    </row>
    <row r="62" spans="1:4" x14ac:dyDescent="0.25">
      <c r="A62" s="207">
        <v>1</v>
      </c>
      <c r="B62" s="21" t="s">
        <v>849</v>
      </c>
      <c r="C62" s="226" t="s">
        <v>1188</v>
      </c>
      <c r="D62" s="208">
        <v>46112</v>
      </c>
    </row>
    <row r="63" spans="1:4" x14ac:dyDescent="0.25">
      <c r="A63" s="207">
        <v>1</v>
      </c>
      <c r="B63" s="21" t="s">
        <v>861</v>
      </c>
      <c r="C63" s="226" t="s">
        <v>1188</v>
      </c>
      <c r="D63" s="208">
        <v>46112</v>
      </c>
    </row>
    <row r="64" spans="1:4" x14ac:dyDescent="0.25">
      <c r="A64" s="207">
        <v>1</v>
      </c>
      <c r="B64" s="21" t="s">
        <v>873</v>
      </c>
      <c r="C64" s="226" t="s">
        <v>1188</v>
      </c>
      <c r="D64" s="208">
        <v>46112</v>
      </c>
    </row>
    <row r="65" spans="1:4" x14ac:dyDescent="0.25">
      <c r="A65" s="207">
        <v>1</v>
      </c>
      <c r="B65" s="21" t="s">
        <v>883</v>
      </c>
      <c r="C65" s="226" t="s">
        <v>1188</v>
      </c>
      <c r="D65" s="208">
        <v>46112</v>
      </c>
    </row>
    <row r="66" spans="1:4" x14ac:dyDescent="0.25">
      <c r="A66" s="207">
        <v>1</v>
      </c>
      <c r="B66" s="21" t="s">
        <v>893</v>
      </c>
      <c r="C66" s="226" t="s">
        <v>1188</v>
      </c>
      <c r="D66" s="208">
        <v>46112</v>
      </c>
    </row>
    <row r="67" spans="1:4" x14ac:dyDescent="0.25">
      <c r="A67" s="207">
        <v>1</v>
      </c>
      <c r="B67" s="21" t="s">
        <v>909</v>
      </c>
      <c r="C67" s="226" t="s">
        <v>1188</v>
      </c>
      <c r="D67" s="208">
        <v>46112</v>
      </c>
    </row>
    <row r="68" spans="1:4" x14ac:dyDescent="0.25">
      <c r="A68" s="207">
        <v>1</v>
      </c>
      <c r="B68" s="21" t="s">
        <v>920</v>
      </c>
      <c r="C68" s="226" t="s">
        <v>1188</v>
      </c>
      <c r="D68" s="208">
        <v>46112</v>
      </c>
    </row>
    <row r="69" spans="1:4" x14ac:dyDescent="0.25">
      <c r="A69" s="207">
        <v>1</v>
      </c>
      <c r="B69" s="21" t="s">
        <v>931</v>
      </c>
      <c r="C69" s="226" t="s">
        <v>1188</v>
      </c>
      <c r="D69" s="208">
        <v>46112</v>
      </c>
    </row>
    <row r="70" spans="1:4" x14ac:dyDescent="0.25">
      <c r="A70" s="207">
        <v>1</v>
      </c>
      <c r="B70" s="21" t="s">
        <v>941</v>
      </c>
      <c r="C70" s="226" t="s">
        <v>1188</v>
      </c>
      <c r="D70" s="208">
        <v>46112</v>
      </c>
    </row>
    <row r="71" spans="1:4" x14ac:dyDescent="0.25">
      <c r="A71" s="207">
        <v>1</v>
      </c>
      <c r="B71" s="21" t="s">
        <v>956</v>
      </c>
      <c r="C71" s="226" t="s">
        <v>1188</v>
      </c>
      <c r="D71" s="208">
        <v>46112</v>
      </c>
    </row>
    <row r="72" spans="1:4" x14ac:dyDescent="0.25">
      <c r="A72" s="207">
        <v>1</v>
      </c>
      <c r="B72" s="21" t="s">
        <v>969</v>
      </c>
      <c r="C72" s="226" t="s">
        <v>1188</v>
      </c>
      <c r="D72" s="208">
        <v>46112</v>
      </c>
    </row>
    <row r="73" spans="1:4" x14ac:dyDescent="0.25">
      <c r="A73" s="207">
        <v>1</v>
      </c>
      <c r="B73" s="21" t="s">
        <v>980</v>
      </c>
      <c r="C73" s="226" t="s">
        <v>1188</v>
      </c>
      <c r="D73" s="208">
        <v>46112</v>
      </c>
    </row>
    <row r="74" spans="1:4" x14ac:dyDescent="0.25">
      <c r="A74" s="207">
        <v>1</v>
      </c>
      <c r="B74" s="21" t="s">
        <v>995</v>
      </c>
      <c r="C74" s="226" t="s">
        <v>1188</v>
      </c>
      <c r="D74" s="208">
        <v>46112</v>
      </c>
    </row>
    <row r="75" spans="1:4" x14ac:dyDescent="0.25">
      <c r="A75" s="207">
        <v>1</v>
      </c>
      <c r="B75" s="21" t="s">
        <v>1008</v>
      </c>
      <c r="C75" s="226" t="s">
        <v>1188</v>
      </c>
      <c r="D75" s="208">
        <v>46112</v>
      </c>
    </row>
    <row r="76" spans="1:4" x14ac:dyDescent="0.25">
      <c r="A76" s="207">
        <v>1</v>
      </c>
      <c r="B76" s="21" t="s">
        <v>1021</v>
      </c>
      <c r="C76" s="226" t="s">
        <v>1188</v>
      </c>
      <c r="D76" s="208">
        <v>46112</v>
      </c>
    </row>
    <row r="77" spans="1:4" x14ac:dyDescent="0.25">
      <c r="A77" s="207">
        <v>1</v>
      </c>
      <c r="B77" s="21" t="s">
        <v>1034</v>
      </c>
      <c r="C77" s="226" t="s">
        <v>1188</v>
      </c>
      <c r="D77" s="208">
        <v>46112</v>
      </c>
    </row>
    <row r="78" spans="1:4" x14ac:dyDescent="0.25">
      <c r="A78" s="207">
        <v>1</v>
      </c>
      <c r="B78" s="21" t="s">
        <v>1045</v>
      </c>
      <c r="C78" s="226" t="s">
        <v>1188</v>
      </c>
      <c r="D78" s="208">
        <v>46112</v>
      </c>
    </row>
    <row r="79" spans="1:4" x14ac:dyDescent="0.25">
      <c r="A79" s="207">
        <v>1</v>
      </c>
      <c r="B79" s="21" t="s">
        <v>1059</v>
      </c>
      <c r="C79" s="226" t="s">
        <v>1188</v>
      </c>
      <c r="D79" s="208">
        <v>46112</v>
      </c>
    </row>
    <row r="80" spans="1:4" x14ac:dyDescent="0.25">
      <c r="A80" s="207">
        <v>1</v>
      </c>
      <c r="B80" s="21" t="s">
        <v>1070</v>
      </c>
      <c r="C80" s="226" t="s">
        <v>1188</v>
      </c>
      <c r="D80" s="208">
        <v>46112</v>
      </c>
    </row>
    <row r="81" spans="1:4" x14ac:dyDescent="0.25">
      <c r="A81" s="207">
        <v>1</v>
      </c>
      <c r="B81" s="21" t="s">
        <v>1081</v>
      </c>
      <c r="C81" s="226" t="s">
        <v>1188</v>
      </c>
      <c r="D81" s="208">
        <v>46112</v>
      </c>
    </row>
    <row r="82" spans="1:4" x14ac:dyDescent="0.25">
      <c r="A82" s="207">
        <v>1</v>
      </c>
      <c r="B82" s="21" t="s">
        <v>1094</v>
      </c>
      <c r="C82" s="226" t="s">
        <v>1188</v>
      </c>
      <c r="D82" s="208">
        <v>46112</v>
      </c>
    </row>
    <row r="83" spans="1:4" x14ac:dyDescent="0.25">
      <c r="A83" s="207">
        <v>1</v>
      </c>
      <c r="B83" s="21" t="s">
        <v>1105</v>
      </c>
      <c r="C83" s="226" t="s">
        <v>1188</v>
      </c>
      <c r="D83" s="208">
        <v>46112</v>
      </c>
    </row>
    <row r="84" spans="1:4" x14ac:dyDescent="0.25">
      <c r="A84" s="207">
        <v>1</v>
      </c>
      <c r="B84" s="21" t="s">
        <v>1117</v>
      </c>
      <c r="C84" s="226" t="s">
        <v>1188</v>
      </c>
      <c r="D84" s="208">
        <v>46112</v>
      </c>
    </row>
    <row r="85" spans="1:4" x14ac:dyDescent="0.25">
      <c r="A85" s="207">
        <v>1</v>
      </c>
      <c r="B85" s="21" t="s">
        <v>1128</v>
      </c>
      <c r="C85" s="226" t="s">
        <v>1188</v>
      </c>
      <c r="D85" s="208">
        <v>46112</v>
      </c>
    </row>
    <row r="86" spans="1:4" x14ac:dyDescent="0.25">
      <c r="A86" s="207">
        <v>1</v>
      </c>
      <c r="B86" s="21" t="s">
        <v>1139</v>
      </c>
      <c r="C86" s="226" t="s">
        <v>1188</v>
      </c>
      <c r="D86" s="208">
        <v>46112</v>
      </c>
    </row>
    <row r="87" spans="1:4" x14ac:dyDescent="0.25">
      <c r="A87" s="207">
        <v>1</v>
      </c>
      <c r="B87" s="21" t="s">
        <v>1151</v>
      </c>
      <c r="C87" s="226" t="s">
        <v>1188</v>
      </c>
      <c r="D87" s="208">
        <v>46112</v>
      </c>
    </row>
    <row r="88" spans="1:4" x14ac:dyDescent="0.25">
      <c r="A88" s="207">
        <v>1</v>
      </c>
      <c r="B88" s="21" t="s">
        <v>1163</v>
      </c>
      <c r="C88" s="226" t="s">
        <v>1188</v>
      </c>
      <c r="D88" s="208">
        <v>46112</v>
      </c>
    </row>
    <row r="89" spans="1:4" x14ac:dyDescent="0.25"/>
  </sheetData>
  <sheetProtection sort="0" autoFilter="0"/>
  <conditionalFormatting sqref="B3:B88">
    <cfRule type="duplicateValues" dxfId="0" priority="1"/>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D572"/>
  <sheetViews>
    <sheetView workbookViewId="0"/>
  </sheetViews>
  <sheetFormatPr defaultColWidth="0" defaultRowHeight="12.5" zeroHeight="1" x14ac:dyDescent="0.25"/>
  <cols>
    <col min="1" max="1" width="10.453125" style="234" customWidth="1"/>
    <col min="2" max="2" width="69.453125" style="234" customWidth="1"/>
    <col min="3" max="3" width="9.26953125" style="234" customWidth="1"/>
    <col min="4" max="4" width="16" style="234" customWidth="1"/>
    <col min="5" max="16384" width="8.7265625" style="234" hidden="1"/>
  </cols>
  <sheetData>
    <row r="1" spans="1:4" ht="14.5" x14ac:dyDescent="0.35">
      <c r="A1" s="232" t="s">
        <v>1189</v>
      </c>
      <c r="B1" s="232" t="s">
        <v>120</v>
      </c>
      <c r="C1" s="232" t="s">
        <v>61</v>
      </c>
      <c r="D1" s="233">
        <v>46136</v>
      </c>
    </row>
    <row r="2" spans="1:4" ht="15.5" x14ac:dyDescent="0.35">
      <c r="A2" s="235" t="s">
        <v>1190</v>
      </c>
      <c r="B2" s="236" t="s">
        <v>1191</v>
      </c>
      <c r="C2" s="236">
        <v>6</v>
      </c>
    </row>
    <row r="3" spans="1:4" ht="15.5" x14ac:dyDescent="0.35">
      <c r="A3" s="235" t="s">
        <v>1206</v>
      </c>
      <c r="B3" s="236" t="s">
        <v>1207</v>
      </c>
      <c r="C3" s="236">
        <v>5</v>
      </c>
    </row>
    <row r="4" spans="1:4" ht="15.5" x14ac:dyDescent="0.35">
      <c r="A4" s="235" t="s">
        <v>1208</v>
      </c>
      <c r="B4" s="236" t="s">
        <v>1209</v>
      </c>
      <c r="C4" s="236">
        <v>2</v>
      </c>
    </row>
    <row r="5" spans="1:4" ht="15.5" x14ac:dyDescent="0.35">
      <c r="A5" s="235" t="s">
        <v>380</v>
      </c>
      <c r="B5" s="236" t="s">
        <v>1210</v>
      </c>
      <c r="C5" s="236">
        <v>5</v>
      </c>
    </row>
    <row r="6" spans="1:4" ht="15.5" x14ac:dyDescent="0.35">
      <c r="A6" s="235" t="s">
        <v>1211</v>
      </c>
      <c r="B6" s="236" t="s">
        <v>1212</v>
      </c>
      <c r="C6" s="236">
        <v>4</v>
      </c>
    </row>
    <row r="7" spans="1:4" ht="15.5" x14ac:dyDescent="0.35">
      <c r="A7" s="235" t="s">
        <v>1213</v>
      </c>
      <c r="B7" s="236" t="s">
        <v>1214</v>
      </c>
      <c r="C7" s="236">
        <v>4</v>
      </c>
    </row>
    <row r="8" spans="1:4" ht="15.5" x14ac:dyDescent="0.35">
      <c r="A8" s="235" t="s">
        <v>1215</v>
      </c>
      <c r="B8" s="236" t="s">
        <v>1216</v>
      </c>
      <c r="C8" s="236">
        <v>1</v>
      </c>
    </row>
    <row r="9" spans="1:4" ht="15.5" x14ac:dyDescent="0.35">
      <c r="A9" s="235" t="s">
        <v>1217</v>
      </c>
      <c r="B9" s="236" t="s">
        <v>1218</v>
      </c>
      <c r="C9" s="236">
        <v>5</v>
      </c>
    </row>
    <row r="10" spans="1:4" ht="15.5" x14ac:dyDescent="0.35">
      <c r="A10" s="235" t="s">
        <v>1219</v>
      </c>
      <c r="B10" s="236" t="s">
        <v>1220</v>
      </c>
      <c r="C10" s="236">
        <v>8</v>
      </c>
    </row>
    <row r="11" spans="1:4" ht="15.5" x14ac:dyDescent="0.35">
      <c r="A11" s="235" t="s">
        <v>284</v>
      </c>
      <c r="B11" s="236" t="s">
        <v>1221</v>
      </c>
      <c r="C11" s="236">
        <v>1</v>
      </c>
    </row>
    <row r="12" spans="1:4" ht="15.5" x14ac:dyDescent="0.35">
      <c r="A12" s="235" t="s">
        <v>1222</v>
      </c>
      <c r="B12" s="236" t="s">
        <v>1223</v>
      </c>
      <c r="C12" s="236">
        <v>8</v>
      </c>
    </row>
    <row r="13" spans="1:4" ht="15.5" x14ac:dyDescent="0.35">
      <c r="A13" s="235" t="s">
        <v>1224</v>
      </c>
      <c r="B13" s="236" t="s">
        <v>1225</v>
      </c>
      <c r="C13" s="236">
        <v>6</v>
      </c>
    </row>
    <row r="14" spans="1:4" ht="15.5" x14ac:dyDescent="0.35">
      <c r="A14" s="235" t="s">
        <v>1192</v>
      </c>
      <c r="B14" s="236" t="s">
        <v>1193</v>
      </c>
      <c r="C14" s="236">
        <v>4</v>
      </c>
    </row>
    <row r="15" spans="1:4" ht="15.5" x14ac:dyDescent="0.35">
      <c r="A15" s="235" t="s">
        <v>1226</v>
      </c>
      <c r="B15" s="236" t="s">
        <v>1227</v>
      </c>
      <c r="C15" s="236">
        <v>7</v>
      </c>
    </row>
    <row r="16" spans="1:4" ht="15.5" x14ac:dyDescent="0.35">
      <c r="A16" s="235" t="s">
        <v>476</v>
      </c>
      <c r="B16" s="236" t="s">
        <v>1228</v>
      </c>
      <c r="C16" s="236">
        <v>7</v>
      </c>
    </row>
    <row r="17" spans="1:3" ht="15.5" x14ac:dyDescent="0.35">
      <c r="A17" s="235" t="s">
        <v>1229</v>
      </c>
      <c r="B17" s="236" t="s">
        <v>1230</v>
      </c>
      <c r="C17" s="236">
        <v>7</v>
      </c>
    </row>
    <row r="18" spans="1:3" ht="15.5" x14ac:dyDescent="0.35">
      <c r="A18" s="235" t="s">
        <v>1231</v>
      </c>
      <c r="B18" s="236" t="s">
        <v>1232</v>
      </c>
      <c r="C18" s="236">
        <v>5</v>
      </c>
    </row>
    <row r="19" spans="1:3" ht="15.5" x14ac:dyDescent="0.35">
      <c r="A19" s="235" t="s">
        <v>1233</v>
      </c>
      <c r="B19" s="236" t="s">
        <v>1234</v>
      </c>
      <c r="C19" s="236">
        <v>5</v>
      </c>
    </row>
    <row r="20" spans="1:3" ht="15.5" x14ac:dyDescent="0.35">
      <c r="A20" s="235" t="s">
        <v>1235</v>
      </c>
      <c r="B20" s="236" t="s">
        <v>1236</v>
      </c>
      <c r="C20" s="236">
        <v>5</v>
      </c>
    </row>
    <row r="21" spans="1:3" ht="15.5" x14ac:dyDescent="0.35">
      <c r="A21" s="235" t="s">
        <v>1237</v>
      </c>
      <c r="B21" s="236" t="s">
        <v>1238</v>
      </c>
      <c r="C21" s="236">
        <v>6</v>
      </c>
    </row>
    <row r="22" spans="1:3" ht="15.5" x14ac:dyDescent="0.35">
      <c r="A22" s="235" t="s">
        <v>1239</v>
      </c>
      <c r="B22" s="236" t="s">
        <v>1240</v>
      </c>
      <c r="C22" s="236">
        <v>6</v>
      </c>
    </row>
    <row r="23" spans="1:3" ht="15.5" x14ac:dyDescent="0.35">
      <c r="A23" s="235" t="s">
        <v>1241</v>
      </c>
      <c r="B23" s="236" t="s">
        <v>1242</v>
      </c>
      <c r="C23" s="236">
        <v>4</v>
      </c>
    </row>
    <row r="24" spans="1:3" ht="15.5" x14ac:dyDescent="0.35">
      <c r="A24" s="235" t="s">
        <v>1087</v>
      </c>
      <c r="B24" s="236" t="s">
        <v>1243</v>
      </c>
      <c r="C24" s="236">
        <v>7</v>
      </c>
    </row>
    <row r="25" spans="1:3" ht="15.5" x14ac:dyDescent="0.35">
      <c r="A25" s="235" t="s">
        <v>1194</v>
      </c>
      <c r="B25" s="236" t="s">
        <v>1195</v>
      </c>
      <c r="C25" s="236">
        <v>1</v>
      </c>
    </row>
    <row r="26" spans="1:3" ht="15.5" x14ac:dyDescent="0.35">
      <c r="A26" s="235" t="s">
        <v>1244</v>
      </c>
      <c r="B26" s="236" t="s">
        <v>1245</v>
      </c>
      <c r="C26" s="236">
        <v>5</v>
      </c>
    </row>
    <row r="27" spans="1:3" ht="15.5" x14ac:dyDescent="0.35">
      <c r="A27" s="235" t="s">
        <v>1246</v>
      </c>
      <c r="B27" s="236" t="s">
        <v>1247</v>
      </c>
      <c r="C27" s="236">
        <v>5</v>
      </c>
    </row>
    <row r="28" spans="1:3" ht="15.5" x14ac:dyDescent="0.35">
      <c r="A28" s="235" t="s">
        <v>1248</v>
      </c>
      <c r="B28" s="236" t="s">
        <v>1249</v>
      </c>
      <c r="C28" s="236">
        <v>8</v>
      </c>
    </row>
    <row r="29" spans="1:3" ht="15.5" x14ac:dyDescent="0.35">
      <c r="A29" s="235" t="s">
        <v>1250</v>
      </c>
      <c r="B29" s="236" t="s">
        <v>1251</v>
      </c>
      <c r="C29" s="236">
        <v>1</v>
      </c>
    </row>
    <row r="30" spans="1:3" ht="15.5" x14ac:dyDescent="0.35">
      <c r="A30" s="235" t="s">
        <v>1252</v>
      </c>
      <c r="B30" s="236" t="s">
        <v>1253</v>
      </c>
      <c r="C30" s="236">
        <v>5</v>
      </c>
    </row>
    <row r="31" spans="1:3" ht="15.5" x14ac:dyDescent="0.35">
      <c r="A31" s="235" t="s">
        <v>1254</v>
      </c>
      <c r="B31" s="236" t="s">
        <v>1255</v>
      </c>
      <c r="C31" s="236">
        <v>8</v>
      </c>
    </row>
    <row r="32" spans="1:3" ht="15.5" x14ac:dyDescent="0.35">
      <c r="A32" s="235" t="s">
        <v>1256</v>
      </c>
      <c r="B32" s="236" t="s">
        <v>1257</v>
      </c>
      <c r="C32" s="236">
        <v>5</v>
      </c>
    </row>
    <row r="33" spans="1:3" ht="15.5" x14ac:dyDescent="0.35">
      <c r="A33" s="235" t="s">
        <v>1258</v>
      </c>
      <c r="B33" s="236" t="s">
        <v>1259</v>
      </c>
      <c r="C33" s="236">
        <v>5</v>
      </c>
    </row>
    <row r="34" spans="1:3" ht="15.5" x14ac:dyDescent="0.35">
      <c r="A34" s="235" t="s">
        <v>1260</v>
      </c>
      <c r="B34" s="236" t="s">
        <v>1261</v>
      </c>
      <c r="C34" s="236">
        <v>2</v>
      </c>
    </row>
    <row r="35" spans="1:3" ht="15.5" x14ac:dyDescent="0.35">
      <c r="A35" s="235" t="s">
        <v>1262</v>
      </c>
      <c r="B35" s="236" t="s">
        <v>1263</v>
      </c>
      <c r="C35" s="236">
        <v>4</v>
      </c>
    </row>
    <row r="36" spans="1:3" ht="15.5" x14ac:dyDescent="0.35">
      <c r="A36" s="235" t="s">
        <v>1196</v>
      </c>
      <c r="B36" s="236" t="s">
        <v>1197</v>
      </c>
      <c r="C36" s="236">
        <v>2</v>
      </c>
    </row>
    <row r="37" spans="1:3" ht="15.5" x14ac:dyDescent="0.35">
      <c r="A37" s="235" t="s">
        <v>1264</v>
      </c>
      <c r="B37" s="236" t="s">
        <v>1265</v>
      </c>
      <c r="C37" s="236">
        <v>5</v>
      </c>
    </row>
    <row r="38" spans="1:3" ht="15.5" x14ac:dyDescent="0.35">
      <c r="A38" s="235" t="s">
        <v>526</v>
      </c>
      <c r="B38" s="236" t="s">
        <v>1266</v>
      </c>
      <c r="C38" s="236">
        <v>5</v>
      </c>
    </row>
    <row r="39" spans="1:3" ht="15.5" x14ac:dyDescent="0.35">
      <c r="A39" s="235" t="s">
        <v>1267</v>
      </c>
      <c r="B39" s="236" t="s">
        <v>1268</v>
      </c>
      <c r="C39" s="236">
        <v>6</v>
      </c>
    </row>
    <row r="40" spans="1:3" ht="15.5" x14ac:dyDescent="0.35">
      <c r="A40" s="235" t="s">
        <v>1269</v>
      </c>
      <c r="B40" s="236" t="s">
        <v>1270</v>
      </c>
      <c r="C40" s="236">
        <v>5</v>
      </c>
    </row>
    <row r="41" spans="1:3" ht="15.5" x14ac:dyDescent="0.35">
      <c r="A41" s="235" t="s">
        <v>1271</v>
      </c>
      <c r="B41" s="236" t="s">
        <v>1272</v>
      </c>
      <c r="C41" s="236">
        <v>4</v>
      </c>
    </row>
    <row r="42" spans="1:3" ht="15.5" x14ac:dyDescent="0.35">
      <c r="A42" s="235" t="s">
        <v>1273</v>
      </c>
      <c r="B42" s="236" t="s">
        <v>1274</v>
      </c>
      <c r="C42" s="236">
        <v>5</v>
      </c>
    </row>
    <row r="43" spans="1:3" ht="15.5" x14ac:dyDescent="0.35">
      <c r="A43" s="235" t="s">
        <v>1275</v>
      </c>
      <c r="B43" s="236" t="s">
        <v>1276</v>
      </c>
      <c r="C43" s="236">
        <v>6</v>
      </c>
    </row>
    <row r="44" spans="1:3" ht="15.5" x14ac:dyDescent="0.35">
      <c r="A44" s="235" t="s">
        <v>1277</v>
      </c>
      <c r="B44" s="236" t="s">
        <v>1278</v>
      </c>
      <c r="C44" s="236">
        <v>7</v>
      </c>
    </row>
    <row r="45" spans="1:3" ht="15.5" x14ac:dyDescent="0.35">
      <c r="A45" s="235" t="s">
        <v>1279</v>
      </c>
      <c r="B45" s="236" t="s">
        <v>1280</v>
      </c>
      <c r="C45" s="236">
        <v>3</v>
      </c>
    </row>
    <row r="46" spans="1:3" ht="15.5" x14ac:dyDescent="0.35">
      <c r="A46" s="235" t="s">
        <v>1281</v>
      </c>
      <c r="B46" s="236" t="s">
        <v>1282</v>
      </c>
      <c r="C46" s="236">
        <v>6</v>
      </c>
    </row>
    <row r="47" spans="1:3" ht="15.5" x14ac:dyDescent="0.35">
      <c r="A47" s="235" t="s">
        <v>1198</v>
      </c>
      <c r="B47" s="236" t="s">
        <v>1199</v>
      </c>
      <c r="C47" s="236">
        <v>2</v>
      </c>
    </row>
    <row r="48" spans="1:3" ht="15.5" x14ac:dyDescent="0.35">
      <c r="A48" s="235" t="s">
        <v>1283</v>
      </c>
      <c r="B48" s="236" t="s">
        <v>1284</v>
      </c>
      <c r="C48" s="236">
        <v>4</v>
      </c>
    </row>
    <row r="49" spans="1:3" ht="15.5" x14ac:dyDescent="0.35">
      <c r="A49" s="235" t="s">
        <v>1285</v>
      </c>
      <c r="B49" s="236" t="s">
        <v>1286</v>
      </c>
      <c r="C49" s="236">
        <v>5</v>
      </c>
    </row>
    <row r="50" spans="1:3" ht="15.5" x14ac:dyDescent="0.35">
      <c r="A50" s="235" t="s">
        <v>1287</v>
      </c>
      <c r="B50" s="236" t="s">
        <v>1288</v>
      </c>
      <c r="C50" s="236">
        <v>2</v>
      </c>
    </row>
    <row r="51" spans="1:3" ht="15.5" x14ac:dyDescent="0.35">
      <c r="A51" s="235" t="s">
        <v>1289</v>
      </c>
      <c r="B51" s="236" t="s">
        <v>1290</v>
      </c>
      <c r="C51" s="236">
        <v>2</v>
      </c>
    </row>
    <row r="52" spans="1:3" ht="15.5" x14ac:dyDescent="0.35">
      <c r="A52" s="235" t="s">
        <v>1291</v>
      </c>
      <c r="B52" s="236" t="s">
        <v>1292</v>
      </c>
      <c r="C52" s="236">
        <v>5</v>
      </c>
    </row>
    <row r="53" spans="1:3" ht="15.5" x14ac:dyDescent="0.35">
      <c r="A53" s="235" t="s">
        <v>1293</v>
      </c>
      <c r="B53" s="236" t="s">
        <v>1294</v>
      </c>
      <c r="C53" s="236">
        <v>5</v>
      </c>
    </row>
    <row r="54" spans="1:3" ht="31" x14ac:dyDescent="0.35">
      <c r="A54" s="235" t="s">
        <v>1295</v>
      </c>
      <c r="B54" s="236" t="s">
        <v>1296</v>
      </c>
      <c r="C54" s="236">
        <v>5</v>
      </c>
    </row>
    <row r="55" spans="1:3" ht="15.5" x14ac:dyDescent="0.35">
      <c r="A55" s="235" t="s">
        <v>1297</v>
      </c>
      <c r="B55" s="236" t="s">
        <v>1298</v>
      </c>
      <c r="C55" s="236">
        <v>5</v>
      </c>
    </row>
    <row r="56" spans="1:3" ht="15.5" x14ac:dyDescent="0.35">
      <c r="A56" s="235" t="s">
        <v>1299</v>
      </c>
      <c r="B56" s="236" t="s">
        <v>1300</v>
      </c>
      <c r="C56" s="236">
        <v>3</v>
      </c>
    </row>
    <row r="57" spans="1:3" ht="15.5" x14ac:dyDescent="0.35">
      <c r="A57" s="235" t="s">
        <v>367</v>
      </c>
      <c r="B57" s="236" t="s">
        <v>1301</v>
      </c>
      <c r="C57" s="236">
        <v>6</v>
      </c>
    </row>
    <row r="58" spans="1:3" ht="15.5" x14ac:dyDescent="0.35">
      <c r="A58" s="235" t="s">
        <v>1200</v>
      </c>
      <c r="B58" s="236" t="s">
        <v>1201</v>
      </c>
      <c r="C58" s="236">
        <v>4</v>
      </c>
    </row>
    <row r="59" spans="1:3" ht="15.5" x14ac:dyDescent="0.35">
      <c r="A59" s="235" t="s">
        <v>1302</v>
      </c>
      <c r="B59" s="236" t="s">
        <v>1303</v>
      </c>
      <c r="C59" s="236">
        <v>3</v>
      </c>
    </row>
    <row r="60" spans="1:3" ht="15.5" x14ac:dyDescent="0.35">
      <c r="A60" s="235" t="s">
        <v>1304</v>
      </c>
      <c r="B60" s="236" t="s">
        <v>1305</v>
      </c>
      <c r="C60" s="236">
        <v>4</v>
      </c>
    </row>
    <row r="61" spans="1:3" ht="31" x14ac:dyDescent="0.35">
      <c r="A61" s="235" t="s">
        <v>1306</v>
      </c>
      <c r="B61" s="236" t="s">
        <v>1307</v>
      </c>
      <c r="C61" s="236">
        <v>3</v>
      </c>
    </row>
    <row r="62" spans="1:3" ht="15.5" x14ac:dyDescent="0.35">
      <c r="A62" s="235" t="s">
        <v>416</v>
      </c>
      <c r="B62" s="236" t="s">
        <v>1308</v>
      </c>
      <c r="C62" s="236">
        <v>3</v>
      </c>
    </row>
    <row r="63" spans="1:3" ht="31" x14ac:dyDescent="0.35">
      <c r="A63" s="235" t="s">
        <v>453</v>
      </c>
      <c r="B63" s="236" t="s">
        <v>1309</v>
      </c>
      <c r="C63" s="236">
        <v>6</v>
      </c>
    </row>
    <row r="64" spans="1:3" ht="15.5" x14ac:dyDescent="0.35">
      <c r="A64" s="235" t="s">
        <v>1310</v>
      </c>
      <c r="B64" s="236" t="s">
        <v>1311</v>
      </c>
      <c r="C64" s="236">
        <v>6</v>
      </c>
    </row>
    <row r="65" spans="1:3" ht="31" x14ac:dyDescent="0.35">
      <c r="A65" s="235" t="s">
        <v>1312</v>
      </c>
      <c r="B65" s="236" t="s">
        <v>1313</v>
      </c>
      <c r="C65" s="236">
        <v>5</v>
      </c>
    </row>
    <row r="66" spans="1:3" ht="15.5" x14ac:dyDescent="0.35">
      <c r="A66" s="235" t="s">
        <v>2233</v>
      </c>
      <c r="B66" s="236" t="s">
        <v>2234</v>
      </c>
      <c r="C66" s="236">
        <v>4</v>
      </c>
    </row>
    <row r="67" spans="1:3" ht="15.5" x14ac:dyDescent="0.35">
      <c r="A67" s="235" t="s">
        <v>2235</v>
      </c>
      <c r="B67" s="236" t="s">
        <v>2236</v>
      </c>
      <c r="C67" s="236">
        <v>4</v>
      </c>
    </row>
    <row r="68" spans="1:3" ht="15.5" x14ac:dyDescent="0.35">
      <c r="A68" s="235" t="s">
        <v>2237</v>
      </c>
      <c r="B68" s="236" t="s">
        <v>2238</v>
      </c>
      <c r="C68" s="236">
        <v>5</v>
      </c>
    </row>
    <row r="69" spans="1:3" ht="15.5" x14ac:dyDescent="0.35">
      <c r="A69" s="235" t="s">
        <v>1202</v>
      </c>
      <c r="B69" s="236" t="s">
        <v>1203</v>
      </c>
      <c r="C69" s="236">
        <v>2</v>
      </c>
    </row>
    <row r="70" spans="1:3" ht="15.5" x14ac:dyDescent="0.35">
      <c r="A70" s="235" t="s">
        <v>492</v>
      </c>
      <c r="B70" s="236" t="s">
        <v>1204</v>
      </c>
      <c r="C70" s="236">
        <v>5</v>
      </c>
    </row>
    <row r="71" spans="1:3" ht="15.5" x14ac:dyDescent="0.35">
      <c r="A71" s="235" t="s">
        <v>253</v>
      </c>
      <c r="B71" s="236" t="s">
        <v>1205</v>
      </c>
      <c r="C71" s="236">
        <v>5</v>
      </c>
    </row>
    <row r="72" spans="1:3" ht="15.5" x14ac:dyDescent="0.35">
      <c r="A72" s="235" t="s">
        <v>1314</v>
      </c>
      <c r="B72" s="236" t="s">
        <v>1315</v>
      </c>
      <c r="C72" s="236">
        <v>3</v>
      </c>
    </row>
    <row r="73" spans="1:3" ht="15.5" x14ac:dyDescent="0.35">
      <c r="A73" s="235" t="s">
        <v>1316</v>
      </c>
      <c r="B73" s="236" t="s">
        <v>1209</v>
      </c>
      <c r="C73" s="236">
        <v>2</v>
      </c>
    </row>
    <row r="74" spans="1:3" ht="15.5" x14ac:dyDescent="0.35">
      <c r="A74" s="235" t="s">
        <v>1317</v>
      </c>
      <c r="B74" s="236" t="s">
        <v>1318</v>
      </c>
      <c r="C74" s="236">
        <v>3</v>
      </c>
    </row>
    <row r="75" spans="1:3" ht="15.5" x14ac:dyDescent="0.35">
      <c r="A75" s="235" t="s">
        <v>1319</v>
      </c>
      <c r="B75" s="236" t="s">
        <v>1320</v>
      </c>
      <c r="C75" s="236">
        <v>3</v>
      </c>
    </row>
    <row r="76" spans="1:3" ht="15.5" x14ac:dyDescent="0.35">
      <c r="A76" s="235" t="s">
        <v>1321</v>
      </c>
      <c r="B76" s="236" t="s">
        <v>1322</v>
      </c>
      <c r="C76" s="236">
        <v>3</v>
      </c>
    </row>
    <row r="77" spans="1:3" ht="15.5" x14ac:dyDescent="0.35">
      <c r="A77" s="235" t="s">
        <v>1334</v>
      </c>
      <c r="B77" s="236" t="s">
        <v>1335</v>
      </c>
      <c r="C77" s="236">
        <v>7</v>
      </c>
    </row>
    <row r="78" spans="1:3" ht="15.5" x14ac:dyDescent="0.35">
      <c r="A78" s="235" t="s">
        <v>1351</v>
      </c>
      <c r="B78" s="236" t="s">
        <v>1352</v>
      </c>
      <c r="C78" s="236">
        <v>4</v>
      </c>
    </row>
    <row r="79" spans="1:3" ht="15.5" x14ac:dyDescent="0.35">
      <c r="A79" s="235" t="s">
        <v>1353</v>
      </c>
      <c r="B79" s="236" t="s">
        <v>1209</v>
      </c>
      <c r="C79" s="236">
        <v>2</v>
      </c>
    </row>
    <row r="80" spans="1:3" ht="15.5" x14ac:dyDescent="0.35">
      <c r="A80" s="235" t="s">
        <v>1354</v>
      </c>
      <c r="B80" s="236" t="s">
        <v>1355</v>
      </c>
      <c r="C80" s="236">
        <v>3</v>
      </c>
    </row>
    <row r="81" spans="1:3" ht="15.5" x14ac:dyDescent="0.35">
      <c r="A81" s="235" t="s">
        <v>1356</v>
      </c>
      <c r="B81" s="236" t="s">
        <v>1357</v>
      </c>
      <c r="C81" s="236">
        <v>6</v>
      </c>
    </row>
    <row r="82" spans="1:3" ht="15.5" x14ac:dyDescent="0.35">
      <c r="A82" s="235" t="s">
        <v>1358</v>
      </c>
      <c r="B82" s="236" t="s">
        <v>1359</v>
      </c>
      <c r="C82" s="236">
        <v>3</v>
      </c>
    </row>
    <row r="83" spans="1:3" ht="15.5" x14ac:dyDescent="0.35">
      <c r="A83" s="235" t="s">
        <v>1360</v>
      </c>
      <c r="B83" s="236" t="s">
        <v>1361</v>
      </c>
      <c r="C83" s="236">
        <v>6</v>
      </c>
    </row>
    <row r="84" spans="1:3" ht="15.5" x14ac:dyDescent="0.35">
      <c r="A84" s="235" t="s">
        <v>1362</v>
      </c>
      <c r="B84" s="236" t="s">
        <v>1363</v>
      </c>
      <c r="C84" s="236">
        <v>5</v>
      </c>
    </row>
    <row r="85" spans="1:3" ht="15.5" x14ac:dyDescent="0.35">
      <c r="A85" s="235" t="s">
        <v>1364</v>
      </c>
      <c r="B85" s="236" t="s">
        <v>1365</v>
      </c>
      <c r="C85" s="236">
        <v>5</v>
      </c>
    </row>
    <row r="86" spans="1:3" ht="15.5" x14ac:dyDescent="0.35">
      <c r="A86" s="235" t="s">
        <v>572</v>
      </c>
      <c r="B86" s="236" t="s">
        <v>1366</v>
      </c>
      <c r="C86" s="236">
        <v>5</v>
      </c>
    </row>
    <row r="87" spans="1:3" ht="15.5" x14ac:dyDescent="0.35">
      <c r="A87" s="235" t="s">
        <v>1367</v>
      </c>
      <c r="B87" s="236" t="s">
        <v>1368</v>
      </c>
      <c r="C87" s="236">
        <v>3</v>
      </c>
    </row>
    <row r="88" spans="1:3" ht="15.5" x14ac:dyDescent="0.35">
      <c r="A88" s="235" t="s">
        <v>1369</v>
      </c>
      <c r="B88" s="236" t="s">
        <v>1370</v>
      </c>
      <c r="C88" s="236">
        <v>5</v>
      </c>
    </row>
    <row r="89" spans="1:3" ht="15.5" x14ac:dyDescent="0.35">
      <c r="A89" s="235" t="s">
        <v>213</v>
      </c>
      <c r="B89" s="236" t="s">
        <v>1336</v>
      </c>
      <c r="C89" s="236">
        <v>6</v>
      </c>
    </row>
    <row r="90" spans="1:3" ht="15.5" x14ac:dyDescent="0.35">
      <c r="A90" s="235" t="s">
        <v>1371</v>
      </c>
      <c r="B90" s="236" t="s">
        <v>1372</v>
      </c>
      <c r="C90" s="236">
        <v>2</v>
      </c>
    </row>
    <row r="91" spans="1:3" ht="15.5" x14ac:dyDescent="0.35">
      <c r="A91" s="235" t="s">
        <v>1373</v>
      </c>
      <c r="B91" s="236" t="s">
        <v>1374</v>
      </c>
      <c r="C91" s="236">
        <v>5</v>
      </c>
    </row>
    <row r="92" spans="1:3" ht="15.5" x14ac:dyDescent="0.35">
      <c r="A92" s="235" t="s">
        <v>1375</v>
      </c>
      <c r="B92" s="236" t="s">
        <v>1376</v>
      </c>
      <c r="C92" s="236">
        <v>4</v>
      </c>
    </row>
    <row r="93" spans="1:3" ht="15.5" x14ac:dyDescent="0.35">
      <c r="A93" s="235" t="s">
        <v>1377</v>
      </c>
      <c r="B93" s="236" t="s">
        <v>1378</v>
      </c>
      <c r="C93" s="236">
        <v>2</v>
      </c>
    </row>
    <row r="94" spans="1:3" ht="15.5" x14ac:dyDescent="0.35">
      <c r="A94" s="235" t="s">
        <v>1379</v>
      </c>
      <c r="B94" s="236" t="s">
        <v>1380</v>
      </c>
      <c r="C94" s="236">
        <v>2</v>
      </c>
    </row>
    <row r="95" spans="1:3" ht="15.5" x14ac:dyDescent="0.35">
      <c r="A95" s="235" t="s">
        <v>1381</v>
      </c>
      <c r="B95" s="236" t="s">
        <v>1382</v>
      </c>
      <c r="C95" s="236">
        <v>4</v>
      </c>
    </row>
    <row r="96" spans="1:3" ht="31" x14ac:dyDescent="0.35">
      <c r="A96" s="235" t="s">
        <v>1383</v>
      </c>
      <c r="B96" s="236" t="s">
        <v>1384</v>
      </c>
      <c r="C96" s="236">
        <v>5</v>
      </c>
    </row>
    <row r="97" spans="1:3" ht="15.5" x14ac:dyDescent="0.35">
      <c r="A97" s="235" t="s">
        <v>1385</v>
      </c>
      <c r="B97" s="236" t="s">
        <v>1386</v>
      </c>
      <c r="C97" s="236">
        <v>4</v>
      </c>
    </row>
    <row r="98" spans="1:3" ht="15.5" x14ac:dyDescent="0.35">
      <c r="A98" s="235" t="s">
        <v>1337</v>
      </c>
      <c r="B98" s="236" t="s">
        <v>1338</v>
      </c>
      <c r="C98" s="236">
        <v>5</v>
      </c>
    </row>
    <row r="99" spans="1:3" ht="15.5" x14ac:dyDescent="0.35">
      <c r="A99" s="235" t="s">
        <v>1339</v>
      </c>
      <c r="B99" s="236" t="s">
        <v>1340</v>
      </c>
      <c r="C99" s="236">
        <v>3</v>
      </c>
    </row>
    <row r="100" spans="1:3" ht="15.5" x14ac:dyDescent="0.35">
      <c r="A100" s="235" t="s">
        <v>1341</v>
      </c>
      <c r="B100" s="236" t="s">
        <v>1342</v>
      </c>
      <c r="C100" s="236">
        <v>5</v>
      </c>
    </row>
    <row r="101" spans="1:3" ht="15.5" x14ac:dyDescent="0.35">
      <c r="A101" s="235" t="s">
        <v>1343</v>
      </c>
      <c r="B101" s="236" t="s">
        <v>1344</v>
      </c>
      <c r="C101" s="236">
        <v>4</v>
      </c>
    </row>
    <row r="102" spans="1:3" ht="15.5" x14ac:dyDescent="0.35">
      <c r="A102" s="235" t="s">
        <v>1345</v>
      </c>
      <c r="B102" s="236" t="s">
        <v>1346</v>
      </c>
      <c r="C102" s="236">
        <v>2</v>
      </c>
    </row>
    <row r="103" spans="1:3" ht="15.5" x14ac:dyDescent="0.35">
      <c r="A103" s="235" t="s">
        <v>1347</v>
      </c>
      <c r="B103" s="236" t="s">
        <v>1348</v>
      </c>
      <c r="C103" s="236">
        <v>4</v>
      </c>
    </row>
    <row r="104" spans="1:3" ht="15.5" x14ac:dyDescent="0.35">
      <c r="A104" s="235" t="s">
        <v>1349</v>
      </c>
      <c r="B104" s="236" t="s">
        <v>1350</v>
      </c>
      <c r="C104" s="236">
        <v>4</v>
      </c>
    </row>
    <row r="105" spans="1:3" ht="15.5" x14ac:dyDescent="0.35">
      <c r="A105" s="235" t="s">
        <v>1387</v>
      </c>
      <c r="B105" s="236" t="s">
        <v>1388</v>
      </c>
      <c r="C105" s="236">
        <v>4</v>
      </c>
    </row>
    <row r="106" spans="1:3" ht="15.5" x14ac:dyDescent="0.35">
      <c r="A106" s="235" t="s">
        <v>1406</v>
      </c>
      <c r="B106" s="236" t="s">
        <v>1407</v>
      </c>
      <c r="C106" s="236">
        <v>2</v>
      </c>
    </row>
    <row r="107" spans="1:3" ht="15.5" x14ac:dyDescent="0.35">
      <c r="A107" s="235" t="s">
        <v>1389</v>
      </c>
      <c r="B107" s="236" t="s">
        <v>1209</v>
      </c>
      <c r="C107" s="236">
        <v>2</v>
      </c>
    </row>
    <row r="108" spans="1:3" ht="15.5" x14ac:dyDescent="0.35">
      <c r="A108" s="235" t="s">
        <v>1408</v>
      </c>
      <c r="B108" s="236" t="s">
        <v>1409</v>
      </c>
      <c r="C108" s="236">
        <v>2</v>
      </c>
    </row>
    <row r="109" spans="1:3" ht="15.5" x14ac:dyDescent="0.35">
      <c r="A109" s="235" t="s">
        <v>1410</v>
      </c>
      <c r="B109" s="236" t="s">
        <v>1411</v>
      </c>
      <c r="C109" s="236">
        <v>3</v>
      </c>
    </row>
    <row r="110" spans="1:3" ht="15.5" x14ac:dyDescent="0.35">
      <c r="A110" s="235" t="s">
        <v>1412</v>
      </c>
      <c r="B110" s="236" t="s">
        <v>1413</v>
      </c>
      <c r="C110" s="236">
        <v>3</v>
      </c>
    </row>
    <row r="111" spans="1:3" ht="15.5" x14ac:dyDescent="0.35">
      <c r="A111" s="235" t="s">
        <v>1414</v>
      </c>
      <c r="B111" s="236" t="s">
        <v>1415</v>
      </c>
      <c r="C111" s="236">
        <v>5</v>
      </c>
    </row>
    <row r="112" spans="1:3" ht="15.5" x14ac:dyDescent="0.35">
      <c r="A112" s="235" t="s">
        <v>1416</v>
      </c>
      <c r="B112" s="236" t="s">
        <v>1417</v>
      </c>
      <c r="C112" s="236">
        <v>4</v>
      </c>
    </row>
    <row r="113" spans="1:3" ht="15.5" x14ac:dyDescent="0.35">
      <c r="A113" s="235" t="s">
        <v>1418</v>
      </c>
      <c r="B113" s="236" t="s">
        <v>1419</v>
      </c>
      <c r="C113" s="236">
        <v>6</v>
      </c>
    </row>
    <row r="114" spans="1:3" ht="15.5" x14ac:dyDescent="0.35">
      <c r="A114" s="235" t="s">
        <v>1420</v>
      </c>
      <c r="B114" s="236" t="s">
        <v>1421</v>
      </c>
      <c r="C114" s="236">
        <v>6</v>
      </c>
    </row>
    <row r="115" spans="1:3" ht="15.5" x14ac:dyDescent="0.35">
      <c r="A115" s="235" t="s">
        <v>1422</v>
      </c>
      <c r="B115" s="236" t="s">
        <v>1423</v>
      </c>
      <c r="C115" s="236">
        <v>6</v>
      </c>
    </row>
    <row r="116" spans="1:3" ht="31" x14ac:dyDescent="0.35">
      <c r="A116" s="235" t="s">
        <v>1424</v>
      </c>
      <c r="B116" s="236" t="s">
        <v>1425</v>
      </c>
      <c r="C116" s="236">
        <v>5</v>
      </c>
    </row>
    <row r="117" spans="1:3" ht="15.5" x14ac:dyDescent="0.35">
      <c r="A117" s="235" t="s">
        <v>1390</v>
      </c>
      <c r="B117" s="236" t="s">
        <v>1391</v>
      </c>
      <c r="C117" s="236">
        <v>4</v>
      </c>
    </row>
    <row r="118" spans="1:3" ht="15.5" x14ac:dyDescent="0.35">
      <c r="A118" s="235" t="s">
        <v>1426</v>
      </c>
      <c r="B118" s="236" t="s">
        <v>1427</v>
      </c>
      <c r="C118" s="236">
        <v>5</v>
      </c>
    </row>
    <row r="119" spans="1:3" ht="15.5" x14ac:dyDescent="0.35">
      <c r="A119" s="235" t="s">
        <v>2239</v>
      </c>
      <c r="B119" s="236" t="s">
        <v>2240</v>
      </c>
      <c r="C119" s="236">
        <v>3</v>
      </c>
    </row>
    <row r="120" spans="1:3" ht="15.5" x14ac:dyDescent="0.35">
      <c r="A120" s="235" t="s">
        <v>2241</v>
      </c>
      <c r="B120" s="236" t="s">
        <v>2242</v>
      </c>
      <c r="C120" s="236">
        <v>4</v>
      </c>
    </row>
    <row r="121" spans="1:3" ht="15.5" x14ac:dyDescent="0.35">
      <c r="A121" s="235" t="s">
        <v>2243</v>
      </c>
      <c r="B121" s="236" t="s">
        <v>2244</v>
      </c>
      <c r="C121" s="236">
        <v>3</v>
      </c>
    </row>
    <row r="122" spans="1:3" ht="15.5" x14ac:dyDescent="0.35">
      <c r="A122" s="235" t="s">
        <v>1392</v>
      </c>
      <c r="B122" s="236" t="s">
        <v>1393</v>
      </c>
      <c r="C122" s="236">
        <v>5</v>
      </c>
    </row>
    <row r="123" spans="1:3" ht="15.5" x14ac:dyDescent="0.35">
      <c r="A123" s="235" t="s">
        <v>1394</v>
      </c>
      <c r="B123" s="236" t="s">
        <v>1395</v>
      </c>
      <c r="C123" s="236">
        <v>2</v>
      </c>
    </row>
    <row r="124" spans="1:3" ht="15.5" x14ac:dyDescent="0.35">
      <c r="A124" s="235" t="s">
        <v>1396</v>
      </c>
      <c r="B124" s="236" t="s">
        <v>1397</v>
      </c>
      <c r="C124" s="236">
        <v>5</v>
      </c>
    </row>
    <row r="125" spans="1:3" ht="15.5" x14ac:dyDescent="0.35">
      <c r="A125" s="235" t="s">
        <v>1398</v>
      </c>
      <c r="B125" s="236" t="s">
        <v>1399</v>
      </c>
      <c r="C125" s="236">
        <v>6</v>
      </c>
    </row>
    <row r="126" spans="1:3" ht="15.5" x14ac:dyDescent="0.35">
      <c r="A126" s="235" t="s">
        <v>1400</v>
      </c>
      <c r="B126" s="236" t="s">
        <v>1401</v>
      </c>
      <c r="C126" s="236">
        <v>4</v>
      </c>
    </row>
    <row r="127" spans="1:3" ht="15.5" x14ac:dyDescent="0.35">
      <c r="A127" s="235" t="s">
        <v>1402</v>
      </c>
      <c r="B127" s="236" t="s">
        <v>1403</v>
      </c>
      <c r="C127" s="236">
        <v>5</v>
      </c>
    </row>
    <row r="128" spans="1:3" ht="15.5" x14ac:dyDescent="0.35">
      <c r="A128" s="235" t="s">
        <v>1404</v>
      </c>
      <c r="B128" s="236" t="s">
        <v>1405</v>
      </c>
      <c r="C128" s="236">
        <v>4</v>
      </c>
    </row>
    <row r="129" spans="1:3" ht="15.5" x14ac:dyDescent="0.35">
      <c r="A129" s="235" t="s">
        <v>815</v>
      </c>
      <c r="B129" s="236" t="s">
        <v>1428</v>
      </c>
      <c r="C129" s="236">
        <v>3</v>
      </c>
    </row>
    <row r="130" spans="1:3" ht="15.5" x14ac:dyDescent="0.35">
      <c r="A130" s="235" t="s">
        <v>1429</v>
      </c>
      <c r="B130" s="236" t="s">
        <v>1430</v>
      </c>
      <c r="C130" s="236">
        <v>5</v>
      </c>
    </row>
    <row r="131" spans="1:3" ht="15.5" x14ac:dyDescent="0.35">
      <c r="A131" s="235" t="s">
        <v>1431</v>
      </c>
      <c r="B131" s="236" t="s">
        <v>1209</v>
      </c>
      <c r="C131" s="236">
        <v>2</v>
      </c>
    </row>
    <row r="132" spans="1:3" ht="15.5" x14ac:dyDescent="0.35">
      <c r="A132" s="235" t="s">
        <v>1432</v>
      </c>
      <c r="B132" s="236" t="s">
        <v>1433</v>
      </c>
      <c r="C132" s="236">
        <v>4</v>
      </c>
    </row>
    <row r="133" spans="1:3" ht="15.5" x14ac:dyDescent="0.35">
      <c r="A133" s="235" t="s">
        <v>1434</v>
      </c>
      <c r="B133" s="236" t="s">
        <v>1435</v>
      </c>
      <c r="C133" s="236">
        <v>1</v>
      </c>
    </row>
    <row r="134" spans="1:3" ht="15.5" x14ac:dyDescent="0.35">
      <c r="A134" s="235" t="s">
        <v>1436</v>
      </c>
      <c r="B134" s="236" t="s">
        <v>1437</v>
      </c>
      <c r="C134" s="236">
        <v>6</v>
      </c>
    </row>
    <row r="135" spans="1:3" ht="15.5" x14ac:dyDescent="0.35">
      <c r="A135" s="235" t="s">
        <v>1438</v>
      </c>
      <c r="B135" s="236" t="s">
        <v>1439</v>
      </c>
      <c r="C135" s="236">
        <v>5</v>
      </c>
    </row>
    <row r="136" spans="1:3" ht="15.5" x14ac:dyDescent="0.35">
      <c r="A136" s="235" t="s">
        <v>1440</v>
      </c>
      <c r="B136" s="236" t="s">
        <v>1441</v>
      </c>
      <c r="C136" s="236">
        <v>3</v>
      </c>
    </row>
    <row r="137" spans="1:3" ht="15.5" x14ac:dyDescent="0.35">
      <c r="A137" s="235" t="s">
        <v>1442</v>
      </c>
      <c r="B137" s="236" t="s">
        <v>1443</v>
      </c>
      <c r="C137" s="236">
        <v>3</v>
      </c>
    </row>
    <row r="138" spans="1:3" ht="15.5" x14ac:dyDescent="0.35">
      <c r="A138" s="235" t="s">
        <v>1444</v>
      </c>
      <c r="B138" s="236" t="s">
        <v>1445</v>
      </c>
      <c r="C138" s="236">
        <v>4</v>
      </c>
    </row>
    <row r="139" spans="1:3" ht="15.5" x14ac:dyDescent="0.35">
      <c r="A139" s="235" t="s">
        <v>1446</v>
      </c>
      <c r="B139" s="236" t="s">
        <v>1447</v>
      </c>
      <c r="C139" s="236">
        <v>4</v>
      </c>
    </row>
    <row r="140" spans="1:3" ht="15.5" x14ac:dyDescent="0.35">
      <c r="A140" s="235" t="s">
        <v>1448</v>
      </c>
      <c r="B140" s="236" t="s">
        <v>1449</v>
      </c>
      <c r="C140" s="236">
        <v>6</v>
      </c>
    </row>
    <row r="141" spans="1:3" ht="15.5" x14ac:dyDescent="0.35">
      <c r="A141" s="235" t="s">
        <v>1450</v>
      </c>
      <c r="B141" s="236" t="s">
        <v>1451</v>
      </c>
      <c r="C141" s="236">
        <v>3</v>
      </c>
    </row>
    <row r="142" spans="1:3" ht="15.5" x14ac:dyDescent="0.35">
      <c r="A142" s="235" t="s">
        <v>1452</v>
      </c>
      <c r="B142" s="236" t="s">
        <v>1453</v>
      </c>
      <c r="C142" s="236">
        <v>5</v>
      </c>
    </row>
    <row r="143" spans="1:3" ht="15.5" x14ac:dyDescent="0.35">
      <c r="A143" s="235" t="s">
        <v>1454</v>
      </c>
      <c r="B143" s="236" t="s">
        <v>1455</v>
      </c>
      <c r="C143" s="236">
        <v>6</v>
      </c>
    </row>
    <row r="144" spans="1:3" ht="15.5" x14ac:dyDescent="0.35">
      <c r="A144" s="235" t="s">
        <v>1456</v>
      </c>
      <c r="B144" s="236" t="s">
        <v>1457</v>
      </c>
      <c r="C144" s="236">
        <v>4</v>
      </c>
    </row>
    <row r="145" spans="1:3" ht="15.5" x14ac:dyDescent="0.35">
      <c r="A145" s="235" t="s">
        <v>1458</v>
      </c>
      <c r="B145" s="236" t="s">
        <v>1459</v>
      </c>
      <c r="C145" s="236">
        <v>5</v>
      </c>
    </row>
    <row r="146" spans="1:3" ht="15.5" x14ac:dyDescent="0.35">
      <c r="A146" s="235" t="s">
        <v>1460</v>
      </c>
      <c r="B146" s="236" t="s">
        <v>1461</v>
      </c>
      <c r="C146" s="236">
        <v>4</v>
      </c>
    </row>
    <row r="147" spans="1:3" ht="15.5" x14ac:dyDescent="0.35">
      <c r="A147" s="235" t="s">
        <v>1462</v>
      </c>
      <c r="B147" s="236" t="s">
        <v>1463</v>
      </c>
      <c r="C147" s="236">
        <v>4</v>
      </c>
    </row>
    <row r="148" spans="1:3" ht="15.5" x14ac:dyDescent="0.35">
      <c r="A148" s="235" t="s">
        <v>1464</v>
      </c>
      <c r="B148" s="236" t="s">
        <v>1465</v>
      </c>
      <c r="C148" s="236">
        <v>4</v>
      </c>
    </row>
    <row r="149" spans="1:3" ht="15.5" x14ac:dyDescent="0.35">
      <c r="A149" s="235" t="s">
        <v>1466</v>
      </c>
      <c r="B149" s="236" t="s">
        <v>1467</v>
      </c>
      <c r="C149" s="236">
        <v>5</v>
      </c>
    </row>
    <row r="150" spans="1:3" ht="15.5" x14ac:dyDescent="0.35">
      <c r="A150" s="235" t="s">
        <v>1468</v>
      </c>
      <c r="B150" s="236" t="s">
        <v>1469</v>
      </c>
      <c r="C150" s="236">
        <v>6</v>
      </c>
    </row>
    <row r="151" spans="1:3" ht="31" x14ac:dyDescent="0.35">
      <c r="A151" s="235" t="s">
        <v>1470</v>
      </c>
      <c r="B151" s="236" t="s">
        <v>1471</v>
      </c>
      <c r="C151" s="236">
        <v>5</v>
      </c>
    </row>
    <row r="152" spans="1:3" ht="15.5" x14ac:dyDescent="0.35">
      <c r="A152" s="235" t="s">
        <v>1472</v>
      </c>
      <c r="B152" s="236" t="s">
        <v>1473</v>
      </c>
      <c r="C152" s="236">
        <v>7</v>
      </c>
    </row>
    <row r="153" spans="1:3" ht="15.5" x14ac:dyDescent="0.35">
      <c r="A153" s="235" t="s">
        <v>1474</v>
      </c>
      <c r="B153" s="236" t="s">
        <v>1475</v>
      </c>
      <c r="C153" s="236">
        <v>6</v>
      </c>
    </row>
    <row r="154" spans="1:3" ht="15.5" x14ac:dyDescent="0.35">
      <c r="A154" s="235" t="s">
        <v>1476</v>
      </c>
      <c r="B154" s="236" t="s">
        <v>1477</v>
      </c>
      <c r="C154" s="236">
        <v>1</v>
      </c>
    </row>
    <row r="155" spans="1:3" ht="15.5" x14ac:dyDescent="0.35">
      <c r="A155" s="235" t="s">
        <v>1478</v>
      </c>
      <c r="B155" s="236" t="s">
        <v>1479</v>
      </c>
      <c r="C155" s="236">
        <v>6</v>
      </c>
    </row>
    <row r="156" spans="1:3" ht="31" x14ac:dyDescent="0.35">
      <c r="A156" s="235" t="s">
        <v>1480</v>
      </c>
      <c r="B156" s="236" t="s">
        <v>1481</v>
      </c>
      <c r="C156" s="236">
        <v>6</v>
      </c>
    </row>
    <row r="157" spans="1:3" ht="31" x14ac:dyDescent="0.35">
      <c r="A157" s="235" t="s">
        <v>1482</v>
      </c>
      <c r="B157" s="236" t="s">
        <v>1483</v>
      </c>
      <c r="C157" s="236">
        <v>6</v>
      </c>
    </row>
    <row r="158" spans="1:3" ht="15.5" x14ac:dyDescent="0.35">
      <c r="A158" s="235" t="s">
        <v>1484</v>
      </c>
      <c r="B158" s="236" t="s">
        <v>1485</v>
      </c>
      <c r="C158" s="236">
        <v>4</v>
      </c>
    </row>
    <row r="159" spans="1:3" ht="15.5" x14ac:dyDescent="0.35">
      <c r="A159" s="235" t="s">
        <v>1486</v>
      </c>
      <c r="B159" s="236" t="s">
        <v>1487</v>
      </c>
      <c r="C159" s="236">
        <v>6</v>
      </c>
    </row>
    <row r="160" spans="1:3" ht="15.5" x14ac:dyDescent="0.35">
      <c r="A160" s="235" t="s">
        <v>1488</v>
      </c>
      <c r="B160" s="236" t="s">
        <v>1489</v>
      </c>
      <c r="C160" s="236">
        <v>3</v>
      </c>
    </row>
    <row r="161" spans="1:3" ht="15.5" x14ac:dyDescent="0.35">
      <c r="A161" s="235" t="s">
        <v>1490</v>
      </c>
      <c r="B161" s="236" t="s">
        <v>1491</v>
      </c>
      <c r="C161" s="236">
        <v>4</v>
      </c>
    </row>
    <row r="162" spans="1:3" ht="15.5" x14ac:dyDescent="0.35">
      <c r="A162" s="235" t="s">
        <v>1492</v>
      </c>
      <c r="B162" s="236" t="s">
        <v>1493</v>
      </c>
      <c r="C162" s="236">
        <v>5</v>
      </c>
    </row>
    <row r="163" spans="1:3" ht="31" x14ac:dyDescent="0.35">
      <c r="A163" s="235" t="s">
        <v>1494</v>
      </c>
      <c r="B163" s="236" t="s">
        <v>1495</v>
      </c>
      <c r="C163" s="236">
        <v>3</v>
      </c>
    </row>
    <row r="164" spans="1:3" ht="15.5" x14ac:dyDescent="0.35">
      <c r="A164" s="235" t="s">
        <v>1496</v>
      </c>
      <c r="B164" s="236" t="s">
        <v>1497</v>
      </c>
      <c r="C164" s="236">
        <v>5</v>
      </c>
    </row>
    <row r="165" spans="1:3" ht="15.5" x14ac:dyDescent="0.35">
      <c r="A165" s="235" t="s">
        <v>1498</v>
      </c>
      <c r="B165" s="236" t="s">
        <v>1499</v>
      </c>
      <c r="C165" s="236">
        <v>5</v>
      </c>
    </row>
    <row r="166" spans="1:3" ht="15.5" x14ac:dyDescent="0.35">
      <c r="A166" s="235" t="s">
        <v>1500</v>
      </c>
      <c r="B166" s="236" t="s">
        <v>1501</v>
      </c>
      <c r="C166" s="236">
        <v>5</v>
      </c>
    </row>
    <row r="167" spans="1:3" ht="15.5" x14ac:dyDescent="0.35">
      <c r="A167" s="235" t="s">
        <v>1502</v>
      </c>
      <c r="B167" s="236" t="s">
        <v>1503</v>
      </c>
      <c r="C167" s="236">
        <v>5</v>
      </c>
    </row>
    <row r="168" spans="1:3" ht="15.5" x14ac:dyDescent="0.35">
      <c r="A168" s="235" t="s">
        <v>1504</v>
      </c>
      <c r="B168" s="236" t="s">
        <v>1505</v>
      </c>
      <c r="C168" s="236">
        <v>5</v>
      </c>
    </row>
    <row r="169" spans="1:3" ht="15.5" x14ac:dyDescent="0.35">
      <c r="A169" s="235" t="s">
        <v>962</v>
      </c>
      <c r="B169" s="236" t="s">
        <v>1506</v>
      </c>
      <c r="C169" s="236">
        <v>5</v>
      </c>
    </row>
    <row r="170" spans="1:3" ht="15.5" x14ac:dyDescent="0.35">
      <c r="A170" s="235" t="s">
        <v>1507</v>
      </c>
      <c r="B170" s="236" t="s">
        <v>1508</v>
      </c>
      <c r="C170" s="236">
        <v>6</v>
      </c>
    </row>
    <row r="171" spans="1:3" ht="15.5" x14ac:dyDescent="0.35">
      <c r="A171" s="235" t="s">
        <v>1509</v>
      </c>
      <c r="B171" s="236" t="s">
        <v>1510</v>
      </c>
      <c r="C171" s="236">
        <v>4</v>
      </c>
    </row>
    <row r="172" spans="1:3" ht="15.5" x14ac:dyDescent="0.35">
      <c r="A172" s="235" t="s">
        <v>1511</v>
      </c>
      <c r="B172" s="236" t="s">
        <v>1512</v>
      </c>
      <c r="C172" s="236">
        <v>3</v>
      </c>
    </row>
    <row r="173" spans="1:3" ht="15.5" x14ac:dyDescent="0.35">
      <c r="A173" s="235" t="s">
        <v>1513</v>
      </c>
      <c r="B173" s="236" t="s">
        <v>1514</v>
      </c>
      <c r="C173" s="236">
        <v>4</v>
      </c>
    </row>
    <row r="174" spans="1:3" ht="15.5" x14ac:dyDescent="0.35">
      <c r="A174" s="235" t="s">
        <v>1515</v>
      </c>
      <c r="B174" s="236" t="s">
        <v>1516</v>
      </c>
      <c r="C174" s="236">
        <v>6</v>
      </c>
    </row>
    <row r="175" spans="1:3" ht="15.5" x14ac:dyDescent="0.35">
      <c r="A175" s="235" t="s">
        <v>2245</v>
      </c>
      <c r="B175" s="236" t="s">
        <v>2246</v>
      </c>
      <c r="C175" s="236">
        <v>4</v>
      </c>
    </row>
    <row r="176" spans="1:3" ht="15.5" x14ac:dyDescent="0.35">
      <c r="A176" s="235" t="s">
        <v>2247</v>
      </c>
      <c r="B176" s="236" t="s">
        <v>2248</v>
      </c>
      <c r="C176" s="236">
        <v>3</v>
      </c>
    </row>
    <row r="177" spans="1:3" ht="31" x14ac:dyDescent="0.35">
      <c r="A177" s="235" t="s">
        <v>272</v>
      </c>
      <c r="B177" s="236" t="s">
        <v>1517</v>
      </c>
      <c r="C177" s="236">
        <v>5</v>
      </c>
    </row>
    <row r="178" spans="1:3" ht="15.5" x14ac:dyDescent="0.35">
      <c r="A178" s="235" t="s">
        <v>1518</v>
      </c>
      <c r="B178" s="236" t="s">
        <v>1519</v>
      </c>
      <c r="C178" s="236">
        <v>3</v>
      </c>
    </row>
    <row r="179" spans="1:3" ht="15.5" x14ac:dyDescent="0.35">
      <c r="A179" s="235" t="s">
        <v>1520</v>
      </c>
      <c r="B179" s="236" t="s">
        <v>1521</v>
      </c>
      <c r="C179" s="236">
        <v>5</v>
      </c>
    </row>
    <row r="180" spans="1:3" ht="15.5" x14ac:dyDescent="0.35">
      <c r="A180" s="235" t="s">
        <v>1522</v>
      </c>
      <c r="B180" s="236" t="s">
        <v>1523</v>
      </c>
      <c r="C180" s="236">
        <v>5</v>
      </c>
    </row>
    <row r="181" spans="1:3" ht="15.5" x14ac:dyDescent="0.35">
      <c r="A181" s="235" t="s">
        <v>1524</v>
      </c>
      <c r="B181" s="236" t="s">
        <v>1525</v>
      </c>
      <c r="C181" s="236">
        <v>4</v>
      </c>
    </row>
    <row r="182" spans="1:3" ht="15.5" x14ac:dyDescent="0.35">
      <c r="A182" s="235" t="s">
        <v>1542</v>
      </c>
      <c r="B182" s="236" t="s">
        <v>1543</v>
      </c>
      <c r="C182" s="236">
        <v>2</v>
      </c>
    </row>
    <row r="183" spans="1:3" ht="15.5" x14ac:dyDescent="0.35">
      <c r="A183" s="235" t="s">
        <v>1526</v>
      </c>
      <c r="B183" s="236" t="s">
        <v>1209</v>
      </c>
      <c r="C183" s="236">
        <v>2</v>
      </c>
    </row>
    <row r="184" spans="1:3" ht="15.5" x14ac:dyDescent="0.35">
      <c r="A184" s="235" t="s">
        <v>2249</v>
      </c>
      <c r="B184" s="236" t="s">
        <v>2250</v>
      </c>
      <c r="C184" s="236">
        <v>3</v>
      </c>
    </row>
    <row r="185" spans="1:3" ht="15.5" x14ac:dyDescent="0.35">
      <c r="A185" s="235" t="s">
        <v>1527</v>
      </c>
      <c r="B185" s="236" t="s">
        <v>1528</v>
      </c>
      <c r="C185" s="236">
        <v>3</v>
      </c>
    </row>
    <row r="186" spans="1:3" ht="15.5" x14ac:dyDescent="0.35">
      <c r="A186" s="235" t="s">
        <v>1529</v>
      </c>
      <c r="B186" s="236" t="s">
        <v>1530</v>
      </c>
      <c r="C186" s="236">
        <v>3</v>
      </c>
    </row>
    <row r="187" spans="1:3" ht="15.5" x14ac:dyDescent="0.35">
      <c r="A187" s="235" t="s">
        <v>1531</v>
      </c>
      <c r="B187" s="236" t="s">
        <v>1532</v>
      </c>
      <c r="C187" s="236">
        <v>5</v>
      </c>
    </row>
    <row r="188" spans="1:3" ht="15.5" x14ac:dyDescent="0.35">
      <c r="A188" s="235" t="s">
        <v>949</v>
      </c>
      <c r="B188" s="236" t="s">
        <v>1533</v>
      </c>
      <c r="C188" s="236">
        <v>5</v>
      </c>
    </row>
    <row r="189" spans="1:3" ht="15.5" x14ac:dyDescent="0.35">
      <c r="A189" s="235" t="s">
        <v>1534</v>
      </c>
      <c r="B189" s="236" t="s">
        <v>1535</v>
      </c>
      <c r="C189" s="236">
        <v>2</v>
      </c>
    </row>
    <row r="190" spans="1:3" ht="15.5" x14ac:dyDescent="0.35">
      <c r="A190" s="235" t="s">
        <v>1536</v>
      </c>
      <c r="B190" s="236" t="s">
        <v>1537</v>
      </c>
      <c r="C190" s="236">
        <v>3</v>
      </c>
    </row>
    <row r="191" spans="1:3" ht="15.5" x14ac:dyDescent="0.35">
      <c r="A191" s="235" t="s">
        <v>1538</v>
      </c>
      <c r="B191" s="236" t="s">
        <v>1539</v>
      </c>
      <c r="C191" s="236">
        <v>4</v>
      </c>
    </row>
    <row r="192" spans="1:3" ht="15.5" x14ac:dyDescent="0.35">
      <c r="A192" s="235" t="s">
        <v>1540</v>
      </c>
      <c r="B192" s="236" t="s">
        <v>1541</v>
      </c>
      <c r="C192" s="236">
        <v>2</v>
      </c>
    </row>
    <row r="193" spans="1:3" ht="15.5" x14ac:dyDescent="0.35">
      <c r="A193" s="235" t="s">
        <v>1169</v>
      </c>
      <c r="B193" s="236" t="s">
        <v>1323</v>
      </c>
      <c r="C193" s="236">
        <v>5</v>
      </c>
    </row>
    <row r="194" spans="1:3" ht="15.5" x14ac:dyDescent="0.35">
      <c r="A194" s="235" t="s">
        <v>175</v>
      </c>
      <c r="B194" s="236" t="s">
        <v>1324</v>
      </c>
      <c r="C194" s="236">
        <v>3</v>
      </c>
    </row>
    <row r="195" spans="1:3" ht="15.5" x14ac:dyDescent="0.35">
      <c r="A195" s="235" t="s">
        <v>1325</v>
      </c>
      <c r="B195" s="236" t="s">
        <v>1326</v>
      </c>
      <c r="C195" s="236">
        <v>6</v>
      </c>
    </row>
    <row r="196" spans="1:3" ht="15.5" x14ac:dyDescent="0.35">
      <c r="A196" s="235" t="s">
        <v>1327</v>
      </c>
      <c r="B196" s="236" t="s">
        <v>1328</v>
      </c>
      <c r="C196" s="236">
        <v>5</v>
      </c>
    </row>
    <row r="197" spans="1:3" ht="15.5" x14ac:dyDescent="0.35">
      <c r="A197" s="235" t="s">
        <v>263</v>
      </c>
      <c r="B197" s="236" t="s">
        <v>1329</v>
      </c>
      <c r="C197" s="236">
        <v>4</v>
      </c>
    </row>
    <row r="198" spans="1:3" ht="15.5" x14ac:dyDescent="0.35">
      <c r="A198" s="235" t="s">
        <v>1330</v>
      </c>
      <c r="B198" s="236" t="s">
        <v>1331</v>
      </c>
      <c r="C198" s="236">
        <v>4</v>
      </c>
    </row>
    <row r="199" spans="1:3" ht="15.5" x14ac:dyDescent="0.35">
      <c r="A199" s="235" t="s">
        <v>1332</v>
      </c>
      <c r="B199" s="236" t="s">
        <v>1333</v>
      </c>
      <c r="C199" s="236">
        <v>4</v>
      </c>
    </row>
    <row r="200" spans="1:3" ht="15.5" x14ac:dyDescent="0.35">
      <c r="A200" s="235" t="s">
        <v>2278</v>
      </c>
      <c r="B200" s="236" t="s">
        <v>2284</v>
      </c>
      <c r="C200" s="236">
        <v>6</v>
      </c>
    </row>
    <row r="201" spans="1:3" ht="15.5" x14ac:dyDescent="0.35">
      <c r="A201" s="235" t="s">
        <v>1544</v>
      </c>
      <c r="B201" s="236" t="s">
        <v>1545</v>
      </c>
      <c r="C201" s="236">
        <v>5</v>
      </c>
    </row>
    <row r="202" spans="1:3" ht="15.5" x14ac:dyDescent="0.35">
      <c r="A202" s="235" t="s">
        <v>1546</v>
      </c>
      <c r="B202" s="236" t="s">
        <v>1209</v>
      </c>
      <c r="C202" s="236">
        <v>2</v>
      </c>
    </row>
    <row r="203" spans="1:3" ht="15.5" x14ac:dyDescent="0.35">
      <c r="A203" s="235" t="s">
        <v>1547</v>
      </c>
      <c r="B203" s="236" t="s">
        <v>1548</v>
      </c>
      <c r="C203" s="236">
        <v>3</v>
      </c>
    </row>
    <row r="204" spans="1:3" ht="31" x14ac:dyDescent="0.35">
      <c r="A204" s="235" t="s">
        <v>1549</v>
      </c>
      <c r="B204" s="236" t="s">
        <v>1550</v>
      </c>
      <c r="C204" s="236">
        <v>3</v>
      </c>
    </row>
    <row r="205" spans="1:3" ht="31" x14ac:dyDescent="0.35">
      <c r="A205" s="235" t="s">
        <v>867</v>
      </c>
      <c r="B205" s="236" t="s">
        <v>1551</v>
      </c>
      <c r="C205" s="236">
        <v>3</v>
      </c>
    </row>
    <row r="206" spans="1:3" ht="15.5" x14ac:dyDescent="0.35">
      <c r="A206" s="235" t="s">
        <v>1552</v>
      </c>
      <c r="B206" s="236" t="s">
        <v>1553</v>
      </c>
      <c r="C206" s="236">
        <v>5</v>
      </c>
    </row>
    <row r="207" spans="1:3" ht="15.5" x14ac:dyDescent="0.35">
      <c r="A207" s="235" t="s">
        <v>1554</v>
      </c>
      <c r="B207" s="236" t="s">
        <v>1555</v>
      </c>
      <c r="C207" s="236">
        <v>4</v>
      </c>
    </row>
    <row r="208" spans="1:3" ht="15.5" x14ac:dyDescent="0.35">
      <c r="A208" s="235" t="s">
        <v>1556</v>
      </c>
      <c r="B208" s="236" t="s">
        <v>1209</v>
      </c>
      <c r="C208" s="236">
        <v>2</v>
      </c>
    </row>
    <row r="209" spans="1:3" ht="15.5" x14ac:dyDescent="0.35">
      <c r="A209" s="235" t="s">
        <v>1557</v>
      </c>
      <c r="B209" s="236" t="s">
        <v>1558</v>
      </c>
      <c r="C209" s="236">
        <v>1</v>
      </c>
    </row>
    <row r="210" spans="1:3" ht="15.5" x14ac:dyDescent="0.35">
      <c r="A210" s="235" t="s">
        <v>1559</v>
      </c>
      <c r="B210" s="236" t="s">
        <v>1560</v>
      </c>
      <c r="C210" s="236">
        <v>4</v>
      </c>
    </row>
    <row r="211" spans="1:3" ht="15.5" x14ac:dyDescent="0.35">
      <c r="A211" s="235" t="s">
        <v>1561</v>
      </c>
      <c r="B211" s="236" t="s">
        <v>1562</v>
      </c>
      <c r="C211" s="236">
        <v>3</v>
      </c>
    </row>
    <row r="212" spans="1:3" ht="15.5" x14ac:dyDescent="0.35">
      <c r="A212" s="235" t="s">
        <v>1563</v>
      </c>
      <c r="B212" s="236" t="s">
        <v>1564</v>
      </c>
      <c r="C212" s="236">
        <v>4</v>
      </c>
    </row>
    <row r="213" spans="1:3" ht="15.5" x14ac:dyDescent="0.35">
      <c r="A213" s="235" t="s">
        <v>1911</v>
      </c>
      <c r="B213" s="236" t="s">
        <v>1912</v>
      </c>
      <c r="C213" s="236">
        <v>4</v>
      </c>
    </row>
    <row r="214" spans="1:3" ht="15.5" x14ac:dyDescent="0.35">
      <c r="A214" s="235" t="s">
        <v>1565</v>
      </c>
      <c r="B214" s="236" t="s">
        <v>1566</v>
      </c>
      <c r="C214" s="236">
        <v>4</v>
      </c>
    </row>
    <row r="215" spans="1:3" ht="15.5" x14ac:dyDescent="0.35">
      <c r="A215" s="235" t="s">
        <v>1583</v>
      </c>
      <c r="B215" s="236" t="s">
        <v>1584</v>
      </c>
      <c r="C215" s="236">
        <v>3</v>
      </c>
    </row>
    <row r="216" spans="1:3" ht="15.5" x14ac:dyDescent="0.35">
      <c r="A216" s="235" t="s">
        <v>1585</v>
      </c>
      <c r="B216" s="236" t="s">
        <v>1209</v>
      </c>
      <c r="C216" s="236">
        <v>2</v>
      </c>
    </row>
    <row r="217" spans="1:3" ht="15.5" x14ac:dyDescent="0.35">
      <c r="A217" s="235" t="s">
        <v>1586</v>
      </c>
      <c r="B217" s="236" t="s">
        <v>1587</v>
      </c>
      <c r="C217" s="236">
        <v>1</v>
      </c>
    </row>
    <row r="218" spans="1:3" ht="15.5" x14ac:dyDescent="0.35">
      <c r="A218" s="235" t="s">
        <v>1588</v>
      </c>
      <c r="B218" s="236" t="s">
        <v>1589</v>
      </c>
      <c r="C218" s="236">
        <v>4</v>
      </c>
    </row>
    <row r="219" spans="1:3" ht="15.5" x14ac:dyDescent="0.35">
      <c r="A219" s="235" t="s">
        <v>1590</v>
      </c>
      <c r="B219" s="236" t="s">
        <v>1591</v>
      </c>
      <c r="C219" s="236">
        <v>4</v>
      </c>
    </row>
    <row r="220" spans="1:3" ht="15.5" x14ac:dyDescent="0.35">
      <c r="A220" s="235" t="s">
        <v>1592</v>
      </c>
      <c r="B220" s="236" t="s">
        <v>1593</v>
      </c>
      <c r="C220" s="236">
        <v>4</v>
      </c>
    </row>
    <row r="221" spans="1:3" ht="31" x14ac:dyDescent="0.35">
      <c r="A221" s="235" t="s">
        <v>1594</v>
      </c>
      <c r="B221" s="236" t="s">
        <v>1595</v>
      </c>
      <c r="C221" s="236">
        <v>4</v>
      </c>
    </row>
    <row r="222" spans="1:3" ht="15.5" x14ac:dyDescent="0.35">
      <c r="A222" s="235" t="s">
        <v>1596</v>
      </c>
      <c r="B222" s="236" t="s">
        <v>1597</v>
      </c>
      <c r="C222" s="236">
        <v>2</v>
      </c>
    </row>
    <row r="223" spans="1:3" ht="15.5" x14ac:dyDescent="0.35">
      <c r="A223" s="235" t="s">
        <v>1598</v>
      </c>
      <c r="B223" s="236" t="s">
        <v>1599</v>
      </c>
      <c r="C223" s="236">
        <v>1</v>
      </c>
    </row>
    <row r="224" spans="1:3" ht="15.5" x14ac:dyDescent="0.35">
      <c r="A224" s="235" t="s">
        <v>1600</v>
      </c>
      <c r="B224" s="236" t="s">
        <v>1601</v>
      </c>
      <c r="C224" s="236">
        <v>1</v>
      </c>
    </row>
    <row r="225" spans="1:3" ht="31" x14ac:dyDescent="0.35">
      <c r="A225" s="235" t="s">
        <v>1602</v>
      </c>
      <c r="B225" s="236" t="s">
        <v>1603</v>
      </c>
      <c r="C225" s="236">
        <v>4</v>
      </c>
    </row>
    <row r="226" spans="1:3" ht="15.5" x14ac:dyDescent="0.35">
      <c r="A226" s="235" t="s">
        <v>1567</v>
      </c>
      <c r="B226" s="236" t="s">
        <v>1568</v>
      </c>
      <c r="C226" s="236">
        <v>4</v>
      </c>
    </row>
    <row r="227" spans="1:3" ht="15.5" x14ac:dyDescent="0.35">
      <c r="A227" s="235" t="s">
        <v>1569</v>
      </c>
      <c r="B227" s="236" t="s">
        <v>1570</v>
      </c>
      <c r="C227" s="236">
        <v>2</v>
      </c>
    </row>
    <row r="228" spans="1:3" ht="15.5" x14ac:dyDescent="0.35">
      <c r="A228" s="235" t="s">
        <v>1571</v>
      </c>
      <c r="B228" s="236" t="s">
        <v>1572</v>
      </c>
      <c r="C228" s="236">
        <v>3</v>
      </c>
    </row>
    <row r="229" spans="1:3" ht="15.5" x14ac:dyDescent="0.35">
      <c r="A229" s="235" t="s">
        <v>1573</v>
      </c>
      <c r="B229" s="236" t="s">
        <v>1574</v>
      </c>
      <c r="C229" s="236">
        <v>4</v>
      </c>
    </row>
    <row r="230" spans="1:3" ht="15.5" x14ac:dyDescent="0.35">
      <c r="A230" s="235" t="s">
        <v>1575</v>
      </c>
      <c r="B230" s="236" t="s">
        <v>1576</v>
      </c>
      <c r="C230" s="236">
        <v>2</v>
      </c>
    </row>
    <row r="231" spans="1:3" ht="15.5" x14ac:dyDescent="0.35">
      <c r="A231" s="235" t="s">
        <v>1577</v>
      </c>
      <c r="B231" s="236" t="s">
        <v>1578</v>
      </c>
      <c r="C231" s="236">
        <v>4</v>
      </c>
    </row>
    <row r="232" spans="1:3" ht="15.5" x14ac:dyDescent="0.35">
      <c r="A232" s="235" t="s">
        <v>1579</v>
      </c>
      <c r="B232" s="236" t="s">
        <v>1580</v>
      </c>
      <c r="C232" s="236">
        <v>4</v>
      </c>
    </row>
    <row r="233" spans="1:3" ht="15.5" x14ac:dyDescent="0.35">
      <c r="A233" s="235" t="s">
        <v>1581</v>
      </c>
      <c r="B233" s="236" t="s">
        <v>1582</v>
      </c>
      <c r="C233" s="236">
        <v>4</v>
      </c>
    </row>
    <row r="234" spans="1:3" ht="15.5" x14ac:dyDescent="0.35">
      <c r="A234" s="235" t="s">
        <v>1913</v>
      </c>
      <c r="B234" s="236" t="s">
        <v>1914</v>
      </c>
      <c r="C234" s="236">
        <v>4</v>
      </c>
    </row>
    <row r="235" spans="1:3" ht="15.5" x14ac:dyDescent="0.35">
      <c r="A235" s="235" t="s">
        <v>1915</v>
      </c>
      <c r="B235" s="236" t="s">
        <v>1916</v>
      </c>
      <c r="C235" s="236">
        <v>5</v>
      </c>
    </row>
    <row r="236" spans="1:3" ht="31" x14ac:dyDescent="0.35">
      <c r="A236" s="235" t="s">
        <v>2251</v>
      </c>
      <c r="B236" s="236" t="s">
        <v>2252</v>
      </c>
      <c r="C236" s="236">
        <v>2</v>
      </c>
    </row>
    <row r="237" spans="1:3" ht="15.5" x14ac:dyDescent="0.35">
      <c r="A237" s="235" t="s">
        <v>2253</v>
      </c>
      <c r="B237" s="236" t="s">
        <v>2242</v>
      </c>
      <c r="C237" s="236">
        <v>4</v>
      </c>
    </row>
    <row r="238" spans="1:3" ht="15.5" x14ac:dyDescent="0.35">
      <c r="A238" s="235" t="s">
        <v>1604</v>
      </c>
      <c r="B238" s="236" t="s">
        <v>1605</v>
      </c>
      <c r="C238" s="236">
        <v>7</v>
      </c>
    </row>
    <row r="239" spans="1:3" ht="15.5" x14ac:dyDescent="0.35">
      <c r="A239" s="235" t="s">
        <v>1621</v>
      </c>
      <c r="B239" s="236" t="s">
        <v>1622</v>
      </c>
      <c r="C239" s="236">
        <v>5</v>
      </c>
    </row>
    <row r="240" spans="1:3" ht="15.5" x14ac:dyDescent="0.35">
      <c r="A240" s="235" t="s">
        <v>1623</v>
      </c>
      <c r="B240" s="236" t="s">
        <v>1209</v>
      </c>
      <c r="C240" s="236">
        <v>2</v>
      </c>
    </row>
    <row r="241" spans="1:3" ht="15.5" x14ac:dyDescent="0.35">
      <c r="A241" s="235" t="s">
        <v>1624</v>
      </c>
      <c r="B241" s="236" t="s">
        <v>1625</v>
      </c>
      <c r="C241" s="236">
        <v>6</v>
      </c>
    </row>
    <row r="242" spans="1:3" ht="15.5" x14ac:dyDescent="0.35">
      <c r="A242" s="235" t="s">
        <v>296</v>
      </c>
      <c r="B242" s="236" t="s">
        <v>1626</v>
      </c>
      <c r="C242" s="236">
        <v>4</v>
      </c>
    </row>
    <row r="243" spans="1:3" ht="15.5" x14ac:dyDescent="0.35">
      <c r="A243" s="235" t="s">
        <v>1627</v>
      </c>
      <c r="B243" s="236" t="s">
        <v>1628</v>
      </c>
      <c r="C243" s="236">
        <v>6</v>
      </c>
    </row>
    <row r="244" spans="1:3" ht="15.5" x14ac:dyDescent="0.35">
      <c r="A244" s="235" t="s">
        <v>1629</v>
      </c>
      <c r="B244" s="236" t="s">
        <v>1630</v>
      </c>
      <c r="C244" s="236">
        <v>4</v>
      </c>
    </row>
    <row r="245" spans="1:3" ht="15.5" x14ac:dyDescent="0.35">
      <c r="A245" s="235" t="s">
        <v>1631</v>
      </c>
      <c r="B245" s="236" t="s">
        <v>1632</v>
      </c>
      <c r="C245" s="236">
        <v>6</v>
      </c>
    </row>
    <row r="246" spans="1:3" ht="15.5" x14ac:dyDescent="0.35">
      <c r="A246" s="235" t="s">
        <v>1633</v>
      </c>
      <c r="B246" s="236" t="s">
        <v>1634</v>
      </c>
      <c r="C246" s="236">
        <v>4</v>
      </c>
    </row>
    <row r="247" spans="1:3" ht="15.5" x14ac:dyDescent="0.35">
      <c r="A247" s="235" t="s">
        <v>1635</v>
      </c>
      <c r="B247" s="236" t="s">
        <v>1636</v>
      </c>
      <c r="C247" s="236">
        <v>7</v>
      </c>
    </row>
    <row r="248" spans="1:3" ht="15.5" x14ac:dyDescent="0.35">
      <c r="A248" s="235" t="s">
        <v>1637</v>
      </c>
      <c r="B248" s="236" t="s">
        <v>1638</v>
      </c>
      <c r="C248" s="236">
        <v>8</v>
      </c>
    </row>
    <row r="249" spans="1:3" ht="15.5" x14ac:dyDescent="0.35">
      <c r="A249" s="235" t="s">
        <v>1639</v>
      </c>
      <c r="B249" s="236" t="s">
        <v>1640</v>
      </c>
      <c r="C249" s="236">
        <v>6</v>
      </c>
    </row>
    <row r="250" spans="1:3" ht="15.5" x14ac:dyDescent="0.35">
      <c r="A250" s="235" t="s">
        <v>1606</v>
      </c>
      <c r="B250" s="236" t="s">
        <v>1607</v>
      </c>
      <c r="C250" s="236">
        <v>5</v>
      </c>
    </row>
    <row r="251" spans="1:3" ht="15.5" x14ac:dyDescent="0.35">
      <c r="A251" s="235" t="s">
        <v>1641</v>
      </c>
      <c r="B251" s="236" t="s">
        <v>1642</v>
      </c>
      <c r="C251" s="236">
        <v>5</v>
      </c>
    </row>
    <row r="252" spans="1:3" ht="15.5" x14ac:dyDescent="0.35">
      <c r="A252" s="235" t="s">
        <v>1643</v>
      </c>
      <c r="B252" s="236" t="s">
        <v>1644</v>
      </c>
      <c r="C252" s="236">
        <v>6</v>
      </c>
    </row>
    <row r="253" spans="1:3" ht="31" x14ac:dyDescent="0.35">
      <c r="A253" s="235" t="s">
        <v>1645</v>
      </c>
      <c r="B253" s="236" t="s">
        <v>1646</v>
      </c>
      <c r="C253" s="236">
        <v>1</v>
      </c>
    </row>
    <row r="254" spans="1:3" ht="15.5" x14ac:dyDescent="0.35">
      <c r="A254" s="235" t="s">
        <v>1647</v>
      </c>
      <c r="B254" s="236" t="s">
        <v>1648</v>
      </c>
      <c r="C254" s="236">
        <v>4</v>
      </c>
    </row>
    <row r="255" spans="1:3" ht="15.5" x14ac:dyDescent="0.35">
      <c r="A255" s="235" t="s">
        <v>1608</v>
      </c>
      <c r="B255" s="236" t="s">
        <v>1609</v>
      </c>
      <c r="C255" s="236">
        <v>6</v>
      </c>
    </row>
    <row r="256" spans="1:3" ht="15.5" x14ac:dyDescent="0.35">
      <c r="A256" s="235" t="s">
        <v>1610</v>
      </c>
      <c r="B256" s="236" t="s">
        <v>1611</v>
      </c>
      <c r="C256" s="236">
        <v>5</v>
      </c>
    </row>
    <row r="257" spans="1:3" ht="15.5" x14ac:dyDescent="0.35">
      <c r="A257" s="235" t="s">
        <v>1612</v>
      </c>
      <c r="B257" s="236" t="s">
        <v>1613</v>
      </c>
      <c r="C257" s="236">
        <v>2</v>
      </c>
    </row>
    <row r="258" spans="1:3" ht="15.5" x14ac:dyDescent="0.35">
      <c r="A258" s="235" t="s">
        <v>1614</v>
      </c>
      <c r="B258" s="236" t="s">
        <v>1615</v>
      </c>
      <c r="C258" s="236">
        <v>3</v>
      </c>
    </row>
    <row r="259" spans="1:3" ht="15.5" x14ac:dyDescent="0.35">
      <c r="A259" s="235" t="s">
        <v>309</v>
      </c>
      <c r="B259" s="236" t="s">
        <v>1616</v>
      </c>
      <c r="C259" s="236">
        <v>1</v>
      </c>
    </row>
    <row r="260" spans="1:3" ht="15.5" x14ac:dyDescent="0.35">
      <c r="A260" s="235" t="s">
        <v>1617</v>
      </c>
      <c r="B260" s="236" t="s">
        <v>1618</v>
      </c>
      <c r="C260" s="236">
        <v>7</v>
      </c>
    </row>
    <row r="261" spans="1:3" ht="15.5" x14ac:dyDescent="0.35">
      <c r="A261" s="235" t="s">
        <v>1619</v>
      </c>
      <c r="B261" s="236" t="s">
        <v>1620</v>
      </c>
      <c r="C261" s="236">
        <v>2</v>
      </c>
    </row>
    <row r="262" spans="1:3" ht="15.5" x14ac:dyDescent="0.35">
      <c r="A262" s="235" t="s">
        <v>1649</v>
      </c>
      <c r="B262" s="236" t="s">
        <v>1650</v>
      </c>
      <c r="C262" s="236">
        <v>5</v>
      </c>
    </row>
    <row r="263" spans="1:3" ht="15.5" x14ac:dyDescent="0.35">
      <c r="A263" s="235" t="s">
        <v>2254</v>
      </c>
      <c r="B263" s="236" t="s">
        <v>2255</v>
      </c>
      <c r="C263" s="236">
        <v>7</v>
      </c>
    </row>
    <row r="264" spans="1:3" ht="15.5" x14ac:dyDescent="0.35">
      <c r="A264" s="235" t="s">
        <v>1651</v>
      </c>
      <c r="B264" s="236" t="s">
        <v>1209</v>
      </c>
      <c r="C264" s="236">
        <v>2</v>
      </c>
    </row>
    <row r="265" spans="1:3" ht="15.5" x14ac:dyDescent="0.35">
      <c r="A265" s="235" t="s">
        <v>1652</v>
      </c>
      <c r="B265" s="236" t="s">
        <v>1653</v>
      </c>
      <c r="C265" s="236">
        <v>8</v>
      </c>
    </row>
    <row r="266" spans="1:3" ht="15.5" x14ac:dyDescent="0.35">
      <c r="A266" s="235" t="s">
        <v>1654</v>
      </c>
      <c r="B266" s="236" t="s">
        <v>1655</v>
      </c>
      <c r="C266" s="236">
        <v>8</v>
      </c>
    </row>
    <row r="267" spans="1:3" ht="31" x14ac:dyDescent="0.35">
      <c r="A267" s="235" t="s">
        <v>1656</v>
      </c>
      <c r="B267" s="236" t="s">
        <v>1657</v>
      </c>
      <c r="C267" s="236">
        <v>7</v>
      </c>
    </row>
    <row r="268" spans="1:3" ht="15.5" x14ac:dyDescent="0.35">
      <c r="A268" s="235" t="s">
        <v>1658</v>
      </c>
      <c r="B268" s="236" t="s">
        <v>1659</v>
      </c>
      <c r="C268" s="236">
        <v>5</v>
      </c>
    </row>
    <row r="269" spans="1:3" ht="15.5" x14ac:dyDescent="0.35">
      <c r="A269" s="235" t="s">
        <v>1660</v>
      </c>
      <c r="B269" s="236" t="s">
        <v>1661</v>
      </c>
      <c r="C269" s="236">
        <v>7</v>
      </c>
    </row>
    <row r="270" spans="1:3" ht="31" x14ac:dyDescent="0.35">
      <c r="A270" s="235" t="s">
        <v>1662</v>
      </c>
      <c r="B270" s="236" t="s">
        <v>1663</v>
      </c>
      <c r="C270" s="236">
        <v>4</v>
      </c>
    </row>
    <row r="271" spans="1:3" ht="15.5" x14ac:dyDescent="0.35">
      <c r="A271" s="235" t="s">
        <v>1664</v>
      </c>
      <c r="B271" s="236" t="s">
        <v>1665</v>
      </c>
      <c r="C271" s="236">
        <v>4</v>
      </c>
    </row>
    <row r="272" spans="1:3" ht="15.5" x14ac:dyDescent="0.35">
      <c r="A272" s="235" t="s">
        <v>1666</v>
      </c>
      <c r="B272" s="236" t="s">
        <v>1667</v>
      </c>
      <c r="C272" s="236">
        <v>5</v>
      </c>
    </row>
    <row r="273" spans="1:3" ht="15.5" x14ac:dyDescent="0.35">
      <c r="A273" s="235" t="s">
        <v>1668</v>
      </c>
      <c r="B273" s="236" t="s">
        <v>1669</v>
      </c>
      <c r="C273" s="236">
        <v>8</v>
      </c>
    </row>
    <row r="274" spans="1:3" ht="15.5" x14ac:dyDescent="0.35">
      <c r="A274" s="235" t="s">
        <v>1670</v>
      </c>
      <c r="B274" s="236" t="s">
        <v>1671</v>
      </c>
      <c r="C274" s="236">
        <v>4</v>
      </c>
    </row>
    <row r="275" spans="1:3" ht="15.5" x14ac:dyDescent="0.35">
      <c r="A275" s="235" t="s">
        <v>1672</v>
      </c>
      <c r="B275" s="236" t="s">
        <v>1209</v>
      </c>
      <c r="C275" s="236">
        <v>3</v>
      </c>
    </row>
    <row r="276" spans="1:3" ht="15.5" x14ac:dyDescent="0.35">
      <c r="A276" s="235" t="s">
        <v>1673</v>
      </c>
      <c r="B276" s="236" t="s">
        <v>1674</v>
      </c>
      <c r="C276" s="236">
        <v>5</v>
      </c>
    </row>
    <row r="277" spans="1:3" ht="15.5" x14ac:dyDescent="0.35">
      <c r="A277" s="235" t="s">
        <v>239</v>
      </c>
      <c r="B277" s="236" t="s">
        <v>1675</v>
      </c>
      <c r="C277" s="236">
        <v>8</v>
      </c>
    </row>
    <row r="278" spans="1:3" ht="15.5" x14ac:dyDescent="0.35">
      <c r="A278" s="235" t="s">
        <v>1676</v>
      </c>
      <c r="B278" s="236" t="s">
        <v>1677</v>
      </c>
      <c r="C278" s="236">
        <v>5</v>
      </c>
    </row>
    <row r="279" spans="1:3" ht="15.5" x14ac:dyDescent="0.35">
      <c r="A279" s="235" t="s">
        <v>1678</v>
      </c>
      <c r="B279" s="236" t="s">
        <v>1679</v>
      </c>
      <c r="C279" s="236">
        <v>4</v>
      </c>
    </row>
    <row r="280" spans="1:3" ht="15.5" x14ac:dyDescent="0.35">
      <c r="A280" s="235" t="s">
        <v>393</v>
      </c>
      <c r="B280" s="236" t="s">
        <v>1680</v>
      </c>
      <c r="C280" s="236">
        <v>4</v>
      </c>
    </row>
    <row r="281" spans="1:3" ht="15.5" x14ac:dyDescent="0.35">
      <c r="A281" s="235" t="s">
        <v>1681</v>
      </c>
      <c r="B281" s="236" t="s">
        <v>1682</v>
      </c>
      <c r="C281" s="236">
        <v>5</v>
      </c>
    </row>
    <row r="282" spans="1:3" ht="15.5" x14ac:dyDescent="0.35">
      <c r="A282" s="235" t="s">
        <v>1683</v>
      </c>
      <c r="B282" s="236" t="s">
        <v>1684</v>
      </c>
      <c r="C282" s="236">
        <v>6</v>
      </c>
    </row>
    <row r="283" spans="1:3" ht="15.5" x14ac:dyDescent="0.35">
      <c r="A283" s="235" t="s">
        <v>1685</v>
      </c>
      <c r="B283" s="236" t="s">
        <v>1686</v>
      </c>
      <c r="C283" s="236">
        <v>5</v>
      </c>
    </row>
    <row r="284" spans="1:3" ht="15.5" x14ac:dyDescent="0.35">
      <c r="A284" s="235" t="s">
        <v>1687</v>
      </c>
      <c r="B284" s="236" t="s">
        <v>1688</v>
      </c>
      <c r="C284" s="236">
        <v>6</v>
      </c>
    </row>
    <row r="285" spans="1:3" ht="31" x14ac:dyDescent="0.35">
      <c r="A285" s="235" t="s">
        <v>1689</v>
      </c>
      <c r="B285" s="236" t="s">
        <v>1690</v>
      </c>
      <c r="C285" s="236">
        <v>8</v>
      </c>
    </row>
    <row r="286" spans="1:3" ht="31" x14ac:dyDescent="0.35">
      <c r="A286" s="235" t="s">
        <v>1691</v>
      </c>
      <c r="B286" s="236" t="s">
        <v>1692</v>
      </c>
      <c r="C286" s="236">
        <v>7</v>
      </c>
    </row>
    <row r="287" spans="1:3" ht="15.5" x14ac:dyDescent="0.35">
      <c r="A287" s="235" t="s">
        <v>1693</v>
      </c>
      <c r="B287" s="236" t="s">
        <v>1694</v>
      </c>
      <c r="C287" s="236">
        <v>6</v>
      </c>
    </row>
    <row r="288" spans="1:3" ht="15.5" x14ac:dyDescent="0.35">
      <c r="A288" s="235" t="s">
        <v>1695</v>
      </c>
      <c r="B288" s="236" t="s">
        <v>1696</v>
      </c>
      <c r="C288" s="236">
        <v>8</v>
      </c>
    </row>
    <row r="289" spans="1:3" ht="31" x14ac:dyDescent="0.35">
      <c r="A289" s="235" t="s">
        <v>1697</v>
      </c>
      <c r="B289" s="236" t="s">
        <v>1698</v>
      </c>
      <c r="C289" s="236">
        <v>4</v>
      </c>
    </row>
    <row r="290" spans="1:3" ht="15.5" x14ac:dyDescent="0.35">
      <c r="A290" s="235" t="s">
        <v>1699</v>
      </c>
      <c r="B290" s="236" t="s">
        <v>1700</v>
      </c>
      <c r="C290" s="236">
        <v>8</v>
      </c>
    </row>
    <row r="291" spans="1:3" ht="15.5" x14ac:dyDescent="0.35">
      <c r="A291" s="235" t="s">
        <v>1701</v>
      </c>
      <c r="B291" s="236" t="s">
        <v>1702</v>
      </c>
      <c r="C291" s="236">
        <v>6</v>
      </c>
    </row>
    <row r="292" spans="1:3" ht="15.5" x14ac:dyDescent="0.35">
      <c r="A292" s="235" t="s">
        <v>1703</v>
      </c>
      <c r="B292" s="236" t="s">
        <v>1704</v>
      </c>
      <c r="C292" s="236">
        <v>6</v>
      </c>
    </row>
    <row r="293" spans="1:3" ht="15.5" x14ac:dyDescent="0.35">
      <c r="A293" s="235" t="s">
        <v>1705</v>
      </c>
      <c r="B293" s="236" t="s">
        <v>1706</v>
      </c>
      <c r="C293" s="236">
        <v>6</v>
      </c>
    </row>
    <row r="294" spans="1:3" ht="15.5" x14ac:dyDescent="0.35">
      <c r="A294" s="235" t="s">
        <v>1707</v>
      </c>
      <c r="B294" s="236" t="s">
        <v>1708</v>
      </c>
      <c r="C294" s="236">
        <v>4</v>
      </c>
    </row>
    <row r="295" spans="1:3" ht="31" x14ac:dyDescent="0.35">
      <c r="A295" s="235" t="s">
        <v>1725</v>
      </c>
      <c r="B295" s="236" t="s">
        <v>1726</v>
      </c>
      <c r="C295" s="236">
        <v>8</v>
      </c>
    </row>
    <row r="296" spans="1:3" ht="15.5" x14ac:dyDescent="0.35">
      <c r="A296" s="235" t="s">
        <v>1709</v>
      </c>
      <c r="B296" s="236" t="s">
        <v>1209</v>
      </c>
      <c r="C296" s="236">
        <v>2</v>
      </c>
    </row>
    <row r="297" spans="1:3" ht="31" x14ac:dyDescent="0.35">
      <c r="A297" s="235" t="s">
        <v>1727</v>
      </c>
      <c r="B297" s="236" t="s">
        <v>1728</v>
      </c>
      <c r="C297" s="236">
        <v>7</v>
      </c>
    </row>
    <row r="298" spans="1:3" ht="15.5" x14ac:dyDescent="0.35">
      <c r="A298" s="235" t="s">
        <v>1729</v>
      </c>
      <c r="B298" s="236" t="s">
        <v>1730</v>
      </c>
      <c r="C298" s="236">
        <v>6</v>
      </c>
    </row>
    <row r="299" spans="1:3" ht="31" x14ac:dyDescent="0.35">
      <c r="A299" s="235" t="s">
        <v>1731</v>
      </c>
      <c r="B299" s="236" t="s">
        <v>1732</v>
      </c>
      <c r="C299" s="236">
        <v>4</v>
      </c>
    </row>
    <row r="300" spans="1:3" ht="15.5" x14ac:dyDescent="0.35">
      <c r="A300" s="235" t="s">
        <v>1733</v>
      </c>
      <c r="B300" s="236" t="s">
        <v>1734</v>
      </c>
      <c r="C300" s="236">
        <v>4</v>
      </c>
    </row>
    <row r="301" spans="1:3" ht="15.5" x14ac:dyDescent="0.35">
      <c r="A301" s="235" t="s">
        <v>1735</v>
      </c>
      <c r="B301" s="236" t="s">
        <v>1736</v>
      </c>
      <c r="C301" s="236">
        <v>5</v>
      </c>
    </row>
    <row r="302" spans="1:3" ht="15.5" x14ac:dyDescent="0.35">
      <c r="A302" s="235" t="s">
        <v>1737</v>
      </c>
      <c r="B302" s="236" t="s">
        <v>1738</v>
      </c>
      <c r="C302" s="236">
        <v>1</v>
      </c>
    </row>
    <row r="303" spans="1:3" ht="15.5" x14ac:dyDescent="0.35">
      <c r="A303" s="235" t="s">
        <v>1739</v>
      </c>
      <c r="B303" s="236" t="s">
        <v>1740</v>
      </c>
      <c r="C303" s="236">
        <v>4</v>
      </c>
    </row>
    <row r="304" spans="1:3" ht="15.5" x14ac:dyDescent="0.35">
      <c r="A304" s="235" t="s">
        <v>1741</v>
      </c>
      <c r="B304" s="236" t="s">
        <v>1742</v>
      </c>
      <c r="C304" s="236">
        <v>7</v>
      </c>
    </row>
    <row r="305" spans="1:3" ht="15.5" x14ac:dyDescent="0.35">
      <c r="A305" s="235" t="s">
        <v>1710</v>
      </c>
      <c r="B305" s="236" t="s">
        <v>1711</v>
      </c>
      <c r="C305" s="236">
        <v>2</v>
      </c>
    </row>
    <row r="306" spans="1:3" ht="15.5" x14ac:dyDescent="0.35">
      <c r="A306" s="235" t="s">
        <v>1712</v>
      </c>
      <c r="B306" s="236" t="s">
        <v>1713</v>
      </c>
      <c r="C306" s="236">
        <v>5</v>
      </c>
    </row>
    <row r="307" spans="1:3" ht="15.5" x14ac:dyDescent="0.35">
      <c r="A307" s="235" t="s">
        <v>343</v>
      </c>
      <c r="B307" s="236" t="s">
        <v>1714</v>
      </c>
      <c r="C307" s="236">
        <v>5</v>
      </c>
    </row>
    <row r="308" spans="1:3" ht="15.5" x14ac:dyDescent="0.35">
      <c r="A308" s="235" t="s">
        <v>1715</v>
      </c>
      <c r="B308" s="236" t="s">
        <v>1716</v>
      </c>
      <c r="C308" s="236">
        <v>4</v>
      </c>
    </row>
    <row r="309" spans="1:3" ht="31" x14ac:dyDescent="0.35">
      <c r="A309" s="235" t="s">
        <v>1717</v>
      </c>
      <c r="B309" s="236" t="s">
        <v>1718</v>
      </c>
      <c r="C309" s="236">
        <v>4</v>
      </c>
    </row>
    <row r="310" spans="1:3" ht="15.5" x14ac:dyDescent="0.35">
      <c r="A310" s="235" t="s">
        <v>1719</v>
      </c>
      <c r="B310" s="236" t="s">
        <v>1720</v>
      </c>
      <c r="C310" s="236">
        <v>8</v>
      </c>
    </row>
    <row r="311" spans="1:3" ht="31" x14ac:dyDescent="0.35">
      <c r="A311" s="235" t="s">
        <v>1721</v>
      </c>
      <c r="B311" s="236" t="s">
        <v>1722</v>
      </c>
      <c r="C311" s="236">
        <v>7</v>
      </c>
    </row>
    <row r="312" spans="1:3" ht="31" x14ac:dyDescent="0.35">
      <c r="A312" s="235" t="s">
        <v>1723</v>
      </c>
      <c r="B312" s="236" t="s">
        <v>1724</v>
      </c>
      <c r="C312" s="236">
        <v>6</v>
      </c>
    </row>
    <row r="313" spans="1:3" ht="15.5" x14ac:dyDescent="0.35">
      <c r="A313" s="235" t="s">
        <v>1051</v>
      </c>
      <c r="B313" s="236" t="s">
        <v>1743</v>
      </c>
      <c r="C313" s="236">
        <v>6</v>
      </c>
    </row>
    <row r="314" spans="1:3" ht="15.5" x14ac:dyDescent="0.35">
      <c r="A314" s="235" t="s">
        <v>1759</v>
      </c>
      <c r="B314" s="236" t="s">
        <v>1760</v>
      </c>
      <c r="C314" s="236">
        <v>5</v>
      </c>
    </row>
    <row r="315" spans="1:3" ht="15.5" x14ac:dyDescent="0.35">
      <c r="A315" s="235" t="s">
        <v>1761</v>
      </c>
      <c r="B315" s="236" t="s">
        <v>1209</v>
      </c>
      <c r="C315" s="236">
        <v>2</v>
      </c>
    </row>
    <row r="316" spans="1:3" ht="15.5" x14ac:dyDescent="0.35">
      <c r="A316" s="235" t="s">
        <v>1762</v>
      </c>
      <c r="B316" s="236" t="s">
        <v>1763</v>
      </c>
      <c r="C316" s="236">
        <v>1</v>
      </c>
    </row>
    <row r="317" spans="1:3" ht="15.5" x14ac:dyDescent="0.35">
      <c r="A317" s="235" t="s">
        <v>975</v>
      </c>
      <c r="B317" s="236" t="s">
        <v>1764</v>
      </c>
      <c r="C317" s="236">
        <v>4</v>
      </c>
    </row>
    <row r="318" spans="1:3" ht="15.5" x14ac:dyDescent="0.35">
      <c r="A318" s="235" t="s">
        <v>1765</v>
      </c>
      <c r="B318" s="236" t="s">
        <v>1766</v>
      </c>
      <c r="C318" s="236">
        <v>5</v>
      </c>
    </row>
    <row r="319" spans="1:3" ht="15.5" x14ac:dyDescent="0.35">
      <c r="A319" s="235" t="s">
        <v>1767</v>
      </c>
      <c r="B319" s="236" t="s">
        <v>1768</v>
      </c>
      <c r="C319" s="236">
        <v>3</v>
      </c>
    </row>
    <row r="320" spans="1:3" ht="15.5" x14ac:dyDescent="0.35">
      <c r="A320" s="235" t="s">
        <v>1001</v>
      </c>
      <c r="B320" s="236" t="s">
        <v>1769</v>
      </c>
      <c r="C320" s="236">
        <v>6</v>
      </c>
    </row>
    <row r="321" spans="1:3" ht="15.5" x14ac:dyDescent="0.35">
      <c r="A321" s="235" t="s">
        <v>1770</v>
      </c>
      <c r="B321" s="236" t="s">
        <v>1771</v>
      </c>
      <c r="C321" s="236">
        <v>4</v>
      </c>
    </row>
    <row r="322" spans="1:3" ht="15.5" x14ac:dyDescent="0.35">
      <c r="A322" s="235" t="s">
        <v>1772</v>
      </c>
      <c r="B322" s="236" t="s">
        <v>1773</v>
      </c>
      <c r="C322" s="236">
        <v>5</v>
      </c>
    </row>
    <row r="323" spans="1:3" ht="15.5" x14ac:dyDescent="0.35">
      <c r="A323" s="235" t="s">
        <v>1774</v>
      </c>
      <c r="B323" s="236" t="s">
        <v>1775</v>
      </c>
      <c r="C323" s="236">
        <v>4</v>
      </c>
    </row>
    <row r="324" spans="1:3" ht="15.5" x14ac:dyDescent="0.35">
      <c r="A324" s="235" t="s">
        <v>226</v>
      </c>
      <c r="B324" s="236" t="s">
        <v>1776</v>
      </c>
      <c r="C324" s="236">
        <v>6</v>
      </c>
    </row>
    <row r="325" spans="1:3" ht="15.5" x14ac:dyDescent="0.35">
      <c r="A325" s="235" t="s">
        <v>1744</v>
      </c>
      <c r="B325" s="236" t="s">
        <v>1745</v>
      </c>
      <c r="C325" s="236">
        <v>5</v>
      </c>
    </row>
    <row r="326" spans="1:3" ht="15.5" x14ac:dyDescent="0.35">
      <c r="A326" s="235" t="s">
        <v>1777</v>
      </c>
      <c r="B326" s="236" t="s">
        <v>1778</v>
      </c>
      <c r="C326" s="236">
        <v>6</v>
      </c>
    </row>
    <row r="327" spans="1:3" ht="15.5" x14ac:dyDescent="0.35">
      <c r="A327" s="235" t="s">
        <v>1779</v>
      </c>
      <c r="B327" s="236" t="s">
        <v>1780</v>
      </c>
      <c r="C327" s="236">
        <v>4</v>
      </c>
    </row>
    <row r="328" spans="1:3" ht="15.5" x14ac:dyDescent="0.35">
      <c r="A328" s="235" t="s">
        <v>1781</v>
      </c>
      <c r="B328" s="236" t="s">
        <v>1782</v>
      </c>
      <c r="C328" s="236">
        <v>6</v>
      </c>
    </row>
    <row r="329" spans="1:3" ht="15.5" x14ac:dyDescent="0.35">
      <c r="A329" s="235" t="s">
        <v>1783</v>
      </c>
      <c r="B329" s="236" t="s">
        <v>1784</v>
      </c>
      <c r="C329" s="236">
        <v>3</v>
      </c>
    </row>
    <row r="330" spans="1:3" ht="15.5" x14ac:dyDescent="0.35">
      <c r="A330" s="235" t="s">
        <v>1785</v>
      </c>
      <c r="B330" s="236" t="s">
        <v>1786</v>
      </c>
      <c r="C330" s="236">
        <v>5</v>
      </c>
    </row>
    <row r="331" spans="1:3" ht="15.5" x14ac:dyDescent="0.35">
      <c r="A331" s="235" t="s">
        <v>1787</v>
      </c>
      <c r="B331" s="236" t="s">
        <v>1788</v>
      </c>
      <c r="C331" s="236">
        <v>4</v>
      </c>
    </row>
    <row r="332" spans="1:3" ht="15.5" x14ac:dyDescent="0.35">
      <c r="A332" s="235" t="s">
        <v>1789</v>
      </c>
      <c r="B332" s="236" t="s">
        <v>1790</v>
      </c>
      <c r="C332" s="236">
        <v>3</v>
      </c>
    </row>
    <row r="333" spans="1:3" ht="15.5" x14ac:dyDescent="0.35">
      <c r="A333" s="235" t="s">
        <v>1791</v>
      </c>
      <c r="B333" s="236" t="s">
        <v>1792</v>
      </c>
      <c r="C333" s="236">
        <v>4</v>
      </c>
    </row>
    <row r="334" spans="1:3" ht="15.5" x14ac:dyDescent="0.35">
      <c r="A334" s="235" t="s">
        <v>148</v>
      </c>
      <c r="B334" s="236" t="s">
        <v>1793</v>
      </c>
      <c r="C334" s="236">
        <v>5</v>
      </c>
    </row>
    <row r="335" spans="1:3" ht="15.5" x14ac:dyDescent="0.35">
      <c r="A335" s="235" t="s">
        <v>901</v>
      </c>
      <c r="B335" s="236" t="s">
        <v>1794</v>
      </c>
      <c r="C335" s="236">
        <v>4</v>
      </c>
    </row>
    <row r="336" spans="1:3" ht="15.5" x14ac:dyDescent="0.35">
      <c r="A336" s="235" t="s">
        <v>1746</v>
      </c>
      <c r="B336" s="236" t="s">
        <v>1747</v>
      </c>
      <c r="C336" s="236">
        <v>5</v>
      </c>
    </row>
    <row r="337" spans="1:3" ht="15.5" x14ac:dyDescent="0.35">
      <c r="A337" s="235" t="s">
        <v>1795</v>
      </c>
      <c r="B337" s="236" t="s">
        <v>1796</v>
      </c>
      <c r="C337" s="236">
        <v>5</v>
      </c>
    </row>
    <row r="338" spans="1:3" ht="15.5" x14ac:dyDescent="0.35">
      <c r="A338" s="235" t="s">
        <v>1797</v>
      </c>
      <c r="B338" s="236" t="s">
        <v>1798</v>
      </c>
      <c r="C338" s="236">
        <v>4</v>
      </c>
    </row>
    <row r="339" spans="1:3" ht="15.5" x14ac:dyDescent="0.35">
      <c r="A339" s="235" t="s">
        <v>1799</v>
      </c>
      <c r="B339" s="236" t="s">
        <v>1800</v>
      </c>
      <c r="C339" s="236">
        <v>4</v>
      </c>
    </row>
    <row r="340" spans="1:3" ht="15.5" x14ac:dyDescent="0.35">
      <c r="A340" s="235" t="s">
        <v>1801</v>
      </c>
      <c r="B340" s="236" t="s">
        <v>1802</v>
      </c>
      <c r="C340" s="236">
        <v>5</v>
      </c>
    </row>
    <row r="341" spans="1:3" ht="15.5" x14ac:dyDescent="0.35">
      <c r="A341" s="235" t="s">
        <v>1803</v>
      </c>
      <c r="B341" s="236" t="s">
        <v>1804</v>
      </c>
      <c r="C341" s="236">
        <v>6</v>
      </c>
    </row>
    <row r="342" spans="1:3" ht="15.5" x14ac:dyDescent="0.35">
      <c r="A342" s="235" t="s">
        <v>1805</v>
      </c>
      <c r="B342" s="236" t="s">
        <v>1806</v>
      </c>
      <c r="C342" s="236">
        <v>5</v>
      </c>
    </row>
    <row r="343" spans="1:3" ht="15.5" x14ac:dyDescent="0.35">
      <c r="A343" s="235" t="s">
        <v>730</v>
      </c>
      <c r="B343" s="236" t="s">
        <v>1807</v>
      </c>
      <c r="C343" s="236">
        <v>5</v>
      </c>
    </row>
    <row r="344" spans="1:3" ht="15.5" x14ac:dyDescent="0.35">
      <c r="A344" s="235" t="s">
        <v>1808</v>
      </c>
      <c r="B344" s="236" t="s">
        <v>1809</v>
      </c>
      <c r="C344" s="236">
        <v>6</v>
      </c>
    </row>
    <row r="345" spans="1:3" ht="15.5" x14ac:dyDescent="0.35">
      <c r="A345" s="235" t="s">
        <v>1810</v>
      </c>
      <c r="B345" s="236" t="s">
        <v>1811</v>
      </c>
      <c r="C345" s="236">
        <v>5</v>
      </c>
    </row>
    <row r="346" spans="1:3" ht="15.5" x14ac:dyDescent="0.35">
      <c r="A346" s="235" t="s">
        <v>1812</v>
      </c>
      <c r="B346" s="236" t="s">
        <v>1813</v>
      </c>
      <c r="C346" s="236">
        <v>5</v>
      </c>
    </row>
    <row r="347" spans="1:3" ht="15.5" x14ac:dyDescent="0.35">
      <c r="A347" s="235" t="s">
        <v>1748</v>
      </c>
      <c r="B347" s="236" t="s">
        <v>1749</v>
      </c>
      <c r="C347" s="236">
        <v>3</v>
      </c>
    </row>
    <row r="348" spans="1:3" ht="15.5" x14ac:dyDescent="0.35">
      <c r="A348" s="235" t="s">
        <v>1814</v>
      </c>
      <c r="B348" s="236" t="s">
        <v>1815</v>
      </c>
      <c r="C348" s="236">
        <v>6</v>
      </c>
    </row>
    <row r="349" spans="1:3" ht="15.5" x14ac:dyDescent="0.35">
      <c r="A349" s="235" t="s">
        <v>1816</v>
      </c>
      <c r="B349" s="236" t="s">
        <v>1817</v>
      </c>
      <c r="C349" s="236">
        <v>6</v>
      </c>
    </row>
    <row r="350" spans="1:3" ht="15.5" x14ac:dyDescent="0.35">
      <c r="A350" s="235" t="s">
        <v>1818</v>
      </c>
      <c r="B350" s="236" t="s">
        <v>1819</v>
      </c>
      <c r="C350" s="236">
        <v>6</v>
      </c>
    </row>
    <row r="351" spans="1:3" ht="15.5" x14ac:dyDescent="0.35">
      <c r="A351" s="235" t="s">
        <v>1820</v>
      </c>
      <c r="B351" s="236" t="s">
        <v>1821</v>
      </c>
      <c r="C351" s="236">
        <v>6</v>
      </c>
    </row>
    <row r="352" spans="1:3" ht="15.5" x14ac:dyDescent="0.35">
      <c r="A352" s="235" t="s">
        <v>1822</v>
      </c>
      <c r="B352" s="236" t="s">
        <v>1823</v>
      </c>
      <c r="C352" s="236">
        <v>6</v>
      </c>
    </row>
    <row r="353" spans="1:3" ht="15.5" x14ac:dyDescent="0.35">
      <c r="A353" s="235" t="s">
        <v>1824</v>
      </c>
      <c r="B353" s="236" t="s">
        <v>1825</v>
      </c>
      <c r="C353" s="236">
        <v>5</v>
      </c>
    </row>
    <row r="354" spans="1:3" ht="15.5" x14ac:dyDescent="0.35">
      <c r="A354" s="235" t="s">
        <v>1750</v>
      </c>
      <c r="B354" s="236" t="s">
        <v>1751</v>
      </c>
      <c r="C354" s="236">
        <v>6</v>
      </c>
    </row>
    <row r="355" spans="1:3" ht="15.5" x14ac:dyDescent="0.35">
      <c r="A355" s="235" t="s">
        <v>1752</v>
      </c>
      <c r="B355" s="236" t="s">
        <v>1753</v>
      </c>
      <c r="C355" s="236">
        <v>5</v>
      </c>
    </row>
    <row r="356" spans="1:3" ht="15.5" x14ac:dyDescent="0.35">
      <c r="A356" s="235" t="s">
        <v>1754</v>
      </c>
      <c r="B356" s="236" t="s">
        <v>1755</v>
      </c>
      <c r="C356" s="236">
        <v>5</v>
      </c>
    </row>
    <row r="357" spans="1:3" ht="15.5" x14ac:dyDescent="0.35">
      <c r="A357" s="235" t="s">
        <v>802</v>
      </c>
      <c r="B357" s="236" t="s">
        <v>1756</v>
      </c>
      <c r="C357" s="236">
        <v>6</v>
      </c>
    </row>
    <row r="358" spans="1:3" ht="15.5" x14ac:dyDescent="0.35">
      <c r="A358" s="235" t="s">
        <v>1757</v>
      </c>
      <c r="B358" s="236" t="s">
        <v>1758</v>
      </c>
      <c r="C358" s="236">
        <v>5</v>
      </c>
    </row>
    <row r="359" spans="1:3" ht="15.5" x14ac:dyDescent="0.35">
      <c r="A359" s="235" t="s">
        <v>1826</v>
      </c>
      <c r="B359" s="236" t="s">
        <v>1827</v>
      </c>
      <c r="C359" s="236">
        <v>6</v>
      </c>
    </row>
    <row r="360" spans="1:3" ht="15.5" x14ac:dyDescent="0.35">
      <c r="A360" s="235" t="s">
        <v>1844</v>
      </c>
      <c r="B360" s="236" t="s">
        <v>1845</v>
      </c>
      <c r="C360" s="236">
        <v>3</v>
      </c>
    </row>
    <row r="361" spans="1:3" ht="15.5" x14ac:dyDescent="0.35">
      <c r="A361" s="235" t="s">
        <v>1846</v>
      </c>
      <c r="B361" s="236" t="s">
        <v>1209</v>
      </c>
      <c r="C361" s="236">
        <v>2</v>
      </c>
    </row>
    <row r="362" spans="1:3" ht="15.5" x14ac:dyDescent="0.35">
      <c r="A362" s="235" t="s">
        <v>1847</v>
      </c>
      <c r="B362" s="236" t="s">
        <v>1848</v>
      </c>
      <c r="C362" s="236">
        <v>7</v>
      </c>
    </row>
    <row r="363" spans="1:3" ht="15.5" x14ac:dyDescent="0.35">
      <c r="A363" s="235" t="s">
        <v>1849</v>
      </c>
      <c r="B363" s="236" t="s">
        <v>1850</v>
      </c>
      <c r="C363" s="236">
        <v>6</v>
      </c>
    </row>
    <row r="364" spans="1:3" ht="15.5" x14ac:dyDescent="0.35">
      <c r="A364" s="235" t="s">
        <v>1851</v>
      </c>
      <c r="B364" s="236" t="s">
        <v>1852</v>
      </c>
      <c r="C364" s="236">
        <v>7</v>
      </c>
    </row>
    <row r="365" spans="1:3" ht="15.5" x14ac:dyDescent="0.35">
      <c r="A365" s="235" t="s">
        <v>831</v>
      </c>
      <c r="B365" s="236" t="s">
        <v>1853</v>
      </c>
      <c r="C365" s="236">
        <v>5</v>
      </c>
    </row>
    <row r="366" spans="1:3" ht="15.5" x14ac:dyDescent="0.35">
      <c r="A366" s="235" t="s">
        <v>1854</v>
      </c>
      <c r="B366" s="236" t="s">
        <v>1855</v>
      </c>
      <c r="C366" s="236">
        <v>5</v>
      </c>
    </row>
    <row r="367" spans="1:3" ht="15.5" x14ac:dyDescent="0.35">
      <c r="A367" s="235" t="s">
        <v>1856</v>
      </c>
      <c r="B367" s="236" t="s">
        <v>1857</v>
      </c>
      <c r="C367" s="236">
        <v>6</v>
      </c>
    </row>
    <row r="368" spans="1:3" ht="15.5" x14ac:dyDescent="0.35">
      <c r="A368" s="235" t="s">
        <v>1858</v>
      </c>
      <c r="B368" s="236" t="s">
        <v>1859</v>
      </c>
      <c r="C368" s="236">
        <v>5</v>
      </c>
    </row>
    <row r="369" spans="1:3" ht="15.5" x14ac:dyDescent="0.35">
      <c r="A369" s="235" t="s">
        <v>1860</v>
      </c>
      <c r="B369" s="236" t="s">
        <v>1861</v>
      </c>
      <c r="C369" s="236">
        <v>4</v>
      </c>
    </row>
    <row r="370" spans="1:3" ht="15.5" x14ac:dyDescent="0.35">
      <c r="A370" s="235" t="s">
        <v>1862</v>
      </c>
      <c r="B370" s="236" t="s">
        <v>1863</v>
      </c>
      <c r="C370" s="236">
        <v>2</v>
      </c>
    </row>
    <row r="371" spans="1:3" ht="15.5" x14ac:dyDescent="0.35">
      <c r="A371" s="235" t="s">
        <v>1828</v>
      </c>
      <c r="B371" s="236" t="s">
        <v>1829</v>
      </c>
      <c r="C371" s="236">
        <v>5</v>
      </c>
    </row>
    <row r="372" spans="1:3" ht="15.5" x14ac:dyDescent="0.35">
      <c r="A372" s="235" t="s">
        <v>1864</v>
      </c>
      <c r="B372" s="236" t="s">
        <v>1865</v>
      </c>
      <c r="C372" s="236">
        <v>4</v>
      </c>
    </row>
    <row r="373" spans="1:3" ht="15.5" x14ac:dyDescent="0.35">
      <c r="A373" s="235" t="s">
        <v>1866</v>
      </c>
      <c r="B373" s="236" t="s">
        <v>1867</v>
      </c>
      <c r="C373" s="236">
        <v>4</v>
      </c>
    </row>
    <row r="374" spans="1:3" ht="15.5" x14ac:dyDescent="0.35">
      <c r="A374" s="235" t="s">
        <v>1868</v>
      </c>
      <c r="B374" s="236" t="s">
        <v>1869</v>
      </c>
      <c r="C374" s="236">
        <v>5</v>
      </c>
    </row>
    <row r="375" spans="1:3" ht="15.5" x14ac:dyDescent="0.35">
      <c r="A375" s="235" t="s">
        <v>1870</v>
      </c>
      <c r="B375" s="236" t="s">
        <v>1871</v>
      </c>
      <c r="C375" s="236">
        <v>2</v>
      </c>
    </row>
    <row r="376" spans="1:3" ht="15.5" x14ac:dyDescent="0.35">
      <c r="A376" s="235" t="s">
        <v>1872</v>
      </c>
      <c r="B376" s="236" t="s">
        <v>1873</v>
      </c>
      <c r="C376" s="236">
        <v>4</v>
      </c>
    </row>
    <row r="377" spans="1:3" ht="15.5" x14ac:dyDescent="0.35">
      <c r="A377" s="235" t="s">
        <v>1874</v>
      </c>
      <c r="B377" s="236" t="s">
        <v>1875</v>
      </c>
      <c r="C377" s="236">
        <v>4</v>
      </c>
    </row>
    <row r="378" spans="1:3" ht="15.5" x14ac:dyDescent="0.35">
      <c r="A378" s="235" t="s">
        <v>1876</v>
      </c>
      <c r="B378" s="236" t="s">
        <v>1877</v>
      </c>
      <c r="C378" s="236">
        <v>5</v>
      </c>
    </row>
    <row r="379" spans="1:3" ht="15.5" x14ac:dyDescent="0.35">
      <c r="A379" s="235" t="s">
        <v>1878</v>
      </c>
      <c r="B379" s="236" t="s">
        <v>1879</v>
      </c>
      <c r="C379" s="236">
        <v>8</v>
      </c>
    </row>
    <row r="380" spans="1:3" ht="15.5" x14ac:dyDescent="0.35">
      <c r="A380" s="235" t="s">
        <v>1880</v>
      </c>
      <c r="B380" s="236" t="s">
        <v>1881</v>
      </c>
      <c r="C380" s="236">
        <v>3</v>
      </c>
    </row>
    <row r="381" spans="1:3" ht="15.5" x14ac:dyDescent="0.35">
      <c r="A381" s="235" t="s">
        <v>1882</v>
      </c>
      <c r="B381" s="236" t="s">
        <v>1883</v>
      </c>
      <c r="C381" s="236">
        <v>4</v>
      </c>
    </row>
    <row r="382" spans="1:3" ht="15.5" x14ac:dyDescent="0.35">
      <c r="A382" s="235" t="s">
        <v>1830</v>
      </c>
      <c r="B382" s="236" t="s">
        <v>1831</v>
      </c>
      <c r="C382" s="236">
        <v>6</v>
      </c>
    </row>
    <row r="383" spans="1:3" ht="15.5" x14ac:dyDescent="0.35">
      <c r="A383" s="235" t="s">
        <v>1884</v>
      </c>
      <c r="B383" s="236" t="s">
        <v>1885</v>
      </c>
      <c r="C383" s="236">
        <v>4</v>
      </c>
    </row>
    <row r="384" spans="1:3" ht="31" x14ac:dyDescent="0.35">
      <c r="A384" s="235" t="s">
        <v>1886</v>
      </c>
      <c r="B384" s="236" t="s">
        <v>1887</v>
      </c>
      <c r="C384" s="236">
        <v>4</v>
      </c>
    </row>
    <row r="385" spans="1:3" ht="15.5" x14ac:dyDescent="0.35">
      <c r="A385" s="235" t="s">
        <v>1888</v>
      </c>
      <c r="B385" s="236" t="s">
        <v>1889</v>
      </c>
      <c r="C385" s="236">
        <v>5</v>
      </c>
    </row>
    <row r="386" spans="1:3" ht="15.5" x14ac:dyDescent="0.35">
      <c r="A386" s="235" t="s">
        <v>1890</v>
      </c>
      <c r="B386" s="236" t="s">
        <v>1891</v>
      </c>
      <c r="C386" s="236">
        <v>5</v>
      </c>
    </row>
    <row r="387" spans="1:3" ht="15.5" x14ac:dyDescent="0.35">
      <c r="A387" s="235" t="s">
        <v>1892</v>
      </c>
      <c r="B387" s="236" t="s">
        <v>1893</v>
      </c>
      <c r="C387" s="236">
        <v>5</v>
      </c>
    </row>
    <row r="388" spans="1:3" ht="15.5" x14ac:dyDescent="0.35">
      <c r="A388" s="235" t="s">
        <v>1894</v>
      </c>
      <c r="B388" s="236" t="s">
        <v>1895</v>
      </c>
      <c r="C388" s="236">
        <v>4</v>
      </c>
    </row>
    <row r="389" spans="1:3" ht="15.5" x14ac:dyDescent="0.35">
      <c r="A389" s="235" t="s">
        <v>1896</v>
      </c>
      <c r="B389" s="236" t="s">
        <v>1897</v>
      </c>
      <c r="C389" s="236">
        <v>6</v>
      </c>
    </row>
    <row r="390" spans="1:3" ht="15.5" x14ac:dyDescent="0.35">
      <c r="A390" s="235" t="s">
        <v>2256</v>
      </c>
      <c r="B390" s="236" t="s">
        <v>2257</v>
      </c>
      <c r="C390" s="236">
        <v>5</v>
      </c>
    </row>
    <row r="391" spans="1:3" ht="15.5" x14ac:dyDescent="0.35">
      <c r="A391" s="235" t="s">
        <v>1832</v>
      </c>
      <c r="B391" s="236" t="s">
        <v>1833</v>
      </c>
      <c r="C391" s="236">
        <v>6</v>
      </c>
    </row>
    <row r="392" spans="1:3" ht="15.5" x14ac:dyDescent="0.35">
      <c r="A392" s="235" t="s">
        <v>1834</v>
      </c>
      <c r="B392" s="236" t="s">
        <v>1835</v>
      </c>
      <c r="C392" s="236">
        <v>4</v>
      </c>
    </row>
    <row r="393" spans="1:3" ht="15.5" x14ac:dyDescent="0.35">
      <c r="A393" s="235" t="s">
        <v>1836</v>
      </c>
      <c r="B393" s="236" t="s">
        <v>1837</v>
      </c>
      <c r="C393" s="236">
        <v>5</v>
      </c>
    </row>
    <row r="394" spans="1:3" ht="15.5" x14ac:dyDescent="0.35">
      <c r="A394" s="235" t="s">
        <v>1838</v>
      </c>
      <c r="B394" s="236" t="s">
        <v>1839</v>
      </c>
      <c r="C394" s="236">
        <v>4</v>
      </c>
    </row>
    <row r="395" spans="1:3" ht="15.5" x14ac:dyDescent="0.35">
      <c r="A395" s="235" t="s">
        <v>1840</v>
      </c>
      <c r="B395" s="236" t="s">
        <v>1841</v>
      </c>
      <c r="C395" s="236">
        <v>3</v>
      </c>
    </row>
    <row r="396" spans="1:3" ht="15.5" x14ac:dyDescent="0.35">
      <c r="A396" s="235" t="s">
        <v>1842</v>
      </c>
      <c r="B396" s="236" t="s">
        <v>1843</v>
      </c>
      <c r="C396" s="236">
        <v>2</v>
      </c>
    </row>
    <row r="397" spans="1:3" ht="15.5" x14ac:dyDescent="0.35">
      <c r="A397" s="235" t="s">
        <v>2258</v>
      </c>
      <c r="B397" s="236" t="s">
        <v>2259</v>
      </c>
      <c r="C397" s="236">
        <v>2</v>
      </c>
    </row>
    <row r="398" spans="1:3" ht="15.5" x14ac:dyDescent="0.35">
      <c r="A398" s="235" t="s">
        <v>2260</v>
      </c>
      <c r="B398" s="236" t="s">
        <v>1209</v>
      </c>
      <c r="C398" s="236">
        <v>2</v>
      </c>
    </row>
    <row r="399" spans="1:3" ht="31" x14ac:dyDescent="0.35">
      <c r="A399" s="235" t="s">
        <v>2261</v>
      </c>
      <c r="B399" s="236" t="s">
        <v>2262</v>
      </c>
      <c r="C399" s="236">
        <v>3</v>
      </c>
    </row>
    <row r="400" spans="1:3" ht="15.5" x14ac:dyDescent="0.35">
      <c r="A400" s="235" t="s">
        <v>2263</v>
      </c>
      <c r="B400" s="236" t="s">
        <v>2264</v>
      </c>
      <c r="C400" s="236">
        <v>4</v>
      </c>
    </row>
    <row r="401" spans="1:3" ht="15.5" x14ac:dyDescent="0.35">
      <c r="A401" s="235" t="s">
        <v>1917</v>
      </c>
      <c r="B401" s="236" t="s">
        <v>1918</v>
      </c>
      <c r="C401" s="236">
        <v>1</v>
      </c>
    </row>
    <row r="402" spans="1:3" ht="15.5" x14ac:dyDescent="0.35">
      <c r="A402" s="235" t="s">
        <v>1919</v>
      </c>
      <c r="B402" s="236" t="s">
        <v>1920</v>
      </c>
      <c r="C402" s="236">
        <v>1</v>
      </c>
    </row>
    <row r="403" spans="1:3" ht="15.5" x14ac:dyDescent="0.35">
      <c r="A403" s="235" t="s">
        <v>1921</v>
      </c>
      <c r="B403" s="236" t="s">
        <v>1209</v>
      </c>
      <c r="C403" s="236">
        <v>2</v>
      </c>
    </row>
    <row r="404" spans="1:3" ht="15.5" x14ac:dyDescent="0.35">
      <c r="A404" s="235" t="s">
        <v>1922</v>
      </c>
      <c r="B404" s="236" t="s">
        <v>1923</v>
      </c>
      <c r="C404" s="236">
        <v>1</v>
      </c>
    </row>
    <row r="405" spans="1:3" ht="15.5" x14ac:dyDescent="0.35">
      <c r="A405" s="235" t="s">
        <v>1924</v>
      </c>
      <c r="B405" s="236" t="s">
        <v>1925</v>
      </c>
      <c r="C405" s="236">
        <v>1</v>
      </c>
    </row>
    <row r="406" spans="1:3" ht="15.5" x14ac:dyDescent="0.35">
      <c r="A406" s="235" t="s">
        <v>1926</v>
      </c>
      <c r="B406" s="236" t="s">
        <v>1927</v>
      </c>
      <c r="C406" s="236">
        <v>1</v>
      </c>
    </row>
    <row r="407" spans="1:3" ht="15.5" x14ac:dyDescent="0.35">
      <c r="A407" s="235" t="s">
        <v>1928</v>
      </c>
      <c r="B407" s="236" t="s">
        <v>1929</v>
      </c>
      <c r="C407" s="236">
        <v>1</v>
      </c>
    </row>
    <row r="408" spans="1:3" ht="15.5" x14ac:dyDescent="0.35">
      <c r="A408" s="235" t="s">
        <v>1930</v>
      </c>
      <c r="B408" s="236" t="s">
        <v>1931</v>
      </c>
      <c r="C408" s="236">
        <v>1</v>
      </c>
    </row>
    <row r="409" spans="1:3" ht="15.5" x14ac:dyDescent="0.35">
      <c r="A409" s="235" t="s">
        <v>1932</v>
      </c>
      <c r="B409" s="236" t="s">
        <v>1933</v>
      </c>
      <c r="C409" s="236">
        <v>1</v>
      </c>
    </row>
    <row r="410" spans="1:3" ht="15.5" x14ac:dyDescent="0.35">
      <c r="A410" s="235" t="s">
        <v>1934</v>
      </c>
      <c r="B410" s="236" t="s">
        <v>1935</v>
      </c>
      <c r="C410" s="236">
        <v>1</v>
      </c>
    </row>
    <row r="411" spans="1:3" ht="15.5" x14ac:dyDescent="0.35">
      <c r="A411" s="235" t="s">
        <v>1936</v>
      </c>
      <c r="B411" s="236" t="s">
        <v>1937</v>
      </c>
      <c r="C411" s="236">
        <v>1</v>
      </c>
    </row>
    <row r="412" spans="1:3" ht="15.5" x14ac:dyDescent="0.35">
      <c r="A412" s="235" t="s">
        <v>1938</v>
      </c>
      <c r="B412" s="236" t="s">
        <v>1939</v>
      </c>
      <c r="C412" s="236">
        <v>1</v>
      </c>
    </row>
    <row r="413" spans="1:3" ht="15.5" x14ac:dyDescent="0.35">
      <c r="A413" s="235" t="s">
        <v>1940</v>
      </c>
      <c r="B413" s="236" t="s">
        <v>1941</v>
      </c>
      <c r="C413" s="236">
        <v>1</v>
      </c>
    </row>
    <row r="414" spans="1:3" ht="15.5" x14ac:dyDescent="0.35">
      <c r="A414" s="235" t="s">
        <v>1942</v>
      </c>
      <c r="B414" s="236" t="s">
        <v>1943</v>
      </c>
      <c r="C414" s="236">
        <v>1</v>
      </c>
    </row>
    <row r="415" spans="1:3" ht="15.5" x14ac:dyDescent="0.35">
      <c r="A415" s="235" t="s">
        <v>1944</v>
      </c>
      <c r="B415" s="236" t="s">
        <v>1945</v>
      </c>
      <c r="C415" s="236">
        <v>1</v>
      </c>
    </row>
    <row r="416" spans="1:3" ht="15.5" x14ac:dyDescent="0.35">
      <c r="A416" s="235" t="s">
        <v>1946</v>
      </c>
      <c r="B416" s="236" t="s">
        <v>1947</v>
      </c>
      <c r="C416" s="236">
        <v>1</v>
      </c>
    </row>
    <row r="417" spans="1:3" ht="15.5" x14ac:dyDescent="0.35">
      <c r="A417" s="235" t="s">
        <v>1948</v>
      </c>
      <c r="B417" s="236" t="s">
        <v>1949</v>
      </c>
      <c r="C417" s="236">
        <v>1</v>
      </c>
    </row>
    <row r="418" spans="1:3" ht="15.5" x14ac:dyDescent="0.35">
      <c r="A418" s="235" t="s">
        <v>1950</v>
      </c>
      <c r="B418" s="236" t="s">
        <v>1951</v>
      </c>
      <c r="C418" s="236">
        <v>1</v>
      </c>
    </row>
    <row r="419" spans="1:3" ht="15.5" x14ac:dyDescent="0.35">
      <c r="A419" s="235" t="s">
        <v>1952</v>
      </c>
      <c r="B419" s="236" t="s">
        <v>1953</v>
      </c>
      <c r="C419" s="236">
        <v>1</v>
      </c>
    </row>
    <row r="420" spans="1:3" ht="15.5" x14ac:dyDescent="0.35">
      <c r="A420" s="235" t="s">
        <v>1954</v>
      </c>
      <c r="B420" s="236" t="s">
        <v>1955</v>
      </c>
      <c r="C420" s="236">
        <v>1</v>
      </c>
    </row>
    <row r="421" spans="1:3" ht="15.5" x14ac:dyDescent="0.35">
      <c r="A421" s="235" t="s">
        <v>1956</v>
      </c>
      <c r="B421" s="236" t="s">
        <v>1957</v>
      </c>
      <c r="C421" s="236">
        <v>1</v>
      </c>
    </row>
    <row r="422" spans="1:3" ht="15.5" x14ac:dyDescent="0.35">
      <c r="A422" s="235" t="s">
        <v>1958</v>
      </c>
      <c r="B422" s="236" t="s">
        <v>1959</v>
      </c>
      <c r="C422" s="236">
        <v>1</v>
      </c>
    </row>
    <row r="423" spans="1:3" ht="15.5" x14ac:dyDescent="0.35">
      <c r="A423" s="235" t="s">
        <v>1960</v>
      </c>
      <c r="B423" s="236" t="s">
        <v>1961</v>
      </c>
      <c r="C423" s="236">
        <v>1</v>
      </c>
    </row>
    <row r="424" spans="1:3" ht="15.5" x14ac:dyDescent="0.35">
      <c r="A424" s="235" t="s">
        <v>1962</v>
      </c>
      <c r="B424" s="236" t="s">
        <v>1963</v>
      </c>
      <c r="C424" s="236">
        <v>1</v>
      </c>
    </row>
    <row r="425" spans="1:3" ht="15.5" x14ac:dyDescent="0.35">
      <c r="A425" s="235" t="s">
        <v>1964</v>
      </c>
      <c r="B425" s="236" t="s">
        <v>1965</v>
      </c>
      <c r="C425" s="236">
        <v>1</v>
      </c>
    </row>
    <row r="426" spans="1:3" ht="15.5" x14ac:dyDescent="0.35">
      <c r="A426" s="235" t="s">
        <v>1966</v>
      </c>
      <c r="B426" s="236" t="s">
        <v>1967</v>
      </c>
      <c r="C426" s="236">
        <v>1</v>
      </c>
    </row>
    <row r="427" spans="1:3" ht="15.5" x14ac:dyDescent="0.35">
      <c r="A427" s="235" t="s">
        <v>1968</v>
      </c>
      <c r="B427" s="236" t="s">
        <v>1969</v>
      </c>
      <c r="C427" s="236">
        <v>1</v>
      </c>
    </row>
    <row r="428" spans="1:3" ht="15.5" x14ac:dyDescent="0.35">
      <c r="A428" s="235" t="s">
        <v>1970</v>
      </c>
      <c r="B428" s="236" t="s">
        <v>1971</v>
      </c>
      <c r="C428" s="236">
        <v>1</v>
      </c>
    </row>
    <row r="429" spans="1:3" ht="15.5" x14ac:dyDescent="0.35">
      <c r="A429" s="235" t="s">
        <v>1972</v>
      </c>
      <c r="B429" s="236" t="s">
        <v>1973</v>
      </c>
      <c r="C429" s="236">
        <v>1</v>
      </c>
    </row>
    <row r="430" spans="1:3" ht="15.5" x14ac:dyDescent="0.35">
      <c r="A430" s="235" t="s">
        <v>1974</v>
      </c>
      <c r="B430" s="236" t="s">
        <v>1975</v>
      </c>
      <c r="C430" s="236">
        <v>1</v>
      </c>
    </row>
    <row r="431" spans="1:3" ht="15.5" x14ac:dyDescent="0.35">
      <c r="A431" s="235" t="s">
        <v>1976</v>
      </c>
      <c r="B431" s="236" t="s">
        <v>1977</v>
      </c>
      <c r="C431" s="236">
        <v>1</v>
      </c>
    </row>
    <row r="432" spans="1:3" ht="15.5" x14ac:dyDescent="0.35">
      <c r="A432" s="235" t="s">
        <v>1978</v>
      </c>
      <c r="B432" s="236" t="s">
        <v>1979</v>
      </c>
      <c r="C432" s="236">
        <v>1</v>
      </c>
    </row>
    <row r="433" spans="1:3" ht="15.5" x14ac:dyDescent="0.35">
      <c r="A433" s="235" t="s">
        <v>1980</v>
      </c>
      <c r="B433" s="236" t="s">
        <v>1981</v>
      </c>
      <c r="C433" s="236">
        <v>1</v>
      </c>
    </row>
    <row r="434" spans="1:3" ht="15.5" x14ac:dyDescent="0.35">
      <c r="A434" s="235" t="s">
        <v>1982</v>
      </c>
      <c r="B434" s="236" t="s">
        <v>1983</v>
      </c>
      <c r="C434" s="236">
        <v>1</v>
      </c>
    </row>
    <row r="435" spans="1:3" ht="15.5" x14ac:dyDescent="0.35">
      <c r="A435" s="235" t="s">
        <v>1984</v>
      </c>
      <c r="B435" s="236" t="s">
        <v>1985</v>
      </c>
      <c r="C435" s="236">
        <v>1</v>
      </c>
    </row>
    <row r="436" spans="1:3" ht="15.5" x14ac:dyDescent="0.35">
      <c r="A436" s="235" t="s">
        <v>1986</v>
      </c>
      <c r="B436" s="236" t="s">
        <v>1987</v>
      </c>
      <c r="C436" s="236">
        <v>1</v>
      </c>
    </row>
    <row r="437" spans="1:3" ht="15.5" x14ac:dyDescent="0.35">
      <c r="A437" s="235" t="s">
        <v>1988</v>
      </c>
      <c r="B437" s="236" t="s">
        <v>1989</v>
      </c>
      <c r="C437" s="236">
        <v>1</v>
      </c>
    </row>
    <row r="438" spans="1:3" ht="15.5" x14ac:dyDescent="0.35">
      <c r="A438" s="235" t="s">
        <v>1990</v>
      </c>
      <c r="B438" s="236" t="s">
        <v>1991</v>
      </c>
      <c r="C438" s="236">
        <v>1</v>
      </c>
    </row>
    <row r="439" spans="1:3" ht="15.5" x14ac:dyDescent="0.35">
      <c r="A439" s="235" t="s">
        <v>1992</v>
      </c>
      <c r="B439" s="236" t="s">
        <v>1993</v>
      </c>
      <c r="C439" s="236">
        <v>1</v>
      </c>
    </row>
    <row r="440" spans="1:3" ht="15.5" x14ac:dyDescent="0.35">
      <c r="A440" s="235" t="s">
        <v>1994</v>
      </c>
      <c r="B440" s="236" t="s">
        <v>1981</v>
      </c>
      <c r="C440" s="236">
        <v>1</v>
      </c>
    </row>
    <row r="441" spans="1:3" ht="15.5" x14ac:dyDescent="0.35">
      <c r="A441" s="235" t="s">
        <v>1995</v>
      </c>
      <c r="B441" s="236" t="s">
        <v>1996</v>
      </c>
      <c r="C441" s="236">
        <v>1</v>
      </c>
    </row>
    <row r="442" spans="1:3" ht="15.5" x14ac:dyDescent="0.35">
      <c r="A442" s="235" t="s">
        <v>1997</v>
      </c>
      <c r="B442" s="236" t="s">
        <v>1998</v>
      </c>
      <c r="C442" s="236">
        <v>1</v>
      </c>
    </row>
    <row r="443" spans="1:3" ht="15.5" x14ac:dyDescent="0.35">
      <c r="A443" s="235" t="s">
        <v>1999</v>
      </c>
      <c r="B443" s="236" t="s">
        <v>2000</v>
      </c>
      <c r="C443" s="236">
        <v>1</v>
      </c>
    </row>
    <row r="444" spans="1:3" ht="15.5" x14ac:dyDescent="0.35">
      <c r="A444" s="235" t="s">
        <v>2001</v>
      </c>
      <c r="B444" s="236" t="s">
        <v>2002</v>
      </c>
      <c r="C444" s="236">
        <v>1</v>
      </c>
    </row>
    <row r="445" spans="1:3" ht="15.5" x14ac:dyDescent="0.35">
      <c r="A445" s="235" t="s">
        <v>2003</v>
      </c>
      <c r="B445" s="236" t="s">
        <v>2004</v>
      </c>
      <c r="C445" s="236">
        <v>1</v>
      </c>
    </row>
    <row r="446" spans="1:3" ht="15.5" x14ac:dyDescent="0.35">
      <c r="A446" s="235" t="s">
        <v>2005</v>
      </c>
      <c r="B446" s="236" t="s">
        <v>2006</v>
      </c>
      <c r="C446" s="236">
        <v>1</v>
      </c>
    </row>
    <row r="447" spans="1:3" ht="15.5" x14ac:dyDescent="0.35">
      <c r="A447" s="235" t="s">
        <v>2191</v>
      </c>
      <c r="B447" s="236" t="s">
        <v>2192</v>
      </c>
      <c r="C447" s="236">
        <v>1</v>
      </c>
    </row>
    <row r="448" spans="1:3" ht="15.5" x14ac:dyDescent="0.35">
      <c r="A448" s="235" t="s">
        <v>2193</v>
      </c>
      <c r="B448" s="236" t="s">
        <v>2194</v>
      </c>
      <c r="C448" s="236">
        <v>1</v>
      </c>
    </row>
    <row r="449" spans="1:3" ht="15.5" x14ac:dyDescent="0.35">
      <c r="A449" s="235" t="s">
        <v>2195</v>
      </c>
      <c r="B449" s="236" t="s">
        <v>2196</v>
      </c>
      <c r="C449" s="236">
        <v>1</v>
      </c>
    </row>
    <row r="450" spans="1:3" ht="15.5" x14ac:dyDescent="0.35">
      <c r="A450" s="235" t="s">
        <v>2197</v>
      </c>
      <c r="B450" s="236" t="s">
        <v>2198</v>
      </c>
      <c r="C450" s="236">
        <v>1</v>
      </c>
    </row>
    <row r="451" spans="1:3" ht="15.5" x14ac:dyDescent="0.35">
      <c r="A451" s="235" t="s">
        <v>2199</v>
      </c>
      <c r="B451" s="236" t="s">
        <v>2200</v>
      </c>
      <c r="C451" s="236">
        <v>1</v>
      </c>
    </row>
    <row r="452" spans="1:3" ht="15.5" x14ac:dyDescent="0.35">
      <c r="A452" s="235" t="s">
        <v>2201</v>
      </c>
      <c r="B452" s="236" t="s">
        <v>2202</v>
      </c>
      <c r="C452" s="236">
        <v>1</v>
      </c>
    </row>
    <row r="453" spans="1:3" ht="31" x14ac:dyDescent="0.35">
      <c r="A453" s="235" t="s">
        <v>2203</v>
      </c>
      <c r="B453" s="236" t="s">
        <v>2204</v>
      </c>
      <c r="C453" s="236">
        <v>1</v>
      </c>
    </row>
    <row r="454" spans="1:3" ht="31" x14ac:dyDescent="0.35">
      <c r="A454" s="235" t="s">
        <v>2205</v>
      </c>
      <c r="B454" s="236" t="s">
        <v>2206</v>
      </c>
      <c r="C454" s="236">
        <v>1</v>
      </c>
    </row>
    <row r="455" spans="1:3" ht="15.5" x14ac:dyDescent="0.35">
      <c r="A455" s="235" t="s">
        <v>2207</v>
      </c>
      <c r="B455" s="236" t="s">
        <v>2208</v>
      </c>
      <c r="C455" s="236">
        <v>1</v>
      </c>
    </row>
    <row r="456" spans="1:3" ht="15.5" x14ac:dyDescent="0.35">
      <c r="A456" s="235" t="s">
        <v>2209</v>
      </c>
      <c r="B456" s="236" t="s">
        <v>2210</v>
      </c>
      <c r="C456" s="236">
        <v>1</v>
      </c>
    </row>
    <row r="457" spans="1:3" ht="15.5" x14ac:dyDescent="0.35">
      <c r="A457" s="235" t="s">
        <v>2007</v>
      </c>
      <c r="B457" s="236" t="s">
        <v>2008</v>
      </c>
      <c r="C457" s="236">
        <v>1</v>
      </c>
    </row>
    <row r="458" spans="1:3" ht="15.5" x14ac:dyDescent="0.35">
      <c r="A458" s="235" t="s">
        <v>2211</v>
      </c>
      <c r="B458" s="236" t="s">
        <v>2212</v>
      </c>
      <c r="C458" s="236">
        <v>1</v>
      </c>
    </row>
    <row r="459" spans="1:3" ht="15.5" x14ac:dyDescent="0.35">
      <c r="A459" s="235" t="s">
        <v>2213</v>
      </c>
      <c r="B459" s="236" t="s">
        <v>2214</v>
      </c>
      <c r="C459" s="236">
        <v>1</v>
      </c>
    </row>
    <row r="460" spans="1:3" ht="15.5" x14ac:dyDescent="0.35">
      <c r="A460" s="235" t="s">
        <v>2215</v>
      </c>
      <c r="B460" s="236" t="s">
        <v>2216</v>
      </c>
      <c r="C460" s="236">
        <v>1</v>
      </c>
    </row>
    <row r="461" spans="1:3" ht="15.5" x14ac:dyDescent="0.35">
      <c r="A461" s="235" t="s">
        <v>2217</v>
      </c>
      <c r="B461" s="236" t="s">
        <v>2218</v>
      </c>
      <c r="C461" s="236">
        <v>1</v>
      </c>
    </row>
    <row r="462" spans="1:3" ht="15.5" x14ac:dyDescent="0.35">
      <c r="A462" s="235" t="s">
        <v>2219</v>
      </c>
      <c r="B462" s="236" t="s">
        <v>2220</v>
      </c>
      <c r="C462" s="236">
        <v>1</v>
      </c>
    </row>
    <row r="463" spans="1:3" ht="15.5" x14ac:dyDescent="0.35">
      <c r="A463" s="235" t="s">
        <v>2221</v>
      </c>
      <c r="B463" s="236" t="s">
        <v>2222</v>
      </c>
      <c r="C463" s="236">
        <v>1</v>
      </c>
    </row>
    <row r="464" spans="1:3" ht="15.5" x14ac:dyDescent="0.35">
      <c r="A464" s="235" t="s">
        <v>2223</v>
      </c>
      <c r="B464" s="236" t="s">
        <v>2224</v>
      </c>
      <c r="C464" s="236">
        <v>1</v>
      </c>
    </row>
    <row r="465" spans="1:3" ht="15.5" x14ac:dyDescent="0.35">
      <c r="A465" s="235" t="s">
        <v>2225</v>
      </c>
      <c r="B465" s="236" t="s">
        <v>2226</v>
      </c>
      <c r="C465" s="236">
        <v>1</v>
      </c>
    </row>
    <row r="466" spans="1:3" ht="15.5" x14ac:dyDescent="0.35">
      <c r="A466" s="235" t="s">
        <v>2227</v>
      </c>
      <c r="B466" s="236" t="s">
        <v>2228</v>
      </c>
      <c r="C466" s="236">
        <v>1</v>
      </c>
    </row>
    <row r="467" spans="1:3" ht="15.5" x14ac:dyDescent="0.35">
      <c r="A467" s="235" t="s">
        <v>2229</v>
      </c>
      <c r="B467" s="236" t="s">
        <v>2230</v>
      </c>
      <c r="C467" s="236">
        <v>1</v>
      </c>
    </row>
    <row r="468" spans="1:3" ht="15.5" x14ac:dyDescent="0.35">
      <c r="A468" s="235" t="s">
        <v>2009</v>
      </c>
      <c r="B468" s="236" t="s">
        <v>2010</v>
      </c>
      <c r="C468" s="236">
        <v>1</v>
      </c>
    </row>
    <row r="469" spans="1:3" ht="15.5" x14ac:dyDescent="0.35">
      <c r="A469" s="235" t="s">
        <v>2231</v>
      </c>
      <c r="B469" s="236" t="s">
        <v>2232</v>
      </c>
      <c r="C469" s="236">
        <v>1</v>
      </c>
    </row>
    <row r="470" spans="1:3" ht="15.5" x14ac:dyDescent="0.35">
      <c r="A470" s="235" t="s">
        <v>2265</v>
      </c>
      <c r="B470" s="236" t="s">
        <v>2266</v>
      </c>
      <c r="C470" s="236">
        <v>1</v>
      </c>
    </row>
    <row r="471" spans="1:3" ht="15.5" x14ac:dyDescent="0.35">
      <c r="A471" s="235" t="s">
        <v>2267</v>
      </c>
      <c r="B471" s="236" t="s">
        <v>2268</v>
      </c>
      <c r="C471" s="236">
        <v>1</v>
      </c>
    </row>
    <row r="472" spans="1:3" ht="15.5" x14ac:dyDescent="0.35">
      <c r="A472" s="235" t="s">
        <v>2269</v>
      </c>
      <c r="B472" s="236" t="s">
        <v>2270</v>
      </c>
      <c r="C472" s="236">
        <v>1</v>
      </c>
    </row>
    <row r="473" spans="1:3" ht="15.5" x14ac:dyDescent="0.35">
      <c r="A473" s="235" t="s">
        <v>2271</v>
      </c>
      <c r="B473" s="236" t="s">
        <v>2272</v>
      </c>
      <c r="C473" s="236">
        <v>1</v>
      </c>
    </row>
    <row r="474" spans="1:3" ht="15.5" x14ac:dyDescent="0.35">
      <c r="A474" s="235" t="s">
        <v>2273</v>
      </c>
      <c r="B474" s="236" t="s">
        <v>2274</v>
      </c>
      <c r="C474" s="236">
        <v>1</v>
      </c>
    </row>
    <row r="475" spans="1:3" ht="15.5" x14ac:dyDescent="0.35">
      <c r="A475" s="235" t="s">
        <v>2275</v>
      </c>
      <c r="B475" s="236" t="s">
        <v>2276</v>
      </c>
      <c r="C475" s="236">
        <v>1</v>
      </c>
    </row>
    <row r="476" spans="1:3" ht="15.5" x14ac:dyDescent="0.35">
      <c r="A476" s="235" t="s">
        <v>2011</v>
      </c>
      <c r="B476" s="236" t="s">
        <v>2012</v>
      </c>
      <c r="C476" s="236">
        <v>1</v>
      </c>
    </row>
    <row r="477" spans="1:3" ht="15.5" x14ac:dyDescent="0.35">
      <c r="A477" s="235" t="s">
        <v>2013</v>
      </c>
      <c r="B477" s="236" t="s">
        <v>2014</v>
      </c>
      <c r="C477" s="236">
        <v>1</v>
      </c>
    </row>
    <row r="478" spans="1:3" ht="15.5" x14ac:dyDescent="0.35">
      <c r="A478" s="235" t="s">
        <v>2015</v>
      </c>
      <c r="B478" s="236" t="s">
        <v>2016</v>
      </c>
      <c r="C478" s="236">
        <v>1</v>
      </c>
    </row>
    <row r="479" spans="1:3" ht="15.5" x14ac:dyDescent="0.35">
      <c r="A479" s="235" t="s">
        <v>2017</v>
      </c>
      <c r="B479" s="236" t="s">
        <v>2018</v>
      </c>
      <c r="C479" s="236">
        <v>1</v>
      </c>
    </row>
    <row r="480" spans="1:3" ht="15.5" x14ac:dyDescent="0.35">
      <c r="A480" s="235" t="s">
        <v>2019</v>
      </c>
      <c r="B480" s="236" t="s">
        <v>2020</v>
      </c>
      <c r="C480" s="236">
        <v>1</v>
      </c>
    </row>
    <row r="481" spans="1:3" ht="15.5" x14ac:dyDescent="0.35">
      <c r="A481" s="235" t="s">
        <v>2021</v>
      </c>
      <c r="B481" s="236" t="s">
        <v>2022</v>
      </c>
      <c r="C481" s="236">
        <v>1</v>
      </c>
    </row>
    <row r="482" spans="1:3" ht="15.5" x14ac:dyDescent="0.35">
      <c r="A482" s="235" t="s">
        <v>2023</v>
      </c>
      <c r="B482" s="236" t="s">
        <v>2024</v>
      </c>
      <c r="C482" s="236">
        <v>1</v>
      </c>
    </row>
    <row r="483" spans="1:3" ht="15.5" x14ac:dyDescent="0.35">
      <c r="A483" s="235" t="s">
        <v>2025</v>
      </c>
      <c r="B483" s="236" t="s">
        <v>2026</v>
      </c>
      <c r="C483" s="236">
        <v>1</v>
      </c>
    </row>
    <row r="484" spans="1:3" ht="15.5" x14ac:dyDescent="0.35">
      <c r="A484" s="235" t="s">
        <v>2027</v>
      </c>
      <c r="B484" s="236" t="s">
        <v>2028</v>
      </c>
      <c r="C484" s="236">
        <v>1</v>
      </c>
    </row>
    <row r="485" spans="1:3" ht="15.5" x14ac:dyDescent="0.35">
      <c r="A485" s="235" t="s">
        <v>2029</v>
      </c>
      <c r="B485" s="236" t="s">
        <v>2030</v>
      </c>
      <c r="C485" s="236">
        <v>1</v>
      </c>
    </row>
    <row r="486" spans="1:3" ht="15.5" x14ac:dyDescent="0.35">
      <c r="A486" s="235" t="s">
        <v>2031</v>
      </c>
      <c r="B486" s="236" t="s">
        <v>2032</v>
      </c>
      <c r="C486" s="236">
        <v>1</v>
      </c>
    </row>
    <row r="487" spans="1:3" ht="15.5" x14ac:dyDescent="0.35">
      <c r="A487" s="235" t="s">
        <v>2033</v>
      </c>
      <c r="B487" s="236" t="s">
        <v>2034</v>
      </c>
      <c r="C487" s="236">
        <v>1</v>
      </c>
    </row>
    <row r="488" spans="1:3" ht="15.5" x14ac:dyDescent="0.35">
      <c r="A488" s="235" t="s">
        <v>2035</v>
      </c>
      <c r="B488" s="236" t="s">
        <v>2036</v>
      </c>
      <c r="C488" s="236">
        <v>1</v>
      </c>
    </row>
    <row r="489" spans="1:3" ht="15.5" x14ac:dyDescent="0.35">
      <c r="A489" s="235" t="s">
        <v>2037</v>
      </c>
      <c r="B489" s="236" t="s">
        <v>2038</v>
      </c>
      <c r="C489" s="236">
        <v>1</v>
      </c>
    </row>
    <row r="490" spans="1:3" ht="15.5" x14ac:dyDescent="0.35">
      <c r="A490" s="235" t="s">
        <v>2039</v>
      </c>
      <c r="B490" s="236" t="s">
        <v>2040</v>
      </c>
      <c r="C490" s="236">
        <v>1</v>
      </c>
    </row>
    <row r="491" spans="1:3" ht="15.5" x14ac:dyDescent="0.35">
      <c r="A491" s="235" t="s">
        <v>2041</v>
      </c>
      <c r="B491" s="236" t="s">
        <v>2042</v>
      </c>
      <c r="C491" s="236">
        <v>1</v>
      </c>
    </row>
    <row r="492" spans="1:3" ht="15.5" x14ac:dyDescent="0.35">
      <c r="A492" s="235" t="s">
        <v>2043</v>
      </c>
      <c r="B492" s="236" t="s">
        <v>2044</v>
      </c>
      <c r="C492" s="236">
        <v>1</v>
      </c>
    </row>
    <row r="493" spans="1:3" ht="15.5" x14ac:dyDescent="0.35">
      <c r="A493" s="235" t="s">
        <v>2045</v>
      </c>
      <c r="B493" s="236" t="s">
        <v>2046</v>
      </c>
      <c r="C493" s="236">
        <v>1</v>
      </c>
    </row>
    <row r="494" spans="1:3" ht="15.5" x14ac:dyDescent="0.35">
      <c r="A494" s="235" t="s">
        <v>2047</v>
      </c>
      <c r="B494" s="236" t="s">
        <v>2048</v>
      </c>
      <c r="C494" s="236">
        <v>1</v>
      </c>
    </row>
    <row r="495" spans="1:3" ht="15.5" x14ac:dyDescent="0.35">
      <c r="A495" s="235" t="s">
        <v>2049</v>
      </c>
      <c r="B495" s="236" t="s">
        <v>2050</v>
      </c>
      <c r="C495" s="236">
        <v>1</v>
      </c>
    </row>
    <row r="496" spans="1:3" ht="15.5" x14ac:dyDescent="0.35">
      <c r="A496" s="235" t="s">
        <v>2051</v>
      </c>
      <c r="B496" s="236" t="s">
        <v>2052</v>
      </c>
      <c r="C496" s="236">
        <v>1</v>
      </c>
    </row>
    <row r="497" spans="1:3" ht="15.5" x14ac:dyDescent="0.35">
      <c r="A497" s="235" t="s">
        <v>2053</v>
      </c>
      <c r="B497" s="236" t="s">
        <v>2054</v>
      </c>
      <c r="C497" s="236">
        <v>1</v>
      </c>
    </row>
    <row r="498" spans="1:3" ht="15.5" x14ac:dyDescent="0.35">
      <c r="A498" s="235" t="s">
        <v>2055</v>
      </c>
      <c r="B498" s="236" t="s">
        <v>2056</v>
      </c>
      <c r="C498" s="236">
        <v>1</v>
      </c>
    </row>
    <row r="499" spans="1:3" ht="15.5" x14ac:dyDescent="0.35">
      <c r="A499" s="235" t="s">
        <v>2057</v>
      </c>
      <c r="B499" s="236" t="s">
        <v>2058</v>
      </c>
      <c r="C499" s="236">
        <v>1</v>
      </c>
    </row>
    <row r="500" spans="1:3" ht="15.5" x14ac:dyDescent="0.35">
      <c r="A500" s="235" t="s">
        <v>2059</v>
      </c>
      <c r="B500" s="236" t="s">
        <v>2060</v>
      </c>
      <c r="C500" s="236">
        <v>1</v>
      </c>
    </row>
    <row r="501" spans="1:3" ht="15.5" x14ac:dyDescent="0.35">
      <c r="A501" s="235" t="s">
        <v>2061</v>
      </c>
      <c r="B501" s="236" t="s">
        <v>2062</v>
      </c>
      <c r="C501" s="236">
        <v>1</v>
      </c>
    </row>
    <row r="502" spans="1:3" ht="15.5" x14ac:dyDescent="0.35">
      <c r="A502" s="235" t="s">
        <v>2063</v>
      </c>
      <c r="B502" s="236" t="s">
        <v>2064</v>
      </c>
      <c r="C502" s="236">
        <v>1</v>
      </c>
    </row>
    <row r="503" spans="1:3" ht="15.5" x14ac:dyDescent="0.35">
      <c r="A503" s="235" t="s">
        <v>2065</v>
      </c>
      <c r="B503" s="236" t="s">
        <v>2066</v>
      </c>
      <c r="C503" s="236">
        <v>1</v>
      </c>
    </row>
    <row r="504" spans="1:3" ht="15.5" x14ac:dyDescent="0.35">
      <c r="A504" s="235" t="s">
        <v>2067</v>
      </c>
      <c r="B504" s="236" t="s">
        <v>2068</v>
      </c>
      <c r="C504" s="236">
        <v>1</v>
      </c>
    </row>
    <row r="505" spans="1:3" ht="15.5" x14ac:dyDescent="0.35">
      <c r="A505" s="235" t="s">
        <v>2069</v>
      </c>
      <c r="B505" s="236" t="s">
        <v>2070</v>
      </c>
      <c r="C505" s="236">
        <v>1</v>
      </c>
    </row>
    <row r="506" spans="1:3" ht="15.5" x14ac:dyDescent="0.35">
      <c r="A506" s="235" t="s">
        <v>2071</v>
      </c>
      <c r="B506" s="236" t="s">
        <v>2072</v>
      </c>
      <c r="C506" s="236">
        <v>1</v>
      </c>
    </row>
    <row r="507" spans="1:3" ht="15.5" x14ac:dyDescent="0.35">
      <c r="A507" s="235" t="s">
        <v>2073</v>
      </c>
      <c r="B507" s="236" t="s">
        <v>2074</v>
      </c>
      <c r="C507" s="236">
        <v>1</v>
      </c>
    </row>
    <row r="508" spans="1:3" ht="15.5" x14ac:dyDescent="0.35">
      <c r="A508" s="235" t="s">
        <v>2075</v>
      </c>
      <c r="B508" s="236" t="s">
        <v>2076</v>
      </c>
      <c r="C508" s="236">
        <v>1</v>
      </c>
    </row>
    <row r="509" spans="1:3" ht="15.5" x14ac:dyDescent="0.35">
      <c r="A509" s="235" t="s">
        <v>2077</v>
      </c>
      <c r="B509" s="236" t="s">
        <v>2078</v>
      </c>
      <c r="C509" s="236">
        <v>1</v>
      </c>
    </row>
    <row r="510" spans="1:3" ht="15.5" x14ac:dyDescent="0.35">
      <c r="A510" s="235" t="s">
        <v>2079</v>
      </c>
      <c r="B510" s="236" t="s">
        <v>2080</v>
      </c>
      <c r="C510" s="236">
        <v>1</v>
      </c>
    </row>
    <row r="511" spans="1:3" ht="15.5" x14ac:dyDescent="0.35">
      <c r="A511" s="235" t="s">
        <v>2081</v>
      </c>
      <c r="B511" s="236" t="s">
        <v>2082</v>
      </c>
      <c r="C511" s="236">
        <v>1</v>
      </c>
    </row>
    <row r="512" spans="1:3" ht="15.5" x14ac:dyDescent="0.35">
      <c r="A512" s="235" t="s">
        <v>2083</v>
      </c>
      <c r="B512" s="236" t="s">
        <v>2084</v>
      </c>
      <c r="C512" s="236">
        <v>1</v>
      </c>
    </row>
    <row r="513" spans="1:3" ht="15.5" x14ac:dyDescent="0.35">
      <c r="A513" s="235" t="s">
        <v>2085</v>
      </c>
      <c r="B513" s="236" t="s">
        <v>2086</v>
      </c>
      <c r="C513" s="236">
        <v>5</v>
      </c>
    </row>
    <row r="514" spans="1:3" ht="15.5" x14ac:dyDescent="0.35">
      <c r="A514" s="235" t="s">
        <v>2087</v>
      </c>
      <c r="B514" s="236" t="s">
        <v>2088</v>
      </c>
      <c r="C514" s="236">
        <v>4</v>
      </c>
    </row>
    <row r="515" spans="1:3" ht="15.5" x14ac:dyDescent="0.35">
      <c r="A515" s="235" t="s">
        <v>2089</v>
      </c>
      <c r="B515" s="236" t="s">
        <v>2090</v>
      </c>
      <c r="C515" s="236">
        <v>1</v>
      </c>
    </row>
    <row r="516" spans="1:3" ht="15.5" x14ac:dyDescent="0.35">
      <c r="A516" s="235" t="s">
        <v>2091</v>
      </c>
      <c r="B516" s="236" t="s">
        <v>2092</v>
      </c>
      <c r="C516" s="236">
        <v>1</v>
      </c>
    </row>
    <row r="517" spans="1:3" ht="15.5" x14ac:dyDescent="0.35">
      <c r="A517" s="235" t="s">
        <v>2093</v>
      </c>
      <c r="B517" s="236" t="s">
        <v>2094</v>
      </c>
      <c r="C517" s="236">
        <v>1</v>
      </c>
    </row>
    <row r="518" spans="1:3" ht="15.5" x14ac:dyDescent="0.35">
      <c r="A518" s="235" t="s">
        <v>2095</v>
      </c>
      <c r="B518" s="236" t="s">
        <v>2096</v>
      </c>
      <c r="C518" s="236">
        <v>1</v>
      </c>
    </row>
    <row r="519" spans="1:3" ht="15.5" x14ac:dyDescent="0.35">
      <c r="A519" s="235" t="s">
        <v>2097</v>
      </c>
      <c r="B519" s="236" t="s">
        <v>2098</v>
      </c>
      <c r="C519" s="236">
        <v>1</v>
      </c>
    </row>
    <row r="520" spans="1:3" ht="15.5" x14ac:dyDescent="0.35">
      <c r="A520" s="235" t="s">
        <v>2099</v>
      </c>
      <c r="B520" s="236" t="s">
        <v>2100</v>
      </c>
      <c r="C520" s="236">
        <v>1</v>
      </c>
    </row>
    <row r="521" spans="1:3" ht="15.5" x14ac:dyDescent="0.35">
      <c r="A521" s="235" t="s">
        <v>2101</v>
      </c>
      <c r="B521" s="236" t="s">
        <v>2102</v>
      </c>
      <c r="C521" s="236">
        <v>1</v>
      </c>
    </row>
    <row r="522" spans="1:3" ht="15.5" x14ac:dyDescent="0.35">
      <c r="A522" s="235" t="s">
        <v>2103</v>
      </c>
      <c r="B522" s="236" t="s">
        <v>2104</v>
      </c>
      <c r="C522" s="236">
        <v>1</v>
      </c>
    </row>
    <row r="523" spans="1:3" ht="15.5" x14ac:dyDescent="0.35">
      <c r="A523" s="235" t="s">
        <v>2165</v>
      </c>
      <c r="B523" s="236" t="s">
        <v>2166</v>
      </c>
      <c r="C523" s="236">
        <v>1</v>
      </c>
    </row>
    <row r="524" spans="1:3" ht="15.5" x14ac:dyDescent="0.35">
      <c r="A524" s="235" t="s">
        <v>2105</v>
      </c>
      <c r="B524" s="236" t="s">
        <v>2106</v>
      </c>
      <c r="C524" s="236">
        <v>1</v>
      </c>
    </row>
    <row r="525" spans="1:3" ht="15.5" x14ac:dyDescent="0.35">
      <c r="A525" s="235" t="s">
        <v>2107</v>
      </c>
      <c r="B525" s="236" t="s">
        <v>2108</v>
      </c>
      <c r="C525" s="236">
        <v>1</v>
      </c>
    </row>
    <row r="526" spans="1:3" ht="15.5" x14ac:dyDescent="0.35">
      <c r="A526" s="235" t="s">
        <v>2109</v>
      </c>
      <c r="B526" s="236" t="s">
        <v>2110</v>
      </c>
      <c r="C526" s="236">
        <v>1</v>
      </c>
    </row>
    <row r="527" spans="1:3" ht="15.5" x14ac:dyDescent="0.35">
      <c r="A527" s="235" t="s">
        <v>2111</v>
      </c>
      <c r="B527" s="236" t="s">
        <v>2112</v>
      </c>
      <c r="C527" s="236">
        <v>1</v>
      </c>
    </row>
    <row r="528" spans="1:3" ht="15.5" x14ac:dyDescent="0.35">
      <c r="A528" s="235" t="s">
        <v>2113</v>
      </c>
      <c r="B528" s="236" t="s">
        <v>2114</v>
      </c>
      <c r="C528" s="236">
        <v>1</v>
      </c>
    </row>
    <row r="529" spans="1:3" ht="15.5" x14ac:dyDescent="0.35">
      <c r="A529" s="235" t="s">
        <v>2115</v>
      </c>
      <c r="B529" s="236" t="s">
        <v>2116</v>
      </c>
      <c r="C529" s="236">
        <v>8</v>
      </c>
    </row>
    <row r="530" spans="1:3" ht="15.5" x14ac:dyDescent="0.35">
      <c r="A530" s="235" t="s">
        <v>2117</v>
      </c>
      <c r="B530" s="236" t="s">
        <v>2118</v>
      </c>
      <c r="C530" s="236">
        <v>1</v>
      </c>
    </row>
    <row r="531" spans="1:3" ht="15.5" x14ac:dyDescent="0.35">
      <c r="A531" s="235" t="s">
        <v>2119</v>
      </c>
      <c r="B531" s="236" t="s">
        <v>2120</v>
      </c>
      <c r="C531" s="236">
        <v>1</v>
      </c>
    </row>
    <row r="532" spans="1:3" ht="15.5" x14ac:dyDescent="0.35">
      <c r="A532" s="235" t="s">
        <v>2121</v>
      </c>
      <c r="B532" s="236" t="s">
        <v>2122</v>
      </c>
      <c r="C532" s="236">
        <v>1</v>
      </c>
    </row>
    <row r="533" spans="1:3" ht="15.5" x14ac:dyDescent="0.35">
      <c r="A533" s="235" t="s">
        <v>2123</v>
      </c>
      <c r="B533" s="236" t="s">
        <v>2124</v>
      </c>
      <c r="C533" s="236">
        <v>1</v>
      </c>
    </row>
    <row r="534" spans="1:3" ht="15.5" x14ac:dyDescent="0.35">
      <c r="A534" s="235" t="s">
        <v>2167</v>
      </c>
      <c r="B534" s="236" t="s">
        <v>2168</v>
      </c>
      <c r="C534" s="236">
        <v>1</v>
      </c>
    </row>
    <row r="535" spans="1:3" ht="15.5" x14ac:dyDescent="0.35">
      <c r="A535" s="235" t="s">
        <v>2125</v>
      </c>
      <c r="B535" s="236" t="s">
        <v>2126</v>
      </c>
      <c r="C535" s="236">
        <v>1</v>
      </c>
    </row>
    <row r="536" spans="1:3" ht="15.5" x14ac:dyDescent="0.35">
      <c r="A536" s="235" t="s">
        <v>2127</v>
      </c>
      <c r="B536" s="236" t="s">
        <v>2128</v>
      </c>
      <c r="C536" s="236">
        <v>1</v>
      </c>
    </row>
    <row r="537" spans="1:3" ht="15.5" x14ac:dyDescent="0.35">
      <c r="A537" s="235" t="s">
        <v>2129</v>
      </c>
      <c r="B537" s="236" t="s">
        <v>2130</v>
      </c>
      <c r="C537" s="236">
        <v>1</v>
      </c>
    </row>
    <row r="538" spans="1:3" ht="15.5" x14ac:dyDescent="0.35">
      <c r="A538" s="235" t="s">
        <v>2131</v>
      </c>
      <c r="B538" s="236" t="s">
        <v>2132</v>
      </c>
      <c r="C538" s="236">
        <v>1</v>
      </c>
    </row>
    <row r="539" spans="1:3" ht="15.5" x14ac:dyDescent="0.35">
      <c r="A539" s="235" t="s">
        <v>2133</v>
      </c>
      <c r="B539" s="236" t="s">
        <v>2134</v>
      </c>
      <c r="C539" s="236">
        <v>1</v>
      </c>
    </row>
    <row r="540" spans="1:3" ht="15.5" x14ac:dyDescent="0.35">
      <c r="A540" s="235" t="s">
        <v>2135</v>
      </c>
      <c r="B540" s="236" t="s">
        <v>2136</v>
      </c>
      <c r="C540" s="236">
        <v>1</v>
      </c>
    </row>
    <row r="541" spans="1:3" ht="15.5" x14ac:dyDescent="0.35">
      <c r="A541" s="235" t="s">
        <v>2137</v>
      </c>
      <c r="B541" s="236" t="s">
        <v>2138</v>
      </c>
      <c r="C541" s="236">
        <v>1</v>
      </c>
    </row>
    <row r="542" spans="1:3" ht="15.5" x14ac:dyDescent="0.35">
      <c r="A542" s="235" t="s">
        <v>2139</v>
      </c>
      <c r="B542" s="236" t="s">
        <v>2140</v>
      </c>
      <c r="C542" s="236">
        <v>1</v>
      </c>
    </row>
    <row r="543" spans="1:3" ht="15.5" x14ac:dyDescent="0.35">
      <c r="A543" s="235" t="s">
        <v>2141</v>
      </c>
      <c r="B543" s="236" t="s">
        <v>2142</v>
      </c>
      <c r="C543" s="236">
        <v>1</v>
      </c>
    </row>
    <row r="544" spans="1:3" ht="15.5" x14ac:dyDescent="0.35">
      <c r="A544" s="235" t="s">
        <v>2143</v>
      </c>
      <c r="B544" s="236" t="s">
        <v>2144</v>
      </c>
      <c r="C544" s="236">
        <v>1</v>
      </c>
    </row>
    <row r="545" spans="1:3" ht="15.5" x14ac:dyDescent="0.35">
      <c r="A545" s="235" t="s">
        <v>2169</v>
      </c>
      <c r="B545" s="236" t="s">
        <v>2170</v>
      </c>
      <c r="C545" s="236">
        <v>1</v>
      </c>
    </row>
    <row r="546" spans="1:3" ht="15.5" x14ac:dyDescent="0.35">
      <c r="A546" s="235" t="s">
        <v>2145</v>
      </c>
      <c r="B546" s="236" t="s">
        <v>2146</v>
      </c>
      <c r="C546" s="236">
        <v>1</v>
      </c>
    </row>
    <row r="547" spans="1:3" ht="15.5" x14ac:dyDescent="0.35">
      <c r="A547" s="235" t="s">
        <v>2147</v>
      </c>
      <c r="B547" s="236" t="s">
        <v>2148</v>
      </c>
      <c r="C547" s="236">
        <v>1</v>
      </c>
    </row>
    <row r="548" spans="1:3" ht="15.5" x14ac:dyDescent="0.35">
      <c r="A548" s="235" t="s">
        <v>2149</v>
      </c>
      <c r="B548" s="236" t="s">
        <v>2150</v>
      </c>
      <c r="C548" s="236">
        <v>1</v>
      </c>
    </row>
    <row r="549" spans="1:3" ht="15.5" x14ac:dyDescent="0.35">
      <c r="A549" s="235" t="s">
        <v>2151</v>
      </c>
      <c r="B549" s="236" t="s">
        <v>2152</v>
      </c>
      <c r="C549" s="236">
        <v>1</v>
      </c>
    </row>
    <row r="550" spans="1:3" ht="15.5" x14ac:dyDescent="0.35">
      <c r="A550" s="235" t="s">
        <v>2153</v>
      </c>
      <c r="B550" s="236" t="s">
        <v>2154</v>
      </c>
      <c r="C550" s="236">
        <v>1</v>
      </c>
    </row>
    <row r="551" spans="1:3" ht="15.5" x14ac:dyDescent="0.35">
      <c r="A551" s="235" t="s">
        <v>2155</v>
      </c>
      <c r="B551" s="236" t="s">
        <v>2156</v>
      </c>
      <c r="C551" s="236">
        <v>1</v>
      </c>
    </row>
    <row r="552" spans="1:3" ht="15.5" x14ac:dyDescent="0.35">
      <c r="A552" s="235" t="s">
        <v>2157</v>
      </c>
      <c r="B552" s="235" t="s">
        <v>2158</v>
      </c>
      <c r="C552" s="235">
        <v>1</v>
      </c>
    </row>
    <row r="553" spans="1:3" ht="15.5" x14ac:dyDescent="0.35">
      <c r="A553" s="235" t="s">
        <v>2159</v>
      </c>
      <c r="B553" s="235" t="s">
        <v>2160</v>
      </c>
      <c r="C553" s="235">
        <v>1</v>
      </c>
    </row>
    <row r="554" spans="1:3" ht="15.5" x14ac:dyDescent="0.35">
      <c r="A554" s="235" t="s">
        <v>2161</v>
      </c>
      <c r="B554" s="235" t="s">
        <v>2162</v>
      </c>
      <c r="C554" s="235">
        <v>1</v>
      </c>
    </row>
    <row r="555" spans="1:3" ht="15.5" x14ac:dyDescent="0.35">
      <c r="A555" s="235" t="s">
        <v>2163</v>
      </c>
      <c r="B555" s="235" t="s">
        <v>2164</v>
      </c>
      <c r="C555" s="235">
        <v>1</v>
      </c>
    </row>
    <row r="556" spans="1:3" ht="15.5" x14ac:dyDescent="0.35">
      <c r="A556" s="235" t="s">
        <v>2171</v>
      </c>
      <c r="B556" s="235" t="s">
        <v>2172</v>
      </c>
      <c r="C556" s="235">
        <v>1</v>
      </c>
    </row>
    <row r="557" spans="1:3" ht="15.5" x14ac:dyDescent="0.35">
      <c r="A557" s="235" t="s">
        <v>2173</v>
      </c>
      <c r="B557" s="235" t="s">
        <v>2174</v>
      </c>
      <c r="C557" s="235">
        <v>1</v>
      </c>
    </row>
    <row r="558" spans="1:3" ht="15.5" x14ac:dyDescent="0.35">
      <c r="A558" s="235" t="s">
        <v>2175</v>
      </c>
      <c r="B558" s="235" t="s">
        <v>2176</v>
      </c>
      <c r="C558" s="235">
        <v>1</v>
      </c>
    </row>
    <row r="559" spans="1:3" ht="15.5" x14ac:dyDescent="0.35">
      <c r="A559" s="235" t="s">
        <v>2177</v>
      </c>
      <c r="B559" s="235" t="s">
        <v>2178</v>
      </c>
      <c r="C559" s="235">
        <v>1</v>
      </c>
    </row>
    <row r="560" spans="1:3" ht="15.5" x14ac:dyDescent="0.35">
      <c r="A560" s="235" t="s">
        <v>2179</v>
      </c>
      <c r="B560" s="235" t="s">
        <v>2180</v>
      </c>
      <c r="C560" s="235">
        <v>1</v>
      </c>
    </row>
    <row r="561" spans="1:3" ht="15.5" x14ac:dyDescent="0.35">
      <c r="A561" s="235" t="s">
        <v>2181</v>
      </c>
      <c r="B561" s="235" t="s">
        <v>2182</v>
      </c>
      <c r="C561" s="235">
        <v>1</v>
      </c>
    </row>
    <row r="562" spans="1:3" ht="15.5" x14ac:dyDescent="0.35">
      <c r="A562" s="235" t="s">
        <v>2183</v>
      </c>
      <c r="B562" s="235" t="s">
        <v>2184</v>
      </c>
      <c r="C562" s="235">
        <v>1</v>
      </c>
    </row>
    <row r="563" spans="1:3" ht="15.5" x14ac:dyDescent="0.35">
      <c r="A563" s="235" t="s">
        <v>2185</v>
      </c>
      <c r="B563" s="235" t="s">
        <v>2186</v>
      </c>
      <c r="C563" s="235">
        <v>1</v>
      </c>
    </row>
    <row r="564" spans="1:3" ht="15.5" x14ac:dyDescent="0.35">
      <c r="A564" s="235" t="s">
        <v>2187</v>
      </c>
      <c r="B564" s="235" t="s">
        <v>2188</v>
      </c>
      <c r="C564" s="235">
        <v>1</v>
      </c>
    </row>
    <row r="565" spans="1:3" ht="15.5" x14ac:dyDescent="0.35">
      <c r="A565" s="235" t="s">
        <v>2189</v>
      </c>
      <c r="B565" s="235" t="s">
        <v>2190</v>
      </c>
      <c r="C565" s="235">
        <v>1</v>
      </c>
    </row>
    <row r="566" spans="1:3" ht="15.5" x14ac:dyDescent="0.35">
      <c r="A566" s="235" t="s">
        <v>1898</v>
      </c>
      <c r="B566" s="235" t="s">
        <v>1899</v>
      </c>
      <c r="C566" s="235">
        <v>4</v>
      </c>
    </row>
    <row r="567" spans="1:3" ht="15.5" x14ac:dyDescent="0.35">
      <c r="A567" s="235" t="s">
        <v>1900</v>
      </c>
      <c r="B567" s="235" t="s">
        <v>1209</v>
      </c>
      <c r="C567" s="235">
        <v>2</v>
      </c>
    </row>
    <row r="568" spans="1:3" ht="15.5" x14ac:dyDescent="0.35">
      <c r="A568" s="235" t="s">
        <v>1901</v>
      </c>
      <c r="B568" s="235" t="s">
        <v>1902</v>
      </c>
      <c r="C568" s="235">
        <v>4</v>
      </c>
    </row>
    <row r="569" spans="1:3" ht="15.5" x14ac:dyDescent="0.35">
      <c r="A569" s="235" t="s">
        <v>1903</v>
      </c>
      <c r="B569" s="235" t="s">
        <v>1904</v>
      </c>
      <c r="C569" s="235">
        <v>1</v>
      </c>
    </row>
    <row r="570" spans="1:3" ht="15.5" x14ac:dyDescent="0.35">
      <c r="A570" s="235" t="s">
        <v>1905</v>
      </c>
      <c r="B570" s="235" t="s">
        <v>1906</v>
      </c>
      <c r="C570" s="235">
        <v>4</v>
      </c>
    </row>
    <row r="571" spans="1:3" ht="15.5" x14ac:dyDescent="0.35">
      <c r="A571" s="235" t="s">
        <v>1907</v>
      </c>
      <c r="B571" s="235" t="s">
        <v>1908</v>
      </c>
      <c r="C571" s="235">
        <v>3</v>
      </c>
    </row>
    <row r="572" spans="1:3" ht="15.5" hidden="1" x14ac:dyDescent="0.35">
      <c r="A572" s="235" t="s">
        <v>1909</v>
      </c>
      <c r="B572" s="235" t="s">
        <v>1910</v>
      </c>
      <c r="C572" s="235">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3874043-1092-46f2-b7ed-3863b0441e79">
      <Terms xmlns="http://schemas.microsoft.com/office/infopath/2007/PartnerControls"/>
    </lcf76f155ced4ddcb4097134ff3c332f>
    <TaxCatchAll xmlns="2c75e67c-ed2d-4c91-baba-8aa4949e551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5B4DEE38E943499C2C7511919B72BA" ma:contentTypeVersion="14" ma:contentTypeDescription="Create a new document." ma:contentTypeScope="" ma:versionID="fc42658f6af853bf54f81a61a3f212e3">
  <xsd:schema xmlns:xsd="http://www.w3.org/2001/XMLSchema" xmlns:xs="http://www.w3.org/2001/XMLSchema" xmlns:p="http://schemas.microsoft.com/office/2006/metadata/properties" xmlns:ns1="http://schemas.microsoft.com/sharepoint/v3" xmlns:ns2="33874043-1092-46f2-b7ed-3863b0441e79" xmlns:ns3="2c75e67c-ed2d-4c91-baba-8aa4949e551e" targetNamespace="http://schemas.microsoft.com/office/2006/metadata/properties" ma:root="true" ma:fieldsID="d9f091e4208c45b1fc7767885202b3b3" ns1:_="" ns2:_="" ns3:_="">
    <xsd:import namespace="http://schemas.microsoft.com/sharepoint/v3"/>
    <xsd:import namespace="33874043-1092-46f2-b7ed-3863b0441e79"/>
    <xsd:import namespace="2c75e67c-ed2d-4c91-baba-8aa4949e551e"/>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74043-1092-46f2-b7ed-3863b0441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C685E-1A59-4EC2-B777-600E381A0C2D}">
  <ds:schemaRefs>
    <ds:schemaRef ds:uri="http://schemas.microsoft.com/sharepoint/v3/contenttype/forms"/>
  </ds:schemaRefs>
</ds:datastoreItem>
</file>

<file path=customXml/itemProps2.xml><?xml version="1.0" encoding="utf-8"?>
<ds:datastoreItem xmlns:ds="http://schemas.openxmlformats.org/officeDocument/2006/customXml" ds:itemID="{93434F95-2A21-4E7D-8E83-B62CDE3807AE}">
  <ds:schemaRefs>
    <ds:schemaRef ds:uri="http://schemas.microsoft.com/office/2006/metadata/properties"/>
    <ds:schemaRef ds:uri="http://schemas.microsoft.com/office/infopath/2007/PartnerControls"/>
    <ds:schemaRef ds:uri="http://schemas.microsoft.com/sharepoint/v3"/>
    <ds:schemaRef ds:uri="33874043-1092-46f2-b7ed-3863b0441e79"/>
    <ds:schemaRef ds:uri="2c75e67c-ed2d-4c91-baba-8aa4949e551e"/>
  </ds:schemaRefs>
</ds:datastoreItem>
</file>

<file path=customXml/itemProps3.xml><?xml version="1.0" encoding="utf-8"?>
<ds:datastoreItem xmlns:ds="http://schemas.openxmlformats.org/officeDocument/2006/customXml" ds:itemID="{D08A10BD-2BB9-4A89-AB08-116788431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874043-1092-46f2-b7ed-3863b0441e79"/>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e9faa6-9fe1-49b3-9a08-227a296b54a6}" enabled="1" method="Privileged" siteId="{d5fe813e-0caa-432a-b2ac-d555aa91bd1c}" removed="0"/>
  <clbl:label id="{f2372b85-8802-490c-b196-7b96c73fee3b}" enabled="0" method="" siteId="{f2372b85-8802-490c-b196-7b96c73fee3b}"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Dashboard</vt:lpstr>
      <vt:lpstr>Results</vt:lpstr>
      <vt:lpstr>Instructions</vt:lpstr>
      <vt:lpstr>Azure Foundation Services</vt:lpstr>
      <vt:lpstr>Change Log</vt:lpstr>
      <vt:lpstr>New Release Changes</vt:lpstr>
      <vt:lpstr>Issue Code Table</vt:lpstr>
      <vt:lpstr>Instructions!Print_Area</vt:lpstr>
      <vt:lpstr>'New Release Changes'!Print_Area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
  <dcterms:created xsi:type="dcterms:W3CDTF">2014-11-17T05:09:03Z</dcterms:created>
  <dcterms:modified xsi:type="dcterms:W3CDTF">2026-08-03T21:06:56Z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0x010100BB5B4DEE38E943499C2C7511919B72BA</vt:lpwstr>
  </property>
  <property fmtid="{D5CDD505-2E9C-101B-9397-08002B2CF9AE}" pid="3" name="MediaServiceImageTags">
    <vt:lpwstr/>
  </property>
</Properties>
</file>