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55160642-4295-4522-B9F9-E255A13A8291}" xr6:coauthVersionLast="47" xr6:coauthVersionMax="47" xr10:uidLastSave="{00000000-0000-0000-0000-000000000000}"/>
  <bookViews>
    <workbookView xWindow="-110" yWindow="-110" windowWidth="19420" windowHeight="10420" tabRatio="730" xr2:uid="{00000000-000D-0000-FFFF-FFFF00000000}"/>
  </bookViews>
  <sheets>
    <sheet name="Dashboard" sheetId="5" r:id="rId1"/>
    <sheet name="Results" sheetId="4" r:id="rId2"/>
    <sheet name="Instructions" sheetId="6" r:id="rId3"/>
    <sheet name="OSX 10.14" sheetId="14" r:id="rId4"/>
    <sheet name="OSX 10.15" sheetId="15" r:id="rId5"/>
    <sheet name="OSX 11.0" sheetId="16" r:id="rId6"/>
    <sheet name="Appendix" sheetId="8" r:id="rId7"/>
    <sheet name="Change Log" sheetId="7" r:id="rId8"/>
    <sheet name="Issue Code Table" sheetId="9" r:id="rId9"/>
    <sheet name="Dates" sheetId="11" state="hidden" r:id="rId10"/>
  </sheets>
  <definedNames>
    <definedName name="_xlnm._FilterDatabase" localSheetId="6" hidden="1">Appendix!#REF!</definedName>
    <definedName name="_xlnm._FilterDatabase" localSheetId="8" hidden="1">'Issue Code Table'!$A$1:$U$502</definedName>
    <definedName name="_xlnm._FilterDatabase" localSheetId="3" hidden="1">'OSX 10.14'!$A$2:$LT$76</definedName>
    <definedName name="_xlnm._FilterDatabase" localSheetId="4" hidden="1">'OSX 10.15'!$A$2:$LT$74</definedName>
    <definedName name="_xlnm._FilterDatabase" localSheetId="5" hidden="1">'OSX 11.0'!$A$2:$LT$76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4" l="1"/>
  <c r="D11" i="4"/>
  <c r="B11" i="4"/>
  <c r="C11" i="4"/>
  <c r="O29" i="4"/>
  <c r="M29" i="4"/>
  <c r="D29" i="4"/>
  <c r="E29" i="4"/>
  <c r="C29" i="4"/>
  <c r="B29" i="4"/>
  <c r="C47" i="4"/>
  <c r="O11" i="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M11" i="4"/>
  <c r="O47" i="4"/>
  <c r="M47" i="4"/>
  <c r="E47" i="4"/>
  <c r="D47" i="4"/>
  <c r="B47" i="4"/>
  <c r="K56" i="4"/>
  <c r="K55" i="4"/>
  <c r="K52" i="4"/>
  <c r="K51" i="4"/>
  <c r="AA4" i="16"/>
  <c r="AA5" i="16"/>
  <c r="AA6" i="16"/>
  <c r="AA7" i="16"/>
  <c r="AA8" i="16"/>
  <c r="E54" i="4" s="1"/>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3" i="16"/>
  <c r="D54" i="4" l="1"/>
  <c r="F34" i="4"/>
  <c r="D33" i="4"/>
  <c r="E38" i="4"/>
  <c r="F37" i="4"/>
  <c r="C36" i="4"/>
  <c r="D34" i="4"/>
  <c r="F36" i="4"/>
  <c r="D39" i="4"/>
  <c r="E34" i="4"/>
  <c r="C40" i="4"/>
  <c r="D38" i="4"/>
  <c r="F40" i="4"/>
  <c r="C39" i="4"/>
  <c r="C35" i="4"/>
  <c r="F33" i="4"/>
  <c r="D37" i="4"/>
  <c r="E40" i="4"/>
  <c r="E36" i="4"/>
  <c r="F39" i="4"/>
  <c r="F35" i="4"/>
  <c r="C37" i="4"/>
  <c r="D35" i="4"/>
  <c r="E33" i="4"/>
  <c r="E37" i="4"/>
  <c r="C38" i="4"/>
  <c r="C34" i="4"/>
  <c r="D40" i="4"/>
  <c r="D36" i="4"/>
  <c r="E39" i="4"/>
  <c r="E35" i="4"/>
  <c r="F38" i="4"/>
  <c r="F54" i="4"/>
  <c r="F53" i="4"/>
  <c r="F56" i="4"/>
  <c r="D53" i="4"/>
  <c r="E52" i="4"/>
  <c r="F52" i="4"/>
  <c r="D58" i="4"/>
  <c r="E57" i="4"/>
  <c r="F57" i="4"/>
  <c r="F55" i="4"/>
  <c r="D55" i="4"/>
  <c r="E56" i="4"/>
  <c r="D57" i="4"/>
  <c r="E58" i="4"/>
  <c r="E53" i="4"/>
  <c r="D56" i="4"/>
  <c r="D52" i="4"/>
  <c r="E55" i="4"/>
  <c r="F58" i="4"/>
  <c r="C52" i="4"/>
  <c r="C55" i="4"/>
  <c r="C58" i="4"/>
  <c r="C54" i="4"/>
  <c r="C57" i="4"/>
  <c r="C53" i="4"/>
  <c r="C56" i="4"/>
  <c r="C51" i="4"/>
  <c r="F51" i="4"/>
  <c r="E51" i="4"/>
  <c r="D51" i="4"/>
  <c r="N47" i="4"/>
  <c r="J51" i="4" s="1"/>
  <c r="F47" i="4"/>
  <c r="AA3" i="15" l="1"/>
  <c r="AA3" i="14"/>
  <c r="I54" i="4" l="1"/>
  <c r="H53" i="4"/>
  <c r="I58" i="4"/>
  <c r="I56" i="4"/>
  <c r="I55" i="4"/>
  <c r="H54" i="4"/>
  <c r="I53" i="4"/>
  <c r="I57" i="4"/>
  <c r="H56" i="4"/>
  <c r="H55" i="4"/>
  <c r="I52" i="4"/>
  <c r="I51" i="4"/>
  <c r="H58" i="4" l="1"/>
  <c r="H51" i="4"/>
  <c r="H52" i="4"/>
  <c r="H57" i="4"/>
  <c r="D59" i="4" l="1"/>
  <c r="G47" i="4" s="1"/>
  <c r="J55" i="4"/>
  <c r="F5" i="11"/>
  <c r="C5" i="11" s="1"/>
  <c r="F4" i="11"/>
  <c r="C4" i="11" s="1"/>
  <c r="F3" i="11"/>
  <c r="C3" i="11" s="1"/>
  <c r="F2" i="11"/>
  <c r="C2" i="11" s="1"/>
  <c r="AA75" i="14"/>
  <c r="AA74" i="14"/>
  <c r="AA73" i="14"/>
  <c r="AA72" i="14"/>
  <c r="AA71" i="14"/>
  <c r="AA70" i="14"/>
  <c r="AA69" i="14"/>
  <c r="AA68" i="14"/>
  <c r="AA67" i="14"/>
  <c r="AA66" i="14"/>
  <c r="AA65" i="14"/>
  <c r="AA64" i="14"/>
  <c r="AA63" i="14"/>
  <c r="AA62" i="14"/>
  <c r="AA61" i="14"/>
  <c r="AA60" i="14"/>
  <c r="AA59" i="14"/>
  <c r="AA58" i="14"/>
  <c r="AA57" i="14"/>
  <c r="AA56" i="14"/>
  <c r="AA55" i="14"/>
  <c r="AA54" i="14"/>
  <c r="AA53" i="14"/>
  <c r="AA52" i="14"/>
  <c r="AA51" i="14"/>
  <c r="AA50" i="14"/>
  <c r="AA49" i="14"/>
  <c r="AA48" i="14"/>
  <c r="AA47" i="14"/>
  <c r="AA46" i="14"/>
  <c r="AA45" i="14"/>
  <c r="AA44" i="14"/>
  <c r="AA43" i="14"/>
  <c r="AA42" i="14"/>
  <c r="AA41" i="14"/>
  <c r="AA40" i="14"/>
  <c r="AA39" i="14"/>
  <c r="AA38" i="14"/>
  <c r="AA37" i="14"/>
  <c r="AA36" i="14"/>
  <c r="AA35" i="14"/>
  <c r="AA34" i="14"/>
  <c r="AA33" i="14"/>
  <c r="AA32" i="14"/>
  <c r="AA31" i="14"/>
  <c r="AA30" i="14"/>
  <c r="AA29" i="14"/>
  <c r="AA28" i="14"/>
  <c r="AA27" i="14"/>
  <c r="AA26" i="14"/>
  <c r="AA25" i="14"/>
  <c r="AA24" i="14"/>
  <c r="AA23" i="14"/>
  <c r="AA22" i="14"/>
  <c r="AA21" i="14"/>
  <c r="AA20" i="14"/>
  <c r="AA19" i="14"/>
  <c r="AA18" i="14"/>
  <c r="AA17" i="14"/>
  <c r="AA16" i="14"/>
  <c r="AA15" i="14"/>
  <c r="AA14" i="14"/>
  <c r="AA13" i="14"/>
  <c r="AA12" i="14"/>
  <c r="AA11" i="14"/>
  <c r="AA10" i="14"/>
  <c r="AA9" i="14"/>
  <c r="AA8" i="14"/>
  <c r="AA7" i="14"/>
  <c r="AA6" i="14"/>
  <c r="AA5" i="14"/>
  <c r="AA4" i="14"/>
  <c r="K38" i="4"/>
  <c r="K37" i="4"/>
  <c r="K34" i="4"/>
  <c r="K33" i="4"/>
  <c r="K20" i="4"/>
  <c r="K19" i="4"/>
  <c r="K16" i="4"/>
  <c r="K15" i="4"/>
  <c r="F16" i="4" l="1"/>
  <c r="F20" i="4"/>
  <c r="D16" i="4"/>
  <c r="D20" i="4"/>
  <c r="E18" i="4"/>
  <c r="E22" i="4"/>
  <c r="D18" i="4"/>
  <c r="E20" i="4"/>
  <c r="F23" i="4"/>
  <c r="F17" i="4"/>
  <c r="F21" i="4"/>
  <c r="D17" i="4"/>
  <c r="D21" i="4"/>
  <c r="E19" i="4"/>
  <c r="F22" i="4"/>
  <c r="E16" i="4"/>
  <c r="F19" i="4"/>
  <c r="D19" i="4"/>
  <c r="I19" i="4" s="1"/>
  <c r="E17" i="4"/>
  <c r="E21" i="4"/>
  <c r="F18" i="4"/>
  <c r="D22" i="4"/>
  <c r="I22" i="4" s="1"/>
  <c r="I18" i="4"/>
  <c r="F15" i="4"/>
  <c r="E15" i="4"/>
  <c r="D15" i="4"/>
  <c r="I15" i="4" s="1"/>
  <c r="I16" i="4"/>
  <c r="I20" i="4"/>
  <c r="J37" i="4"/>
  <c r="I40" i="4"/>
  <c r="F29" i="4"/>
  <c r="N29" i="4"/>
  <c r="J33" i="4" s="1"/>
  <c r="I17" i="4"/>
  <c r="J19" i="4"/>
  <c r="F11" i="4"/>
  <c r="N11" i="4"/>
  <c r="J15" i="4" s="1"/>
  <c r="C16" i="4"/>
  <c r="C18" i="4"/>
  <c r="C33" i="4"/>
  <c r="I37" i="4"/>
  <c r="I21" i="4"/>
  <c r="C20" i="4"/>
  <c r="C19" i="4"/>
  <c r="C17" i="4"/>
  <c r="C21" i="4"/>
  <c r="I39" i="4"/>
  <c r="I36" i="4"/>
  <c r="C22" i="4"/>
  <c r="I33" i="4"/>
  <c r="I38" i="4"/>
  <c r="C15" i="4"/>
  <c r="I34" i="4"/>
  <c r="I35" i="4"/>
  <c r="H18" i="4" l="1"/>
  <c r="H21" i="4"/>
  <c r="H22" i="4"/>
  <c r="H34" i="4"/>
  <c r="H33" i="4"/>
  <c r="H19" i="4"/>
  <c r="H40" i="4"/>
  <c r="H16" i="4"/>
  <c r="H15" i="4"/>
  <c r="H37" i="4"/>
  <c r="H36" i="4"/>
  <c r="H38" i="4"/>
  <c r="H20" i="4"/>
  <c r="H39" i="4"/>
  <c r="H35" i="4"/>
  <c r="H17" i="4"/>
  <c r="D23" i="4" l="1"/>
  <c r="G11" i="4" s="1"/>
  <c r="D41" i="4"/>
  <c r="G29" i="4" s="1"/>
</calcChain>
</file>

<file path=xl/sharedStrings.xml><?xml version="1.0" encoding="utf-8"?>
<sst xmlns="http://schemas.openxmlformats.org/spreadsheetml/2006/main" count="5293" uniqueCount="2633">
  <si>
    <t>Internal Revenue Service</t>
  </si>
  <si>
    <t>Office of Safeguards</t>
  </si>
  <si>
    <t xml:space="preserve"> ▪ SCSEM Subject: Macintosh OS X 10.14 - 10.15, 11.0</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</si>
  <si>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</si>
  <si>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</si>
  <si>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</si>
  <si>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</si>
  <si>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</si>
  <si>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</si>
  <si>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</si>
  <si>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</si>
  <si>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</si>
  <si>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</si>
  <si>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</si>
  <si>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</si>
  <si>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</si>
  <si>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</si>
  <si>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</si>
  <si>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</si>
  <si>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</si>
  <si>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</si>
  <si>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</si>
  <si>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</si>
  <si>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</si>
  <si>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</si>
  <si>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</si>
  <si>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</si>
  <si>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</si>
  <si>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</si>
  <si>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</si>
  <si>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</si>
  <si>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</si>
  <si>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</si>
  <si>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</si>
  <si>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</si>
  <si>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</si>
  <si>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</si>
  <si>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</si>
  <si>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</si>
  <si>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Macintosh OSX 10.14</t>
  </si>
  <si>
    <t xml:space="preserve">This table calculates all tests in the Macintosh OSX 10.14 Test Cases Tab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</si>
  <si>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</si>
  <si>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</si>
  <si>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</si>
  <si>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</si>
  <si>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</si>
  <si>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</si>
  <si>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</si>
  <si>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</si>
  <si>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</si>
  <si>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</si>
  <si>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</si>
  <si>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</si>
  <si>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</si>
  <si>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</si>
  <si>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</si>
  <si>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</si>
  <si>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</si>
  <si>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</si>
  <si>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</si>
  <si>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</si>
  <si>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</si>
  <si>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</si>
  <si>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Macintosh OSX 10.15</t>
  </si>
  <si>
    <t xml:space="preserve">This table calculates all tests in the Macintosh OSX 10.15 Test Cases Tab       </t>
  </si>
  <si>
    <t>Macintosh OSX 11.0</t>
  </si>
  <si>
    <t xml:space="preserve">This table calculates all tests in the Macintosh OSX 11.0 Test Cases Tab       </t>
  </si>
  <si>
    <t>Instructions</t>
  </si>
  <si>
    <t>Introduction and Purpose:</t>
  </si>
  <si>
    <t xml:space="preserve">This SCSEM is used by the IRS Office of Safeguards to evaluate compliance with IRS Publication 1075 for agencies that have implemented  
security controls for Macintosh OS X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</si>
  <si>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</si>
  <si>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</si>
  <si>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</si>
  <si>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</si>
  <si>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</si>
  <si>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</si>
  <si>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</si>
  <si>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</si>
  <si>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</si>
  <si>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The test case is executed by Interview or Examine methods in accordance with the test methodology specified 
in NIST SP 800-53A.  In test plans where Automated testing is available, Automated and Manual indicators are added to 
the Test method to indicate whether the test can be accomplished through the Automated Assessment tool.</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</si>
  <si>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</si>
  <si>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</si>
  <si>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</si>
  <si>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</si>
  <si>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</si>
  <si>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</si>
  <si>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</si>
  <si>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</si>
  <si>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</si>
  <si>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</si>
  <si>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</si>
  <si>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</si>
  <si>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</si>
  <si>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</si>
  <si>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</si>
  <si>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</si>
  <si>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</si>
  <si>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</si>
  <si>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</si>
  <si>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</si>
  <si>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</si>
  <si>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</si>
  <si>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</si>
  <si>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</si>
  <si>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 #</t>
  </si>
  <si>
    <t>NIST ID</t>
  </si>
  <si>
    <t>NIST Control Name</t>
  </si>
  <si>
    <t>Test Method</t>
  </si>
  <si>
    <t>Section Title</t>
  </si>
  <si>
    <t>Description</t>
  </si>
  <si>
    <t>Test Procedures</t>
  </si>
  <si>
    <t>Expected Results</t>
  </si>
  <si>
    <t>Actual Results</t>
  </si>
  <si>
    <t>Status</t>
  </si>
  <si>
    <t>Finding Statement (Internal Use Only)</t>
  </si>
  <si>
    <t>Notes/Evidence</t>
  </si>
  <si>
    <t>Criticality Rating</t>
  </si>
  <si>
    <t>Issue Code</t>
  </si>
  <si>
    <t>Issue Code Mapping</t>
  </si>
  <si>
    <t>CIS Benchmark Section #</t>
  </si>
  <si>
    <t>CIS Recommendation #</t>
  </si>
  <si>
    <t>Rationale Statement</t>
  </si>
  <si>
    <t>Remediation Procedure</t>
  </si>
  <si>
    <t xml:space="preserve">Remediation Statement (Internal Use Only)         </t>
  </si>
  <si>
    <t>CAP Request Statement (Internal Use Only)</t>
  </si>
  <si>
    <t>Risk Rating (Do Not Edit)</t>
  </si>
  <si>
    <t>MacOSX10.14-01</t>
  </si>
  <si>
    <t>SA-22</t>
  </si>
  <si>
    <t>Unsupported System Components</t>
  </si>
  <si>
    <t>Test (Manual)</t>
  </si>
  <si>
    <t>Operating System Support</t>
  </si>
  <si>
    <t>Verify that the operating system is under vendor support.
Each organization responsible for the management of Mac systems shall ensure that unsupported technology is removed or upgraded to a supported version prior to a vendor dropping support.</t>
  </si>
  <si>
    <t>1) Determine if the operating system version is a supported release. Refer to the vendors support website to verify that support for it has not expired.</t>
  </si>
  <si>
    <t>Support for the installed version has not expired. Security updates or hot fixes are available to address any security flaws discovered.</t>
  </si>
  <si>
    <t>Vendor recommended support is not in place for the operating system.</t>
  </si>
  <si>
    <t xml:space="preserve">End of General Support:
macOS 10.11 10/31/2019
macOS 10.12 11/30/2019
macOS 10.13 11/30/2020
macOS 10.14 supported 
macOS 10.15 supported </t>
  </si>
  <si>
    <t>Critical</t>
  </si>
  <si>
    <t>HSA8
HSA9
HSA7</t>
  </si>
  <si>
    <t>HSA8: The internally hosted operating system's major release is no longer supported by the vendor
HSA9: The internally hosted operating system's minor release is no longer supported by the vendor
HSA7: The external facing system is no longer supported by the vendor</t>
  </si>
  <si>
    <t>Obtain a valid support contract or upgrade to a version of the operating system which is guaranteed security patches.</t>
  </si>
  <si>
    <t>Upgrade the Mac Operating System to a vendor-supported version. Once deployed, harden the upgraded system in accordance with IRS standards using the corresponding SCSEM for MacOS. Upgrade the Mac Operating System to a vendor-supported version. Once deployed, harden the system in accordance with IRS standards using the corresponding SCSEM for MacOS.</t>
  </si>
  <si>
    <t>To close this finding, please provide a screenshot that includes the hostname, operating system or firmware version and patch level of the upgraded system. If new hardware is required, please provide a signed certification from the agency's CISO stating the legacy MacOS has been decommissioned and properly sanitized in accordance with IRS Publication 1075 with the agency's CAP.</t>
  </si>
  <si>
    <t>MacOSX10.14-02</t>
  </si>
  <si>
    <t>SI-2</t>
  </si>
  <si>
    <t>Flaw Remediation</t>
  </si>
  <si>
    <t>All Apple provided software is current</t>
  </si>
  <si>
    <t>Software vendors release security patches and software updates for their products when security vulnerabilities are discovered. There is no simple way to complete this action without a network connection to an Apple software repository. Please ensure appropriate access for this control. This check is only for what Apple provides through software update.
[https://support.apple.com/en-us/HT201541](https://support.apple.com/en-us/HT201541)</t>
  </si>
  <si>
    <t>Perform the following to ensure the system is configured as prescribed:
1) Open System Preferences
2) Select Software Update
3) Allow Software Update to check with Apple Servers for any outstanding updates
4) No new software should be available
Alternatively:
1) In Terminal, run the following: 
softwareupdate -l 
2) Result: `No new software available`
Computers that have installed pre-release software in the past will fail this check if there are pre-release software updates available when audited. In the App Store setting System Preferences, the computer may be set to no longer receive pre-release software.
Alternatively
defaults read /Library/Preferences/com.apple.SoftwareUpdate | egrep LastFullSuccessfulDate
Response should be in the last 30 days (Example)
LastFullSuccessfulDate = "2018-02-27 00:16:40 +0000";.</t>
  </si>
  <si>
    <t>sudo softwareupdate -l  
Result: No new software available.</t>
  </si>
  <si>
    <t>The system is not regularly patched from the vendor.</t>
  </si>
  <si>
    <t>Significant</t>
  </si>
  <si>
    <t>HSI27
HSI2</t>
  </si>
  <si>
    <t>HSI27: Critical security patches have not been applied
HSI2: System patch level is insufficient</t>
  </si>
  <si>
    <t>1</t>
  </si>
  <si>
    <t>1.1</t>
  </si>
  <si>
    <t>It is important that these updates be applied in a timely manner to prevent unauthorized persons from exploiting the identified vulnerabilities.</t>
  </si>
  <si>
    <t>Perform the following to ensure the system is configured as prescribed:
1) Choose Apple menu &gt; App Store – If prompted, enter an admin name and password.
2) Install all available updates and software patches that are applicable.
Alternatively:
1) In Terminal, run the following: 
softwareupdate -l 
2) In Terminal, run the following for any packages that show up in step 1: 
sudo softwareupdate -i packagename.</t>
  </si>
  <si>
    <t>Ensure All Apple provided software is current. One method to implement the recommended state is to perform the following command in the terminal:
softwareupdate -l 
In Terminal, run the following for any packages that show up in the step above: 
sudo softwareupdate -i packagename.</t>
  </si>
  <si>
    <t>To close this finding, please provide a screenshot of the updated macOS version and its patch level with the agency's CAP.</t>
  </si>
  <si>
    <t>MacOSX10.14-03</t>
  </si>
  <si>
    <t>Test (Automated)</t>
  </si>
  <si>
    <t>Enable Auto Update</t>
  </si>
  <si>
    <t>Auto Update verifies that your system has the newest security patches and software updates. If "Automatically check for updates" is not selected background updates for new malware definition files from Apple for XProtect and Gatekeeper will not occur.
http://macops.ca/os-x-admins-your-clients-are-not-getting-background-security-updates/
https://derflounder.wordpress.com/2014/12/17/forcing-xprotect-blacklist-updates-on-mavericks-and-yosemite/</t>
  </si>
  <si>
    <t>Perform the following to ensure the system is configured as prescribed:
1) Open a terminal session and enter the following command: 
defaults read /Library/Preferences/com.apple.SoftwareUpdate AutomaticCheckEnabled 
2) Make sure the result is: `1`
If automatic updates were selected during system set-up this setting may not have left an auditable artifact. Please turn off the check and re-enable when the GUI does not reflect the audited results.</t>
  </si>
  <si>
    <t>Command Line: The value returned is 1.</t>
  </si>
  <si>
    <t>Security patches and software updates are not applied timely from the vendor.</t>
  </si>
  <si>
    <t>HSI14</t>
  </si>
  <si>
    <t>HSI14: The system's automatic update feature is not configured appropriately</t>
  </si>
  <si>
    <t>1.2</t>
  </si>
  <si>
    <t>It is important that a system has the newest updates applied so as to prevent unauthorized persons from exploiting identified vulnerabilities.</t>
  </si>
  <si>
    <t>Perform the following to implement the prescribed state:
1) Open a terminal session and enter the following command to enable the auto update feature: 
sudo defaults write /Library/Preferences/com.apple.SoftwareUpdate AutomaticCheckEnabled -int 1.</t>
  </si>
  <si>
    <t>Enable Auto Update. One method to implement the recommended state is to open a terminal session and enter the following command to enable the auto update feature:
sudo defaults write /Library/Preferences/com.apple.SoftwareUpdate AutomaticCheckEnabled -int 1).</t>
  </si>
  <si>
    <t>To close this finding, please provide a screenshot showing the latest software security patches has been applied with the agency's CAP.</t>
  </si>
  <si>
    <t>MacOSX10.14-04</t>
  </si>
  <si>
    <t>Enable Download new updates when available</t>
  </si>
  <si>
    <t>In the GUI both "Install macOS updates" and "Install app updates from the App Store" are dependent on whether "Download new updates when available" is selected.</t>
  </si>
  <si>
    <t>Perform the following to ensure the system is configured as prescribed:
1) Open a terminal session and enter the following command: 
defaults read /Library/Preferences/com.apple.SoftwareUpdate AutomaticDownload 
2) Make sure the result is: `1`
If automatic updates were selected during system set-up this setting may not have left an auditable artifact. Please turn off the check and re-enable when the GUI does not reflect the audited results.</t>
  </si>
  <si>
    <t>Download new updates when available has been enabled.</t>
  </si>
  <si>
    <t>Download new updates when available has not been enabled.</t>
  </si>
  <si>
    <t>1.3</t>
  </si>
  <si>
    <t>It is important that a system has the newest updates downloaded so that they can be applied.</t>
  </si>
  <si>
    <t>Perform the following to implement the prescribed state:
1) Open a terminal session and enter the following command to enable the auto update feature: 
sudo defaults write /Library/Preferences/com.apple.SoftwareUpdate AutomaticDownload -int 1.</t>
  </si>
  <si>
    <t>Enable Download new updates when available. One method to implement the recommended state is to perform the following to implement the prescribed state:
Open a terminal session and enter the following command to enable the auto update feature: 
sudo defaults write /Library/Preferences/com.apple.SoftwareUpdate AutomaticDownload -int 1.</t>
  </si>
  <si>
    <t>To close this finding, please provide a screenshot showing download new updates when available has been enabled with the agency's CAP.</t>
  </si>
  <si>
    <t>MacOSX10.14-05</t>
  </si>
  <si>
    <t>Enable app update installs</t>
  </si>
  <si>
    <t>Ensure that application updates are installed after they are available from Apple. These updates do not require reboots or admin privileges for end users.</t>
  </si>
  <si>
    <t>Perform the following to ensure the system is configured as prescribed:
1) Open&gt;System Preferences
2) Select Software Update
3) Select Advanced
4) Ensure that Install app updates from the App Store is selected
Alternatively:
Perform the following to ensure the system is configured as prescribed:
1) Run the following command in Terminal:
defaults read /Library/Preferences/com.apple.commerce AutoUpdate
2) Verify the value returned is 1)</t>
  </si>
  <si>
    <t>Verify that all available updates and software patches are installed.
Command Line: The value returned is 1.</t>
  </si>
  <si>
    <t>Application updates are not applied timely from the vendor.</t>
  </si>
  <si>
    <t>1.4</t>
  </si>
  <si>
    <t>Patches need to be applied in a timely manner to reduce the risk of vulnerabilities being exploited.</t>
  </si>
  <si>
    <t>Perform the following to implement the prescribed state:
1) Open a terminal session and enter the following command to enable the auto update feature:
sudo defaults write /Library/Preferences/com.apple.commerce AutoUpdate -bool TRUE
The remediation requires a log out and log in to show in the GUI. Please note that.</t>
  </si>
  <si>
    <t>Enable app update installs. One method to implement the recommended state is to open a terminal session and enter the following command to enable the auto update feature:
sudo defaults write /Library/Preferences/com.apple.commerce AutoUpdate -bool TRUE
The remediation requires a log out and log in to show in the GUI. Please note that.</t>
  </si>
  <si>
    <t>To close this finding, please provide a screenshot showing all application has been updated to the latest version with the agency's CAP.</t>
  </si>
  <si>
    <t>MacOSX10.14-06</t>
  </si>
  <si>
    <t>Enable system data files and security update installs</t>
  </si>
  <si>
    <t>Ensure that system and security updates are installed after they are available from Apple. This setting enables definition updates for XProtect and Gatekeeper, with this setting in place new malware and adware that Apple has added to the list of malware or untrusted software will not execute. These updates do not require reboots or end user admin rights.
[https://www.thesafemac.com/apple-cracks-down-on-adware/#more-1824](https://www.thesafemac.com/apple-cracks-down-on-adware/#more-1824)
[https://support.apple.com/en-us/HT202491](https://support.apple.com/en-us/HT202491)</t>
  </si>
  <si>
    <t>1) Open System Preferences
2) Select Software Update
3) Select Advanced
4) Ensure that Install system data files and security updates is selected
Alternatively:
Perform the following to ensure the system is configured as prescribed:
1) Run the following command in Terminal:
defaults read /Library/Preferences/com.apple.SoftwareUpdate | egrep '(ConfigDataInstall|CriticalUpdateInstall)'
2) Make sure the result is: ConfigDataInstall = 1; CriticalUpdateInstall = 1;
If automatic updates were selected during system set-up this setting may not have left an auditable artifact. Please turn off the check and re-enable when the GUI does not reflect the audited results.</t>
  </si>
  <si>
    <t>Verify that all available updates and software patches are installed.
Command Line: The values returned are: 
ConfigDataInstall = 1; CriticalUpdateInstall = 1;</t>
  </si>
  <si>
    <t>System data file and security updates are not applied timely from the vendor.</t>
  </si>
  <si>
    <t>1.5</t>
  </si>
  <si>
    <t>Perform the following to implement the prescribed state:
1) Open a terminal session and enter the following command to enable install system data files and security updates: 
sudo defaults write /Library/Preferences/com.apple.SoftwareUpdate ConfigDataInstall -bool true &amp;&amp; sudo defaults write /Library/Preferences/com.apple.SoftwareUpdate CriticalUpdateInstall -bool true.</t>
  </si>
  <si>
    <t>Enable system data files and security update installs. One method to implement the recommended state is to open a terminal session and enter the following command to enable install system data files and security updates:
sudo defaults write /Library/Preferences/com.apple.SoftwareUpdate ConfigDataInstall -bool true &amp;&amp; sudo defaults write /Library/Preferences/com.apple.SoftwareUpdate CriticalUpdateInstall -bool true.</t>
  </si>
  <si>
    <t>To close this finding, please provide a screenshot showing the latest system data files and security update has been applied with the agency's CAP.</t>
  </si>
  <si>
    <t>MacOSX10.14-07</t>
  </si>
  <si>
    <t>Enable macOS update installs</t>
  </si>
  <si>
    <t>Ensure that macOS updates are installed after they are available from Apple. This setting enables macOS updates to be automatically installed. Some environments will want to approve and test updates before they are delivered. It is best practice to test first where updates can and have caused disruptions to operations. Automatic updates should be turned off where changes are tightly controlled and there are mature testing and approval processes. Automatic updates should not be turned off so the admin can call the users first to let them know it's ok to install. A dependable repeatable process involving a patch agent or remote management tool should be in place before auto-updates are turned off.
**Additional Information**
[https://derflounder.wordpress.com/2018/12/28/enabling-automatic-macos-software-updates-for-os-x-yosemite-through-macos-mojave/](https://derflounder.wordpress.com/2018/12/28/enabling-automatic-macos-software-updates-for-os-x-yosemite-through-macos-mojave/)</t>
  </si>
  <si>
    <t>1) Open System Preferences
2) Select Software Update (While open Software Update will check whether outstanding patches are available from Apple)
3) Select Advanced
4) Select Install macOS updates
4) Verify that all available updates and software patches are installed.
Alternatively:
Perform the following to ensure the system is configured as prescribed:
1) Run the following command in Terminal: 
defaults read /Library/Preferences/com.apple.SoftwareUpdate AutomaticallyInstallMacOSUpdates
2) Make sure the result is: 1
If automatic updates were selected during system set-up this setting may not have left an auditable artifact. Please turn off the check and re-enable when the GUI does not reflect the audited results.</t>
  </si>
  <si>
    <t>OSX operating system patches are not applied timely from the vendor.</t>
  </si>
  <si>
    <t>1.6</t>
  </si>
  <si>
    <t>Perform the following to implement the prescribed state:
1) Open a terminal session and enter the following command to enable install system data files and security updates: 
sudo defaults write /Library/Preferences/com.apple.SoftwareUpdate AutomaticallyInstallMacOSUpdates -bool true.</t>
  </si>
  <si>
    <t>Enable macOS update installs. One method to implement the recommended state is to open a terminal session and enter the following command to enable install system data files and security updates:
sudo defaults write /Library/Preferences/com.apple.commerce AutoUpdateRestartRequired -bool TRUE.</t>
  </si>
  <si>
    <t>To close this finding, please provide a screenshot showing the latest OSX operating system patches update has been applied with the agency's CAP.</t>
  </si>
  <si>
    <t>MacOSX10.14-08</t>
  </si>
  <si>
    <t>CM-6</t>
  </si>
  <si>
    <t>Configuration Settings</t>
  </si>
  <si>
    <t>Pair the remote-control infrared receiver if enabled</t>
  </si>
  <si>
    <t>An infrared receiver is a piece of hardware that sends information from an infrared remote control to another device by receiving and decoding signals. If a remote is used with a computer, a specific remote, or "pair", can be set-up to work with the computer. This will allow only the paired remote to work on that computer. If a remote is needed the receiver should only be accessible by a paired device. Many models do not have infrared hardware. The audit check looks for the hardware first.</t>
  </si>
  <si>
    <t>Perform the following to ensure the system is configured as prescribed:
1) Run the following command in Terminal: 
/usr/sbin/system_profiler SPUSBDataType
2) If no IR Receiver is detected the system is compliant
If an IR Receiver is present ensure that it is disabled.</t>
  </si>
  <si>
    <t>The value returned for DeviceEnabled = 0; If the value returned is DeviceEnabled = 1, then verify the value returned for the UIDFilter does not equal none.</t>
  </si>
  <si>
    <t>An unauthorized infrared connection is present on the system.</t>
  </si>
  <si>
    <t>HCM10</t>
  </si>
  <si>
    <t>HCM10: System has unneeded functionality installed</t>
  </si>
  <si>
    <t>2</t>
  </si>
  <si>
    <t>2.8</t>
  </si>
  <si>
    <t>An infrared remote can be used from a distance to circumvent physical security controls. A remote could also be used to page through a document or presentation, thus revealing sensitive information.
While Apple hardware that still supports infrared is uncommon and has not been manufactured in years it still does exist. This control checks first for the presence of an IR receiver so systems that do not have IR will quickly pass this control check.</t>
  </si>
  <si>
    <t>Perform one of the following to implement the prescribed state:
Disable the remote control infrared receiver:
1) Open _System Preferences_
2) Select _Security &amp; Privacy_
3) Select the _General_ tab
4) Select _Advanced_
5) Check _Disable remote control infrared receiver_
Pair a remote control infrared receiver
1) Holding the remote close to the computer, point the remote at the front of the computer.
2) Pair the Apple Remote.
 - If you have an Apple Remote with seven buttons, press and hold both the Right and Menu buttons on the remote until the paired-remote icon appears on your screen
 - If you have an Apple Remote with six buttons, press and hold both the Next and Menu buttons on the remote until the paired-remote icon appears on your screen.</t>
  </si>
  <si>
    <t>Pair the remote-control infrared receiver if enabled. One method to implement the recommended state is to perform one of the following to 
disable the remote control infrared receiver:
1) Open _System Preferences_
2) Select _Security &amp; Privacy_
3) Select the _General_ tab
4) Select _Advanced_
5) Check _Disable remote control infrared receiver_
Pair a remote control infrared receiver
1) Holding the remote close to the computer, point the remote at the front of the computer.
2) Pair the Apple Remote.
 If you have an Apple Remote with seven buttons, press and hold both the Right and Menu buttons on the remote until the paired-remote icon appears on your screen
 If you have an Apple Remote with six buttons, press and hold both the Next and Menu buttons on the remote until the paired-remote icon appears on your screen.</t>
  </si>
  <si>
    <t>To close this finding, please provide a screenshot showing the remote-control infrared receiver has been paired with the agency's CAP.</t>
  </si>
  <si>
    <t>MacOSX10.14-09</t>
  </si>
  <si>
    <t>Enable Secure Keyboard Entry in terminal.app</t>
  </si>
  <si>
    <t>Secure Keyboard Entry prevents other applications on the system and/or network from detecting and recording what is typed into Terminal.</t>
  </si>
  <si>
    <t>Perform the following to ensure the system is configured as prescribed:
1) Run the following command in Terminal: 
defaults read -app Terminal SecureKeyboardEntry 
2) Verify the value returned is 1</t>
  </si>
  <si>
    <t xml:space="preserve">Keyboard signals are not protected from interception. </t>
  </si>
  <si>
    <t>HCM45</t>
  </si>
  <si>
    <t>HCM45: System configuration provides additional attack surface</t>
  </si>
  <si>
    <t>2.9</t>
  </si>
  <si>
    <t>Enabling Secure Keyboard Entry minimizes the risk of a key logger from detecting what is entered in Terminal.</t>
  </si>
  <si>
    <t>Perform the following to implement the prescribed state:
1) Open _Terminal_
2) Select _Terminal_
3) Select _Secure Keyboard Entry_</t>
  </si>
  <si>
    <t>Enable Secure Keyboard Entry in terminal.app. One method to implement the recommended state is to perform the following to implement the prescribed state:
1) Open _Terminal_
2) Select _Terminal_
3) Select _Secure Keyboard Entry_.</t>
  </si>
  <si>
    <t>To close this finding, please provide a screenshot showing the secure keyboard entry in terminal.ap has been enabled with the agency's CAP.</t>
  </si>
  <si>
    <t>MacOSX10.14-10</t>
  </si>
  <si>
    <t>SI-7</t>
  </si>
  <si>
    <t>Software, firmware. And information Integrity</t>
  </si>
  <si>
    <t>EFI version is valid and being regularly checked</t>
  </si>
  <si>
    <t>In order to mitigate firmware attacks Apple has created an automated Firmware check to ensure that the EFI version running is a known good version from Apple. There is also an automated process to check it every seven days.</t>
  </si>
  <si>
    <t>Perform the following to ensure the system is configured as prescribed:
Run
/usr/libexec/firmwarecheckers/eficheck/eficheck --integrity-check
Result: EFI Version: MBP133)xxx.xxxx.xxx.xxxxxxxxx
"Primary allowlist version match found. No changes detected in primary hashes."
Check for the loaded LaunchDaemon
Run 
sudo launchctl list | grep com.apple.driver.eficheck
Result: - 0 com.apple.driver.eficheck</t>
  </si>
  <si>
    <t>EFI version is valid and being regularly checked.</t>
  </si>
  <si>
    <t>EFI version is not valid and being regularly checked.</t>
  </si>
  <si>
    <t>2.11</t>
  </si>
  <si>
    <t>If the Firmware of a computer has been compromised the Operating System that the Firmware loads cannot be trusted either.</t>
  </si>
  <si>
    <t>If EFI does not pass the integrity check you may send a report to Apple. Backing up files and clean installing a known good Operating System and Firmware is recommended.</t>
  </si>
  <si>
    <t>Ensure that EFI version is valid and being regularly checked. One method to implement the recommended state is if EFI does not pass the integrity check you may send a report to Apple. Backing up files and clean installing a known good Operating System and Firmware is recommended.</t>
  </si>
  <si>
    <t>To close this finding, please provide a screenshot showing EFI version is valid and passed integrity check with the agency's CAP.</t>
  </si>
  <si>
    <t>MacOSX10.14-11</t>
  </si>
  <si>
    <t>AC-11</t>
  </si>
  <si>
    <t xml:space="preserve">Device Lock </t>
  </si>
  <si>
    <t>Disable "Wake for network access" and "Power Nap"</t>
  </si>
  <si>
    <t xml:space="preserve">These two features allow the computer to take action when the user is not present, and the computer is in energy saving mode. These tools require FileVault to remain unlocked and able to attempt to reconnect to known networks, including any wireless SSIDs with cached credentials. These macOS features are meant to allow the computer to resume activity as needed regardless of physical security controls.
**Wake for network access** This feature allows other users to be able to access your computer’s shared resources, such as shared printers or iTunes playlists, even when your computer is in sleep mode. In a closed network when only authorized devices could wake a computer it could be valuable to wake computers in order to do management push activity. Where mobile workstations and agents exist, the device will more likely check in to receive updates when already awake. Mobile devices should not be listening for signals on networks where the managed state is unknown, and where untrusted devices could send wake signals.
**Power Nap** Power Nap allows the system to stay in low power mode, especially while on battery power and periodically connect to previously named networks with stored credentials for user applications to phone home and get updates. This capability requires FileVault to remain unlocked and the use of previously joined networks to be risk accepted based on the SSID without user input.
</t>
  </si>
  <si>
    <t>Perform the following to ensure the system is configured as prescribed for Wake for network access:
Run the following command in Terminal:
pmset -g | egrep womp
verify the value returned is " womp 0"
Perform the following to ensure the system is configured as prescribed for Power Nap:
Run the following command in Terminal:
pmset -g | egrep powernap
verify the value returned is " powernap 0"</t>
  </si>
  <si>
    <t>Ensure "Wake for network access" and "Power Nap" has been disabled.</t>
  </si>
  <si>
    <t>"Wake for network access" and/or  "Power Nap" are enabled.</t>
  </si>
  <si>
    <t>2.12</t>
  </si>
  <si>
    <t>Disabling this feature mitigates the risk of an attacker remotely waking the system and gaining access.</t>
  </si>
  <si>
    <t>Perform the following to implement the prescribed state Wake for network access:
Run the following command in Terminal:
sudo pmset -a womp 0
Perform the following to implement the prescribed state for Power Nap:
Run the following command in Terminal:
sudo pmset -a powernap 0.</t>
  </si>
  <si>
    <t>Disable "Wake for network access" and "Power Nap". One method to accomplish the recommendation is to run the following command in Terminal:
sudo pmset -a womp 0
Perform the following to implement the prescribed state for Power Nap:
Run the following command in Terminal:
sudo pmset -a powernap 0.</t>
  </si>
  <si>
    <t>To close this finding, please provide a screenshot showing wake for network access and power nap has been disabled with the agency's CAP.</t>
  </si>
  <si>
    <t>MacOSX10.14-12</t>
  </si>
  <si>
    <t>CM-7</t>
  </si>
  <si>
    <t>Least Functionality</t>
  </si>
  <si>
    <t>Turn off Bluetooth, if no paired devices exist</t>
  </si>
  <si>
    <t>Bluetooth connectivity is central to Apple products and is prevalent in the use of peripherals connecting to Apple devices. If the user or policy prevents the use of Bluetooth it should be turned off. If Bluetooth is required it should be used with paired devices to reduce risk. This check ensures that paired device records are found to document that Bluetooth is required.</t>
  </si>
  <si>
    <t>Perform the following to ensure the system is configured as prescribed:
1) In Terminal, run the following command: 
defaults read /Library/Preferences/com.apple.Bluetooth ControllerPowerState
2) If the value returned is `0 `the computer is compliant.
3) If the value returned is 1` `that indicates that Bluetooth is enabled; the computer is compliant only if paired devices exist. Use the following step.
4) If the value returned in step 1 is 1 in the Terminal, run the following command: 
system_profiler SPBluetoothDataType | grep 'Paired: Yes' 
5) Output should include: Paired: Yes</t>
  </si>
  <si>
    <t>If the value returned is 0 the computer is compliant.
If the value returned is 1 that indicates that Bluetooth is enabled; the computer is compliant only if paired devices exist. Look for:
Connectable: Yes</t>
  </si>
  <si>
    <t>The Bluetooth device is open to allow unauthorized system connections.</t>
  </si>
  <si>
    <t xml:space="preserve">HCM10
</t>
  </si>
  <si>
    <t>2.1</t>
  </si>
  <si>
    <t>2.1.1</t>
  </si>
  <si>
    <t>Pairing is part of Bluetooth security
[https://duo.com/decipher/understanding-bluetooth-security](https://duo.com/decipher/understanding-bluetooth-security)</t>
  </si>
  <si>
    <t>Perform the following to implement the prescribed state:
1) Open _System Preferences_
2) Select _Bluetooth_
3) Select _Turn Bluetooth Off_.</t>
  </si>
  <si>
    <t>Turn off Bluetooth, if no paired devices exist. One method to implement the recommended state is to run the following commands in terminal:
sudo defaults write /Library/Preferences/com.apple.Bluetooth ControllerPowerState -int 0
sudo killall -HUP blued.</t>
  </si>
  <si>
    <t>To close this finding, please provide a screenshot showing Bluetooth has been turned off with the agency's CAP.</t>
  </si>
  <si>
    <t>MacOSX10.14-13</t>
  </si>
  <si>
    <t>Bluetooth "Discoverable" is only available when Bluetooth preference pane is open</t>
  </si>
  <si>
    <t>When Bluetooth is set to discoverable mode, the Mac sends a signal indicating that it's available to pair with another Bluetooth device. When a device is "discoverable" it broadcasts information about itself and its location. Starting with OS X 10.9 Discoverable mode is enabled only while the Bluetooth System Preference is open and turned off once closed.</t>
  </si>
  <si>
    <t>Select System Preferences to see if Bluetooth Preference Pane is Open</t>
  </si>
  <si>
    <t>Discoverable: Off</t>
  </si>
  <si>
    <t>2.1.2</t>
  </si>
  <si>
    <t>When in the discoverable state an unauthorized user could gain access to the system by pairing it with a remote device.</t>
  </si>
  <si>
    <t>Quit System Preferences
Starting with OS X (10.9) Bluetooth is only set to Discoverable when the Bluetooth System Preference is selected. To ensure that the computer is not Discoverable do not leave that preference open.</t>
  </si>
  <si>
    <t>Ensure Bluetooth "Discoverable" is turned off. One method to implement the recommended state is to perform the following:
1) Select Apple menu-&gt;System Preferences.
2) Select Sharing.
3) Turn off Bluetooth Sharing, if it's on.
4) Select View menu-&gt;General.
5) Turn off Allow Handoff between this Mac and your iCloud devices, if it's on.</t>
  </si>
  <si>
    <t>To close this finding, please provide a screenshot showing Bluetooth "Discoverable" has been turned off with the agency's CAP.</t>
  </si>
  <si>
    <t>MacOSX10.14-14</t>
  </si>
  <si>
    <t>Show Bluetooth status in menu bar</t>
  </si>
  <si>
    <t>By showing the Bluetooth status in the menu bar, a small Bluetooth icon is placed in the menu bar. This icon quickly shows the status of Bluetooth and can allow the user to quickly turn Bluetooth on or off.</t>
  </si>
  <si>
    <t>Perform the following to ensure the system is configured as prescribed:
1) Run the following command in Terminal: 
defaults read com.apple.systemuiserver menuExtras | grep Bluetooth.menu
2) Verify the value returned is: `/System/Library/CoreServices/Menu/xtras/Bluetooth.menu`</t>
  </si>
  <si>
    <t>Verify the value returned is: /System/Library/CoreServices/Menu Extras/Bluetooth.menu.</t>
  </si>
  <si>
    <t>The Bluetooth indicator is not present in the menu bar.</t>
  </si>
  <si>
    <t>HSC6</t>
  </si>
  <si>
    <t>HSC6: Not all connections to FTI systems are monitored</t>
  </si>
  <si>
    <t>2.1.3</t>
  </si>
  <si>
    <t>Enabling "Show Bluetooth status in menu bar" is a security awareness method that helps understand the current state of Bluetooth, including whether it is enabled, Discoverable, what paired devices exist and are currently active.</t>
  </si>
  <si>
    <t>In System Preferences: Bluetooth, turn Show Bluetooth Status In Menu Bar on.
Alternatively run the following in the command line:
defaults write com.apple.systemuiserver menuExtras -array-add "/System/Library/CoreServices/Menu Extras/Bluetooth.menu" 
If the remediation is run multiple times multiple instances of the Bluetooth status will appear after rebooting the system. Command-click and drag the unwanted icons off the menu bar
[http://osxdaily.com/2012/01/05/remove-icons-menu-bar-mac-os-x/](http://osxdaily.com/2012/01/05/remove-icons-menu-bar-mac-os-x/).</t>
  </si>
  <si>
    <t>Show Bluetooth status in menu bar. One method to implement the recommended state is to run the following in the command line:
defaults write com.apple.systemuiserver menuExtras -array-add "/System/Library/CoreServices/Menu Extras/Bluetooth.menu 
If the remediation is run multiple times multiple instances of the Bluetooth status will appear after rebooting the system. Command-click and drag the unwanted icons off the menu bar.</t>
  </si>
  <si>
    <t>To close this finding, please provide a screenshot showing Bluetooth status is showing in menu bar with the agency's CAP.</t>
  </si>
  <si>
    <t>MacOSX10.14-15</t>
  </si>
  <si>
    <t>AU-8</t>
  </si>
  <si>
    <t>Time Stamps</t>
  </si>
  <si>
    <t xml:space="preserve">Enable "Set time and date automatically" </t>
  </si>
  <si>
    <t>Correct date and time settings are required for authentication protocols, file creation, modification dates and log entries.
Note: If your organization has internal time servers, enter them here. Enterprise mobile devices may need to use a mix of internal and external time servers. If multiple servers are required use the Date &amp; Time System Preference with each server separated by a space.</t>
  </si>
  <si>
    <t>Perform the following to implement the prescribed state:
1) Open&gt;System Preferences
2) Select &gt;Date &amp; Time
3) Select &gt;Set date and time automatically
Alternatively run the following commands:
Perform the following to ensure the system is configured as prescribed:
1) In Terminal, run the following command:
sudo systemsetup -getusingnetworktime 
2) Verify that the results are: `Network Time: On`</t>
  </si>
  <si>
    <t>Verify "Set time and date automatically" has been enabled.</t>
  </si>
  <si>
    <t>"Set time and date automatically" is not enabled.</t>
  </si>
  <si>
    <t>Moderate</t>
  </si>
  <si>
    <t>HAU11</t>
  </si>
  <si>
    <t>HAU11: NTP is not properly implemented</t>
  </si>
  <si>
    <t>2.2</t>
  </si>
  <si>
    <t>2.2.1</t>
  </si>
  <si>
    <t>Kerberos may not operate correctly if the time on the Mac is off by more than 5 minutes. This in turn can affect Apple's single sign-on feature, Active Directory logons, and other features.</t>
  </si>
  <si>
    <t>Perform the following to implement the prescribed state:
1) Open _System Preferences_
2) Select _Date &amp; Time_
3) Select _Set date and time automatically_
Alternatively run the following commands:
sudo systemsetup -setnetworktimeserver  
sudo systemsetup –setusingnetworktime on.</t>
  </si>
  <si>
    <t>Enable Set time and date automatically. One method to implement the recommended state is to run the following commands:
sudo systemsetup -setnetworktimeserver  
sudo systemsetup –setusingnetworktime on.</t>
  </si>
  <si>
    <t>MacOSX10.14-16</t>
  </si>
  <si>
    <t>Time set is within appropriate limits</t>
  </si>
  <si>
    <t>Correct date and time settings are required for authentication protocols, file creation, modification dates and log entries. Ensure that time on the computer is within acceptable limits. Truly accurate time is measured within milliseconds, for this audit a drift under four and a half minutes passes the control check. Since Kerberos is one of the important features of macOS integration into Directory systems the guidance here is to warn you before there could be an impact to operations. From the perspective of accurate time this check is not strict, it may be too great for your organization, adjust to a smaller offset value as needed.</t>
  </si>
  <si>
    <t>Perform the following to ensure the system is configured as prescribed:
1) In Terminal, run the following command: 
sudo systemsetup -getnetworktimeserver 
2) Use "Network Time Server:" your.time.server to capture drift
sntp your.time.server | grep +/-
3) Ensure that the offset result(s) are smaller than 270.x or -270.x seconds</t>
  </si>
  <si>
    <t>Verify that the offset result(s) are smaller than 270.x or -270.x seconds.</t>
  </si>
  <si>
    <t>The time currently set is skewed from the authorized time servers clock.</t>
  </si>
  <si>
    <t>2.2.2</t>
  </si>
  <si>
    <t>Kerberos may not operate correctly if the time on the Mac is off by more than 5 minutes. This in turn can affect Apple's single sign-on feature, Active Directory logons, and other features. Audit check is for more than 4 minutes and 30 seconds ahead or behind.</t>
  </si>
  <si>
    <t>Perform the following to implement the prescribed state:
1) In Terminal, run the following command: 
sudo systemsetup -getnetworktimeserver 
2) Use "Network Time Server:" your.time.server to capture drift
sudo ntpdate -sv your.time.server.</t>
  </si>
  <si>
    <t>Ensure time set is within appropriate limits. One method to implement the recommended state is to run the following command: 
sudo systemsetup -getnetworktimeserver 
Use "Network Time Server:" your.time.server to capture drift
sudo ntpdate -sv your.time.server.</t>
  </si>
  <si>
    <t>MacOSX10.14-17</t>
  </si>
  <si>
    <t>Set an inactivity interval of 15 minutes or less for the screen saver</t>
  </si>
  <si>
    <t>A locking screensaver is one of the standard security controls to limit access to a computer and the current user's session when the computer is temporarily unused or unattended. In macOS the screensaver starts after a value selected in a drop-down menu, 10 minutes and 15 minutes are both options and either is acceptable. Any value can be selected through the command line or script but a number that is not reflected in the GUI can be problematic. 15 minutes is the default for new accounts.</t>
  </si>
  <si>
    <t>The preferred audit procedure for this control will evaluate every user account on the box and will report on all users where the value has been set. If the default value of 15 minutes is used and the user has never changed the setting there will not be an audit result on their compliant setting.
Perform the following to ensure the system is configured as prescribed:
UUID=`ioreg -rd1 -c IOPlatformExpertDevice | grep "IOPlatformUUID" | sed -e 's/^.* "\(.*\)"$/\1/'`
for i in $(find /Users -type d -maxdepth 1)
do
 PREF=$i/Library/Preferences/ByHost/com.apple.screensaver.$UUID
 if [ -e $PREF.plist ]
 then
 echo -n "Checking User: '$i': "
 defaults read $PREF.plist idleTime 2&gt;&amp;1
 fi
done
Verify the setting is not 0 but is adequately low (&lt; 900)
Perform the following to ensure the system is configured as prescribed for the current logged in user:
1) In Terminal, run the following command: 
defaults -currentHost read com.apple.screensaver idleTime 
2) Verify the setting is not but is adequately low (&lt; 900)</t>
  </si>
  <si>
    <t>Command Line: Verify the setting is not but is adequately low (&lt; 900).</t>
  </si>
  <si>
    <t>The screen is not locked after 15 minutes of inactivity since the screen saver triggers a lock.</t>
  </si>
  <si>
    <t>Change the screen lock minutes from 20 to 15 
Change the screen lock seconds from 1200 to 900</t>
  </si>
  <si>
    <t>HAC2</t>
  </si>
  <si>
    <t>HAC2: User sessions do not lock after the Publication 1075 required timeframe</t>
  </si>
  <si>
    <t>2.3</t>
  </si>
  <si>
    <t>2.3.1</t>
  </si>
  <si>
    <t>Setting an inactivity interval for the screensaver prevents unauthorized persons from viewing a system left unattended for an extensive period of time.</t>
  </si>
  <si>
    <t>Set an inactivity interval of 15 minutes or less for the screen saver. One method to implement the recommended state is to run one of the  following commands:
defaults -currentHost write com.apple.screensaver idleTime -int 900
defaults -currentHost write com.apple.screensaver idleTime -int 900.</t>
  </si>
  <si>
    <t>MacOSX10.14-18</t>
  </si>
  <si>
    <t>Familiarize users with screen lock tools or corner to Start Screen Saver</t>
  </si>
  <si>
    <t>In 10.13 Apple added a "Lock Screen" option to the Apple Menu. Prior to this the best quick lock option were to use either a lock screen option with the screen saver or the lock screen option from Keychain Access if status was made available in the menu bar. With 10.13 the menu bar option is no longer available.
The intent of this control is to resemble control-alt-delete on Windows Systems as a means of quickly locking the screen. If the user of the system is stepping away from the computer, the best practice is to lock the screen and setting a hot corner is an appropriate method.</t>
  </si>
  <si>
    <t>In System Preferences: Desktop &amp; Screen Saver: Screen Saver: Hot Corners, make sure at least one Active Screen Corner is set to Start Screen Saver. Make sure the user knows about this feature.
Alternatively, run the following command for each user:
defaults read ~/Library/Preferences/com.apple.dock | grep -i corner
For each user, verify at least one of the `*-corner keys has a value of` `5)` For example, `"wvous-tl-corner" = 5)`</t>
  </si>
  <si>
    <t>Verify that at least one Active Screen Corner is set to Start Screen Saver.</t>
  </si>
  <si>
    <t>Active Screen Corner is not set to Start Screen Saver.</t>
  </si>
  <si>
    <t>2.3.3</t>
  </si>
  <si>
    <t>Ensuring the user has a quick method to lock their screen may reduce opportunity for individuals in close physical proximity of the device to see screen contents.</t>
  </si>
  <si>
    <t>Ensure users know how to lock screen using the Apple Menu "Lock Screen" option when briefly stepping away from the computer.
Alternatively
In System Preferences: Desktop &amp; Screen Saver: Screen Saver: Hot Corners, make sure at least one Active Screen Corner is set to Start Screen Saver. Make sure the user knows about this feature.
The screen corners can be set using the defaults command, but the permutations of combinations are many. The plist file to check is `~/Library/Preferences/com.apple.dock` and the keys are
wvous-bl-corner
wvous-br-corner 
wvous-tl-corner 
wvous-tr-corner 
There are also modifier keys to check and various values for each of these keys. A value of `5` means the corner will start the screen saver. The corresponding wvous-xx-modifier key should be set to `0`.</t>
  </si>
  <si>
    <t>Familiarize users with screen lock tools or corner to Start Screen Saver. One method to implement the recommended state is to In System Preferences: Desktop &amp; Screen Saver: Screen Saver: Hot Corners, make sure at least one Active Screen Corner is set to Start Screen Saver. Make sure the user knows about this feature.
The screen corners can be set using the defaults command, but the permutations of combinations are many. The plist file to check is `~/Library/Preferences/com.apple.dock` and the keys are
wvous-bl-corner
wvous-br-corner 
wvous-tl-corner 
wvous-tr-corner 
There are also modifier keys to check and various values for each of these keys. A value of `5` means the corner will start the screen saver. The corresponding wvous-xx-modifier key should be set to `0`.</t>
  </si>
  <si>
    <t>MacOSX10.14-19</t>
  </si>
  <si>
    <t>Disable Remote Apple Events</t>
  </si>
  <si>
    <t>Apple Events is a technology that allows one program to communicate with other programs. Remote Apple Events allows a program on one computer to communicate with a program on a different computer.</t>
  </si>
  <si>
    <t>Perform the following to ensure the system is configured as prescribed:
1) Run the following command in Terminal: 
sudo systemsetup -getremoteappleevents 
2) Verify the value returned is `Remote Apple Events: Off`</t>
  </si>
  <si>
    <t>Verify the value returned is Remote Apple Events: Off.</t>
  </si>
  <si>
    <t>Remote Apple Events has not been disabled.</t>
  </si>
  <si>
    <t>2.4</t>
  </si>
  <si>
    <t>2.4.1</t>
  </si>
  <si>
    <t>Disabling Remote Apple Events mitigates the risk of an unauthorized program gaining access to the system.</t>
  </si>
  <si>
    <t>Perform the following to implement the prescribed state:
1) Run the following command in Terminal: 
sudo systemsetup -setremoteappleevents off.</t>
  </si>
  <si>
    <t>Disable Remote Apple Events. One method to implement the recommended state is to run the following command in terminal: 
sudo systemsetup -setremoteappleevents off.</t>
  </si>
  <si>
    <t>To close this finding, please provide a screenshot showing remote apple events has been disabled with the agency's CAP.</t>
  </si>
  <si>
    <t>MacOSX10.14-20</t>
  </si>
  <si>
    <t>Disable Internet Sharing</t>
  </si>
  <si>
    <t>Internet Sharing uses the open source `natd` process to share an internet connection with other computers and devices on a local network. This allows the Mac to function as a router and share the connection to other, possibly unauthorized, devices.</t>
  </si>
  <si>
    <t>Perform the following to ensure the system is configured as prescribed:
1) Run the following command in Terminal:
sudo defaults read /Library/Preferences/SystemConfiguration/com.apple.nat | grep -i Enabled
The file should not exist or `Enabled = 0` for all network interfaces.</t>
  </si>
  <si>
    <t>The file should not exist or Enabled = 0 for all network interfaces.</t>
  </si>
  <si>
    <t>Internet Sharing has not been disabled.</t>
  </si>
  <si>
    <t>2.4.2</t>
  </si>
  <si>
    <t>Disabling Internet Sharing reduces the remote attack surface of the system.</t>
  </si>
  <si>
    <t>Perform the following to implement the prescribed state:
1) Open System Preferences
2) Select Sharing
3) Uncheck Internet Sharing</t>
  </si>
  <si>
    <t>Disable Internet Sharing. One method to implement the recommended state is to perform the following to implement the prescribed state:
1) Open System Preferences
2) Select Sharing
3) Uncheck Internet Sharing</t>
  </si>
  <si>
    <t>To close this finding, please provide a screenshot showing internet sharing has been disabled with the agency's CAP.</t>
  </si>
  <si>
    <t>MacOSX10.14-21</t>
  </si>
  <si>
    <t>Disable Screen Sharing</t>
  </si>
  <si>
    <t>Screen sharing allows a computer to connect to another computer on a network and display the computer’s screen. While sharing the computer’s screen, the user can control what happens on that computer, such as opening documents or applications, opening, moving, or closing windows, and even shutting down the computer.</t>
  </si>
  <si>
    <t>Perform the following to ensure the system is configured as prescribed:
1) Run the following command in Terminal: 
sudo launchctl load /System/Library/LaunchDaemons/com.apple.screensharing.plist 
2) Verify the value returned is Service is disabled</t>
  </si>
  <si>
    <t>Verify the value returned is Service is disabled.</t>
  </si>
  <si>
    <t xml:space="preserve">Screen Sharing has not been disabled.  </t>
  </si>
  <si>
    <t>2.4.3</t>
  </si>
  <si>
    <t>Disabling screen sharing mitigates the risk of remote connections being made without the user of the console knowing that they are sharing the computer.</t>
  </si>
  <si>
    <t>Perform the following to implement the prescribed state:
1) Open _System Preferences_
2) Select _Sharing_
3) Uncheck _Screen Sharing_</t>
  </si>
  <si>
    <t>Disable Screen Sharing. One method to implement the recommended state is to perform the following to implement the prescribed state:
1) Open _System Preferences_
2) Select _Sharing_
3) Uncheck _Screen Sharing_</t>
  </si>
  <si>
    <t>To close this finding, please provide a screenshot showing screen sharing has been disabled with the agency's CAP.</t>
  </si>
  <si>
    <t>MacOSX10.14-22</t>
  </si>
  <si>
    <t>Disable Printer Sharing</t>
  </si>
  <si>
    <t>By enabling Printer sharing the computer is set up as a print server to accept print jobs from other computers. Dedicated print servers or direct IP printing should be used instead.</t>
  </si>
  <si>
    <t>Perform the following to ensure the system is configured as prescribed:
1) Run the following command in Terminal: 
system_profiler SPPrintersDataType | egrep "System Printer Sharing" 
All output should be "System Printer Sharing: No". If "Sharing: Yes" is in the output, there are still shared printers.
If no printers are configured the computer is compliant. The audit response will include "Status: The printers list is empty"
All APFS volumes that do not have specific roles that do not require encryption should be encrypted. "Role" disks include Preboot, Recovery and VM. User disks are labelled with "(No specific role)" by default.</t>
  </si>
  <si>
    <t>The output should be empty. If "Shared: Yes" is in the output, there are still shared printers.</t>
  </si>
  <si>
    <t xml:space="preserve">Printer Sharing has not been disabled.  </t>
  </si>
  <si>
    <t>2.4.4</t>
  </si>
  <si>
    <t>Disabling Printer Sharing mitigates the risk of attackers attempting to exploit the print server to gain access to the system.</t>
  </si>
  <si>
    <t>Perform the following to implement the prescribed state:
1) Open _System Preferences_
2) Select _Sharing_
3) Uncheck _Printer Sharing_</t>
  </si>
  <si>
    <t>Disable Printer Sharing. One method to implement the recommended state is to perform the following to implement the prescribed state:
1) Open _System Preferences_
2) Select _Sharing_
3) Uncheck _Printer Sharing_</t>
  </si>
  <si>
    <t>To close this finding, please provide a screenshot showing printer sharing has been disabled with the agency's CAP.</t>
  </si>
  <si>
    <t>MacOSX10.14-23</t>
  </si>
  <si>
    <t>AC-17</t>
  </si>
  <si>
    <t>Remote Access</t>
  </si>
  <si>
    <t>Disable Remote Login</t>
  </si>
  <si>
    <t>Remote Login allows an interactive terminal connection to a computer.</t>
  </si>
  <si>
    <t>Perform the following to ensure the system is configured as prescribed:
1) Run the following command in Terminal: 
sudo systemsetup -getremotelogin
2) Verify the value returned is `Remote Login: Off`</t>
  </si>
  <si>
    <t>Verify the value returned is Remote Login: Off.</t>
  </si>
  <si>
    <t>Remote Login has not been disabled.</t>
  </si>
  <si>
    <t>2.4.5</t>
  </si>
  <si>
    <t>Disabling Remote Login mitigates the risk of an unauthorized person gaining access to the system via Secure Shell (SSH). While SSH is an industry standard to connect to posix servers, the scope of the benchmark is for Apple macOS clients, not servers.
macOS does have an IP based firewall available (pf, ipfw has been deprecated) that is not enabled or configured. There are more details and links in section 7.5. macOS no longer has TCP Wrappers support built-in and does not have strong Brute-Force password guessing mitigations, or frequent patching of openssh by Apple. Most macOS computers are mobile workstations, managing IP based firewall rules on mobile devices can be very resource intensive. All of these factors can be parts of running a hardened SSH server.</t>
  </si>
  <si>
    <t>Perform the following to implement the prescribed state:
1) Run the following command in Terminal: 
sudo systemsetup -setremotelogin off.</t>
  </si>
  <si>
    <t>Disable Remote Login. One method to implement the recommended state is to run the following command in Terminal: 
sudo systemsetup -setremotelogin off.</t>
  </si>
  <si>
    <t>To close this finding, please provide a screenshot showing remote login has been disabled with the agency's CAP.</t>
  </si>
  <si>
    <t>MacOSX10.14-24</t>
  </si>
  <si>
    <t>Disable DVD or CD Sharing</t>
  </si>
  <si>
    <t>DVD or CD Sharing allows users to remotely access the system's optical drive.</t>
  </si>
  <si>
    <t>Perform the following to ensure the system is configured as prescribed:
1) Run the following command in Terminal:
sudo launchctl list | egrep ODSAgent 
If "com.apple.ODSAgent" appears in the result the control is not in place. No result is compliant.</t>
  </si>
  <si>
    <t>No result is compliant.</t>
  </si>
  <si>
    <t>DVD or CD Sharing has not been disabled.</t>
  </si>
  <si>
    <t>2.4.6</t>
  </si>
  <si>
    <t>Disabling DVD or CD Sharing minimizes the risk of an attacker using the optical drive as a vector for attack and exposure of sensitive data.</t>
  </si>
  <si>
    <t>Perform the following to implement the prescribed state:
1) Open _System Preferences_
2) Select _Sharing_
3) Uncheck _DVD or CD Sharing_.</t>
  </si>
  <si>
    <t>Disable DVD or CD Sharing. One method to implement the recommended state is to perform the following to implement the prescribed state:
1) Open _System Preferences_
2) Select _Sharing_
3) Uncheck _DVD or CD Sharing_</t>
  </si>
  <si>
    <t>To close this finding, please provide a screenshot showing DVD or CD sharing has been disabled with the agency's CAP.</t>
  </si>
  <si>
    <t>MacOSX10.14-25</t>
  </si>
  <si>
    <t>Disable Bluetooth Sharing</t>
  </si>
  <si>
    <t>Bluetooth Sharing allows files to be exchanged with Bluetooth enabled devices.</t>
  </si>
  <si>
    <t>Perform the following to check the current status:
1) Open System Preferences
2) Select Sharing
3) Bluetooth Sharing should be unchecked
Alternatively:
1) Run the following command in Terminal: 
system_profiler SPBluetoothDataType | grep State
2) Verify that all values are Disabled</t>
  </si>
  <si>
    <t>Verify that all values are disabled.</t>
  </si>
  <si>
    <t>Bluetooth Sharing has not been disabled.</t>
  </si>
  <si>
    <t>2.4.7</t>
  </si>
  <si>
    <t>Disabling Bluetooth Sharing minimizes the risk of an attacker using Bluetooth to remotely attack the system.</t>
  </si>
  <si>
    <t>Perform the following to implement the prescribed state:
1) Open System Preferences
2) Select Sharing
3) Uncheck Bluetooth Sharing</t>
  </si>
  <si>
    <t>Disable Bluetooth Sharing. One method to implement the recommended state is to perform the following to implement the prescribed state:
1) Open System Preferences
2) Select Sharing
3) Uncheck Bluetooth Sharing</t>
  </si>
  <si>
    <t>To close this finding, please provide a screenshot showing Bluetooth sharing has been disabled with the agency's CAP.</t>
  </si>
  <si>
    <t>MacOSX10.14-26</t>
  </si>
  <si>
    <t>Disable File Sharing</t>
  </si>
  <si>
    <t>Apple's File Sharing uses a combination of SMB (Windows sharing) and AFP (Mac sharing)
Two common ways to share files using File Sharing are:
1. Apple File Protocol (AFP) AFP automatically uses encrypted logins, so this method of sharing files is fairly secure. The entire hard disk is shared to administrator user accounts. Individual home folders are shared to their respective user accounts. Users' "Public" folders (and the "Drop Box" folder inside) are shared to any user account that has sharing access to the computer (i.e. anyone in the "staff" group, including the guest account if it is enabled).
2. Server Message Block (SMB), Common Internet File System (CIFS) When Windows (or possibly Linux) computers need to access file shared on a Mac, SMB/CIFS file sharing is commonly used. Apple warns that SMB sharing stores passwords in a less secure fashion than AFP sharing and anyone with system access can gain access to the password for that account. When sharing with SMB, each user that will access the Mac must have SMB enabled.</t>
  </si>
  <si>
    <t>Perform the following to ensure the system is configured as prescribed:
1) Run the following command in Terminal to check the Apple File Server status: 
sudo launchctl list | egrep AppleFileServer
2) Ensure no output is present
3) Run the following command in terminal to check the Windows File Server status
sudo launchctl list | egrep com.apple.smbd
4) Ensure no output is present</t>
  </si>
  <si>
    <t>Verify no output is present.</t>
  </si>
  <si>
    <t>File Sharing has not been disabled.</t>
  </si>
  <si>
    <t>2.4.8</t>
  </si>
  <si>
    <t>By disabling file sharing, the remote attack surface and risk of unauthorized access to files stored on the system is reduced.</t>
  </si>
  <si>
    <t>Perform the following to implement the prescribed state:
- Run the following command in Terminal to turn off AFP from the command line: 
sudo launchctl unload -w /System/Library/LaunchDaemons/com.apple.AppleFileServer.plist 
- Run the following command in Terminal to turn off SMB sharing from the CLI: 
sudo launchctl unload -w /System/Library/LaunchDaemons/com.apple.smbd.plist.</t>
  </si>
  <si>
    <t>Disable File Sharing. One method to implement the recommended state is to run the following command in Terminal to turn off AFP from the command line: 
sudo launchctl unload -w /System/Library/LaunchDaemons/com.apple.AppleFileServer.plist 
Run the following command in Terminal to turn off SMB sharing from the CLI:
sudo launchctl unload -w /System/Library/LaunchDaemons/com.apple.smbd.plist.</t>
  </si>
  <si>
    <t>To close this finding, please provide a screenshot showing file sharing has been disabled with the agency's CAP.</t>
  </si>
  <si>
    <t>MacOSX10.14-27</t>
  </si>
  <si>
    <t>AC-3</t>
  </si>
  <si>
    <t xml:space="preserve">Access Enforcement </t>
  </si>
  <si>
    <t>Disable Remote Management</t>
  </si>
  <si>
    <t>Remote Management is the client portion of Apple Remote Desktop (ARD). Remote Management can be used by remote administrators to view the current Screen, install software, report on, and generally manage client Macs.
The screen sharing options in Remote Management are identical to those in the Screen Sharing section. In fact, only one of the two can be configured. If Remote Management is used, refer to the Screen Sharing section above on issues regard screen sharing.
Remote Management should only be enabled when a Directory is in place to manage the accounts with access. Computers will be available on port 5900 on a macOS System and could accept connections from untrusted hosts depending on the configuration, definitely a concern for mobile systems.</t>
  </si>
  <si>
    <t>Perform the following check to ensure the remote management process is not running and the system is configured as prescribed:
1) Run the following command in Terminal: 
ps -ef | egrep ARDAgent
2) Ensure `/System/Library/CoreServices/RemoteManagement/ARDAgent.app/Contents/MacOS/ARDAgent` is not present as a running process.</t>
  </si>
  <si>
    <t>Verify /System/Library/CoreServices/RemoteManagement/ARDAgent.app/Contents/MacOS/ARDAgent is not present as a running process.</t>
  </si>
  <si>
    <t>Remote Management has not been disabled.</t>
  </si>
  <si>
    <t>2.4.9</t>
  </si>
  <si>
    <t>Remote management should only be enabled on trusted networks with strong user controls present in a Directory system. Mobile devices without strict controls are vulnerable to exploit and monitoring.</t>
  </si>
  <si>
    <t>In System Preferences: Sharing, turn off Remote Management.</t>
  </si>
  <si>
    <t>Disable Remote Management. One method to implement the recommended state is in System Preferences: Sharing, turn off Remote Management.</t>
  </si>
  <si>
    <t>To close this finding, please provide a screenshot showing remote management has been disabled with the agency's CAP.</t>
  </si>
  <si>
    <t>MacOSX10.14-28</t>
  </si>
  <si>
    <t>Enable Gatekeeper</t>
  </si>
  <si>
    <t>Gatekeeper is Apple's application white-listing control that restricts downloaded applications from launching. It functions as a control to limit applications from unverified sources from running without authorization.</t>
  </si>
  <si>
    <t>Perform the following to ensure the system is configured as prescribed:
1) Run the following command in Terminal: 
sudo spctl --status
Ensure the above command outputs "`assessments enabled`".</t>
  </si>
  <si>
    <t>Verify the above command outputs "assessments enabled".</t>
  </si>
  <si>
    <t>Downloaded applications are allowed to run unrestricted.</t>
  </si>
  <si>
    <t>2.5</t>
  </si>
  <si>
    <t>2.5.2</t>
  </si>
  <si>
    <t>Disallowing unsigned software will reduce the risk of unauthorized or malicious applications from running on the system.</t>
  </si>
  <si>
    <t>Perform the following to implement the prescribed state:
1) Open _System Preferences_
2) Select _Security &amp; Privacy_
3) Select _General_
4) Select Allow applications downloaded from: Mac App Store and identified developers
Alternatively, perform the following to ensure the system is configured as:
1) Run the following command in Terminal: 
sudo spctl --master-enable.</t>
  </si>
  <si>
    <t>Enable Gatekeeper. One method to implement the recommended state is to run the following command in Terminal: 
sudo spctl --master-enable.</t>
  </si>
  <si>
    <t>To close this finding, please provide a screenshot showing Gatekeeper has been enabled with the agency's CAP.</t>
  </si>
  <si>
    <t>MacOSX10.14-29</t>
  </si>
  <si>
    <t>SC-7</t>
  </si>
  <si>
    <t>Boundary Protection</t>
  </si>
  <si>
    <t>Enable Firewall</t>
  </si>
  <si>
    <t>A firewall is a piece of software that blocks unwanted incoming connections to a system. Apple has posted general documentation about the application firewall.
[http://support.apple.com/en-us/HT201642](http://support.apple.com/en-us/HT201642)</t>
  </si>
  <si>
    <t>Perform the following to ensure the system is configured as prescribed:
1) Run the following command in Terminal: 
defaults read /Library/Preferences/com.apple.alf globalstate 
2) Verify the value returned is `1` or `2`</t>
  </si>
  <si>
    <t>Verify the value returned is 1 or 2.</t>
  </si>
  <si>
    <t>The system is not protected by a firewall.</t>
  </si>
  <si>
    <t>HSC36</t>
  </si>
  <si>
    <t>HSC36: System is configured to accept unwanted network connections</t>
  </si>
  <si>
    <t>2.5.3</t>
  </si>
  <si>
    <t>A firewall minimizes the threat of unauthorized users from gaining access to your system while connected to a network or the Internet.</t>
  </si>
  <si>
    <t>Perform the following to implement the prescribed state:
1) Open _System Preferences_
2) Select _Security &amp; Privacy_
3) Select _Firewall_
4) Select _Turn On Firewall_
Alternatively:
1) Run the following command in Terminal: 
defaults write /Library/Preferences/com.apple.alf globalstate - int 
2) Where `` is:
- `1` = on for specific services
- `2` = on for essential services.</t>
  </si>
  <si>
    <t>Enable Firewall. One method to implement the recommended state is to run the following command in Terminal:
defaults write /Library/Preferences/com.apple.alf globalstate - int 
Where `` is:
1= on for specific services
2 = on for essential services.</t>
  </si>
  <si>
    <t>To close this finding, please provide a screenshot showing firewall has been enabled with the agency's CAP.</t>
  </si>
  <si>
    <t>MacOSX10.14-30</t>
  </si>
  <si>
    <t>Enable Firewall Stealth Mode</t>
  </si>
  <si>
    <t>While in Stealth mode the computer will not respond to unsolicited probes, dropping that traffic.
[http://support.apple.com/en-us/HT201642](http://support.apple.com/en-us/HT201642)</t>
  </si>
  <si>
    <t>Perform the following to ensure the system is configured as prescribed:
1) Run the following command in Terminal: 
/usr/libexec/ApplicationFirewall/socketfilterfw --getstealthmode 
2) Verify the value returned is Stealth mode enabled</t>
  </si>
  <si>
    <t>Verify the value returned is Stealth mode enabled.</t>
  </si>
  <si>
    <t>Firewall Stealth mode is not enabled in order to block unsolicited probes.</t>
  </si>
  <si>
    <t>2.5.4</t>
  </si>
  <si>
    <t>Stealth mode on the firewall minimizes the threat of system discovery tools while connected to a network or the Internet.</t>
  </si>
  <si>
    <t>Perform the following to implement the prescribed state:
1) Open _System Preferences_
2) Select _Security &amp; Privacy_
3) Select _Firewall Options_
4) Select _Enable stealth mode_
Alternatively:
1) Run the following command in Terminal: 
sudo /usr/libexec/ApplicationFirewall/socketfilterfw --setstealthmode on.</t>
  </si>
  <si>
    <t>Enable Firewall Stealth Mode. One method to implement the recommended state is to run the following command in Terminal: 
sudo /usr/libexec/ApplicationFirewall/socketfilterfw --setstealthmode on.</t>
  </si>
  <si>
    <t>To close this finding, please provide a screenshot showing firewall stealth mode has been enabled with the agency's CAP.</t>
  </si>
  <si>
    <t>MacOSX10.14-31</t>
  </si>
  <si>
    <t>Review Application Firewall Rules</t>
  </si>
  <si>
    <t>A firewall is a piece of software that blocks unwanted incoming connections to a system. Apple has posted general documentation about the application firewall.
[http://support.apple.com/en-us/HT201642](http://support.apple.com/en-us/HT201642)
A computer should have a limited number of applications open to incoming connectivity.</t>
  </si>
  <si>
    <t>Perform the following to ensure the system is configured as prescribed:
1) Run the following command in Terminal: 
/usr/libexec/ApplicationFirewall/socketfilterfw --listapps 
2) Verify that the rules returned are appropriate with both organizational parameters and system risk</t>
  </si>
  <si>
    <t>Verify that the number of rules returned is lower than 10.</t>
  </si>
  <si>
    <t>Application firewall rules are excessive.</t>
  </si>
  <si>
    <t>2.5.5</t>
  </si>
  <si>
    <t>A firewall minimizes the threat of unauthorized users from gaining access to your system while connected to a network or the Internet. Which applications are allowed access to accept incoming connections through the firewall is important to understand.
No applications will be listed if “Block all incoming connections” (2) is selected.</t>
  </si>
  <si>
    <t>Perform the following to implement the prescribed state:
1) Open _System Preferences_
2) Select _Security &amp; Privacy_
3) Select _Firewall Options_
4) Select unneeded rules
5) Select the minus sign below to delete them
Alternatively:
1) Edit and run the following command in Terminal to remove specific applications: 
/usr/libexec/ApplicationFirewall/socketfilterfw --remove 
2) Where `` is the one to be removed.</t>
  </si>
  <si>
    <t>Review Application Firewall Rules. One method to implement the recommended state is to edit and run the following command in Terminal to remove specific applications: 
/usr/libexec/ApplicationFirewall/socketfilterfw --remove 
Where `` is the one to be removed.</t>
  </si>
  <si>
    <t>To close this finding, please provide a screenshot showing application firewall rules are not excessive with the agency's CAP.</t>
  </si>
  <si>
    <t>MacOSX10.14-32</t>
  </si>
  <si>
    <t>SC-28</t>
  </si>
  <si>
    <t xml:space="preserve">Protection of Information at Rest </t>
  </si>
  <si>
    <t>Enable FileVault</t>
  </si>
  <si>
    <t>FileVault secures a system's data by automatically encrypting its boot volume and requiring a password or recovery key to access it.</t>
  </si>
  <si>
    <t>Perform the following to ensure the system is configured as prescribed:
1) Run the following command in Terminal: 
fdesetup status 
2) A FileVault encrypted system will result in "FileVault is On."</t>
  </si>
  <si>
    <t>On a booted system the Logical Volume should show as both Encrypted and unlocked
Encryption Status: Unlocked
Encryption Type: AES-XTS.</t>
  </si>
  <si>
    <t>FileVault protections are not enabled for Mac OSX.</t>
  </si>
  <si>
    <t>HSC42</t>
  </si>
  <si>
    <t>HSC42: Encryption capabilities do not meet FIPS 140 requirements</t>
  </si>
  <si>
    <t>2.5.1</t>
  </si>
  <si>
    <t>2.5.1.1</t>
  </si>
  <si>
    <t>Encrypting sensitive data minimizes the likelihood of unauthorized users gaining access to it.</t>
  </si>
  <si>
    <t>Perform the following to implement the prescribed state:
1) Open _System Preferences_
2) Select _Security &amp; Privacy_
3) Select _FileVault_
4) Select _Turn on FileVault_</t>
  </si>
  <si>
    <t>Enable FileVault. One method to implement the recommended state is to perform the following to implement the prescribed state:
1) Open _System Preferences_
2) Select _Security &amp; Privacy_
3) Select _FileVault_
4) Select _Turn on FileVault_</t>
  </si>
  <si>
    <t>To close this finding, please provide a screenshot showing FileVault has been enabled with the agency's CAP.</t>
  </si>
  <si>
    <t>MacOSX10.14-33</t>
  </si>
  <si>
    <t>Encrypt all user storage APFS volumes</t>
  </si>
  <si>
    <t>Apple developed a new file system that was first made available in 10.12 and then became the default in 10.13. The file system is optimized for Flash and Solid-State storage and encryption.
https://en.wikipedia.org/wiki/Apple_File_System
macOS computers generally have several volumes created as part of APFS formatting including Preboot, Recovery and Virtual Memory (VM) as well as traditional user disks.
All APFS volumes that do not have specific roles that do not require encryption should be encrypted. "Role" disks include Pre-boot, Recovery and VM. User disks are labelled with "(No specific role)" by default.</t>
  </si>
  <si>
    <t>run diskutil ap list
Ensure all user data disks are encrypted
Example:
APFS Volume Disk (Role): disk1s1 (No specific role)
Name: Macintosh HD (Case-insensitive)
Mount Point: /
Capacity Consumed: 188514598912 B (188.5 GB)
FileVault: Yes (Unlocked)
APFS Containers (2 found)
|
+-- Container disk1 XXXX
| ====================================================
| APFS Container Reference: disk1
| Size (Capacity Ceiling): 249152200704 B (249.2 GB)
| Minimum Size: 249152200704 B (249.2 GB)
| Capacity In Use By Volumes: 195635597312 B (195)6 GB) (78.5% used)
| Capacity Not Allocated: 53516603392 B (53)5 GB) (21)5% free)
| |
| +-&lt; Physical Store disk0s4 XXXXXY
| | -----------------------------------------------------------
| | APFS Physical Store Disk: disk0s4
| | Size: 249152200704 B (249.2 GB)
| |
| +-&gt; Volume disk1s1 XXXXXZ
| | ---------------------------------------------------
| | APFS Volume Disk (Role): disk1s1 (No specific role)
| | Name: HighSierra (Case-insensitive)
| | Mount Point: /
| | Capacity Consumed: 188514598912 B (188.5 GB)
| | FileVault: Yes (Unlocked)
| |
| +-&gt; Volume disk1s2 XXXXXZZ
| | ---------------------------------------------------
| | APFS Volume Disk (Role): disk1s2 (Preboot)
| | Name: Preboot (Case-insensitive)
| | Mount Point: Not Mounted
| | Capacity Consumed: 23961600 B (24)0 MB)
| | FileVault: No
| |
| +-&gt; Volume disk1s3 XXXXXYY
| | ---------------------------------------------------
| | APFS Volume Disk (Role): disk1s3 (Recovery)
| | Name: Recovery (Case-insensitive)
| | Mount Point: Not Mounted
| | Capacity Consumed: 518127616 B (518.1 MB)
| | FileVault: No
| |
| +-&gt; Volume disk1s4 XXXXXYYY
| ---------------------------------------------------
| APFS Volume Disk (Role): disk1s4 (VM)
| Name: VM (Case-insensitive)
| Mount Point: /private/var/vm
| Capacity Consumed: 6442704896 B (6)4 GB)
| FileVault: No
|
+-- Container disk4 XXXXXYYYY
 ====================================================
 APFS Container Reference: disk4
 Size (Capacity Ceiling): 119824367616 B (119.8 GB)
 Minimum Size: 143192064 B (143)2 MB)
 Capacity In Use By Volumes: 126492672 B (126)5 MB) (0.1% used)
 Capacity Not Allocated: 119697874944 B (119.7 GB) (99.9% free)
 |
 +-&lt; Physical Store disk3s2 XXXXXYYYYYY
 | -----------------------------------------------------------
 | APFS Physical Store Disk: disk3s2
 | Size: 119824371200 B (119.8 GB)
 |
 +-&gt; Volume disk4s1 C4D99580-1FDA-43BF-BB62-B21BF7EE568C
 ---------------------------------------------------
 APFS Volume Disk (Role): disk4s1 (No specific role)
 Name: Passport (Case-insensitive)
 Mount Point: /Volumes/Passport
 Capacity Consumed: 839680 B (839.7 KB)
 FileVault: Yes (Unlocked)</t>
  </si>
  <si>
    <t>User storage APFS volumes are encrypted.</t>
  </si>
  <si>
    <t>User storage APFS volumes are not encrypted.</t>
  </si>
  <si>
    <t>2.5.1.2</t>
  </si>
  <si>
    <t>In order to protect user data from loss or tampering volumes carrying data should be encrypted.</t>
  </si>
  <si>
    <t>Use Disk Utility to erase a user disk and format as APFS (Encrypted)
Note: APFS Encrypted disks will be described as "FileVault" whether they are the boot volume or not in the ap list</t>
  </si>
  <si>
    <t>Encrypt All user storage APFS volumes . One method to implement the recommended state is to Use Disk Utility to erase a user disk and format as APFS (Encrypted)
Note: APFS Encrypted disks will be described as "FileVault" whether they are the boot volume or not in the ap list.</t>
  </si>
  <si>
    <t>To close this finding, please provide a screenshot showing User storage APFS volumes has been encrypted with the agency's CAP.</t>
  </si>
  <si>
    <t>MacOSX10.14-34</t>
  </si>
  <si>
    <t xml:space="preserve">Encrypt all user storage CoreStorage volumes </t>
  </si>
  <si>
    <t>Apple introduced Core Storage with 10.7. It is used as the default for formatting on macOS volumes prior to 10.13.
All HFS and Core Storage Volumes should be encrypted</t>
  </si>
  <si>
    <t>run diskutil cs list
Ensure all "Logical Volume Family" disks are encrypted
Example:
CoreStorage logical volume groups (2 found)
|
+-- Logical Volume Group XXXXX
| =========================================================
| Name: Macintosh HD
| Status: Online
| Size: 250160967680 B (250.2 GB)
| Free Space: 6516736 B (6)5 MB)
| |
| +-&lt; Physical Volume XXXXXY
| | ----------------------------------------------------
| | Index: 0
| | Disk: disk0s2
| | Status: Online
| | Size: 250160967680 B (250.2 GB)
| |
| +-&gt; Logical Volume Family XXXXXYY
| ----------------------------------------------------------
| Encryption Type: AES-XTS
| Encryption Status: Unlocked
| Conversion Status: Complete
| High Level Queries: Fully Secure
| | Passphrase Required
| | Accepts New Users
| | Has Visible Users
| | Has Volume Key
| |
| +-&gt; Logical Volume XXXXXYYY
| ---------------------------------------------------
| Disk: disk2
| Status: Online
| Size (Total): 249802129408 B (249.8 GB)
| Revertible: Yes (unlock and decryption required)
| LV Name: Macintosh HD
| Volume Name: Macintosh HD
| Content Hint: Apple_HFS
|
+-- Logical Volume Group XXXXXYYYY
 =========================================================
 Name: Passport
 Status: Online
 Size: 119690149888 B (119.7 GB)
 Free Space: 1486848 B (1)5 MB)
 |
 +-&lt; Physical Volume XXXXXYYY
 | ----------------------------------------------------
 | Index: 0
 | Disk: disk3s2
 | Status: Online
 | Size: 119690149888 B (119.7 GB)
 |
 +-&gt; Logical Volume Family XXXXXYYYYY
 ----------------------------------------------------------
 Encryption Type: AES-XTS
 Encryption Status: Unlocked
 Conversion Status: Complete
 High Level Queries: Fully Secure
 | Passphrase Required
 | Accepts New Users
 | Has Visible Users
 | Has Volume Key
 |
 +-&gt; Logical Volume XXXXXYYYYYY
 ---------------------------------------------------
 Disk: disk4
 Status: Online
 Size (Total): 119336337408 B (119.3 GB)
 Revertible: No
 LV Name: Passport
 Volume Name: Passport
 Content Hint: Apple_HFS</t>
  </si>
  <si>
    <t>User storage CoreStorage volumes are encrypted.</t>
  </si>
  <si>
    <t>User storage CoreStorage volumes are not encrypted.</t>
  </si>
  <si>
    <t>2.5.1.3</t>
  </si>
  <si>
    <t>In order to protect user data from loss or tampering volumes carrying data should be encrypted</t>
  </si>
  <si>
    <t>Use Disk Utility to erase a disk and format as macOS Extended (Journaled, Encrypted)</t>
  </si>
  <si>
    <t>Encrypt All user storage CoreStorage volumes. One method to implement the recommended state is to use Disk Utility to erase a disk and format as macOS Extended (Journaled, Encrypted).</t>
  </si>
  <si>
    <t>To close this finding, please provide a screenshot showing User storage CoreStorage volumes has been encrypted with the agency's CAP.</t>
  </si>
  <si>
    <t>MacOSX10.14-35</t>
  </si>
  <si>
    <t xml:space="preserve">Encrypt Time Machine Volumes </t>
  </si>
  <si>
    <t>One of the most important security tools for data protection on macOS is FileVault. With encryption in place it makes it difficult for an outside party to access your data if they get physical possession of the computer. One very large weakness in data protection with FileVault is the level of protection on backup volumes. If the internal drive is encrypted but the external backup volume that goes home in the same laptop bag is not it is self-defeating. Apple tries to make this mistake easily avoided by providing a checkbox to enable encryption when setting-up a time machine backup. Using this option does require some password management, particularly if a large drive is used with multiple computers. A unique complex password to unlock the drive can be stored in keychains on multiple systems for ease of use.
While some portable drives may contain non-sensitive data and encryption may make interoperability with other systems difficult backup volumes should be protected just like boot volumes.</t>
  </si>
  <si>
    <t>Perform the following to ensure the system is configured as prescribed:
1) Run the following command in Terminal:
defaults read /Library/Preferences/com.apple.TimeMachine.plist | egrep LastKnownEncryptionState
Result should be formatted as: 
LastKnownEncryptionState = Encrypted;</t>
  </si>
  <si>
    <t>Time Machine volumes are encrypted.</t>
  </si>
  <si>
    <t>Time Machine volumes are not encrypted.</t>
  </si>
  <si>
    <t>2.7</t>
  </si>
  <si>
    <t>2.7.2</t>
  </si>
  <si>
    <t>Backup volumes need to be encrypted</t>
  </si>
  <si>
    <t>Ensure that backup volumes are encrypted using the Time Machine control or using Disk Utility</t>
  </si>
  <si>
    <t>Encrypt Time Machine Volumes. One method to implement the recommended state is to Ensure that backup volumes are encrypted using the Time Machine control or using Disk Utility.</t>
  </si>
  <si>
    <t>To close this finding, please provide a screenshot showing time machine volumes has been encrypted with the agency's CAP.</t>
  </si>
  <si>
    <t>MacOSX10.14-36</t>
  </si>
  <si>
    <t>AU-12</t>
  </si>
  <si>
    <t xml:space="preserve">Audit Generation </t>
  </si>
  <si>
    <t>Enable security auditing</t>
  </si>
  <si>
    <t>macOS's audit facility, `auditd`, receives notifications from the kernel when certain system calls, such as `open`, `fork`, and `exit`, are made. These notifications are captured and written to an audit log.</t>
  </si>
  <si>
    <t>Perform the following to ensure the system is configured as prescribed:
1) Run the following command in Terminal: 
sudo launchctl list | grep -i auditd 
2) Verify `"com.apple.auditd"` appears.</t>
  </si>
  <si>
    <t>Verify "com.apple.auditd" appears.</t>
  </si>
  <si>
    <t xml:space="preserve">Auditing is not enabled on the system. </t>
  </si>
  <si>
    <t>HAU2
HAU17</t>
  </si>
  <si>
    <t>HAU2: No auditing is being performed on the system
HAU17: Audit logs do not capture sufficient auditable events</t>
  </si>
  <si>
    <t>3</t>
  </si>
  <si>
    <t>3.1</t>
  </si>
  <si>
    <t>Logs generated by `auditd` may be useful when investigating a security incident as they may help reveal the vulnerable application and the actions taken by a malicious actor.</t>
  </si>
  <si>
    <t>Perform the following to implement the prescribed state:
1) Run the following command in Terminal: 
sudo launchctl load -w /System/Library/LaunchDaemons/com.apple.auditd.plist.</t>
  </si>
  <si>
    <t>Enable security auditing. One method to implement the recommended state is to run the following command in Terminal: 
sudo launchctl load -w /System/Library/LaunchDaemons/com.apple.auditd.plist.</t>
  </si>
  <si>
    <t>To close this finding, please provide a screenshot showing auditing has been enabled with the agency's CAP.</t>
  </si>
  <si>
    <t>MacOSX10.14-37</t>
  </si>
  <si>
    <t>AU-4</t>
  </si>
  <si>
    <t>Audit Storage Capacity</t>
  </si>
  <si>
    <t>Ensure security auditing retention</t>
  </si>
  <si>
    <t>The macOS audit capability contains important information to investigate security or operational issues. This resource is only completely useful if it is retained long enough to allow technical staff to find the root cause of anomalies in the records.
Retention can be set to respect both size and longevity. To retain as much as possible under a certain size the recommendation is to use:
expire-after:60d OR 1G
More info in the man page
man audit_control</t>
  </si>
  <si>
    <t>Run from the command line
sudo cat /etc/security/audit_control | egrep expire-after
Results should be the following or larger/higher
expire-after:60d OR 1G</t>
  </si>
  <si>
    <t>The install log is retained for at least 60 days or 1 gigabyte of audit records are retained.</t>
  </si>
  <si>
    <t>The install log is not retained for at least 60 days or 1 gigabyte of audit records are retained.</t>
  </si>
  <si>
    <t>Limited</t>
  </si>
  <si>
    <t>HAU7</t>
  </si>
  <si>
    <t>HAU7: Audit records are not retained per Pub 1075</t>
  </si>
  <si>
    <t>3.3</t>
  </si>
  <si>
    <t>The audit records need to be retained long enough to be reviewed as necessary.</t>
  </si>
  <si>
    <t>Edit the /etc/security/audit_control file so that:
expire-after is at least 60d OR 1G</t>
  </si>
  <si>
    <t>Ensure security auditing retention. One method to implement the recommended state is to Edit the /etc/security/audit_control file so that:
expire-after is at least 60D OR 1G.</t>
  </si>
  <si>
    <t>MacOSX10.14-38</t>
  </si>
  <si>
    <t>AU-9</t>
  </si>
  <si>
    <t>Protection of Audit Information</t>
  </si>
  <si>
    <t>Control access to audit records</t>
  </si>
  <si>
    <t>The audit system on macOS writes important operational and security information that can be both useful for an attacker and a place for an attacker to attempt to obfuscate unwanted changes that were recorded. As part of defense-in-depth the /etc/security/audit_control configuration and the files in /var/audit should be owned only by root with group wheel with read only rights and no other access allowed. macOS ACLs should not be used for these files.</t>
  </si>
  <si>
    <t>Use ls -le to check file access rights.
ls -le /etc/security/audit_control
sudo ls -le /var/audit/
All entries should be owned by root with group wheel with read access and no other access, including no ACLs
Example
-r-------- 1 root wheel 364 Jun 29 18:50 /etc/security/audit_control
and
-r--r----- 1 root wheel 51240 Jun 4 05:34 20180604092609.crash_recovery
-r--r----- 1 root wheel 900686 Jul 4 09:29 20180604094343)not_terminated
lrwxr-xr-x 1 root wheel 40 Jun 4 05:43 current -&gt; /var/audit/20180604094343)not_terminated
The current symbolic link will have different Access Control</t>
  </si>
  <si>
    <t>Verify that unwanted access to audit records is not available.</t>
  </si>
  <si>
    <t>Audit logs are not properly protected.</t>
  </si>
  <si>
    <t>HAU10</t>
  </si>
  <si>
    <t>HAU10: Audit logs are not properly protected</t>
  </si>
  <si>
    <t>3.4</t>
  </si>
  <si>
    <t>Audit records should never be changed except by the system daemon posting events. Records may be viewed or extracts manipulated but the authoritative files should be protected from unauthorized changes.</t>
  </si>
  <si>
    <t>If the system has different access controls on the audit logs and the changes cannot be traced a new install may be prudent. Check for signs of file tampering as well as unapproved OS changes.</t>
  </si>
  <si>
    <t>Ensure that audit records are properly protected. If the system has different access controls on the audit logs and the changes cannot be traced a new install may be prudent. Check for signs of file tampering as well as unapproved OS changes.</t>
  </si>
  <si>
    <t>MacOSX10.14-39</t>
  </si>
  <si>
    <t>AU-11</t>
  </si>
  <si>
    <t>Audit Record Retention</t>
  </si>
  <si>
    <t>Retain install.log for 2555 or more days</t>
  </si>
  <si>
    <t>macOS writes information pertaining to system-related events to the file `/var/log/install.log` and has a configurable retention policy for this file. The default logging setting limits the file size of the logs and the maximum size for all logs. The default allows for an errant application to fill the log files and does not enforce sufficient log retention. The Benchmark recommends a value based on standard use cases. The value should align with local requirements within the organization.
The default value has an "all_max" file limitation, no reference to a minimum retention and a less precise rotation argument.
- The maximum file size limitation string should be removed "all_max="
- An organization appropriate retention should be added "ttl="
- The rotation should be set with time stamps "rotate=utc" or "rotate=local"</t>
  </si>
  <si>
    <t>Perform the following to ensure the system is configured as prescribed:
1) Run the following command in Terminal: 
grep -i ttl /etc/asl/com.apple.install 
2) Verify that ttl is 2555 or higher for install.log</t>
  </si>
  <si>
    <t>Verify that ttl is 2555 or higher for install.log.</t>
  </si>
  <si>
    <t>The install log is not retained for 2555 or more days.</t>
  </si>
  <si>
    <t>3.5</t>
  </si>
  <si>
    <t>Archiving and retaining `install.log` for at least a year is beneficial in the event of an incident as it will allow the user to view the various changes to the system along with the date and time they occurred.</t>
  </si>
  <si>
    <t>One method to implement the recommended state is to perform the following:
sudo vim /etc/asl/com.apple.install 
Replace or edit the current setting with a compliant setting 
* file /var/log/install.log mode=0640 format=bsd rotate=utc compress file_max=5M ttl=2555.</t>
  </si>
  <si>
    <t>Retain install.log for 2555 or more days. One method to implement the recommended state is to One method to implement the recommended state is to perform the following:
sudo vim /etc/asl/com.apple.install 
Replace or edit the current setting with a compliant setting 
* file /var/log/install.log mode=0640 format=bsd rotate=utc compress file_max=5M ttl=2555.</t>
  </si>
  <si>
    <t>MacOSX10.14-40</t>
  </si>
  <si>
    <t>Firewall is configured to log</t>
  </si>
  <si>
    <t>The socketfilter firewall is what is used when the firewall is turned on in the Security PreferencePane. In order to appropriately monitor what access is allowed and denied logging must be enabled.</t>
  </si>
  <si>
    <t>Run
/usr/libexec/ApplicationFirewall/socketfilterfw --getloggingmode
Response is
Log mode is on</t>
  </si>
  <si>
    <t>Firewall has been configured to log.</t>
  </si>
  <si>
    <t>Firewall is not configured to log.</t>
  </si>
  <si>
    <t>HAU5</t>
  </si>
  <si>
    <t>HAU5: Auditing is not performed on all data tables containing FTI</t>
  </si>
  <si>
    <t>3.6</t>
  </si>
  <si>
    <t>In order to troubleshoot the successes and failures of a firewall logging should be enabled.</t>
  </si>
  <si>
    <t>Run
/usr/libexec/ApplicationFirewall/socketfilterfw --setloggingmode on</t>
  </si>
  <si>
    <t>Configure firewall to log. One method to implement the recommended state is to perform the following:
/usr/libexec/ApplicationFirewall/socketfilterfw --setloggingmode on.</t>
  </si>
  <si>
    <t>To close this finding, please provide a screenshot showing firewall has been configured to log with the agency's CAP.</t>
  </si>
  <si>
    <t>MacOSX10.14-41</t>
  </si>
  <si>
    <t>Enable "Show Wi-Fi status in menu bar"</t>
  </si>
  <si>
    <t>The Wi-Fi status in the menu bar indicates if the system's wireless internet capabilities are enabled. If so, the system will scan for available wireless networks to connect to. At the time of this revision all computers Apple builds have wireless network capability, which has not always been the case. This control only pertains to systems that have a wireless NIC available. Operating systems running in a virtual environment may not score as expected either.</t>
  </si>
  <si>
    <t>Perform the following to ensure the system is configured as prescribed:
1) Run the following command in Terminal: 
defaults read com.apple.systemuiserver menuExtras | grep AirPort.menu 
2) Verify the value returned is: `/System/Library/CoreServices/Menu/Extras/AirPort.menu`</t>
  </si>
  <si>
    <t>Verify the value returned is: /System/Library/CoreServices/Menu Extras/AirPort.menu.</t>
  </si>
  <si>
    <t>The Wi-Fi status icon is not present in the menu bar.</t>
  </si>
  <si>
    <t>4</t>
  </si>
  <si>
    <t>4.2</t>
  </si>
  <si>
    <t>Enabling "Show Wi-Fi status in menu bar" is a security awareness method that helps mitigate public area wireless exploits by making the user aware of their wireless connectivity status.</t>
  </si>
  <si>
    <t>Perform the following to implement the prescribed state:
1) Open _System Preferences_
2) Select Network
3) Check _Show Wi-Fi status in menu bar_
Alternatively run the following in the command line:
Open /System/Library/CoreServices/Menu\ Extras/AirPort.menu.</t>
  </si>
  <si>
    <t>Enable Show Wi-Fi status in menu bar. One method to implement the recommended state is to perform the following:
1) Open _System Preferences_
2) Select Network
3) Check _Show Wi-Fi status in menu bar_.
Alternatively run the following in the command line:
Open /System/Library/CoreServices/Menu/Extras/AirPort.menu</t>
  </si>
  <si>
    <t>To close this finding, please provide a screenshot showing show Wi-Fi status in menu bar has been enabled with the agency's CAP.</t>
  </si>
  <si>
    <t>MacOSX10.14-42</t>
  </si>
  <si>
    <t>Ensure http server is not running</t>
  </si>
  <si>
    <t>macOS used to have a graphical front-end to the embedded Apache web server in the Operating System. Personal web sharing could be enabled to allow someone on another computer to download files or information from the user's computer. Personal web sharing from a user endpoint has long been considered questionable and Apple has removed that capability from the GUI. Apache however is still part of the Operating System and can be easily turned on to share files and provide remote connectivity to an end user computer. Web sharing should only be done through hardened web servers and appropriate cloud services.</t>
  </si>
  <si>
    <t>Run the following in the terminal
ps -ef | grep -i httpd
There should be no results for /usr/sbin/httpd</t>
  </si>
  <si>
    <t>No results returned.</t>
  </si>
  <si>
    <t>HTTP services are not needed and running on the server.</t>
  </si>
  <si>
    <t>HCM10:  System has unneeded functionality installed</t>
  </si>
  <si>
    <t>4.4</t>
  </si>
  <si>
    <t>Web serving should not be done from a user desktop. Dedicated webservers or appropriate cloud storage should be used. Open ports make it easier to exploit the computer.</t>
  </si>
  <si>
    <t>Ensure that the Web Server is not running and is not set to start at boot
Stop the Web Server
sudo apachectl stop.</t>
  </si>
  <si>
    <t>Ensure that the Web Server is not running and is not set to start at boot. Perform the following to implement the prescribed state:
Stop the Web Server
sudo apachectl stop
Ensure that the web server will not auto-start at boot
sudo defaults write /System/Library/LaunchDaemons/org.apache.httpd Disabled -bool true.</t>
  </si>
  <si>
    <t>To close this finding, please provide a screenshot showing HTTP services are not running on the server with the agency's CAP.</t>
  </si>
  <si>
    <t>MacOSX10.14-43</t>
  </si>
  <si>
    <t>Ensure nfs server is not running</t>
  </si>
  <si>
    <t>macOS can act as an NFS fileserver. NFS sharing could be enabled to allow someone on another computer to mount shares and gain access to information from the user's computer. File sharing from a user endpoint has long been considered questionable and Apple has removed that capability from the GUI. NFSD is still part of the Operating System and can be easily turned on to export shares and provide remote connectivity to an end user computer.</t>
  </si>
  <si>
    <t>Run the following commands in the terminal
ps -ef | grep -i nfsd
There should be no results for /sbin/nfsd
cat /etc/exports 
Should return "No such file or directory"</t>
  </si>
  <si>
    <t>FTP services are not needed and running on the server.</t>
  </si>
  <si>
    <t>4.5</t>
  </si>
  <si>
    <t>File serving should not be done from a user desktop, dedicated servers should be used. Open ports make it easier to exploit the computer.</t>
  </si>
  <si>
    <t>Ensure that the NFS Server is not running and is not set to start at boot
Stop the NFS Server
sudo nfsd disable
Remove the exported Directory listing
rm /etc/exports.</t>
  </si>
  <si>
    <t>Ensure that the NFS Server is not running and is not set to start at boot. Perform the following to implement the prescribed state:
Stop the NFS Server
sudo nfsd disable
Remove the exported Directory listing
rm /etc/export.</t>
  </si>
  <si>
    <t>To close this finding, please provide a screenshot showing NFS server is not running with the agency's CAP.</t>
  </si>
  <si>
    <t>MacOSX10.14-44</t>
  </si>
  <si>
    <t>Reduce the sudo timeout period</t>
  </si>
  <si>
    <t>The `sudo` command allows the user to run programs as the root user. Working as the root user allows the user an extremely high level of change and control permissions for the system.</t>
  </si>
  <si>
    <t>Perform the following to ensure the system is configured as prescribed:
1) Run the following command in Terminal: 
sudo cat /etc/sudoers | grep timestamp 
2) Verify the value returned is: 
Defaults timestamp_timeout=0</t>
  </si>
  <si>
    <t>Defaults timestamp_timeout=0.</t>
  </si>
  <si>
    <t>Elevated and privileged sessions are not set to timeout.</t>
  </si>
  <si>
    <t>5</t>
  </si>
  <si>
    <t>5.3</t>
  </si>
  <si>
    <t>The `sudo` command stays logged in as the root user for five minutes before timing out and re-requesting a password. This five minute window should be eliminated since it leaves the system extremely vulnerable. This is especially true if an exploit were to gain access to the system, since they would be able to make changes as a root user.</t>
  </si>
  <si>
    <t>Perform the following to implement the prescribed state:
1) Run the following command in Terminal: 
sudo visudo 
2) In the "`# Override built-in defaults`" section, add the line: 
Defaults timestamp_timeout=0.</t>
  </si>
  <si>
    <t>Reduce the sudo timeout period. One method to implement the recommended state is to run the following command in Terminal: 
sudo visudo 
In the "`# Override built-in defaults`" section, add the line: 
Defaults timestamp_timeout=0.</t>
  </si>
  <si>
    <t>To close this finding, please provide a screenshot showing the Defaults timestamp_timeout has been set to 0 with the agency's CAP.</t>
  </si>
  <si>
    <t>MacOSX10.14-45</t>
  </si>
  <si>
    <t>Use a separate timestamp for each user/tty combo</t>
  </si>
  <si>
    <t>Ensure that the default sudoers controls are in place with explicit tickets per tty
cat /etc/sudoers | egrep tty_tickets
There should be no results</t>
  </si>
  <si>
    <t>Verify the use a separate timestamp for each user/tty combo.</t>
  </si>
  <si>
    <t>Separate timestamp for each user/tty combo is not being used.</t>
  </si>
  <si>
    <t>HAC11
HAC29</t>
  </si>
  <si>
    <t>HAC11: User access was not established with concept of least privilege
HAC29: Access to system functionality without identification and authentication</t>
  </si>
  <si>
    <t>5.4</t>
  </si>
  <si>
    <t>Additional mitigation should be in place to reduce the risk of privilege escalation of background processes.</t>
  </si>
  <si>
    <t>Remove "Defaults !tty_tickets" from the /etc/sudoers file using visudo</t>
  </si>
  <si>
    <t>Use a separate timestamp for each user/tty combo. One method to implement the recommended state is to Remove "Defaults !tty_tickets" from the /etc/sudoers file using visudo.</t>
  </si>
  <si>
    <t>To close this finding, please provide a screenshot showing the defaults !tty_tickets have been removed with the agency's CAP.</t>
  </si>
  <si>
    <t>MacOSX10.14-46</t>
  </si>
  <si>
    <t>AC-6</t>
  </si>
  <si>
    <t>Least Privilege</t>
  </si>
  <si>
    <t>Do not enable the "root" account</t>
  </si>
  <si>
    <t>The root account is a superuser account that has access privileges to perform any actions and read/write to any file on the computer. With some Linux distros the system administrator may commonly uses the root account to perform administrative functions.</t>
  </si>
  <si>
    <t xml:space="preserve">Perform the following to ensure the system is configured as prescribed:
1) Run the following command in Terminal: 
dscl . -read /Users/root AuthenticationAuthority 
2) Verify the value returned is: 
No such key: AuthenticationAuthority
</t>
  </si>
  <si>
    <t>No results will be returned if the system is configured as recommended.</t>
  </si>
  <si>
    <t>Users can log into one another's sessions on the system.</t>
  </si>
  <si>
    <t>5.7</t>
  </si>
  <si>
    <t>Enabling and using the root account puts the system at risk since any successful exploit or mistake while the root account is in use could have unlimited access privileges within the system. Using the `sudo` command allows users to perform functions as a root user while limiting and password protecting the access privileges. By default the root account is not enabled on a macOS computer. An administrator can escalate privileges using the `sudo` command (use `-s` or `-i` to get a root shell).</t>
  </si>
  <si>
    <t>Open System Preferences, Uses &amp; Groups. Click the lock icon to unlock it. In the Network Account Server section, click Join or Edit. Click Open Directory Utility. Click the lock icon to unlock it. Select the Edit menu &gt; Disable Root User.</t>
  </si>
  <si>
    <t>Disable root account. One method to implement the recommended state is to perform the following to implement the prescribed state:
Open System Preferences, Uses &amp; Groups. Click the lock icon to unlock it. In the Network Account Server section, click Join or Edit. Click Open Directory Utility. Click the lock icon to unlock it. Select the Edit menu &gt; Disable Root User.</t>
  </si>
  <si>
    <t>To close this finding, please provide a screenshot showing root account has been disabled with the agency's CAP.</t>
  </si>
  <si>
    <t>MacOSX10.14-47</t>
  </si>
  <si>
    <t>AC-14</t>
  </si>
  <si>
    <t>Permitted Actions without Identification or Authentication</t>
  </si>
  <si>
    <t>Disable automatic login</t>
  </si>
  <si>
    <t>The automatic login feature saves a user's system access credentials and bypasses the login screen, instead the system automatically loads to the user's desktop screen.</t>
  </si>
  <si>
    <t>Perform the following to ensure the system is configured as prescribed:
1) Run the following command in Terminal: 
defaults read /Library/Preferences/com.apple.loginwindow | grep autoLoginUser
2) Verify that no value is returned</t>
  </si>
  <si>
    <t>Verify that no value is returned.</t>
  </si>
  <si>
    <t>Automatic Logins are enabled.</t>
  </si>
  <si>
    <t>HAC29</t>
  </si>
  <si>
    <t>HAC29: Access to system functionality without identification and authentication</t>
  </si>
  <si>
    <t>5.8</t>
  </si>
  <si>
    <t>Disabling automatic login decreases the likelihood of an unauthorized person gaining access to a system.</t>
  </si>
  <si>
    <t>Perform the following to implement the prescribed state:
1) Run the following command in Terminal: 
sudo defaults delete /Library/Preferences/com.apple.loginwindow autoLoginUser.</t>
  </si>
  <si>
    <t>Disable automatic login. One method to implement the recommended state is to run the following command in Terminal: 
sudo defaults delete /Library/Preferences/com.apple.loginwindow autoLoginUser.</t>
  </si>
  <si>
    <t>To close this finding, please provide a screenshot showing automatic login has been disabled with the agency's CAP.</t>
  </si>
  <si>
    <t>MacOSX10.14-48</t>
  </si>
  <si>
    <t>Verify a password is required to wake the computer from sleep or screen saver</t>
  </si>
  <si>
    <t>Sleep and screensaver modes are low power modes that reduces electrical consumption while the system is not in use.</t>
  </si>
  <si>
    <t>Perform the following to implement the prescribed state:
1) Open System Preferences
2) Select Security &amp; Privacy
3) Select General
4) Ensure Require password after or screensaver begins is checked
The Grace period should be no longer than 5 minutes, 5 seconds is recommended.
The command line check in previous versions of the Benchmark does not work as expected here. The use of a profile is recommended for both implementation and auditing on a 10.14 system.
Issue
[https://blog.kolide.com/screensaver-security-on-macos-10-13-is-broken-a385726e2ae2](https://blog.kolide.com/screensaver-security-on-macos-10-13-is-broken-a385726e2ae2)
Profile to control screensaver
[https://github.com/rtrouton/profiles/blob/master/SetDefaultScreensaver/SetDefaultScreensaver.mobileconfig](https://github.com/rtrouton/profiles/blob/master/SetDefaultScreensaver/SetDefaultScreensaver.mobileconfig)</t>
  </si>
  <si>
    <t>Verify a password is required to wake the computer from sleep or screen saver.</t>
  </si>
  <si>
    <t>Passwords are not required when the system resumes from sleep.</t>
  </si>
  <si>
    <t>HPW1
HAC29</t>
  </si>
  <si>
    <t>HPW1: No password is required to access an FTI system
HAC29: Access to system functionality without identification and authentication</t>
  </si>
  <si>
    <t>5.9</t>
  </si>
  <si>
    <t>Prompting for a password when waking from sleep or screensaver mode mitigates the threat of an unauthorized person gaining access to a system in the user's absence.</t>
  </si>
  <si>
    <t>Perform the following to implement the prescribed state:
1) Open System Preferences
2) Select Security &amp; Privacy
3) Select General
4) Check Require password after or screensaver begins is checked
The Grace period should be no longer than 5 minutes, 5 seconds is recommended.
The command line check in previous versions of the Benchmark does not work as expected here. The use of a profile is recommended for both implementation and auditing on a 10.14 or 10.15 system.
Issue
[https://blog.kolide.com/screensaver-security-on-macos-10-13-is-broken-a385726e2ae2](https://blog.kolide.com/screensaver-security-on-macos-10-13-is-broken-a385726e2ae2)
Profile to control screensaver
[https://github.com/rtrouton/profiles/blob/master/SetDefaultScreensaver/SetDefaultScreensaver.mobileconfig](https://github.com/rtrouton/profiles/blob/master/SetDefaultScreensaver/SetDefaultScreensaver.mobileconfig)</t>
  </si>
  <si>
    <t>Ensure password is required to wake the computer from sleep or screen saver. One method to implement the recommended state is to perform the following to implement the prescribed state:
1) Open System Preferences
2) Select Security &amp; Privacy
3) Select General
4) Check Require password after or screensaver begins is checked.</t>
  </si>
  <si>
    <t>To close this finding, please provide a screenshot showing the require password after or screensaver begins option has been selected with the agency's CAP.</t>
  </si>
  <si>
    <t>MacOSX10.14-49</t>
  </si>
  <si>
    <t>Verify that administrator password is required to access system-wide preferences</t>
  </si>
  <si>
    <t>System Preferences controls system and user settings on a macOS Computer. System Preferences allows the user to tailor their experience on the computer as well as allowing the System Administrator to configure global security settings. Some of the settings should only be altered by the person responsible for the computer.</t>
  </si>
  <si>
    <t>Perform the following to ensure the system is configured as prescribed:
1) System Preferences
2) Security &amp; Privacy
3) General 
4) Advanced
5) Ensure "Require an administrator password to access system-wide preferences" is checked.
Alternatively, Use the following command:
security authorizationdb read system.preferences 2&gt; /dev/null | grep -A1 shared | grep -E '(true|false)' 
The response returned should be "false"</t>
  </si>
  <si>
    <t>Verify that administrator password is required to access system-wide preferences.</t>
  </si>
  <si>
    <t>Administrator password is not required to access system-wide preferences.</t>
  </si>
  <si>
    <t>5.11</t>
  </si>
  <si>
    <t>By requiring a password to unlock System-wide System Preferences the risk is mitigated of a user changing configurations that affect the entire system and requires an admin user to re-authenticate to make changes</t>
  </si>
  <si>
    <t>Perform the following to implement the prescribed state:
1) System Preferences
2) Security &amp; Privacy
3) General 
4) Advanced
5) Check "Require an administrator password to access system-wide preferences"</t>
  </si>
  <si>
    <t>Ensure administrator password is required to access system-wide preferences. One method to implement the recommended state is to perform the following to implement the prescribed state:
In System Preferences: Security, General tab under Advanced, check "Require an administrator password to access system-wide preferences".</t>
  </si>
  <si>
    <t>To close this finding, please provide a screenshot showing administrator password is required to access system-wide preferences option has been selected with the agency's CAP.</t>
  </si>
  <si>
    <t>MacOSX10.14-50</t>
  </si>
  <si>
    <t>AC-10</t>
  </si>
  <si>
    <t xml:space="preserve">Concurrent Session Control </t>
  </si>
  <si>
    <t>Disable ability to login to another user's active and locked session</t>
  </si>
  <si>
    <t>macOS has a privilege that can be granted to any user that will allow that user to unlock active user's sessions.</t>
  </si>
  <si>
    <t>Perform the following to ensure the system is configured as prescribed:
1) Run the following command in Terminal: 
/usr/bin/security authorizationdb read system.login.screensaver 2&gt;/dev/null | /usr/bin/grep -A 1 "" | /usr/bin/awk -F "" 'END{ print $3 }' 
2) Returned value should be "use-login-window-ui" if the system is configured as recommended.</t>
  </si>
  <si>
    <t xml:space="preserve">Users can log into one another's sessions on the system. </t>
  </si>
  <si>
    <t>5.12</t>
  </si>
  <si>
    <t>Disabling the admins and/or user's ability to log into another user's active and locked session prevents unauthorized persons from viewing potentially sensitive and/or personal information.</t>
  </si>
  <si>
    <t>Edit the Authorization Database "authorizationdb" by replacing "authenticate-session-owner-or-admin" with "use-login-window-ui"
References
[https://derflounder.wordpress.com/2014/02/16/managing-the-authorization-database-in-os-x-mavericks/](https://derflounder.wordpress.com/2014/02/16/managing-the-authorization-database-in-os-x-mavericks/)
[https://www.jamf.com/jamf-nation/discussions/18195/system-login-screensaver](https://www.jamf.com/jamf-nation/discussions/18195/system-login-screensaver)</t>
  </si>
  <si>
    <t>Disable ability to login to another user's active and locked session. One method to implement the recommended state is to Edit the Authorization Database "authorizationdb" by replacing "authenticate-session-owner-or-admin" with "use-login-window-ui".</t>
  </si>
  <si>
    <t>To close this finding, please provide a screenshot showing ability to login to another user's active and locked session has been disabled with the agency's CAP.</t>
  </si>
  <si>
    <t>MacOSX10.14-51</t>
  </si>
  <si>
    <t>AC-8</t>
  </si>
  <si>
    <t>System Use Notification</t>
  </si>
  <si>
    <t>Create a custom message for the Login Screen</t>
  </si>
  <si>
    <t>An access warning informs the user that the system is reserved for authorized use only, and that the use of the system may be monitored.</t>
  </si>
  <si>
    <t>Perform the following to ensure the system is configured as prescribed:
1) Run the following command to see the login window text: 
defaults read /Library/Preferences/com.apple.loginwindow.plist LoginwindowText.</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</si>
  <si>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</si>
  <si>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 warning banner is not present that complies with IRS Publication 1075, Exhibit 8.</t>
  </si>
  <si>
    <t>Added IRS Warning Banner</t>
  </si>
  <si>
    <t>HAC14
HAC38</t>
  </si>
  <si>
    <t>HAC14:  Warning banner is insufficient
HAC38:  Warning banner does not exist</t>
  </si>
  <si>
    <t>5.13</t>
  </si>
  <si>
    <t>An access warning may reduce a casual attacker's tendency to target the system. Access warnings may also aid in the prosecution of an attacker by establishing the attacker's knowledge of the system's private status, acceptable use policy, and authorization requirements.</t>
  </si>
  <si>
    <t>Perform the following to implement the prescribed state:
1) To add text with elevated privileges: 
sudo defaults write /Library/Preferences/com.apple.loginwindow LoginwindowText "your text here"
2) To remove the text with elevated privileges: 
sudo defaults delete /Library/Preferences/com.apple.loginwindow LoginwindowText.</t>
  </si>
  <si>
    <t>Create a custom message for the Login Screen. One method to accomplish the recommendation is to perform the following to add text with elevated privileges: 
sudo defaults write /Library/Preferences/com.apple.loginwindow LoginwindowText "your text here"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</si>
  <si>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MacOSX10.14-52</t>
  </si>
  <si>
    <t>IA-6</t>
  </si>
  <si>
    <t>Authentication Feedback</t>
  </si>
  <si>
    <t>Do not enter a password-related hint</t>
  </si>
  <si>
    <t>Password hints help the user recall their passwords for various systems and/or accounts. In most cases, password hints are simple and closely related to the user's password.</t>
  </si>
  <si>
    <t>1) Open `System Preferences`
2) Select `Users &amp; Groups`
3) Highlight the user
4) Select `Change Password`
5) Verify that no text is entered in the `Password hint` box</t>
  </si>
  <si>
    <t>Verify that no text is entered in the Password hint box.</t>
  </si>
  <si>
    <t>Password hints are enabled, giving password guessing abilities to potential attackers.</t>
  </si>
  <si>
    <t>HPW10</t>
  </si>
  <si>
    <t>HPW10: Passwords are allowed to be stored</t>
  </si>
  <si>
    <t>5.15</t>
  </si>
  <si>
    <t>Password hints that are closely related to the user's password are a security vulnerability, especially in the social media age. Unauthorized users are more likely to guess a user's password if there is a password hint. The password hint is very susceptible to social engineering attacks and information exposure on social media networks.</t>
  </si>
  <si>
    <t>Ensure no text is entered in the Password hint box. One method to implement the recommended state is to perform the following to implement the prescribed state:
1) Open `System Preferences`
2) Select `Users &amp; Groups`
3) Highlight the user
4) Select `Change Password`
5) Verify that no text is entered in the `Password hint` box.</t>
  </si>
  <si>
    <t>To close this finding, please provide a screenshot showing that no text is entered in the Password hint box with the agency's CAP.</t>
  </si>
  <si>
    <t>MacOSX10.14-53</t>
  </si>
  <si>
    <t xml:space="preserve">Software, Firmware, and Information Integrity </t>
  </si>
  <si>
    <t>System Integrity Protection status</t>
  </si>
  <si>
    <t>System Integrity Protection is a security feature introduced in OS X 10.11 El Capitan. System Integrity Protection restricts access to System domain locations and restricts runtime attachment to system processes. Any attempt to inspect or attach to a system process will fail. Kernel Extensions are now restricted to /Library/Extensions and are required to be signed with a Developer ID.
The full list of applications and top level directories protected by SIP are listed in the rootless.conf file.
```
cat /System/Library/Sandbox/rootless.conf
```
More information available here:
[https://derflounder.wordpress.com/2015/10/01/system-integrity-protection-adding-another-layer-to-apples-security-model/](https://derflounder.wordpress.com/2015/10/01/system-integrity-protection-adding-another-layer-to-apples-security-model/)</t>
  </si>
  <si>
    <t>Perform the following to determine the System Integrity Protection status.
1) Run the following command in Terminal:
/usr/bin/csrutil status
2) The output should be:
`System Integrity Protection status: enabled.`</t>
  </si>
  <si>
    <t>System Integrity Protection status: enabled.</t>
  </si>
  <si>
    <t>System Integrity Protection is not utilized to ensure consistent file permissions.</t>
  </si>
  <si>
    <t>HSI34</t>
  </si>
  <si>
    <t>HSI34: A file integrity checking mechanism does not exist</t>
  </si>
  <si>
    <t>5.19</t>
  </si>
  <si>
    <t>Running without System Integrity Protection on a production system runs the risk of the modification of system binaries or code injection of system processes that would otherwise be protected by SIP.</t>
  </si>
  <si>
    <t>Perform the following while booted in macOS Recovery Partition.
1) Select Terminal from the Utilities menu
2) Run the following command in Terminal:
/usr/bin/csrutil enable
3) The output should be:
`Successfully enabled System Integrity Protection. Please restart the machine for the changes to take effect.`
4) Reboot.
If a change to the status is attempted from the booted Operating System rather than the recovery partition an error will be generated.
`csrutil: failed to modify system integrity configuration. This tool needs to be executed from the Recovery OS.`.</t>
  </si>
  <si>
    <t>Enable System Integrity Protection status. One method to implement the recommended state is to perform the following while booted in macOS Recovery Partition:
1) Select Terminal from the Utilities menu
2) Run the following command in Terminal:
/usr/bin/csrutil enable
3) The output should be:
Successfully enabled System Integrity Protection. Please restart the machine for the changes to take effect.
4) Reboot.
If a change to the status is attempted from the booted Operating System rather than the recovery partition an error will be generated.
csrutil: failed to modify system integrity configuration. This tool needs to be executed from the Recovery OS.</t>
  </si>
  <si>
    <t>To close this finding, please provide a screenshot showing System Integrity Protection status has been enabled with the agency's CAP.</t>
  </si>
  <si>
    <t>MacOSX10.14-54</t>
  </si>
  <si>
    <t>Secure Home Folders</t>
  </si>
  <si>
    <t>By default, macOS allows all valid users into the top level of every other user’s home folder and restricts access to the Apple default folders within. Another user on the same system can see you have a "Documents" folder but cannot see inside it. This configuration does work for personal file sharing but can expose user files to standard accounts on the system.
The best parallel for Enterprise environments is that everyone who has a Dropbox account can see everything that is at the top level but can't see your pictures, in the parallel with macOS they can see into every new Directory that is created because of the default permissions.
Home folders should be restricted to access only by the user. Sharing should be used on dedicated servers or cloud instances that are managing access controls. Some environments may encounter problems if execute rights are removed as well as read and write. Either no access or execute only for group or others is acceptable.</t>
  </si>
  <si>
    <t>Perform the following to ensure the system is configured as prescribed:
1) Run the following command in Terminal: 
ls -l /Users/ 
2) Verify the value returned is either: 
drwx------
drwx--x--x</t>
  </si>
  <si>
    <t>drwx------ or drwx--x--x
Translates to Permissions 700 or 711.</t>
  </si>
  <si>
    <t xml:space="preserve">Users Home Folder permissions are not configured securely. </t>
  </si>
  <si>
    <t>HAC13</t>
  </si>
  <si>
    <t>HAC13: Operating system configuration files have incorrect permissions</t>
  </si>
  <si>
    <t>5.1</t>
  </si>
  <si>
    <t>5.1.1</t>
  </si>
  <si>
    <t>Allowing all users to view the top level of all networked user's home folder may not be desirable since it may lead to the revelation of sensitive information.</t>
  </si>
  <si>
    <t>Perform the following to implement the prescribed state:
1) Run one of the following commands in Terminal: 
sudo chmod -R og-rwx /Users/
sudo chmod -R og-rw /Users/ 
2) Substitute user name in ``.
3) This command has to be run for each user account with a local home folder.
Depending on use cases some files in /Users/username/Library will resist the removal of group change rights when doing a recursive change. Review rights for appropriate access.</t>
  </si>
  <si>
    <t>Secure Home Folders. One method to implement the recommended state is to run one of the following commands in Terminal: 
sudo chmod -R og-rwx /Users/
sudo chmod -R og-rw /Users/ 
Substitute user name in ``.
This command has to be run for each user account with a local home folder.</t>
  </si>
  <si>
    <t>To close this finding, please provide a screenshot showing the outcome of the ls -l /Users/ with the agency's CAP.</t>
  </si>
  <si>
    <t>MacOSX10.14-55</t>
  </si>
  <si>
    <t>Check System Wide Applications for appropriate permissions</t>
  </si>
  <si>
    <t>Applications in the System Applications Directory (/Applications) should be world executable since that is their reason to be on the system. They should not be world writable and allow any process or user to alter them for other processes or users to then execute modified versions.</t>
  </si>
  <si>
    <t>Run the following from the command line
sudo find /Applications -iname "*.app" -type d -perm -2 -ls
Any applications discovered should be removed or changed. If changed the results should look like this:
drwxr-r-x</t>
  </si>
  <si>
    <t>Any applications discovered should be removed or changed. If changed the results should look like this:
drwxr-xr-x.</t>
  </si>
  <si>
    <t>Applications installed are world executable.</t>
  </si>
  <si>
    <t>5.1.2</t>
  </si>
  <si>
    <t>Unauthorized modifications of applications could lead to the execution of malicious code.</t>
  </si>
  <si>
    <t>Change permissions so that "Others" can only execute. (Example Below)
sudo chmod -R o-w /Applications/Bad/Permissions.app/.</t>
  </si>
  <si>
    <t>Check System Wide Applications for appropriate permissions. One method to implement the recommended state is to change permissions so that "Others" can only execute.
sudo chmod -R o-w /Applications/Bad/Permissions.app/.</t>
  </si>
  <si>
    <t>To close this finding, please provide a screenshot showing the outcome of the following command sudo find /Applications -iname "*.app" -type d -perm -2 -ls, with the agency's CAP.</t>
  </si>
  <si>
    <t>MacOSX10.14-56</t>
  </si>
  <si>
    <t>Check System folder for world writable files</t>
  </si>
  <si>
    <t>Software sometimes insists on being installed in the /System Directory and have inappropriate world writable permissions.</t>
  </si>
  <si>
    <t>Check for Directories in /System that are world writable
sudo find /System -type d -perm -2 -ls | grep -v "Public/Drop Box"</t>
  </si>
  <si>
    <t>No results should be returned.</t>
  </si>
  <si>
    <t>System folders are world-writable.</t>
  </si>
  <si>
    <t>5.1.3</t>
  </si>
  <si>
    <t>Folders in /System should not be world writable. The audit check excludes the "Drop Box" folder that is part of Apple's default user template.</t>
  </si>
  <si>
    <t>Change permissions so that "Others" can only execute. (Example Below)
sudo chmod -R o-w /Bad/Directory.</t>
  </si>
  <si>
    <t>Check System folder for world writable files. One method to implement the recommended state is to Change permissions so that "Others" can only execute. (Example Below)
sudo chmod -R o-w /Bad/Directory.</t>
  </si>
  <si>
    <t>To close this finding, please provide a screenshot showing no system folders are world-writable with the agency's CAP.</t>
  </si>
  <si>
    <t>MacOSX10.14-57</t>
  </si>
  <si>
    <t>AC-7</t>
  </si>
  <si>
    <t>Unsuccessful Logon Attempts</t>
  </si>
  <si>
    <t>Configure account lockout threshold</t>
  </si>
  <si>
    <t>The account lockout threshold specifies the amount of times a user can enter an incorrect password before a lockout will occur.
Ensure that a lockout threshold is part of the password policy on the computer</t>
  </si>
  <si>
    <t>Perform the following to ensure the system is configured as prescribed:
1) Run the following command in Terminal: 
pwpolicy -getaccountpolicies | grep -A 1 'policyAttributeMaximumFailedAuthentications' | tail -1 | cut -d'&gt;' -f2 | cut -d '</t>
  </si>
  <si>
    <t>Verify the value returned is 3 or lower.</t>
  </si>
  <si>
    <t>The system is not set to lock out accounts after three unsuccessful login attempts.</t>
  </si>
  <si>
    <t>Changed from 5 to 3 to meet IRS requirements</t>
  </si>
  <si>
    <t>HAC15</t>
  </si>
  <si>
    <t>HAC15: User accounts not locked out after 3 unsuccessful login attempts</t>
  </si>
  <si>
    <t>5.2</t>
  </si>
  <si>
    <t>5.2.1</t>
  </si>
  <si>
    <t>The account lockout feature mitigates brute-force password attacks on the system.</t>
  </si>
  <si>
    <t>Perform the following to implement the prescribed state for all pwpolicy controls
1) Run the following command in Terminal: 
pwpolicy -setaccountpolicies
Examples in pwpolicy man page.</t>
  </si>
  <si>
    <t>Configure account lockout threshold to lockout after 3 invalid attempts. One method to implement the recommended state is to run the following command in Terminal: 
pwpolicy -setaccountpolicies
Examples in pwpolicy man page.</t>
  </si>
  <si>
    <t>To close this finding, please provide a screenshot showing the account lockout threshold to lockout has been set to lock after three unsuccessful login attempts with the agency's CAP.</t>
  </si>
  <si>
    <t>MacOSX10.14-58</t>
  </si>
  <si>
    <t>IA-5</t>
  </si>
  <si>
    <t>Authenticator Management</t>
  </si>
  <si>
    <t>Set a minimum password length</t>
  </si>
  <si>
    <t>A minimum password length is the fewest number of characters a password can contain to meet a system's requirements.
Ensure that a minimum of a 14 character password is part of the password policy on the computer.
Where the confidentiality of encrypted information in FileVault is more of a concern, requiring a longer password or passphrase may be sufficient rather than imposing additional complexity requirements that may be self-defeating.</t>
  </si>
  <si>
    <t>Perform the following to ensure the system is configured as prescribed:
1) Run the following command in Terminal: 
pwpolicy -getaccountpolicies | egrep "8 characters" 
2) Verify the value returned
Password must be a minimum of 8 characters in length</t>
  </si>
  <si>
    <t>&lt;string&gt;Password must be a minimum of 14 characters in length&lt;/string&gt;.</t>
  </si>
  <si>
    <t>The system's password policy does not meet IRS Publication 1075 requirements.</t>
  </si>
  <si>
    <t>Change password length from 8 to 14 to comply with IRS new pub.</t>
  </si>
  <si>
    <t>HPW3</t>
  </si>
  <si>
    <t>HPW3: Minimum password length is too short</t>
  </si>
  <si>
    <t>5.2.2</t>
  </si>
  <si>
    <t>Information systems that are not protected with strong password schemes including passwords of minimum length provide a greater opportunity for attackers to crack the password and gain access to the system.</t>
  </si>
  <si>
    <t>Set a minimum password length to 14 or more character(s). One method to implement the recommended state is to run the following command in Terminal:
pwpolicy -setaccountpolicies
Examples in pwpolicy man page.</t>
  </si>
  <si>
    <t>To close this finding, please provide a screenshot showing the minimum password characters has been set to 14 or more in length with the agency's CAP.</t>
  </si>
  <si>
    <t>MacOSX10.14-59</t>
  </si>
  <si>
    <t>Password Age</t>
  </si>
  <si>
    <t>Over time passwords can be captured by third parties through mistakes, phishing attacks, third party breaches or merely brute force attacks. To reduce the risk of exposure and to decrease the incentives of password reuse (passwords that are not forced to be changed periodically generally are not ever changed) users should reset passwords periodically.
This control uses 365 days as the acceptable value, some organizations may be more or less restrictive. This control mainly exists to mitigate against password reuse of the macOS account password in other realms that may be more prone to compromise. Attackers take advantage of exposed information to attack other accounts.</t>
  </si>
  <si>
    <t>Perform the following to ensure the system is configured as prescribed:
Run the following command in Terminal:
pwpolicy -getaccountpolicies | egrep policyAttributeExpiresEveryNDays * Verify the value returned
&lt;key&gt;policyAttributeExpiresEveryNDays&lt;/key&gt;Should contain 90 or less</t>
  </si>
  <si>
    <t>Password age is set for 90 days for admin, and regular users.</t>
  </si>
  <si>
    <t>Changing or refreshing authenticators every 90 days for all user accounts</t>
  </si>
  <si>
    <t>HPW2</t>
  </si>
  <si>
    <t>HPW2: Password does not expire timely</t>
  </si>
  <si>
    <t>5.2.7</t>
  </si>
  <si>
    <t>Passwords should be changed periodically to reduce exposure.</t>
  </si>
  <si>
    <t>Set password age to 90 or fewer days for Administrators, and for Standard Users. One method to implement the recommended state is to run the following command in Terminal:
pwpolicy -setaccountpolicies.</t>
  </si>
  <si>
    <t>To close this finding, please provide a screenshot showing the password age has been set to 90 or fewer days for administrators, and for standard users with the agency's CAP.</t>
  </si>
  <si>
    <t>MacOSX10.14-60</t>
  </si>
  <si>
    <t>Password History</t>
  </si>
  <si>
    <t>Over time passwords can be captured by third parties through mistakes, phishing attacks, third party breaches or merely brute force attacks. To reduce the risk of exposure and to decrease the incentives of password reuse (passwords that are not forced to be changed periodically generally are not ever changed) users must reset passwords periodically. This control ensures that previous passwords are not reused immediately by keeping a history of previous passwords hashes. Ensure that password history checks are part of the password policy on the computer. This control checks whether a new password is different than the previous 24.
The latest NIST guidance based on exploit research referenced in this section details how one of the greatest risks is password exposure rather than password cracking. Passwords should be changed to a new unique value whenever a password might have been exposed to anyone other than the account holder. Attackers have maintained persistent control based on predictable password change patterns and substantially different patterns should be used in case of a leak.</t>
  </si>
  <si>
    <t>Perform the following to ensure the system is configured as prescribed:
1) Run the following command in Terminal: 
pwpolicy -getaccountpolicies | egrep "differ from past" 
2) Verify the value returned
Password must differ from past 24 passwords</t>
  </si>
  <si>
    <t xml:space="preserve">&lt;string&gt;Password must differ from past 24 passwords&lt;/string&gt;.
</t>
  </si>
  <si>
    <t>System password history is insufficient.</t>
  </si>
  <si>
    <t>Changed from 15 to 24 to meet IRS requirements.</t>
  </si>
  <si>
    <t>HPW6</t>
  </si>
  <si>
    <t>HPW6: Password history is insufficient</t>
  </si>
  <si>
    <t>5.2.8</t>
  </si>
  <si>
    <t>Old passwords should not be reused.</t>
  </si>
  <si>
    <t>Set the password history to 24 or more password. One method to accomplish the recommendation is to run the following command in Terminal:
pwpolicy -setaccountpolicies.</t>
  </si>
  <si>
    <t>MacOSX10.14-61</t>
  </si>
  <si>
    <t>Turn on filename extensions</t>
  </si>
  <si>
    <t>A filename extension is a suffix added to a base filename that indicates the base filename's file format.</t>
  </si>
  <si>
    <t>Perform the following to ensure the system is configured as prescribed:
1) Run the following command in Terminal: 
defaults read NSGlobalDomain AppleShowAllExtensions 
2) The output should be `1`
Be aware that this is a user level configuration item and it should be configured correctly for every user of the computer. The control check in CIS-CAT will check for the correct configuration for every active user.</t>
  </si>
  <si>
    <t>The result should be 1.</t>
  </si>
  <si>
    <t>Files are allowed to be automatically ran from a browser.</t>
  </si>
  <si>
    <t>6</t>
  </si>
  <si>
    <t>6.2</t>
  </si>
  <si>
    <t>Visible filename extensions allow the user to identify the file type and the application it is associated with which leads to quick identification of misrepresented malicious files.</t>
  </si>
  <si>
    <t>Perform the following to implement the prescribed state:
1) Select _Finder_
2) Select _Preferences_
3) Select _Advanced_
3) Check _Show all filename extensions_
Alternatively, use the following command:
defaults write NSGlobalDomain AppleShowAllExtensions -bool true.</t>
  </si>
  <si>
    <t>Turn on filename extensions. One method to accomplish the recommendation is to run the following command in Terminal:
defaults write NSGlobalDomain AppleShowAllExtensions -bool true.</t>
  </si>
  <si>
    <t>To close this finding, please provide a screenshot showing filename extensions has been turned on with the agency’s CAP.</t>
  </si>
  <si>
    <t>MacOSX10.14-62</t>
  </si>
  <si>
    <t>SC-18</t>
  </si>
  <si>
    <t>Disable the automatic run of safe files in Safari</t>
  </si>
  <si>
    <t>Safari will automatically run or execute what it considers safe files. This can include installers and other files that execute on the operating system. Safari bases file safety by using a list of filetypes maintained by Apple. The list of files includes text, image, video and archive formats that would be run in the context of the OS rather than the browser.</t>
  </si>
  <si>
    <t>Perform the following to ensure the system is configured as prescribed:
1) Open _Safari_
2) Select _Safari_ from the menu bar
3) Select _Preferences_
4) Select _General_
5) Open "safe" files after downloading should not be checked</t>
  </si>
  <si>
    <t>The result should be 0.</t>
  </si>
  <si>
    <t>6.3</t>
  </si>
  <si>
    <t>Hackers have taken advantage of this setting via drive-by attacks. These attacks occur when a user visits a legitimate website that has been corrupted. The user unknowingly downloads a malicious file. An attacker can create a malicious file that will fall within Safari's safe file list that will download and execute without user input.</t>
  </si>
  <si>
    <t>Perform the following to implement the prescribed state:
1) Open _Safari_
2) Select _Safari_ from the menu bar
3) Select _Preferences_
4) Select _General_
5) Uncheck _Open "safe" files after downloading_.</t>
  </si>
  <si>
    <t>Disable the automatic run of safe files in Safari. One method to accomplish the recommendation is to run the following command in Terminal:
defaults write com.apple.Safari AutoOpenSafeDownloads -boolean no.</t>
  </si>
  <si>
    <t>To close this finding, please provide a screenshot showing the automatic run of safe files in Safari has been disabled with the agency's CAP.</t>
  </si>
  <si>
    <t>MacOSX10.14-63</t>
  </si>
  <si>
    <t>Display login window as name and password</t>
  </si>
  <si>
    <t>The login window prompts a user for his/her credentials, verifies their authorization level and then allows or denies the user access to the system.</t>
  </si>
  <si>
    <t>Perform the following to ensure the system is configured as prescribed:
1) Run the following command in Terminal: 
defaults read /Library/Preferences/com.apple.loginwindow SHOWFULLNAME 
2) Make sure the value returned is `1`.</t>
  </si>
  <si>
    <t>Make sure the value returned is 1.</t>
  </si>
  <si>
    <t>Login Window parameters are set incorrectly.</t>
  </si>
  <si>
    <t>6.1</t>
  </si>
  <si>
    <t>6.1.1</t>
  </si>
  <si>
    <t>Prompting the user to enter both their username and password makes it twice as hard for unauthorized users to gain access to the system since they must discover two attributes.</t>
  </si>
  <si>
    <t>Perform the following to implement the prescribed state:
1) Open _System Preferences_
2) Select _Users and Groups_
3) Select _Login Options_
4) Select _Name and Password_
Alternatively:
1) Run the following command in Terminal: 
sudo defaults write /Library/Preferences/com.apple.loginwindow SHOWFULLNAME -bool yes.</t>
  </si>
  <si>
    <t>Display login window as name and password. One method to implement the recommended state is to run the following command in Terminal: 
sudo defaults write /Library/Preferences/com.apple.loginwindow SHOWFULLNAME -bool yes.</t>
  </si>
  <si>
    <t>To close this finding, please provide a screenshot showing login Window parameters has been set correctly with the agency’s CAP.</t>
  </si>
  <si>
    <t>MacOSX10.14-64</t>
  </si>
  <si>
    <t>Disable "Show password hints"</t>
  </si>
  <si>
    <t>Password hints are user created text displayed when an incorrect password is used for an account.</t>
  </si>
  <si>
    <t>Perform the following to ensure the system is configured as prescribed:
1) Run the following command in Terminal: 
defaults read /Library/Preferences/com.apple.loginwindow RetriesUntilHint 
2) Make sure the value returned is `0`
3) If the "The domain/default pair... does not exist" the computer is compliant</t>
  </si>
  <si>
    <t>Make sure the value returned is 0
* If the "The domain/default pair... does not exist" the computer is compliant.</t>
  </si>
  <si>
    <t>Password Hints are enabled on the system.</t>
  </si>
  <si>
    <t>6.1.2</t>
  </si>
  <si>
    <t>Password hints make it easier for unauthorized persons to gain access to systems by providing information to anyone that the user provided to assist remembering the password. This info could include the password itself or other information that might be readily discerned with basic knowledge of the end user.</t>
  </si>
  <si>
    <t>Perform the following to implement the prescribed state:
1) Open _System Preferences_
2) Select _Users &amp; Groups_
3) Select _Login Options_
4) Uncheck _Show password hints_
Alternatively:
1) Run the following command in Terminal: 
sudo defaults write /Library/Preferences/com.apple.loginwindow RetriesUntilHint -int 0.</t>
  </si>
  <si>
    <t>Disable "Show password hints". One method to implement the recommended state is to run the following command in Terminal: 
sudo defaults write /Library/Preferences/com.apple.loginwindow RetriesUntilHint -int 0.</t>
  </si>
  <si>
    <t>To close this finding, please provide a screenshot showing the show password hints has been disabled with the agency's CAP.</t>
  </si>
  <si>
    <t>MacOSX10.14-65</t>
  </si>
  <si>
    <t>Disable guest account login</t>
  </si>
  <si>
    <t>The guest account allows users access to the system without having to create an account or password. Guest users are unable to make setting changes, cannot remotely login to the system and all created files, caches, and passwords are deleted upon logging out.</t>
  </si>
  <si>
    <t>Perform the following to ensure the system is configured as prescribed:
1) Run the following command in Terminal: 
sudo defaults read /Library/Preferences/com.apple.loginwindow.plist GuestEnabled 
2) Make sure the value returned is 0.</t>
  </si>
  <si>
    <t>Make sure the value returned is 0.</t>
  </si>
  <si>
    <t>A default account, guest, is enabled on the system.</t>
  </si>
  <si>
    <t>HAC29
HAC59</t>
  </si>
  <si>
    <t>HAC29: Access to system functionality without identification and authentication
HAC59: The guest account has improper access to data and/or resources</t>
  </si>
  <si>
    <t>6.1.3</t>
  </si>
  <si>
    <t>Disabling the guest account mitigates the risk of an untrusted user doing basic reconnaissance and possibly using privilege escalation attacks to take control of the system.</t>
  </si>
  <si>
    <t>Perform the following to implement the prescribed state:
1) Open _System Preferences_
2) Select _Users_ _&amp;_ _Groups_
3) Select _Guest User_
4) Uncheck _Allow guests to log in to this computer_
Alternatively:
1) Run the following command in Terminal: 
sudo defaults write /Library/Preferences/com.apple.loginwindow GuestEnabled -bool NO.</t>
  </si>
  <si>
    <t>Disable guest account login. One method to implement the recommended state is to run the following command in Terminal: 
sudo defaults write /Library/Preferences/com.apple.loginwindow GuestEnabled -bool NO.</t>
  </si>
  <si>
    <t>To close this finding, please provide a screenshot showing the guest account login has been disabled with the agency's CAP.</t>
  </si>
  <si>
    <t>MacOSX10.14-66</t>
  </si>
  <si>
    <t>AC-2</t>
  </si>
  <si>
    <t>Account Management</t>
  </si>
  <si>
    <t>Disable "Allow guests to connect to shared folders"</t>
  </si>
  <si>
    <t>Allowing guests to connect to shared folders enables users to access selected shared folders and their contents from different computers on a network.</t>
  </si>
  <si>
    <t>Perform the following to ensure the system is configured as prescribed:
For AFP sharing:
1) Run the following command in Terminal: 
defaults read /Library/Preferences/com.apple.AppleFileServer | grep -i guest
2) Make sure the value returned contains `guestAccess = 0;`
3) If the "The domain/default pair... does not exist" the computer is compliant
For SMB sharing:
1) Run the following command in Terminal: 
defaults read /Library/Preferences/SystemConfiguration/com.apple.smb.server | grep -i guest
2) Make sure the value returned contains `AllowGuestAccess = 0;`
3) If the "The domain/default pair... does not exist" the computer is compliant</t>
  </si>
  <si>
    <t>AFP: 
Make sure the value returned contains guestAccess = 0;
* If the "The domain/default pair... does not exist" the computer is compliant
SMB: 
AllowGuestAccess = 0;
* If the "The domain/default pair... does not exist" the computer is compliant</t>
  </si>
  <si>
    <t>Guests are allowed to connect to shared folders on the system.</t>
  </si>
  <si>
    <t>6.1.4</t>
  </si>
  <si>
    <t>Not allowing guests to connect to shared folders mitigates the risk of an untrusted user doing basic reconnaissance and possibly use privilege escalation attacks to take control of the system.</t>
  </si>
  <si>
    <t>Perform the following to implement the prescribed state:
1) Open _System Preferences_
2) Select _Users &amp; Groups_
3) Select _Guest User_
4) Uncheck _Allow guests to connect to shared folders_
Alternatively:
For AFP sharing:
1) Run the following command in Terminal: 
sudo defaults write /Library/Preferences/com.apple.AppleFileServer guestAccess -bool no 
For SMB sharing:
1) Run the following command in Terminal: 
sudo defaults write /Library/Preferences/SystemConfiguration/com.apple.smb.server AllowGuestAccess -bool no.</t>
  </si>
  <si>
    <t>Disable "Allow guests to connect to shared folders". One method to implement the recommended state is to perform the following to implement the prescribed state:
1) Open _System Preferences_
2) Select _Users &amp; Groups_
3) Select _Guest User_
4) Uncheck _Allow guests to connect to shared folders_.</t>
  </si>
  <si>
    <t>To close this finding, please provide a screenshot showing allow guests to connect to shared folders has been disabled with the agency's CAP.</t>
  </si>
  <si>
    <t>MacOSX10.14-67</t>
  </si>
  <si>
    <t>Remove Guest home folder</t>
  </si>
  <si>
    <t>In the previous two controls the guest account login has been disabled and sharing to guests has been disabled as well. There is no need for the legacy Guest home folder to remain in the file system. When normal user accounts are removed you have the option to archive it, leave it in place or delete. In the case of the guest folder the folder remains in place without a GUI option to remove it. If at some point in the future a Guest account is needed it will be re-created. The presence of the Guest home folder can cause automated audits to fail when looking for compliant settings within all User folders as well. Rather than ignoring the folders continued existence it is best removed.</t>
  </si>
  <si>
    <t>Perform the following to ensure the system is configured as prescribed:
1) Run the following command in Terminal: 
ls /Users/ | grep Guest 
2) Make sure there is no output</t>
  </si>
  <si>
    <t>The Guest home folder has not been removed from the system.</t>
  </si>
  <si>
    <t>HAC59</t>
  </si>
  <si>
    <t>HAC59: The guest account has improper access to data and/or resources</t>
  </si>
  <si>
    <t>6.1.5</t>
  </si>
  <si>
    <t>The Guest home folders are unneeded after the Guest account is disabled and could be used inappropriately.</t>
  </si>
  <si>
    <t>Perform the following to implement the prescribed state:
1) Run the following command in Terminal: 
rm -R /Users/Guest 
2) Make sure there is no output.</t>
  </si>
  <si>
    <t>Remove Guest home folder. One method to implement the recommended state is to run the following command in Terminal: 
rm -R /Users/Guest 
Make sure there is no output.</t>
  </si>
  <si>
    <t>To close this finding, please provide a screenshot showing home guest folder has been removed with the agency's CAP.</t>
  </si>
  <si>
    <t>MacOSX10.14-68</t>
  </si>
  <si>
    <t>Automatic Actions for Optical Media</t>
  </si>
  <si>
    <t>Managing automatic actions, while useful in very few situations, is unlikely to increase security on the computer and does complicate the users experience and add additional complexity to the configuration. These settings are user controlled and can be changed without Administrator privileges unless controlled through MCX settings or Parental Controls. Unlike Windows Auto-run the optical media is accessed through Operating System applications, those same applications can open and access the media directly. If optical media is not allowed in the environment the optical media drive should be disabled in hardware and software
[https://support.apple.com/guide/mac-help/choose-actions-for-blank-discs-on-mac-mchlp2712/10.14/mac/10.14](https://support.apple.com/guide/mac-help/choose-actions-for-blank-discs-on-mac-mchlp2712/10.14/mac/10.14)</t>
  </si>
  <si>
    <t>Discuss agency policy surrounding media and disk usage.
Choose Apple menu &gt; System Preferences, then click CDs &amp; DVDs. 
Use the pop-up menus to choose an action for the type of inserted disc.</t>
  </si>
  <si>
    <t>All forms of auto-run are disabled.</t>
  </si>
  <si>
    <t>Automatic actions are taken for removable media inserted into the computer.</t>
  </si>
  <si>
    <t>HSI1</t>
  </si>
  <si>
    <t>HSI1: System configured to load or run removable media automatically</t>
  </si>
  <si>
    <t>7</t>
  </si>
  <si>
    <t>7.6</t>
  </si>
  <si>
    <t>Automated actions taken on removable media can lead to system breaches.</t>
  </si>
  <si>
    <t>Disable all actions allowed when interacting with removable media.</t>
  </si>
  <si>
    <t>To close this finding, please provide a screenshot showing all removable media has been disabled with the agency's CAP.</t>
  </si>
  <si>
    <t>MacOSX10.14-69</t>
  </si>
  <si>
    <t>Access Enforcement</t>
  </si>
  <si>
    <t>Repairing permissions is no longer needed</t>
  </si>
  <si>
    <t>With the introduction of System Integrity Protection (SIP) Apple has removed the necessity of repairing permissions. In earlier versions of the Operating System repair permissions checked the receipt files of installed software and ensured that the existing permissions in the file system matched what the receipts said it should. System integrity protection manages and blocks permission to certain directories continuously.
[http://www.macissues.com/2015/10/02/about-os-x-10-11-el-capitan-and-permissions-fixes/](http://www.macissues.com/2015/10/02/about-os-x-10-11-el-capitan-and-permissions-fixes/)
[https://en.wikipedia.org/wiki/System_Integrity_Protection](https://en.wikipedia.org/wiki/System_Integrity_Protection)
[http://www.infoworld.com/article/2988096/mac-os-x/sorry-unix-fans-os-x-el-capitan-kills-root.html](http://www.infoworld.com/article/2988096/mac-os-x/sorry-unix-fans-os-x-el-capitan-kills-root.html)</t>
  </si>
  <si>
    <t>You can check whether System Integrity Protection is currently enabled on your system by running the following command in the Terminal:
$ csrutil status
System Integrity Protection status: enabled.</t>
  </si>
  <si>
    <t>System Integrity Protection status:  enabled.</t>
  </si>
  <si>
    <t>System Integrity Protection (SIP) is not in place to ensure consistent file permissions.</t>
  </si>
  <si>
    <t>7.10</t>
  </si>
  <si>
    <t>System Integrity Protection (SIP) fixes incorrect or uneven permissions on the system.</t>
  </si>
  <si>
    <t>Enable System Integrity Protection (SIP).</t>
  </si>
  <si>
    <t>To close this finding, please provide a screenshot showing System Integrity Protection has been enabled with the agency's CAP.</t>
  </si>
  <si>
    <t>MacOSX10.14-70</t>
  </si>
  <si>
    <t>Siri on macOS</t>
  </si>
  <si>
    <t>With macOS 10.12 Sierra Apple has introduced Siri from iOS to macOS. While there are data spillage concerns with use of software data gathering personal assistants the risk here does not seem greater in sending queries to Apple through Siri than in sending search terms in a browser to Google or Microsoft. While it is possible that Siri will be used for local actions rather than Internet searches which could, in theory, tell Apple about confidential Programs and Projects that should not be revealed this appears be an edge use case.
In cases where sensitive and protected data is processed and Siri could help a user navigate their machine and expose that information it should be disabled. Siri does need to phone home to Apple so it should not be available from air-gapped networks as part of its requirements.
Most of the use case data published has shown that Siri is a tremendous time saver on iOS where multiple screens and menus need to be navigated through. Information like sports scores, weather, movie times and simple to-do items on existing calendars can be easily found with Siri. None of the standard use cases should be riskier than already approved activity. Where "normal" user activity is already limited Siri use should be controlled as well.</t>
  </si>
  <si>
    <t>Discuss the use of Siri with the Administrator.</t>
  </si>
  <si>
    <t>Disable the use of Siri for queries.</t>
  </si>
  <si>
    <t>Siri voice recognition is not disabled on the Macintosh system.</t>
  </si>
  <si>
    <t>7.12</t>
  </si>
  <si>
    <t>In cases where sensitive and protected data is processed and Siri could help a user navigate their machine and expose that information it should be disabled. Siri does need to phone home to Apple so it should not be available from air-gapped networks as part of it's requirements.</t>
  </si>
  <si>
    <t>Disable Siri's use of FTI workstations.</t>
  </si>
  <si>
    <t>To close this finding, please provide a screenshot showing Siri's use has been disabled with the agency's CAP.</t>
  </si>
  <si>
    <t>MacOSX10.14-71</t>
  </si>
  <si>
    <t>Apple Watch features with macOS</t>
  </si>
  <si>
    <t>With the release of macOS 10.12 Apple introduced a feature where the owner of an Apple Watch can lock and unlock their screen simply by being within range of a 10.12 computer when both devices are using the same AppleID with iCloud active. The benefit of not leaving the computer unlocked while the user is out of sight and readying the computer to resume work when the user returns without having to type in a password or insert a smartcard does seem attractive to people who have the Apple Watch. It is a continuation of other features like hand-off and continuity for the multiple Apple products users who have grown to expect their devices to work together.
For the screen unlock capability in particular it may not be attractive to organizations that are managing Apple devices and credentials. The capability allows a user to unlock their computer tied to an Enterprise account with a personal token that is not managed or controlled by the Enterprise. If the user loses their watch revoking the credential that can unlock the screen might be problematic.
Unless Enterprise control of the watch as a token tied to a user identity can be achieved Apple Watches should not be used for screen unlocks. The risk of an auto-lock based on the user being out of proximity may still be acceptable if possible to do lock only.
This functionality does require the computer to be logged in to iCloud. If iCloud is disabled the Apple watch lock and unlock will not be possible.
A profile may be used to control unlock functionality.</t>
  </si>
  <si>
    <t>Discuss the use of Apple Watch unlock for the system.</t>
  </si>
  <si>
    <t>Verify Apple Watch unlock is disabled.</t>
  </si>
  <si>
    <t>Apple Watches are allowed to proximity unlock the system.</t>
  </si>
  <si>
    <t>7.13</t>
  </si>
  <si>
    <t>Apple watches can be configured to unlock systems, bypassing the username and password requirements. Possession is not a valid method for authentication.</t>
  </si>
  <si>
    <t>Disable apple watch integration with FTI workstations.</t>
  </si>
  <si>
    <t>To close this finding, please provide a screenshot showing apple watch interaction has been disabled with the agency's CAP.</t>
  </si>
  <si>
    <t>MacOSX10.14-72</t>
  </si>
  <si>
    <t>AU-7</t>
  </si>
  <si>
    <t>Audit Reduction and Report Generation</t>
  </si>
  <si>
    <t>Unified logging</t>
  </si>
  <si>
    <t>Starting with macOS 10.12 Apple introduced unified logging. This capability replaces the previous logging methodology with centralized system wide common controls. A full explanation of macOS logging behavior is beyond the scope of this Benchmark. These changes impact previous logging controls from macOS Benchmarks. At this point many of the syslog controls have been or are being removed since the old logging methods have been deprecated. Controls that still appear useful will be retained. Some legacy controls have been removed for this release.
More info
https://developer.apple.com/documentation/os/logging
https://eclecticlight.co/2018/03/19/macos-unified-log-1-why-what-and-how/</t>
  </si>
  <si>
    <t>Perform the following to ensure the system is configured as prescribed: 
Run the following command in Terminal: 
diskutil list | grep -i apfs</t>
  </si>
  <si>
    <t>Unified logging is being used.</t>
  </si>
  <si>
    <t>Unified logging is not being used.</t>
  </si>
  <si>
    <t>HAU8</t>
  </si>
  <si>
    <t>HAU8: Logs are not maintained on a centralized log server</t>
  </si>
  <si>
    <t>APFS is still in development and does not yet meet requirements for production systems.</t>
  </si>
  <si>
    <t>Ensure that if found the use of a the filesystem is not in contradiction of organizational policies. If required ensure information is backed up and reformat the drive to Journaled HFS+.</t>
  </si>
  <si>
    <t>Ensure that if found the use of the filesystem is not in contradiction of organizational policies. If required ensure information is backed up and reformat the drive to Journaled HFS+.</t>
  </si>
  <si>
    <t>MacOSX10.14-73</t>
  </si>
  <si>
    <t>Disable AirDropunlock</t>
  </si>
  <si>
    <t>AirDrop is Apple's built-in on demand ad hoc file exchange system that is compatible with both macOS and iOS. It uses Bluetooth LE for discovery that limits connectivity to Mac or iOS users that are in close proximity. Depending on the setting it allows everyone or only Contacts to share files when they are nearby to each other.
In many ways this technology is far superior to the alternatives. The file transfer is done over a TLS encrypted session, does not require any open ports that are usually required for file sharing, does not leave file copies on email servers or within cloud storage, and allows for the service to be mitigated so that only people already trusted and added to contacts can interact with you.
Even with all of these positives some environments may wish to disable AirDrop. Organizations where Bluetooth and Wireless are not used will disable AirDrop by blocking its necessary interfaces. Organizations that have disabled USB and other pluggable storage mechanisms and have blocked all unmanaged cloud and transfer solutions for DLP may want to disable AirDrop as well.
AirDrop should be used with Contacts only to limit attacks.
More info
[https://www.imore.com/how-apple-keeps-your-airdrop-files-private-and-secure](https://www.imore.com/how-apple-keeps-your-airdrop-files-private-and-secure)
[https://en.wikipedia.org/wiki/AirDrop](https://en.wikipedia.org/wiki/AirDrop)</t>
  </si>
  <si>
    <t>Discuss the use of AirDrop for the system.</t>
  </si>
  <si>
    <t>Verify AirDropunlock is disabled.</t>
  </si>
  <si>
    <t>AirDropunlock is enabled.</t>
  </si>
  <si>
    <t>Ensure AirDropunlock is disabled.</t>
  </si>
  <si>
    <t>Disable AirDropunlock. One method to accomplish the recommendation is to perform the following to implement the prescribed state:
1) Open Finder.
2) Click on AirDrop in the left sidebar.
3) Click on the line that says "Allow me to be discovered by" to open a drop-down menu.
4) In the drop-down, change it to "No One" so that your Mac can't be discovered.</t>
  </si>
  <si>
    <t>To close this finding, please provide a screenshot showing AirDropunlock has been disabled with the agency's CAP.</t>
  </si>
  <si>
    <t>Input of test results starting with this row require corresponding Test IDs in Column A. Insert new rows above here.</t>
  </si>
  <si>
    <t>Criticality Ratings</t>
  </si>
  <si>
    <t>Info</t>
  </si>
  <si>
    <t>MacOSX10.15-01</t>
  </si>
  <si>
    <t>Determine if the operating system version is a supported release. Refer to the vendors support website to verify that support for it has not expired.</t>
  </si>
  <si>
    <t>Upgrade the Mac Operating System to a vendor-supported version. Once deployed, harden the upgraded system in accordance with IRS standards using the corresponding SCSEM for MacOS.Upgrade the Mac Operating System to a vendor-supported version. Once deployed, harden the system in accordance with IRS standards using the corresponding SCSEM for MacOS.</t>
  </si>
  <si>
    <t>MacOSX10.15-02</t>
  </si>
  <si>
    <t>Software vendors release security patches and software updates for their products when security vulnerabilities are discovered. There is no simple way to complete this action without a network connection to an Apple software repository. Please ensure appropriate access for this control. This check is only for what Apple provides through software update.
Software updates should be run at minimum every 30 days. Run the following command to verify when software update was previously run: `$ sudo defaults read /Library/Preferences/com.apple.SoftwareUpdate | grep -e LastFullSuccessfulDate`. The response should be in the last 30 days (_Example_): `LastFullSuccessfulDate = "2020-07-30 12:45:25 +0000";`</t>
  </si>
  <si>
    <t>Perform the following to ensure there are no available software updates:
Graphical Method:
1) Open System Preferences
2) Select Software Update
3) Select Automatically check for updates to allow Software Update to check with Apple's servers for any outstanding updates
4) Select Show Updates to verify that there are no software updates available
Terminal Method:
Run the following command to verify there are no software updates: 
$ sudo softwareupdate -l
Software Update Tool
Finding available software
No new software available. 
Computers that have installed pre-release software in the past will fail this check if there are pre-release software updates available when audited. In the App Store setting System Preferences the computer may be set to no longer receive pre-release software.</t>
  </si>
  <si>
    <t>Result: No new software available.</t>
  </si>
  <si>
    <t>HSI2</t>
  </si>
  <si>
    <t>HSI2: System patch level is insufficient</t>
  </si>
  <si>
    <t>Perform the following to install all available software updates:
Graphical Method:
1) Open System Preferences
2) Select Software Update
3) Select Show Updates
4) Select Update All
Terminal Method:
Run the following command to verify what packages need to be installed:
$ sudo softwareupdate -l 
The output will include the following:
`Software Update found the following new or updated software:`
Run the following command to install all the packages that need to be updated:
$ sudo softwareupdate -i -a
Or run the following command to install individual packages:
$ sudo softwareupdate -i '&lt;package name&gt;'
Example:
$ sudo softwareupdate -l 
Software Update Tool
Finding available software
Software Update found the following new or updated software:
* iTunesX-12)8.2
iTunes (12)8.2), 273614K [recommended]
$ sudo softwareupdate -i 'iTunesX-12)8.2'
Software Update Tool
Downloaded iTunes
Installing iTunes
Done with iTunes
Done.</t>
  </si>
  <si>
    <t>Ensure All Apple provided software is current. One method to achieve the recommended state is to execute the following command(s):
Run the following command to verify what packages need to be installed:
$ sudo softwareupdate -l 
The output will include the following:
`Software Update found the following new or updated software:`
Run the following command to install all the packages that need to be updated:
$ sudo softwareupdate -i -a
Or run the following command to install individual packages:
$ sudo softwareupdate -i '&lt;package name&gt;'</t>
  </si>
  <si>
    <t>MacOSX10.15-03</t>
  </si>
  <si>
    <t>Perform the following to ensure the system is automatically checking for updates:
Graphical Method:
1) Open System Preferences
2) Select Software Update
3) Select Advanced
4) Verify that Check for updates is selected
Terminal Method:
Run the following command to verify that software updates are automatically checked: 
$ sudo defaults read /Library/Preferences/com.apple.SoftwareUpdate AutomaticCheckEnabled 
1
**Note:** If automatic updates were selected during system set-up this setting may not have left an auditable artifact. Please turn off the check and re-enable when the GUI does not reflect the audited results.</t>
  </si>
  <si>
    <t>Verify that Check for updates is selected.</t>
  </si>
  <si>
    <t>Perform the following to enable the system to automatically check for updates:
Graphical Method:
1) Open System Preferences
2) Select Software Update
3) Select Advanced
4) Select Check for updates
Terminal Method:
Run the following command to enable auto update: 
$ sudo defaults write /Library/Preferences/com.apple.SoftwareUpdate AutomaticCheckEnabled -bool true</t>
  </si>
  <si>
    <t>Enable Auto Update. One method to achieve the recommended state is to execute the following command(s):
$ sudo defaults write /Library/Preferences/com.apple.SoftwareUpdate AutomaticCheckEnabled -bool true</t>
  </si>
  <si>
    <t>MacOSX10.15-04</t>
  </si>
  <si>
    <t>Perform the following to ensure the system is automatically checking for updates:
Graphical Method:
1) Open System Preferences
2) Select Software Update
3) Select Advanced
3) Verify that Download new updates when available is selected
Terminal Method:
Run the following command to verify that software updates are automatically checked: 
$ sudo defaults read /Library/Preferences/com.apple.SoftwareUpdate AutomaticDownload 
1
**Note:** If automatic updates were selected during system set-up this setting may not have left an auditable artifact. Please turn off the check and re-enable when the GUI does not reflect the audited results.</t>
  </si>
  <si>
    <t>Perform the following to enable the system to automatically check for updates:
Graphical Method:
1) Open System Preferences
2) Select Software Update
3) Select Advanced
3) Select Download new updates when available
Terminal Method:
Run the following command to enable auto update: 
$ sudo defaults write /Library/Preferences/com.apple.SoftwareUpdate AutomaticDownload -bool true</t>
  </si>
  <si>
    <t>Enable Download new updates when available. One method to achieve the recommended state is to execute the following command(s):
$ sudo defaults write /Library/Preferences/com.apple.SoftwareUpdate AutomaticDownload -bool true</t>
  </si>
  <si>
    <t>To close this finding, please provide a screenshot showing the download new updates when available has been enabled with the agency's CAP.</t>
  </si>
  <si>
    <t>MacOSX10.15-05</t>
  </si>
  <si>
    <t>Perform the following to ensure that App Store updates install automatically:
Graphical Method:
1) Open System Preferences
2) Select Software Updates
3) Select Advanced
4) Verify that Install app updates from the App Store is checked
Terminal Method:
Run the following command to verify that App Store updates are auto updating:
$ sudo defaults read /Library/Preferences/com.apple.commerce AutoUpdate
1</t>
  </si>
  <si>
    <t>Verify that all available updates and software patches are installed.</t>
  </si>
  <si>
    <t>Perform the following to enable App Store updates to install automatically:
Graphical Method:
1) Open System Preferences
2) Select Software Updates
3) Select Advanced
4) Select Install app updates from the App Store
Terminal Method:
Run the following command to turn on App Store auto updating:
$ sudo defaults write /Library/Preferences/com.apple.commerce AutoUpdate -bool TRUE
This remediation requires a log out and log in to show in the GUI.</t>
  </si>
  <si>
    <t>Turn on App Store auto updating. One method to achieve the recommended state is to execute the following command(s):
$ sudo defaults write /Library/Preferences/com.apple.commerce AutoUpdate -bool TRUE
This remediation requires a log out and log in to show in the GUI.</t>
  </si>
  <si>
    <t>MacOSX10.15-06</t>
  </si>
  <si>
    <t>Ensure that system and security updates are installed after they are available from Apple. This setting enables definition updates for XProtect and Gatekeeper. With this setting in place new malware and adware that Apple has added to the list of malware or untrusted software will not execute. These updates do not require reboots or end user admin rights.
http://www.thesafemac.com/tag/xprotect/
https://support.apple.com/en-us/HT202491</t>
  </si>
  <si>
    <t>Perform the following to ensure that system data files and security updates install automatically:
Graphical Method:
1) Open System Preferences
2) Select Software Updates
3) Select Advanced
4) Verify that Install system data files and security updates is selected
Terminal Method:
Run the following commands to verify that system data files and security updates are automatically checked:
$ sudo defaults read /Library/Preferences/com.apple.SoftwareUpdate ConfigDataInstall
1
$ sudo defaults read /Library/Preferences/com.apple.SoftwareUpdate CriticalUpdateInstall
1
If automatic updates were selected during system set-up this setting may not have left an auditable artifact. Please turn off the check and re-enable when the GUI does not reflect the audited results.</t>
  </si>
  <si>
    <t>Perform the following to enable system data files and security updates to install automatically:
Graphical Method:
1) Open System Preferences
2) Select Software Updates
3) Select Advanced
4) Select Install system data files and security updates
Terminal Method:
Run the following commands to enable automatically checking of system data files and security updates:
$ sudo defaults write /Library/Preferences/com.apple.SoftwareUpdate ConfigDataInstall -bool true 
$ sudo defaults write /Library/Preferences/com.apple.SoftwareUpdate CriticalUpdateInstall -bool true</t>
  </si>
  <si>
    <t>Enable system data files and security updates to install automatically. One method to achieve the recommended state is to execute the following command(s):
$ sudo defaults write /Library/Preferences/com.apple.SoftwareUpdate ConfigDataInstall -bool true 
$ sudo defaults write /Library/Preferences/com.apple.SoftwareUpdate CriticalUpdateInstall -bool true</t>
  </si>
  <si>
    <t>MacOSX10.15-07</t>
  </si>
  <si>
    <t>Ensure that macOS updates are installed after they are available from Apple. This setting enables macOS updates to be automatically installed. Some environments will want to approve and test updates before they are delivered. It is best practice to test first where updates can and have caused disruptions to operations. Automatic updates should be turned off where changes are tightly controlled and there are mature testing and approval processes. Automatic updates should not be turned off so the admin can call the users first to let them know it's ok to install. A dependable, repeatable process involving a patch agent or remote management tool should be in place before auto-updates are turned off.</t>
  </si>
  <si>
    <t>Perform the following to ensure that macOS updates are set to auto update:
Graphical Method:
1) Open System Preferences
2) Select Software Updates
3) Select Advanced
4) Verify that Install macOS updates is selected
Terminal Method:
Run the following command to verify that macOS updates are automatically checked and installed:
$ sudo defaults read /Library/Preferences/com.apple.SoftwareUpdate AutomaticallyInstallMacOSUpdates
1
**Note:** If automatic updates were selected during system set-up this setting may not have left an auditable artifact. Please turn off the check and re-enable when the GUI does not reflect the audited results.</t>
  </si>
  <si>
    <t>Enable automatic checking and installing of macOS updates. One method to achieve the recommended state is to execute the following command(s):
$ sudo defaults write /Library/Preferences/com.apple.SoftwareUpdate AutomaticallyInstallMacOSUpdates -bool TRUE</t>
  </si>
  <si>
    <t>MacOSX10.15-08</t>
  </si>
  <si>
    <t>Disable Wake for network access</t>
  </si>
  <si>
    <t>This feature allows the computer to take action when the user is not present and the computer is in energy saving mode. These tools require FileVault to remain unlocked and fully rejoin known networks. This macOS feature is meant to allow the computer to resume activity as needed regardless of physical security controls.
This feature allows other users to be able to access your computer’s shared resources, such as shared printers or iTunes playlists, even when your computer is in sleep mode. In a closed network when only authorized devices could wake a computer it could be valuable to wake computers in order to do management push activity. Where mobile workstations and agents exist the device will more likely check in to receive updates when already awake. Mobile devices should not be listening for signals on any unmanaged network or where untrusted devices exist that could send wake signals.</t>
  </si>
  <si>
    <t xml:space="preserve">Perform the following to verify that Wake for network access or Power Nap are disabled:
Graphical Method:
1) Open System Preferences
2) Select Energy Saver
3) Verify that Wake for network access is not set
Terminal Method:
Run the following command verify if Wake for network access is not enabled:
$ sudo pmset -g | grep -e womp 
womp 0
</t>
  </si>
  <si>
    <t>Wake for network access has been disabled.</t>
  </si>
  <si>
    <t>Wake for network access is enabled</t>
  </si>
  <si>
    <t>Perform the following disable Wake for network access or Power Nap:
Graphical Method:
1) Open System Preferences
2) Select Energy Saver
3) Uncheck Wake for network access
Terminal Method:
Run the following command to disable Wake for network access:
$ sudo pmset -a womp 0</t>
  </si>
  <si>
    <t>Disable Wake for network access. One method to achieve the recommended state is to execute the following command(s):
$ sudo pmset -a womp 0</t>
  </si>
  <si>
    <t>MacOSX10.15-09</t>
  </si>
  <si>
    <t>Disable Power Nap</t>
  </si>
  <si>
    <t>This feature allows the computer to take action when the user is not present and the computer is in energy saving mode. These tools require FileVault to remain unlocked and fully rejoin known networks. This macOS feature is meant to allow the computer to resume activity as needed regardless of physical security controls.
Power Nap allows the system to stay in low power mode, especially while on battery power and periodically connect to previously named networks with stored credentials for user applications to phone home and get updates. This capability requires FileVault to remain unlocked and the use of previously joined networks to be risk accepted based on the SSID without user input.
This control has been updated to check the status on both battery and AC Power. The presence of an electrical outlet does not completely correlate with logical and physical security of the device or available networks.</t>
  </si>
  <si>
    <t>Perform the following to verify that Wake for network access or Power Nap are disabled:
Graphical Method:
1) Open System Preferences
2) Select Energy Saver
3) Verify that Power Nap is not set
Terminal Method:
Run the following command to verify if Power Nap is not enabled:
$ sudo pmset -g everything | grep -c 'powernap 1'
0</t>
  </si>
  <si>
    <t>Power Nap  has been disabled.</t>
  </si>
  <si>
    <t>Power Nap is enabled</t>
  </si>
  <si>
    <t>Disabling this feature mitigates the risk of an attacker remotely waking the system and gaining access.
The use of Power Nap adds to the risk of compromised physical and logical security. The user should be able to decrypt FileVault and have the applications download what is required when the computer is actively used.
The control to prevent computer sleep has been retired for this version of the Benchmark. Forcing the computer to stay on and use energy in case a management push is needed is contrary to most current management processes. Only keep computers unslept if after hours pushes are required on closed LANs.</t>
  </si>
  <si>
    <t>Perform the following disable Wake for network access or Power Nap:
Graphical Method:
1) Open System Preferences
2) Select Energy Saver
3) Uncheck Enable Power Nap
Terminal Method:
Run the following command to disable Power Nap:
$ sudo pmset -a powernap 0</t>
  </si>
  <si>
    <t>Disable Power Nap. One method to achieve the recommended state is to execute the following command(s):
$ sudo pmset -a powernap 0</t>
  </si>
  <si>
    <t>MacOSX10.15-10</t>
  </si>
  <si>
    <t>Perform the following to ensure that keyboard entries are secure in Terminal:
Graphical Method:
1) Open Terminal
2) Select Terminal
3) Verify that Secure Keyboard Entry is set
Terminal Method:
For each user, run the following command to verify that keyboard entries in Terminal are secured: 
$ sudo -u &lt;username&gt; defaults read -app Terminal SecureKeyboardEntry
1
Example: 
$ sudo -u firstuser defaults read -app Terminal SecureKeyboardEntry 
0
$ sudo -u seconduser defaults read -app Terminal SecureKeyboardEntry 
1
In the above example the user seconduser is compliant, and the user firstuser is not compliant.</t>
  </si>
  <si>
    <t>Keyboard signals are not protected from interception.</t>
  </si>
  <si>
    <t>2.10</t>
  </si>
  <si>
    <t>Perform the following to enable secure keyboard entries in Terminal:
Graphical Method:
1) Open Terminal
2) Select Terminal
3) Select Secure Keyboard Entry
Terminal Method:
$ sudo -u &lt;username&gt; defaults write -app Terminal SecureKeyboardEntry -bool true
Example:
$ sudo -u firstuser defaults write -app Terminal SecureKeyboardEntry -bool true</t>
  </si>
  <si>
    <t>Enable Secure Keyboard Entry in terminal.app. One method to achieve the recommended state is to execute the following command(s):
$ sudo -u &lt;username&gt; defaults write -app Terminal SecureKeyboardEntry -bool true</t>
  </si>
  <si>
    <t>MacOSX10.15-11</t>
  </si>
  <si>
    <t>Ensure that EFI version is valid and being regularly checked. One method to implement the recommended state is to if EFI does not pass the integrity check you may send a report to Apple. Backing up files and clean installing a known good Operating System and Firmware is recommended.</t>
  </si>
  <si>
    <t>MacOSX10.15-12</t>
  </si>
  <si>
    <t>Managing automatic actions, while useful in very few situations, is unlikely to increase security on the computer and does complicate the user experience and add additional complexity to the configuration. These settings are user controlled and can be changed without Administrator privileges unless controlled through MCX settings or Parental Controls. Unlike Windows, the Auto-run the optical media is accessed through Operating System applications. Those same applications can open and access the media directly. If optical media is not allowed in the environment the optical media drive should be disabled in hardware and software.</t>
  </si>
  <si>
    <t>Perform the following to verify the optical media settings:
Graphical Method:
1) Open System Preferences
2) Select CDs 
 };
 "com.apple.digihub.blank.dvd.appeared" = {
 action = 100;
 };
 "com.apple.digihub.cd.music.appeared" = {
 action = 101;
 };
 "com.apple.digihub.cd.picture.appeared" = {
 action = 107;
 };
 "com.apple.digihub.dvd.video.appeared" = {
 action = 105;
 };
}</t>
  </si>
  <si>
    <t>Setting automatic actions for optical media can mitigate malicious code from running automatically when optical media is inserted.</t>
  </si>
  <si>
    <t>Perform the following to set the optical media action setting:
Graphical Method:
1) Open System Preferences
2) Select CDs &amp; DVDs
3) Set each option to meet your organization's requirements
Terminal Method:
Run the following command to set the optical media action:
$ sudo -u &lt;username&gt; defaults write /Users/&lt;username&gt;/Library/Preferences/com.apple.digihub &lt;what type of media&gt; -dict action &lt;preferred action&gt;
Example:
$ sudo -u seconduser defaults write /Users/seconduser/Library/Preferences/com.apple.digihub com.apple.digihub.blank.dvd.appeared -dict action 1
The five media types are `com.apple.digihub.blank.cd.appeared`(blank cd), `com.apple.digihub.blank.dvd.appeared` (blank dvd), `com.apple.digihub.cd.music.appeared` (music cd), `com.apple.digihub.cd.picture.appeared` (picture cd), and `com.apple.digihub.dvd.video.appeared` (DVD movie).</t>
  </si>
  <si>
    <t>set the optical media action. One method to achieve the recommended state is to execute the following command(s):
$ sudo -u &lt;username&gt; defaults write /Users/&lt;username&gt;/Library/Preferences/com.apple.digihub &lt;what type of media&gt; -dict action &lt;preferred action&gt;</t>
  </si>
  <si>
    <t>MacOSX10.15-13</t>
  </si>
  <si>
    <t>AC-19</t>
  </si>
  <si>
    <t>Access Control for Mobile Devices</t>
  </si>
  <si>
    <t>Disable the use of Siri for queries</t>
  </si>
  <si>
    <t>With macOS 10.12 Sierra Apple has introduced Siri from iOS to macOS. While there are data spillage concerns with the use of data gathering personal assistant software, the risk here does not seem greater in sending queries to Apple through Siri than in sending search terms in a browser to Google or Microsoft. While it is possible that Siri will be used for local actions rather than Internet searches, Siri could, in theory, tell Apple about confidential Programs and Projects that should not be revealed. This appears be a usage edge case.
In cases where sensitive and protected data is processed and Siri could help a user navigate their machine and expose that information it should be disabled. Siri does need to phone home to Apple so it should not be available from air-gapped networks as part of its requirements.
Most of the use case data published has shown that Siri is a tremendous time saver on iOS where multiple screens and menus need to be navigated through. Information like sports scores, weather, movie times and simple to-do items on existing calendars can be easily found with Siri. None of the standard use cases should be more risky than already approved activity. 
For information on Apple's privacy policy for Siri, [click here](https://support.apple.com/en-us/HT210657).</t>
  </si>
  <si>
    <t>Perform the following to verify Siri settings:
Graphical Method:
1) Open System Preferences
2) Select Siri
3) Verify the settings are within your organization's parameters
Terminal Method:
Run the following commands to verify the Siri settings:
$ sudo -u &lt;username&gt; defaults read com.apple.assistant.support.plist 'Assistant Enabled'
The output will be either `0`, Siri is disabled, or `1`, Siri is enabled.
$ sudo -u &lt;username&gt; defaults read com.apple.Siri.plist
The output will be either `0`, disabled, or `1` for the following Siri options:
1) LockscreenEnabled - Is Siri enabled when the system is locked?
2) StatusMenuVisible - Is Siri visible in the menu bar?
3) VoiceTriggerUserEnabled - Is "Hey Siri" enabled?
Example:
$ sudo -u firstuser defaults read com.apple.assistant.support.plist 'Assistant Enabled'
0
$ sudo -u firstuser defaults read com.apple.Siri.plist
{
 LockscreenEnabled = 0;
 StatusMenuVisible = 0;
 VoiceTriggerUserEnabled = 0;
}
$ sudo -u seconduser defaults read com.apple.assistant.support.plist 'Assistant Enabled'
1
$ sudo -u seconduser defaults read com.apple.Siri.plist
{
 LockscreenEnabled = 0;
 StatusMenuVisible = 1;
 VoiceTriggerUserEnabled = 1;
}
$ sudo -u thirduser defaults read com.apple.assistant.support.plist 'Assistant Enabled'
1
$ sudo -u thirduser defaults read com.apple.Siri.plist
{
 LockscreenEnabled = 1;
 StatusMenuVisible = 0;
 VoiceTriggerUserEnabled = 1;
}</t>
  </si>
  <si>
    <t>Siri use is disabled.</t>
  </si>
  <si>
    <t>Siri use is enabled.</t>
  </si>
  <si>
    <t>2.13</t>
  </si>
  <si>
    <t>Where "normal" user activity is already limited, Siri use should be controlled as well.</t>
  </si>
  <si>
    <t xml:space="preserve">Perform the following to set Siri to your organization's parameters:
Graphical Method:
1) Open System Preferences
2) Select Siri
3) Select the settings that are within your organization's requirements
Terminal Method:
Run the following commands to enable or disable Siri settings:
$ sudo -u &lt;username&gt; defaults write com.apple.assistant.support.plist 'Assistant Enabled' -bool &lt;true/false&gt;
$ sudo -u &lt;username&gt; defaults write com.apple.Siri.plist LockscreenEnabled -bool &lt;true/false&gt;
$ sudo -u &lt;username&gt; defaults write com.apple.Siri.plist StatusMenuVisible -bool &lt;true/false&gt;
$ sudo -u &lt;username&gt; defaults write com.apple.Siri.plist VoiceTriggerUserEnabled -bool &lt;true/false&gt;
After running the default writes, the Windows Server needs to be restarted and the caches cleared. Run the following commands to perform that action:
$ sudo killall -HUP cfprefsd
$ sudo killall SystemUIServer
Example:
$ sudo -u firstuser defaults write com.apple.assistant.support.plist 'Assistant Enabled' -bool true
$ sudo -u firstuser defaults write com.apple.Siri.plist StatusMenuVisible -bool true
$ sudo -u firstuser defaults write com.apple.Siri.plist LockscreenEnabled -bool false
$ sudo killall -HUP cfprefsd
$ sudo killall SystemUIServer
$ sudo -u seconduser defaults write com.apple.assistant.support.plist 'Assistant Enabled' -bool false
$ sudo killall -HUP cfprefsd
$ sudo killall SystemUIServer
$ sudo -u thirduser defaults write com.apple.Siri.plist VoiceTriggerUserEnabled -bool false
$ sudo killall -HUP cfprefsd
$ sudo killall SystemUIServer
</t>
  </si>
  <si>
    <t>Disable the use of Siri for queries. One method to achieve the recommended state is to execute the following command(s):
$ sudo -u &lt;username&gt; defaults write com.apple.assistant.support.plist 'Assistant Enabled' -bool &lt;true/false&gt;
$ sudo -u &lt;username&gt; defaults write com.apple.Siri.plist LockscreenEnabled -bool &lt;true/false&gt;
$ sudo -u &lt;username&gt; defaults write com.apple.Siri.plist StatusMenuVisible -bool &lt;true/false&gt;
$ sudo -u &lt;username&gt; defaults write com.apple.Siri.plist VoiceTriggerUserEnabled -bool &lt;true/false&gt;
After running the default writes, the Windows Server needs to be restarted and the caches cleared. Run the following commands to perform that action:
$ sudo killall -HUP cfprefsd
$ sudo killall SystemUIServer</t>
  </si>
  <si>
    <t>MacOSX10.15-14</t>
  </si>
  <si>
    <t>Disable Sidecar</t>
  </si>
  <si>
    <t>Apple introduced a technology called Sidecar with the release of mac OS 10.15 "Catalina" that allows the use of an Apple iPad as an additional screen. There are no known security issues with the use of Sidecar at the time of the publication of this Benchmark.
There are security concerns with some of the underlying technology that allows this feature to work. The Apple support article below has the additional requirements that are reproduced below. So while Sidecar may not have an explicit security concern some organizations may have requirements that block the use of the features required to allow Sidecar to work.
[https://support.apple.com/en-afri/HT210380](https://support.apple.com/en-afri/HT210380)
Additional requirements
- Both devices must be signed in to iCloud with the same Apple ID using two-factor authentication.
- To use Sidecar wirelessly, both devices must be within 10 meters (30 feet) of each other and have Bluetooth, Wi-Fi, and Handoff turned on. Also make sure that the iPad is not sharing its cellular connection and the Mac is not sharing its Internet connection.
- To use Sidecar over USB, make sure that your iPad is set to trust your Mac.
Organizations that do not allow the use of iCloud and more specifically Handoff will not be able to use Sidecar.
Some organizations may not allow the use of mixed ownership for P2P wireless or USB connections so that unless the organization controls both the Mac and the iPad connections may not be approved and the use of a single Apple ID for distinctly managed devices may be prohibited.</t>
  </si>
  <si>
    <t>Perform the following to verify Sidecar's setting:
Graphical Method:
1) Open System Preferences
2) Select Sidecar
3) Verify the settings are within your organization's parameters
Terminal Method:
Run the following commands to verify if Sidecar is enabled:
$ sudo defaults read com.apple.sidecar.display AllowAllDevices
The output will be either `0`, Sidecar is disabled, or `1`, Sidecar is enabled. 
**Note:** If the output is `The domain/default pair of (com.apple.sidecar.display, AllowAllDevices) does not exist`, then the setting has not been changed from the default.</t>
  </si>
  <si>
    <t>Verify Sidecar is disabled.</t>
  </si>
  <si>
    <t>Sidecar is enabled.</t>
  </si>
  <si>
    <t>2.14</t>
  </si>
  <si>
    <t>Organizations need to have an understanding of integration of organizational and personal inventory in the work environment.</t>
  </si>
  <si>
    <t>Perform the following to set Sidecar to your organization's parameters:
Graphical Method:
1) Open System Preferences
2) Select Sidecar
3) Select the settings that are within your organization's parameters
Terminal Method:
Run the following to enable or disable Sidecar settings:
$ sudo defaults write com.apple.sidecar.display AllowAllDevices &lt;true/false&gt;
$ sudo defaults write com.apple.sidecar.display hasShownPref &lt;true/false&gt;
**Note:** Using the Terminal Method will not display in System Preferences, but will disable the underlying service.</t>
  </si>
  <si>
    <t>Ensure Sidecar is disabled. One method to achieve the recommended state is to execute the following command(s):
$ sudo defaults write com.apple.sidecar.display AllowAllDevices &lt;true/false&gt;
$ sudo defaults write com.apple.sidecar.display hasShownPref &lt;true/false&gt;</t>
  </si>
  <si>
    <t>To close this finding, please provide a screenshot showing Sidecar has been disabled with the agency's CAP.</t>
  </si>
  <si>
    <t>MacOSX10.15-15</t>
  </si>
  <si>
    <t>Bluetooth devices use a wireless communications system that replaces the cables used by other peripherals to connect to a system. It is by design a peer-to-peer network technology and typically lacks centralized administration and security enforcement infrastructure.</t>
  </si>
  <si>
    <t>Perform the following to ensure that Bluetooth is only enabled if there are paired devices:
Run the following command to verify that Bluetooth is disabled:
$ sudo defaults read /Library/Preferences/com.apple.Bluetooth ControllerPowerState
0
If the value `1` is returned it indicates that Bluetooth is enabled. The computer is compliant only if paired devices exist. 
Run the following command to verify if there are paired devices:
$ sudo system_profiler SPBluetoothDataType | grep "Bluetooth:" -A 20 | grep Connectable 
The output should include `Connectable: Yes`.</t>
  </si>
  <si>
    <t>Bluetooth is disabled.</t>
  </si>
  <si>
    <t>Bluetooth is particularly susceptible to a diverse set of security vulnerabilities involving identity detection, location tracking, denial of service, unintended control and access of data and voice channels, and unauthorized device control and data access.</t>
  </si>
  <si>
    <t>Perform the following to disable Bluetooth:
Graphical Method:
1) Open System Preferences
2) Select Bluetooth
3) Select Turn Bluetooth Off
Terminal Metho
Run the following command to disable Bluetooth
$ sudo defaults write /Library/Preferences/com.apple.Bluetooth ControllerPowerState -int 0
$ sudo killall -HUP blued
**Note:** When using the terminal method to disable Bluetooth, the prescribed state will not be properly shown in the GUI. Use the terminal method of the audit to verify if Bluetooth is enabled/disabled.</t>
  </si>
  <si>
    <t>Disable Bluetooth. One method to achieve the recommended state is to execute the following command(s):
$ sudo defaults write /Library/Preferences/com.apple.Bluetooth ControllerPowerState -int 0
$ sudo killall -HUP blued</t>
  </si>
  <si>
    <t>MacOSX10.15-16</t>
  </si>
  <si>
    <t>By showing the Bluetooth status in the menu bar, a small Bluetooth icon is placed in the menu bar. This icon quickly shows the status of Bluetooth, and can allow the user to quickly turn Bluetooth on or off.</t>
  </si>
  <si>
    <t>Perform the following to ensure that Bluetooth status shows in the menu bar:
Graphical Method:
1) Open System Preferences
2) Select Bluetooth
3) Verify the Show Bluetooth in menu bar is selected
Terminal Method:
For each user, run the following command to verify that the Bluetooth status is enabled to show in the menu bar:
$ sudo -u &lt;username&gt; defaults -currentHost read com.apple.controlcenter.plist Bluetooth 
18
**Note:** If the settings has not been changed from the default, then this audit will fail on the command line. Follow the remediation instructions to verify that it is set to a disabled status.
Example:
$ sudo -u firstuser defaults -currentHost read com.apple.controlcenter.plist Bluetooth 
18</t>
  </si>
  <si>
    <t>Bluetooth status shows in the menu bar.</t>
  </si>
  <si>
    <t>Enabling "Show Bluetooth status in menu bar" is a security awareness method that helps understand the current state of Bluetooth, including whether it is enabled, discoverable, what paired devices exist, and what paired devices are currently active.</t>
  </si>
  <si>
    <t>Perform the following to enable Bluetooth status in the menu bar:
Graphical Method:
1) Open System Preferences
2) Select Bluetooth
3) Select Show Bluetooth in menu bar
Terminal Method:
For each user, run the following command to enable Bluetooth status in the menu bar:
$ sudo -u &lt;username&gt; defaults -currentHost write com.apple.controlcenter.plist Bluetooth -int 18
Example:
$ sudo -u firstuser defaults -currentHost write com.apple.controlcenter.plist Bluetooth -int 18</t>
  </si>
  <si>
    <t>Enable Bluetooth status in the menu bar. One method to achieve the recommended state is to execute the following command(s):
$ sudo -u &lt;username&gt; defaults -currentHost write com.apple.controlcenter.plist Bluetooth -int 18</t>
  </si>
  <si>
    <t>MacOSX10.15-17</t>
  </si>
  <si>
    <t>Correct date and time settings are required for authentication protocols, file creation, modification dates and log entries.
**Note:** If your organization has internal time servers, enter them here. Enterprise mobile devices may need to use a mix of internal and external time servers. If multiple servers are required use the Date &amp; Time System Preference with each server separated by a space.</t>
  </si>
  <si>
    <t>Perform the following to ensure that the system's date and time are set automatically:
Graphical Method:
1) Open System Preferences
2) Select Date &amp; Time
3) Verify that Set date and time automatically is selected
Terminal Method:
Run the following command to ensure that date and time are automatically set:
$ sudo systemsetup -getusingnetworktime 
Network Time: On</t>
  </si>
  <si>
    <t>Set date and time automatically is selected.</t>
  </si>
  <si>
    <t>Perform the following to enable the date and time to be set automatically:
Graphical Method:
1) Open System Preferences
2) Select Date &amp; Time
3) Verify that Set date and time automatically is selected
Terminal Method:
Run the following commands to enable the date and time setting automatically:
$ sudo systemsetup -setnetworktimeserver &lt;your.time.server&gt;
setNetworkTimeServer: &lt;your.time.server&gt;
$ sudo systemsetup -setusingnetworktime on
setUsingNetworkTime: On
Example:
$ sudo systemsetup -setnetworktimeserver time.apple.com
setNetworkTimeServer: time.apple.com
$ sudo systemsetup -setusingnetworktime on
setUsingNetworkTime: On
Run the following commands if you have not set, or need to set, a new time zone:
$ sudo systemsetup -listtimezones
$ sudo systemsetup -settimezone &lt;selected time zone&gt;
Example:
$ sudo systemsetup -listtimezones
Time Zones:
Africa/Abidjan
Africa/Accra
Africa/Addis_Ababa
Africa/Algiers
Pacific/Truk
Pacific/Wake
Pacific/Wallis
$ sudo systemsetup -settimezone America/New_York
Set TimeZone: America/New_York</t>
  </si>
  <si>
    <t>Enable the date and time setting automatically. One method to achieve the recommended state is to execute the following command(s):
$ sudo systemsetup -setnetworktimeserver &lt;your.time.server&gt;
setNetworkTimeServer: &lt;your.time.server&gt;
$ sudo systemsetup -setusingnetworktime on
setUsingNetworkTime: On</t>
  </si>
  <si>
    <t>MacOSX10.15-18</t>
  </si>
  <si>
    <t>Correct date and time settings are required for authentication protocols, file creation, modification dates and log entries. Ensure that time on the computer is within acceptable limits. Truly accurate time is measured within milliseconds. For this audit, a drift under four and a half minutes passes the control check. Since Kerberos is one of the important features of macOS integration into Directory systems the guidance here is to warn you before there could be an impact to operations. From the perspective of accurate time, this check is not strict,so it may be too great for your organization. Your organization can adjust to a smaller offset value as needed.
**Note:** `ntpdate` has been deprecated with 10.14. `sntp` replaces that command.</t>
  </si>
  <si>
    <t>Run the following commands to verify the time is set within an appropriate limit:
$ sudo systemsetup -getnetworktimeserver 
The output will include `Network Time Server: ` and the name of your time server.
Example: `Network Time Server: time.apple.com`
$ sudo sntp &lt;your.time.server&gt; | grep +/-
Ensure that the offset result(s) are between -270.x and 270.x seconds.
Example:
$ sudo systemsetup -getnetworktimeserver 
Network Time Server: time.apple.com
$ sudo sntp time.apple.com | grep +/-
2020-10-14 06:42:29)171327 (+0700) +0.51522 +/- 0.343675 time.apple.com 17)253)14)251 s1 no-leap</t>
  </si>
  <si>
    <t>Check if this need to be changed</t>
  </si>
  <si>
    <t>Run the following commands to ensure your time is set within an appropriate limit:
$ sudo systemsetup -getnetworktimeserver 
The output will include `Network Time Server: ` and the name of your time server
Example: `Network Time Server: time.apple.com`.
$ sudo touch /var/db/ntp-kod 
$ sudo chown root:wheel /var/db/ntp-kod 
$ sudo sntp -sS &lt;your.time.server&gt;
Example:
$ sudo systemsetup -getnetworktimeserver
Network Time Server: time.apple.com
$ sudo touch /var/db/ntp-kod 
$ sudo chown root:wheel /var/db/ntp-kod 
$ sudo sntp -sS time.apple.com</t>
  </si>
  <si>
    <t>Ensure time set is within appropriate limits. One method to achieve the recommended state is to execute the following command(s):
$ sudo systemsetup -getnetworktimeserver 
The output will include `Network Time Server: ` and the name of your time server</t>
  </si>
  <si>
    <t>MacOSX10.15-19</t>
  </si>
  <si>
    <t>A locking screensaver is one of the standard security controls to limit access to a computer and the current user's session when the computer is temporarily unused or unattended. In macOS, the screensaver starts after a value is selected in the drop down menu. 20 minutes or less is an acceptable value. Any value can be selected through the command line or script but a number that is not reflected in the GUI can be problematic. 20 minutes is the default for new accounts.</t>
  </si>
  <si>
    <t>The preferred audit procedure for this control will evaluate every user account on the computer and will report on all users where the value has been set. If the default value of 20 minutes is used and the user has never changed the setting there will not be an audit result on their compliant setting. The time is set in seconds so all outputs will be in that format.
Perform the following to ensure the system is set for the screen saver to activate in 15 minutes of less:
Run this script to verify the idle times for all users:
UUID=`ioreg -rd1 -c IOPlatformExpertDevice | grep "IOPlatformUUID" | sed -e 's/^.* "\(.*\)"$/\1/'`
for i in $(find /Users -type d -maxdepth 1)
do
PREF=$i/Library/Preferences/ByHost/com.apple.screensaver.$UUID
if [ -e $PREF.plist ]
then
echo -n "Checking User: '$i': "
defaults read $PREF.plist idleTime 2&gt;&amp;1
fi
done
**Note:** If the output of the script includes `The domain/default pair of (com.apple.screensaver, idleTime) does not exist` for any user, then the setting has not been changed from the default. Follow the remediation instructions to set the idle time to match your organization's policy.
For Macs with a single user:
Graphical Method:
1) Open System Preferences
2) Select Desktop &amp; Screen Saver
3) Select Screen Saver
4) Verify that Start after is set for 15 minutes of less (≤900)
Terminal Method:
Run the following command to verify that the screen saver idle time is set to less than or equal to 15 minutes:
$ sudo defaults -currentHost read com.apple.screensaver idleTime
The output should be less than or equal to 15 minutes (≤900).
**Note:** If the output is `The domain/default pair of (com.apple.screensaver, idleTime) does not exist`, then the setting has not been changed from the default. Follow the remediation instructions to set the idle time to match your organization's policy.</t>
  </si>
  <si>
    <t>Perform the following to set the screen saver to activate in 15 minutes of less:
Graphical Method:
1) Open System Preferences
2) Select Desktop &amp; Screen Saver
3) Select Screen Saver
4) Select on option for Start after that is 15 minutes or less (≤900)
Terminal Method:
Run the following command to verify that the idle time of the screen saver is set to 15 minutes of less (≤900)
$ sudo -u &lt;username&gt; defaults -currentHost write com.apple.screensaver idleTime -int &lt;value ≤900&gt;
Example:
$ sudo defaults -currentHost write com.apple.screensaver idleTime -int 900
If there are multiple users out of compliance with the prescribed setting, run this command for each user to set their idle time:
$ sudo -u &lt;username&gt; defaults -currentHost write com.apple.screensaver idleTime -int &lt;value ≤900&gt;
Example:
$ sudo -u seconduser defaults -currentHost write com.apple.screensaver idleTime -int 900
$ sudo -u seconduser defaults -currentHost read com.apple.screensaver idleTime
900
Issues arise if the command line is used to make the setting something other than what is available in the GUI Menu. Choose either 1 (60), 2 (120), 5 (300), 10 (600), or 20 (120) minutes to avoid any issues.</t>
  </si>
  <si>
    <t>Set an inactivity interval of 15 minutes or less for the screen saver. One method to implement the recommended state is to run one of the following commands:
$ sudo -u &lt;username&gt; defaults -currentHost write com.apple.screensaver idleTime -int &lt;value ≤900&gt;</t>
  </si>
  <si>
    <t>MacOSX10.15-20</t>
  </si>
  <si>
    <t>In 10.13 Apple added a "Lock Screen" option to the Apple Menu. Prior to this the best quick lock options were to use either a lock screen option with the screen saver or the lock screen option from Keychain Access if status was made available in the menu bar. With 10.13 the menu bar option is no longer available.
The intent of this control is to resemble control-alt-delete on Windows Systems as a means of quickly locking the screen. If the user of the system is stepping away from the computer the best practice is to lock the screen and setting a hot corner is an appropriate method.</t>
  </si>
  <si>
    <t>Perform the following to ensure that a Hot Corner is set to either Start Screen Saver or Put Display to Sleep:
Graphical Method:
1) Open System Preferences
2) Select Desktop `or `"wvous-br-corner" = 10;`
Example:
$ sudo -u seconduser defaults read com.apple.dock wvous-tl-corner
0
$ sudo -u seconduser defaults read com.apple.dock wvous-bl-corner
2020-08-03 08:21:08)223 defaults[1115:19336] 
The domain/default pair of (com.apple.dock, wvous-bl-corner) does not exist
$ sudo -u seconduser defaults read com.apple.dock wvous-tr-corner
10
$ sudo -u seconduser defaults read com.apple.dock wvous-br-corner
5
**Note:** Alert the user on how to use this functionality</t>
  </si>
  <si>
    <t>Ensuring the user has a quick method to lock their screen may reduce the opportunity for individuals in close physical proximity of the device to see screen contents.</t>
  </si>
  <si>
    <t>Perform the following to set a Hot Corner to either Start Screen Saver or Put Display to Sleep:
Graphical Method:
1) Open System Preferences
2) Select Desktop &amp; Screen Saver
3) Select Screen Saver
4) Select Hot Corners... and turn on either/both Start Screen Saver or Put Display to Sleep
Terminal Method:
For all users, run the following commands to set Start Screen Saver or Put Display to Sleep as a Hot Corner:
$ sudo -u &lt;username&gt; defaults read com.apple.dock &lt;corner&gt; -int &lt;5 or 10&gt;
Example:
$ sudo -u seconduser defaults write com.apple.dock wvous-tl-corner -int 10
$ sudo -u seconduser defaults read com.apple.dock wvous-tl-corner
10
$ sudo -u seconduser defaults write com.apple.dock wvous-bl-corner -int 5
$ sudo -u seconduser defaults read com.apple.dock wvous-bl-corner
10</t>
  </si>
  <si>
    <t xml:space="preserve"> Set Start Screen Saver or Put Display to Sleep as a Hot Corner. One method to achieve the recommended state is to execute the following command(s):
$ sudo -u &lt;username&gt; defaults read com.apple.dock &lt;corner&gt; -int &lt;5 or 10&gt;</t>
  </si>
  <si>
    <t>MacOSX10.15-21</t>
  </si>
  <si>
    <t>Perform the following to ensure that Remote Apple Events is not enabled:
Graphical Method:
1) Open System Preferences
2) Select Sharing
3) Verify that Remote Apple Events is not set
Terminal Method:
Run the following commands to verify that Remote Apple Events is not set
$ sudo systemsetup -getremoteappleevents 
Remote Apple Events: Off</t>
  </si>
  <si>
    <t>Perform the following to disable Remote Apple Events:
Graphical Method:
1) Open System Preferences
2) Select Sharing
3) Verify that Remote Apple Evens is not set
Terminal Method:
Run the following commands to set Remote Apple Events to Off:
$ sudo systemsetup -setremoteappleevents off 
setremoteappleevents: Off</t>
  </si>
  <si>
    <t>Set Remote Apple Events to Off. One method to achieve the recommended state is to execute the following command(s):
$ sudo systemsetup -setremoteappleevents off 
setremoteappleevents: Off</t>
  </si>
  <si>
    <t>MacOSX10.15-22</t>
  </si>
  <si>
    <t>Perform the following to ensure Internet Sharing is not enabled:
Graphical Method:
1) Open System Preferences
2) Select Sharing
3) Verify that Internet Sharing is not set
Terminal Method:
Run the following commands to verify that Internet Sharing is not set:
$ sudo defaults read /Library/Preferences/SystemConfiguration/com.apple.nat | grep -i Enabled
Verify that the output does not include `Enabled = 1`.
**Note:** If the settings has not been changed from the default, then this audit will fail on the command line. Follow the remediation instructions to verify that it is set to a disabled status.</t>
  </si>
  <si>
    <t>Perform the following to disable Internet Sharing:
Graphical Method:
1) Open System Preferences
2) Select Sharing
3) Uncheck Internet Sharing
Terminal Method:
Run the following command to turn off Internet Sharing:
$ sudo defaults write /Library/Preferences/SystemConfiguration/com.apple.nat NAT -dict Enabled -int 0
**Note:** Using the Terminal Method will not uncheck the setting in System Preferences&gt;Sharing but will disable the underlying service.</t>
  </si>
  <si>
    <t>Turn off Internet Sharing. One method to achieve the recommended state is to execute the following command(s):
$ sudo defaults write /Library/Preferences/SystemConfiguration/com.apple.nat NAT -dict Enabled -int 0</t>
  </si>
  <si>
    <t>MacOSX10.15-23</t>
  </si>
  <si>
    <t>Screen Sharing allows a computer to connect to another computer on a network and display the computer’s screen. While sharing the computer’s screen, the user can control what happens on that computer, such as opening documents or applications, opening, moving, or closing windows, and even shutting down the computer.</t>
  </si>
  <si>
    <t>Perform the following to ensure Screen Sharing is not enabled:
Graphical Method:
1) Open System Preferences
2) Select Sharing
3) Verify that Screen Sharing is not set
Terminal Method:
Run the following commands to verify that Screen Sharing is not set:
$ sudo launchctl print-disabled system | grep -c '"com.apple.screensharing" =&gt; true'
1
**Note:** If the settings has not been changed from the default, then this audit will fail on the command line. Follow the remediation instructions to verify that it is set to a disabled status.</t>
  </si>
  <si>
    <t>Disabling Screen Sharing mitigates the risk of remote connections being made without the user of the console knowing that they are sharing the computer.</t>
  </si>
  <si>
    <t>Perform the following to disable Screen Sharing:
Graphical Method:
1) Open System Preferences
2) Select Sharing
3) Uncheck Screen Sharing
Terminal Method:
Run the following command to turn off Screen Sharing:
$ sudo launchctl disable system/com.apple.screensharing</t>
  </si>
  <si>
    <t>Disable Screen Sharing. One method to achieve the recommended state is to execute the following command(s):
$ sudo launchctl disable system/com.apple.screensharing</t>
  </si>
  <si>
    <t>MacOSX10.15-24</t>
  </si>
  <si>
    <t>By enabling Printer Sharing the computer is set up as a print server to accept print jobs from other computers. Dedicated print servers or direct IP printing should be used instead.</t>
  </si>
  <si>
    <t>Perform the following to ensure that Printer Sharing is not enabled:
Graphical Method:
1) Open System Preferences
2) Select Sharing
3) Verify that Printer Sharing is not enabled
Terminal Method:
Run the following command to verify that Printer Sharing is not enabled: 
$ sudo cupsctl | grep _share_printers | cut -d'=' -f2
0
**Note:** If the setting has not been changed from the default, then this audit will fail on the command line. Follow the remediation instructions to verify that it is set to a disabled status.</t>
  </si>
  <si>
    <t xml:space="preserve">Perform the following to disable Printer Sharing:
Graphical Method:
1) Open System Preferences
2) Select Sharing
3) Uncheck Printer Sharing
Terminal Method:
Run the following command to disable Printer Sharing:
$ sudo cupsctl --no-share-printers
</t>
  </si>
  <si>
    <t>Disable Printer Sharing. One method to achieve the recommended state is to execute the following command(s):
$ sudo cupsctl --no-share-printers</t>
  </si>
  <si>
    <t>MacOSX10.15-25</t>
  </si>
  <si>
    <t>Perform the following to ensure that Remote Login is disabled:
Graphical Method:
1) Open System Preferences
2) Select Sharing
3) Verify that Remote Login is not set
Terminal Method:
Run the following command to verify that Remote Login is disabled:
$ sudo systemsetup -getremotelogin
Remote Login: Off</t>
  </si>
  <si>
    <t xml:space="preserve">Remote Login has not been disabled. </t>
  </si>
  <si>
    <t>Disabling Remote Login mitigates the risk of an unauthorized person gaining access to the system via Secure Shell (SSH). While SSH is an industry standard to connect to posix servers, the scope of the benchmark is for Apple macOS clients, not servers.
macOS does have an IP based firewall available (pf, ipfw has been deprecated) that is not enabled or configured. There are more details and links in section 7.5. macOS no longer has TCP Wrappers support built-in and does not have strong Brute-Force password guessing mitigations, or frequent patching of openssh by Apple. Since most macOS computers are mobile workstations, managing IP-based firewall rules on mobile devices can be very resource-intensive. All of these factors can be parts of running a hardened SSH server.</t>
  </si>
  <si>
    <t>Perform the following to disable Remote Login:
Graphical Method:
1) Open System Preferences
2) Select Sharing
3) Uncheck Remote Login
Terminal Method:
Run the following command to disable Remote Login:
$ sudo systemsetup -setremotelogin off
Do you really want to turn remote login off? If you do, you will lose this connection and can only turn it back on locally at the server (yes/no)?
Entering yes will disable remote login.</t>
  </si>
  <si>
    <t>Disable Remote Login. One method to achieve the recommended state is to execute the following command(s):
$ sudo systemsetup -setremotelogin off
Do you really want to turn remote login off? If you do, you will lose this connection and can only turn it back on locally at the server (yes/no)?
Entering yes will disable remote login.</t>
  </si>
  <si>
    <t>MacOSX10.15-26</t>
  </si>
  <si>
    <t>DVD or CD Sharing allows users to remotely access the system's optical drive. While Apple does not ship Macs with built-in optical drives any longer, external optical drives are still recognized when they are connected. In testing the sharing of an external optical drive persists when a drive is reconnected.</t>
  </si>
  <si>
    <t>Perform the following to ensure that DVD or CD Sharing is disabled:
Graphical Method:
1) Open System Preferences
2) Select Sharing
3) Verify that DVD or CD sharing is not set
Terminal Method:
Run the following command to verify that DVD or CD Sharing is disabled
$ sudo launchctl print-disabled system | grep -c '"com.apple.ODSAgent" =&gt; true'
1</t>
  </si>
  <si>
    <t>Perform the following to disable DVD or CD Sharing:
Graphical Method:
1) Open System Preferences
2) Select Sharing
3) Uncheck DVD or CD sharing
Terminal Method:
Run the following command to disable DVD or CD Sharing:
$ sudo launchctl disable system/com.apple.ODSAgent 
**Note:** If using the Terminal method, the GUI will still show the service checked until after a reboot.</t>
  </si>
  <si>
    <t>Disable DVD or CD Sharing. One method to achieve the recommended state is to execute the following command(s):
$ sudo launchctl disable system/com.apple.ODSAgent</t>
  </si>
  <si>
    <t>MacOSX10.15-27</t>
  </si>
  <si>
    <t>Bluetooth Sharing allows files to be exchanged with Bluetooth-enabled devices.</t>
  </si>
  <si>
    <t>Perform the following to verify that Bluetooth Sharing is not enabled:
Graphical Method:
1) Open System Preferences
2) Select Sharing
3) Verify that Bluetooth Sharing is not set
Terminal Method:
Run the following command to verify that Bluetooth Sharing is disabled:
sudo -u &lt;username&gt; defaults -currentHost read com.apple.Bluetooth PrefKeyServicesEnabled
0
$ sudo -u firstuser defaults -currentHost read com.apple.Bluetooth PrefKeyServicesEnabled
0</t>
  </si>
  <si>
    <t xml:space="preserve">Perform the following to disable Bluetooth Sharing:
Graphical Method:
1) Open System Preferences
2) Select Sharing
3) Uncheck Bluetooth Sharing
Run the following command to disable Bluetooth Sharing is disabled:
$sudo -u &lt;username&gt; defaults -currentHost write com.apple.Bluetooth PrefKeyServicesEnabled -bool false
$ sudo -u firstuser defaults -currentHost write com.apple.Bluetooth PrefKeyServicesEnabled -bool false
</t>
  </si>
  <si>
    <t>Disable Bluetooth Sharing. One method to achieve the recommended state is to execute the following command(s):
$sudo -u &lt;username&gt; defaults -currentHost write com.apple.Bluetooth PrefKeyServicesEnabled -bool false
$ sudo -u firstuser defaults -currentHost write com.apple.Bluetooth PrefKeyServicesEnabled -bool false</t>
  </si>
  <si>
    <t>MacOSX10.15-28</t>
  </si>
  <si>
    <t>Apple's File Sharing uses a combination of SMB (Windows sharing) and AFP (Mac sharing)
Two common ways to share files using File Sharing are:
1. Apple File Protocol (AFP) AFP automatically uses encrypted logins, so this method of sharing files is fairly secure. The entire hard disk is shared to administrator user accounts. Individual home folders are shared to their respective user accounts. Users' "Public" folders (and the "Drop Box" folder inside) are shared to any user account that has sharing access to the computer (i.e. anyone in the "staff" group, including the guest account if it is enabled).
2. Server Message Block (SMB), Common Internet File System (CIFS) When Windows (or possibly Linux) computers need to access file shared on a Mac, SMB/CIFS file sharing is commonly used. Apple warns that SMB sharing stores passwords is a less secure fashion than AFP sharing and anyone with system access can gain access to the password for that account. When sharing with SMB, each user that will access the Mac must have SMB enabled.</t>
  </si>
  <si>
    <t xml:space="preserve">Perform the following to ensure that file sharing is no enabled:
Graphical Method:
1) Open System Preferences
2) Select Sharing
3) Verify that File Sharing is not set
Terminal Method:
Run the following command to verify that SMB file sharing is not enabled:
$ sudo launchctl print-disabled system | grep -c '"com.apple.smbd" =&gt; true'
1
</t>
  </si>
  <si>
    <t>Perform the following to disable File Sharing:
Graphical Method:
1) Open System Preferences
2) Select Sharing
3) Uncheck File Sharing
Terminal Method:
Run the following command to disable SMB file sharing: 
$ sudo launchctl unload -w /System/Library/LaunchDaemons/com.apple.smbd.plist</t>
  </si>
  <si>
    <t xml:space="preserve">Disable File Sharing. One method to achieve the recommended state is to execute the following command(s):
$ sudo launchctl unload -w /System/Library/LaunchDaemons/com.apple.smbd.plist
</t>
  </si>
  <si>
    <t>MacOSX10.15-29</t>
  </si>
  <si>
    <t>Remote Management is the client portion of Apple Remote Desktop (ARD). Remote Management can be used by remote administrators to view the current screen, install software, report on, and generally manage client Macs.
The screen sharing options in Remote Management are identical to those in the Screen Sharing section. In fact, only one of the two can be configured. If Remote Management is used, refer to the Screen Sharing section above on issues regard screen sharing.
Remote Management should only be enabled when a Directory is in place to manage the accounts with access. Computers will be available on port 5900 on a macOS System and could accept connections from untrusted hosts depending on the configuration, definitely a concern for mobile systems.</t>
  </si>
  <si>
    <t>Perform the following to verify that Remote Management is not enabled:
1) Open System Preferences
2) Select Sharing
3) Verify that Remote Management is not set
Run the following command to verify that Remote Management is not enabled:
$ sudo ps -ef | grep -e ARDAgent
0 9233 8630 0 3:32pm ttys001 0:00.00 grep -e ARDAgent</t>
  </si>
  <si>
    <t>Remote Management should only be enabled on trusted networks with strong user controls present in a Directory system. Mobile devices without strict controls are vulnerable to exploit and monitoring.</t>
  </si>
  <si>
    <t>Perform the following to disable Remote Management:
Graphical Method:
1) Open System Preferences
2) Select Sharing
3) Uncheck Remote Management
Terminal Method:
Run the following command to disable Remote Management:
$ sudo /System/Library/CoreServices/RemoteManagement/ARDAgent.app/Contents/Resources/kickstart -deactivate -stop
Starting.
Removed preference to start ARD after reboot.
Done.</t>
  </si>
  <si>
    <t>Disable Remote Management. One method to achieve the recommended state is to execute the following command(s):
$ sudo /System/Library/CoreServices/RemoteManagement/ARDAgent.app/Contents/Resources/kickstart -deactivate -stop
Starting.
Removed preference to start ARD after reboot.
Done.</t>
  </si>
  <si>
    <t>MacOSX10.15-30</t>
  </si>
  <si>
    <t>AirDrop is Apple's built-in on demand ad hoc file exchange system that is compatible with both macOS and iOS. It uses Bluetooth LE for discovery that limits connectivity to Mac or iOS users that are in close proximity. Depending on the setting it allows everyone or only Contacts to share files when they are nearby to each other.
In many ways this technology is far superior to the alternatives. The file transfer is done over a TLS encrypted session, does not require any open ports that are required for file sharing, does not leave file copies on email servers or within cloud storage, and allows for the service to be mitigated so that only people already trusted and added to contacts can interact with you.
While there are positives to AirDrop, there are privacy concerns that could expose personal information. For that reason, AirDrop should be disabled, and should only be enabled when needed and disabled afterwards.</t>
  </si>
  <si>
    <t>Perform the following to ensure that AirDrop is disabled:
Graphical Method:
1) Open Finder
2) Select Go
3) Select AirDrop
4) Verify that Allow me to be discovered by: No One
Terminal Method:
For all users, run the following commands to verify whether AirDrop is disabled:
$ sudo -u &lt;username&gt; defaults read com.apple.NetworkBrowser DisableAirDrop
1
**Note:** If the setting has not been changed from the default, then this audit will fail on the command line. Follow the remediation instructions to verify that it is set to a disabled status.
Example:
$ sudo -u firstuser defaults read com.apple.NetworkBrowser DisableAirDrop
1
$ sudo -u seconduser defaults read com.apple.NetworkBrowser DisableAirDrop
0
$ sudo -u thirduser defaults read com.apple.NetworkBrowser DisableAirDrop
The domain/default pair of (com.apple.NetworkBrowser, DisableAirDrop) does not exist</t>
  </si>
  <si>
    <t>2.4.12</t>
  </si>
  <si>
    <t>AirDrop can allow malicious files to be downloaded from unknown sources. Contacts Only limits may expose personal information to devices in the same area.</t>
  </si>
  <si>
    <t>Perform the following to disable AirDrop:
Graphical Method:
1) Open Finder
2) Select Go
3) Select AirDrop
4) Set Allow me to be discovered by: No One
Terminal Method:
Run the following commands to disable AirDrop:
$ sudo -u &lt;username&gt; defaults write com.apple.NetworkBrowser DisableAirDrop -bool true
Example:
$ sudo -u seconduser defaults write com.apple.NetworkBrowser DisableAirDrop -bool true</t>
  </si>
  <si>
    <t>Disable AirDropunlock. One method to achieve the recommended state is to execute the following command(s):
$ sudo -u &lt;username&gt; defaults write com.apple.NetworkBrowser DisableAirDrop -bool true</t>
  </si>
  <si>
    <t>MacOSX10.15-31</t>
  </si>
  <si>
    <t>Enable Limit Ad Tracking</t>
  </si>
  <si>
    <t>Apple provides a framework that allows advertisers to target Apple users and end-users with advertisements. While many people prefer that when they see advertising it is relevant to them and their interests, the detailed information that is data mining collected, correlated, and available to advertisers in repositories is often disconcerting. This information is valuable to both advertisers and attackers and has been used with other metadata to reveal users' identities.
Organizations should manage advertising settings on computers rather than allow users to configure the settings.
[Apple Information](https://support.apple.com/en-us/HT205223)
Ad tracking should be limited on 10.15 and prior.</t>
  </si>
  <si>
    <t>Perform the following to verify that limited ad tracking is set:
Graphical Method:
1) Open System Preferences
2) Select Security &amp; Privacy
3) Select Privacy
4) Select Advertising
5) Verify that Limit Ad Tracking is set
Terminal Method:
For each user, run the following command to verify that ad tracking is limited:
$ sudo -u &lt;username&gt; defaults -currentHost read /Users/&lt;username&gt;/Library/Preferences/com.apple.AdLib.plist allowApplePersonalizedAdvertising
0
Example: 
$ sudo -u firstuser defaults -currentHost read /Users/firstuser/Library/Preferences/com.apple.AdLib.plist allowApplePersonalizedAdvertising
0
$ sudo -u seconduser defaults -currentHost read /Users/seconduser/Library/Preferences/com.apple.AdLib.plist allowApplePersonalizedAdvertising
1
In this example, firstuser is compliant and seconduser is not.</t>
  </si>
  <si>
    <t>Limit Ad Tracking is enabled.</t>
  </si>
  <si>
    <t>Limit Ad Tracking is not enabled.</t>
  </si>
  <si>
    <t>2.5.6</t>
  </si>
  <si>
    <t>Organizations should manage user privacy settings on managed devices to align with organizational policies and user data protection requirements.</t>
  </si>
  <si>
    <t>Perform the following to set limited ad tracking:
1) Open System Preferences
2) Select Security &amp; Privacy
3) Select Privacy
4) Select Advertising
5) Set Limit Ad Tracking
Terminal Method:
For each needed user, run the following command to enable limited ad tracking:
$ sudo -u &lt;username&gt; defaults -currentHost write /Users/&lt;username&gt;/Library/Preferences/com.apple.Adlib.plist allowApplePersonalizedAdvertising -bool false
Example:
$ sudo -u seconduser defaults -currentHost write /Users/seconduser/Library/Preferences/com.apple.Adlib.plist forceLimitAdTracking -bool true</t>
  </si>
  <si>
    <t>Enable limited ad tracking. One method to achieve the recommended state is to execute the following command(s):
$ sudo -u &lt;username&gt; defaults -currentHost write /Users/&lt;username&gt;/Library/Preferences/com.apple.Adlib.plist allowApplePersonalizedAdvertising -bool false</t>
  </si>
  <si>
    <t>To close this finding, please provide a screenshot showing Limit Ad Tracking has been enabled with the agency's CAP.</t>
  </si>
  <si>
    <t>MacOSX10.15-32</t>
  </si>
  <si>
    <t>FileVault secures a system's data by automatically encrypting its boot volume and requiring a password or recovery key to access it.
Filevault may also be enabled using command line using the `fdesetup` command. To use this functionality, consult the Der Flounder blog for more details:
[https://derflounder.wordpress.com/2015/02/02/managing-yosemites-filevault-2-with-fdesetup/](https://derflounder.wordpress.com/2015/02/02/managing-yosemites-filevault-2-with-fdesetup/)
[https://derflounder.wordpress.com/2019/01/15/unlock-or-decrypt-your-filevault-encrypted-boot-drive-from-the-command-line-on-macos-mojave/](https://derflounder.wordpress.com/2019/01/15/unlock-or-decrypt-your-filevault-encrypted-boot-drive-from-the-command-line-on-macos-mojave/)</t>
  </si>
  <si>
    <t>Perform the following to verify that FileVault is enabled:
Graphical Method:
1) Open System Preferences
2) Select Security &amp; Privacy
3) Select FileVault
4) Verify that FileVault is on
Terminal Method:
Run the following command to verify that FileVault is enabled: 
$ sudo fdesetup status
FileVault is On</t>
  </si>
  <si>
    <t>Perform the following to enable FileVault:
Graphical Method:
1) Open System Preferences
2) Select Security &amp; Privacy
3) Select FileVault
4) Select Turn on FileVault</t>
  </si>
  <si>
    <t xml:space="preserve">Enable FileVault. One method to achieve the recommended state is to execute the following:
1) Open System Preferences
2) Select Security &amp; Privacy
3) Select FileVault
4) Select Turn on FileVault
</t>
  </si>
  <si>
    <t>MacOSX10.15-33</t>
  </si>
  <si>
    <t xml:space="preserve">Encrypt all user storage APFS volumes </t>
  </si>
  <si>
    <t>Apple developed a new file system that was first made available in 10.12 and then became the default in 10.13. The file system is optimized for Flash and Solid State storage and encryption.
https://en.wikipedia.org/wiki/Apple_File_System
macOS computers generally have several volumes created as part of APFS formatting including Preboot, Recovery and Virtual Memory (VM) as well as traditional user disks.
All APFS volumes that do not have specific roles that do not require encryption should be encrypted. "Role" disks include Preboot, Recovery and VM. User disks are labelled with "(No specific role)" by default.</t>
  </si>
  <si>
    <t>Run the following command to list the APFS Volumes:
$ sudo diskutil ap list
Ensure all user data disks are encrypted.
Example: 
APFS Volume Disk (Role): disk1s1 (No specific role)
Name: Macintosh HD (Case-insensitive)
Mount Point: /
Capacity Consumed: 188514598912 B (188)5 GB)
FileVault: Yes (Unlocked)
APFS Containers (2 found)
|
+-- Container disk1 XXXX
| ====================================================
| APFS Container Reference: disk1
| Size (Capacity Ceiling): 249152200704 B (249)2 GB)
| Minimum Size: 249152200704 B (249)2 GB)
| Capacity In Use By Volumes: 195635597312 B (195)6 GB) (78)5% used)
| Capacity Not Allocated: 53516603392 B (53)5 GB) (21)5% free)
| |
| +-&lt; Physical Store disk0s4 XXXXXY
| | -----------------------------------------------------------
| | APFS Physical Store Disk: disk0s4
| | Size: 249152200704 B (249)2 GB)
| |
| +-&gt; Volume disk1s1 XXXXXZ
| | ---------------------------------------------------
| | APFS Volume Disk (Role): disk1s1 (No specific role)
| | Name: HighSierra (Case-insensitive)
| | Mount Point: /
| | Capacity Consumed: 188514598912 B (188)5 GB)
| | FileVault: Yes (Unlocked)
| |
| +-&gt; Volume disk1s2 XXXXXZZ
| | ---------------------------------------------------
| | APFS Volume Disk (Role): disk1s2 (Preboot)
| | Name: Preboot (Case-insensitive)
| | Mount Point: Not Mounted
| | Capacity Consumed: 23961600 B (24)0 MB)
| | FileVault: No
| |
| +-&gt; Volume disk1s3 XXXXXYY
| | ---------------------------------------------------
| | APFS Volume Disk (Role): disk1s3 (Recovery)
| | Name: Recovery (Case-insensitive)
| | Mount Point: Not Mounted
| | Capacity Consumed: 518127616 B (518)1 MB)
| | FileVault: No
| |
| +-&gt; Volume disk1s4 XXXXXYYY
| ---------------------------------------------------
| APFS Volume Disk (Role): disk1s4 (VM)
| Name: VM (Case-insensitive)
| Mount Point: /private/var/vm
| Capacity Consumed: 6442704896 B (6)4 GB)
| FileVault: No
|
+-- Container disk4 XXXXXYYYY
 ====================================================
 APFS Container Reference: disk4
 Size (Capacity Ceiling): 119824367616 B (110)8 GB)
 Minimum Size: 143192064 B (143)2 MB)
 Capacity In Use By Volumes: 126492672 B (126)5 MB) (0.1% used)
 Capacity Not Allocated: 119697874944 B (110)7 GB) (99)9% free)
 |
 +-&lt; Physical Store disk3s2 XXXXXYYYYYY
 | -----------------------------------------------------------
 | APFS Physical Store Disk: disk3s2
 | Size: 119824371200 B (110)8 GB)
 |
 +-&gt; Volume disk4s1 C4D99580-1FDA-43BF-BB62-B21BF7EE568C
 ---------------------------------------------------
 APFS Volume Disk (Role): disk4s1 (No specific role)
 Name: Passport (Case-insensitive)
 Mount Point: /Volumes/Passport
 Capacity Consumed: 839680 B (839)7 KB)
 FileVault: Yes (Unlocked)</t>
  </si>
  <si>
    <t>Use Disk Utility to erase a user disk and format as APFS (Encrypted).
**Note:** APFS Encrypted disks will be described as "FileVault" whether they are the boot volume or not in the ap list.</t>
  </si>
  <si>
    <t>Encrypt All user storage APFS volumes . One method to implement the recommended state is to use disk utility to erase a user disk and format as APFS (Encrypted).</t>
  </si>
  <si>
    <t>MacOSX10.15-34</t>
  </si>
  <si>
    <t>Encrypt all user storage CoreStorage volumes</t>
  </si>
  <si>
    <t>Apple introduced CoreStorage with 10.7. It is used as the default for formatting on macOS volumes prior to 10.13.
All HFS and CoreStorage Volumes should be encrypted</t>
  </si>
  <si>
    <t xml:space="preserve">Run the following command to list the CoreStorage Volumes:
$ sudo diskutil cs list
Ensure all "Logical Volume Family" disks are encrypted
Example: 
CoreStorage logical volume groups (2 found)
|
+-- Logical Volume Group XXXXX
| =========================================================
| Name: Macintosh HD
| Status: Online
| Size: 250160967680 B (250.2 GB)
| Free Space: 6516736 B (6)5 MB)
| |
| +-&lt; Physical Volume XXXXXY
| | ----------------------------------------------------
| | Index: 0
| | Disk: disk0s2
| | Status: Online
| | Size: 250160967680 B (250.2 GB)
| |
| +-&gt; Logical Volume Family XXXXXYY
| ----------------------------------------------------------
| Encryption Type: AES-XTS
| Encryption Status: Unlocked
| Conversion Status: Complete
| High Level Queries: Fully Secure
| | Passphrase Required
| | Accepts New Users
| | Has Visible Users
| | Has Volume Key
| |
| +-&gt; Logical Volume XXXXXYYY
| ---------------------------------------------------
| Disk: disk2
| Status: Online
| Size (Total): 249802129408 B (249)8 GB)
| Revertible: Yes (unlock and decryption required)
| LV Name: Macintosh HD
| Volume Name: Macintosh HD
| Content Hint: Apple_HFS
|
+-- Logical Volume Group XXXXXYYYY
 =========================================================
 Name: Passport
 Status: Online
 Size: 119690149888 B (110)7 GB)
 Free Space: 1486848 B (1)5 MB)
 |
 +-&lt; Physical Volume XXXXXYYY
 | ----------------------------------------------------
 | Index: 0
 | Disk: disk3s2
 | Status: Online
 | Size: 119690149888 B (110)7 GB)
 |
 +-&gt; Logical Volume Family XXXXXYYYYY
 ----------------------------------------------------------
Encryption Type: AES-XTS
Encryption Status: Unlocked
Conversion Status: Complete
High Level Queries: Fully Secure
| Passphrase Required
 | Accepts New Users
 | Has Visible Users
 | Has Volume Key
 |
 +-&gt; Logical Volume XXXXXYYYYYY
 ---------------------------------------------------
Disk: disk4
Status: Online
Size (Total): 119336337408 B (110)3 GB)
Revertible: No
LV Name: Passport
Volume Name: Passport
Content Hint: Apple_HFS
</t>
  </si>
  <si>
    <t>In order to protect user data from loss or tampering, volumes carrying data should be encrypted</t>
  </si>
  <si>
    <t>Encrypt All user storage CoreStorage volumes .One method to implement the recommended state is to use disk utility to erase a disk and format as macOS Extended (Journaled, Encrypted).</t>
  </si>
  <si>
    <t>MacOSX10.15-35</t>
  </si>
  <si>
    <t>Perform the following to ensure that Gatekeeper is enabled:
Graphical Method:
1) Open System Preferences
2) Select Security &amp; Privacy
3) Select General
4) Verify that Allow apps downloaded from is set to App Store and identified developers
Terminal Method:
Run the following command to verify that Gatekeeper is enabled: 
$ sudo spctl --status
assessments enabled</t>
  </si>
  <si>
    <t>2.5.2.1</t>
  </si>
  <si>
    <t>Perform the following to implement the prescribed state:
Graphical Method:
1) Open System Preferences
2) Select Security &amp; Privacy
3) Select General
4) Set Allow apps downloaded from to App Store and identified developers
Terminal Method:
Run the following command to enable Gatekeeper to allow applications from App Store and identified developers: 
$ sudo spctl --master-enable</t>
  </si>
  <si>
    <t>Enable Gatekeeper. One method to achieve the recommended state is to execute the following command(s):
$ sudo spctl --master-enable</t>
  </si>
  <si>
    <t>MacOSX10.15-36</t>
  </si>
  <si>
    <t>Perform the following to ensure the firewall is enabled:
Graphical Method:
1) Open System Preferences
2) Select Security &amp; Privacy
3) Select Firewall
4) Verify that the firewall is turned on
Terminal Method:
Run the following command to verify that the firewall is enabled: 
$ sudo defaults read /Library/Preferences/com.apple.alf globalstate 
Verify the output is `1` or `2`.</t>
  </si>
  <si>
    <t>2.5.2.2</t>
  </si>
  <si>
    <t>Perform the following to turn the firewall on:
Graphical Method:
1) Open System Preferences
2) Select Security &amp; Privacy
3) Select Firewall
4) Select Turn On Firewall
Terminal Method:
Run the following command to enable the firewall: 
$ sudo defaults write /Library/Preferences/com.apple.alf globalstate -int &lt;value&gt;
For the `&lt;value&gt;`, use either `1`, specific services, or `2`, essential services only.</t>
  </si>
  <si>
    <t>Enable Firewall. One method to achieve the recommended state is to execute the following command(s):
$ sudo defaults write /Library/Preferences/com.apple.alf globalstate -int &lt;value&gt;
For the `&lt;value&gt;`, use either `1`, specific services, or `2`, essential services only.</t>
  </si>
  <si>
    <t>MacOSX10.15-37</t>
  </si>
  <si>
    <t>Perform the following to verify the firewall has stealth mode enabled:
Graphical Method:
1) Open System Preferences
2) Select Security &amp; Privacy
3) Select Firewall Options
4) Verify that Enable stealth mode is set
Terminal Method:
Run the following command to verify that stealth mode is enabled: 
$ sudo /usr/libexec/ApplicationFirewall/socketfilterfw --getstealthmode 
Stealth mode enabled</t>
  </si>
  <si>
    <t>2.5.2.3</t>
  </si>
  <si>
    <t xml:space="preserve">Perform the following to enable stealth mode:
Graphical Method:
1) Open System Preferences
2) Select Security &amp; Privacy
3) Select Firewall Options
4) Turn on Enable stealth mode
Terminal Method:
Run the following command to enable stealth mode: 
$ sudo /usr/libexec/ApplicationFirewall/socketfilterfw --setstealthmode on
Stealth mode enabled
</t>
  </si>
  <si>
    <t>Enable Firewall Stealth Mode. One method to achieve the recommended state is to execute the following command(s):
$ sudo /usr/libexec/ApplicationFirewall/socketfilterfw --setstealthmode on
Stealth mode enabled</t>
  </si>
  <si>
    <t>MacOSX10.15-38</t>
  </si>
  <si>
    <t>Encrypt Time Machine Volumes</t>
  </si>
  <si>
    <t>One of the most important security tools for data protection on macOS is FileVault. With encryption in place it makes it difficult for an outside party to access your data if they get physical possession of the computer. One very large weakness in data protection with FileVault is the level of protection on backup volumes. If the internal drive is encrypted but the external backup volume that goes home in the same laptop bag is not it is self-defeating. Apple tries to make this mistake easily avoided by providing a checkbox to enable encryption when setting-up a Time Machine backup. Using this option does require some password management, particularly if a large drive is used with multiple computers. A unique complex password to unlock the drive can be stored in keychains on multiple systems for ease of use.
While some portable drives may contain non-sensitive data and encryption may make interoperability with other systems difficult backup volumes should be protected just like boot volumes.</t>
  </si>
  <si>
    <t>Perform the following to ensure the drive used for Time Machine is encrypted:
Graphical Method:
1) Open System Preferences
2) Select Time Machine
3) Select Backup Disk...
4) Select the Time Machine backup drive
5) Verify that Encrypt backups is set
Terminal Method:
Run the following command to verify if the Time Machine disk encryption is enabled:
$ sudo tmutil destinationinfo | grep -i NAME
The output will be formatted as: 'Name : &lt;volumename&gt;'. If there are more than one TimeMachine backup disk the command will list all the disks.
$ sudo diskutil info &lt;volumename&gt; | grep -i Encrypted
Encrypted: Yes
Example: 
$ sudo tmutil destinationinfo | grep -i NAME
Name : TMbackup1
Name : TMbackup2
$ sudo diskutil info TMbackup1 | grep -i Encrypted
 Encrypted: Yes
$ sudo diskutil info TMbackup2 | grep -i Encrypted
 Encrypted: Yes</t>
  </si>
  <si>
    <t>Backup volumes need to be encrypted.</t>
  </si>
  <si>
    <t>Perform the following to enable encryption on the Time Machine drive:
Graphical Method:
1) Open System Preferences
2) Select Time Machine
3) Select Backup Disk
4) Select the existing Time Machine backup drive from the Available Drive list
5) Set Encrypt backups
6) Select Use Disk
**Note**: You can set encryption through Disk Utility or `diskutil` in terminal.</t>
  </si>
  <si>
    <t>Enable encryption on the Time Machine drive. One method to achieve the recommended state is to execute the following:
1) Open System Preferences
2) Select Time Machine
3) Select Backup Disk
4) Select the existing Time Machine backup drive from the Available Drive list
5) Set Encrypt backups
6) Select Use Disk</t>
  </si>
  <si>
    <t>MacOSX10.15-39</t>
  </si>
  <si>
    <t>Perform the following to verify that security auditing is enabled:
Run the following command to verify auditd: 
$ sudo launchctl list | grep -i auditd 
- 0 com.apple.auditd</t>
  </si>
  <si>
    <t>HAU2</t>
  </si>
  <si>
    <t>HAU2: No auditing is being performed on the system</t>
  </si>
  <si>
    <t>Perform the following to enable security auditing:
Run the following command to load auditd: 
$ sudo launchctl load -w /System/Library/LaunchDaemons/com.apple.auditd.plist</t>
  </si>
  <si>
    <t>Enable security auditing. One method to achieve the recommended state is to execute the following command(s):
$ sudo launchctl load -w /System/Library/LaunchDaemons/com.apple.auditd.plist</t>
  </si>
  <si>
    <t>MacOSX10.15-40</t>
  </si>
  <si>
    <t>macOS writes information pertaining to system-related events to the file `/var/log/install.log` and has a configurable retention policy for this file. The default logging setting limits the file size of the logs and the maximum size for all logs. The default allows for an errant application to fill the log files and does not enforce sufficient log retention. The Benchmark recommends a value based on standard use cases. The value should align with local requirements within the organization.
The default value has an "all_max" file limitation, no reference to a minimum retention and a less precise rotation argument.
The all_max flag control will remove old log entries based only on the size of the log files. Log size can vary widely depending on how verbose installing applications are in their log entries. The decision here is to ensure that logs go back a year and depending on the applications a size restriction could compromise the ability to store a full year.
While this Benchmark is not scoring for a rotation flag the default rotation is sequential rather than using a timestamp. Auditors may prefer timestamps in order to simply review specific dates where event information is desired.
Please review the File Rotation section in the man page for more information.
```
man asl.conf
```
- The maximum file size limitation string should be removed "all_max="
- An organization appropriate retention should be added "ttl="
- The rotation should be set with timestamps "rotate=utc" or "rotate=local"</t>
  </si>
  <si>
    <t>Perform the following to ensure that the install logs are retained for at least 365 days with no maximum size:
Run the following command to verify how long install log files are retained and if there is a maximum size: 
$ sudo grep -i ttl /etc/asl/com.apple.install 
The output must include `ttl≥365`
$ sudo grep -i all_max= /etc/asl/com.apple.install
No results should be returned.</t>
  </si>
  <si>
    <t>Perform the following to ensure that install logs are retained for at least 365 days:
Edit the `/etc/asl/com.apple.install` file and add or modify the `ttl` value to `365` or greater on the `file` line. Also, remove the `all_max=` setting and value from the `file` line.</t>
  </si>
  <si>
    <t>Install.log for 2555 or more days. One method to achieve the recommended state is to execute the following:
Edit the `/etc/asl/com.apple.install` file and add or modify the `ttl` value to `365` or greater on the `file` line. Also, remove the `all_max=` setting and value from the `file` line.</t>
  </si>
  <si>
    <t>MacOSX10.15-41</t>
  </si>
  <si>
    <t>The macOS audit capability contains important information to investigate security or operational issues. This resource is only completely useful if it is retained long enough to allow technical staff to find the root cause of anomalies in the records.
Retention can be set to respect both size and longevity. To retain as much as possible under a certain size the recommendation is to use the following:
expire-after:60d OR 1G
More info in the man page
man audit_control</t>
  </si>
  <si>
    <t>Run the following command to verify audit retention:
$ sudo grep -e "^expire-after" /etc/security/audit_control
The output value for `expire-after:` should be ≥ `60d OR 1G`</t>
  </si>
  <si>
    <t>Perform the following to set the audit retention length:
Edit the `/etc/security/audit_control` file so that `expire-after:` is at least `60d OR 1G`</t>
  </si>
  <si>
    <t>Set audit retention length.  One method to achieve the recommended state is to execute the following:
Edit the `/etc/security/audit_control` file so that `expire-after:` is at least `60d OR 1G`</t>
  </si>
  <si>
    <t>MacOSX10.15-42</t>
  </si>
  <si>
    <t>The audit system on macOS writes important operational and security information that can be both useful for an attacker and a place for an attacker to attempt to obfuscate unwanted changes that were recorded. As part of defense-in-depth the /etc/security/audit_control configuration and the files in /var/audit should be owned only by root with group wheel with read-only rights and no other access allowed. macOS ACLs should not be used for these files.</t>
  </si>
  <si>
    <t>Run the following commands to check file access rights:
$ sudo ls -le /etc/security/audit_control
The output should include the owner is `root` and the group is `wheel` or `root` and should not be readable or writable by Other. Ex: `-r--r-----` not `-r--r--r--` or `-r--r---w-`
$ sudo ls -le /var/audit/
The output should include the owner is `root` and the group is `wheel` or `root` and all entries should not be readable or writable by Other (excluding the final `current` line). Ex: `-r--r-----` not `-r--r--r--` or `-r--r---w-`
Example: 
$ sudo ls -le /etc/security/audit_control
-r-------- 1 root wheel 369 27 Jul 15:56 /etc/security/audit_control
$ sudo ls -le /var/audit/
-r--r----- 1 root wheel 1328341 10 Aug 09:08 20200810120444)crash_recovery
-r--r----- 1 root wheel 2718979 10 Aug 09:16 20200810131220.20200810131641
-r--r----- 1 root wheel 2102184 10 Aug 09:16 20200810131641)20200810131658
-r--r----- 1 root wheel 2103140 10 Aug 09:18 20200810131658)20200810131810
-r--r----- 1 root wheel 2097751 10 Aug 10:40 20200810131810)20200810144036
-r--r----- 1 root wheel 1481487 10 Aug 11:39 20200810144036)not_terminated
lrwxr-xr-x 1 root wheel 40 10 Aug 10:40 current -&gt; /var/audit/20200810144036)not_terminated</t>
  </si>
  <si>
    <t>Audit logs are not properly protected</t>
  </si>
  <si>
    <t>Audit records should never be changed except by the system daemon posting events. Records may be viewed or extracts manipulated, but the authoritative files should be protected from unauthorized changes.</t>
  </si>
  <si>
    <t>Run the following to commands to set the audit records to the root user and wheel group:
$ sudo chown -R root:wheel /etc/security/audit_control
$ sudo chmod -R -o-rw /etc/security/audit_control
$ sudo chown -R root:wheel /var/audit/
$ sudo chmod -R -o-rw /var/audit/
**Note:** It is recommended to do a thorough verification process on why the audit logs have been changed before following the remediation steps. If the system has different access controls on the audit logs, and the changes cannot be traced, a new install may be prudent. Check for signs of file tampering as well as unapproved OS changes.</t>
  </si>
  <si>
    <t>Set the audit records to the root user and wheel group. One method to achieve the recommended state is to execute the following command(s):
$ sudo chown -R root:wheel /etc/security/audit_control
$ sudo chmod -R -o-rw /etc/security/audit_control
$ sudo chown -R root:wheel /var/audit/
$ sudo chmod -R -o-rw /var/audit/</t>
  </si>
  <si>
    <t>MacOSX10.15-43</t>
  </si>
  <si>
    <t>The socketfilter firewall is what is used when the firewall is turned on in the Security Preference Pane. In order to appropriately monitor what access is allowed and denied logging must be enabled.</t>
  </si>
  <si>
    <t xml:space="preserve">Run the following command to verify that the firewall log is enabled:
$ sudo /usr/libexec/ApplicationFirewall/socketfilterfw --getloggingmode
Log mode is on
</t>
  </si>
  <si>
    <t>Auditing is not performed on all data tables containing FTI</t>
  </si>
  <si>
    <t>In order to troubleshoot the successes and failures of a firewall, logging should be enabled.</t>
  </si>
  <si>
    <t xml:space="preserve">Run the following command to enable logging of the firewall:
$ sudo /usr/libexec/ApplicationFirewall/socketfilterfw --setloggingmode on
Turning on log mode
</t>
  </si>
  <si>
    <t>Enable logging of the firewall. One method to achieve the recommended state is to execute the following command(s):
$ sudo /usr/libexec/ApplicationFirewall/socketfilterfw --setloggingmode on
Turning on log mode</t>
  </si>
  <si>
    <t>MacOSX10.15-44</t>
  </si>
  <si>
    <t>Perform the following to verify that the Wi-Fi status shows in the menu bar:
Graphical Method:
1) Open System Preferences
2) Select Network
3) Select Wi-Fi
4) Verify that Show Wi-Fi status in menu bar is set
Terminal Method:
For each user, run the following command to verify that Wi-Fi status is enabled in the menu bar: 
$ sudo -u &lt;username&gt; defaults -currentHost read com.apple.controlcenter.plist WiFi 
18
**Note:** If the settings has not been changed from the default, then this audit will fail on the command line. Follow the remediation instructions to verify that it is set to a disabled status.
Example: 
$ sudo -u firstuser defaults -currentHost read com.apple.controlcenter.plist WiFi 
18</t>
  </si>
  <si>
    <t>The Wi-Fi status icon is present in the menu bar.</t>
  </si>
  <si>
    <t>Perform the following to enable Wi-Fi status in the menu bar:
Graphical Method:
1) Open System Preferences
2) Select Network
3) Select Wi-Fi
3) Set Show Wi-Fi status in menu bar
Terminal Method:
For each user, run the following to turn the Wi-Fi status on in the menu bar
$ sudo -u &lt;username&gt; defaults -currentHost write com.apple.controlcenter.plist WiFi -int 18
Example:
$ sudo -u firstuser defaults -currentHost write com.apple.controlcenter.plist WiFi -int 18</t>
  </si>
  <si>
    <t>Enable Show Wi-Fi status in menu bar. One method to achieve the recommended state is to execute the following command(s):
$ sudo -u &lt;username&gt; defaults -currentHost write com.apple.controlcenter.plist WiFi -int 18</t>
  </si>
  <si>
    <t>MacOSX10.15-45</t>
  </si>
  <si>
    <t>Disable the http server services</t>
  </si>
  <si>
    <t>macOS used to have a graphical front-end to the embedded Apache web server in the Operating System. Personal web sharing could be enabled to allow someone on another computer to download files or information from the user's computer. Personal web sharing from a user endpoint has long been considered questionable, and Apple has removed that capability from the GUI. Apache however is still part of the Operating System and can be easily turned on to share files and provide remote connectivity to an end-user computer. Web sharing should only be done through hardened web servers and appropriate cloud services.</t>
  </si>
  <si>
    <t>Run the following command to verify that the http server services are not currently enabled. This check does not reflect any auto-start settings, only whether the web server is currently enabled:
$ sudo launchctl print-disabled system | /usr/bin/grep -c '"org.apache.httpd" =&gt; true'
1
**Note:** If the setting has not been changed from the default, then this audit will fail on the command line. Follow the remediation instructions to verify that it is set to a disabled status.</t>
  </si>
  <si>
    <t>HTTP server is not running.</t>
  </si>
  <si>
    <t>Run the following command to disable the http server services:
$ sudo launchctl disable system/org.apache.httpd</t>
  </si>
  <si>
    <t>Disable the http server services. One method to achieve the recommended state is to execute the following command(s):
$ sudo launchctl disable system/org.apache.httpd</t>
  </si>
  <si>
    <t>MacOSX10.15-46</t>
  </si>
  <si>
    <t>Disable the nfsd fileserver services</t>
  </si>
  <si>
    <t>macOS can act as an NFS fileserver. NFS sharing could be enabled to allow someone on another computer to mount shares and gain access to information from the user's computer. File sharing from a user endpoint has long been considered questionable, and Apple has removed that capability from the GUI. NFSD is still part of the Operating System and can be easily turned on to export shares and provide remote connectivity to an end-user computer.</t>
  </si>
  <si>
    <t>Run the following commands to verify that the NFS fileserver service is not enabled:
$ sudo launchctl print-disabled system | grep -c '"com.apple.nfsd" =&gt; true'
1
**Note:** If the setting has not been changed from the default, then this audit will fail on the command line. Follow the remediation instructions to verify that it is set to a disabled status.
$ sudo cat /etc/exports 
cat: /etc/exports: No such file or directory</t>
  </si>
  <si>
    <t>NFS server is not running.</t>
  </si>
  <si>
    <t>File serving should not be done from a user desktop. Dedicated servers should be used. Open ports make it easier to exploit the computer.</t>
  </si>
  <si>
    <t>Run the following command to disable the nfsd fileserver services:
$ sudo launchctl disable system/com.apple.nfsd
Remove the exported Directory listing.
$ sudo rm /etc/exports</t>
  </si>
  <si>
    <t>Disable the nfsd fileserver services. One method to achieve the recommended state is to execute the following command(s):
$ sudo launchctl disable system/com.apple.nfsd
Remove the exported Directory listing.
$ sudo rm /etc/exports</t>
  </si>
  <si>
    <t>MacOSX10.15-47</t>
  </si>
  <si>
    <t>The sudo command allows the user to run programs as the root user. Working as the root user allows the user an extremely high level of configurability within the system. This control along with the control to use a separate timestamp for each tty limits the window where an unauthorized user, process or attacker could utilize legitimate credentials that are valid for longer than required.</t>
  </si>
  <si>
    <t xml:space="preserve">Perform the following to verify the sudo timeout period:
$ sudo grep -e "timestamp" /etc/sudoers
Defaults timestamp_timeout=0 
</t>
  </si>
  <si>
    <t>The `sudo` command stays logged in as the root user for five minutes before timing out and re-requesting a password. This five-minute window should be eliminated since it leaves the system extremely vulnerable. This is especially true if an exploit were to gain access to the system, since they would be able to make changes as a root user.</t>
  </si>
  <si>
    <t>Run the following command to edit the sudo settings:
$ sudo visudo 
Add the line `Defaults timestamp_timeout=0` in the `Override built-in defaults` section.</t>
  </si>
  <si>
    <t>Reduce the sudo timeout period. One method to achieve the recommended state is to execute the following command(s):
$ sudo visudo 
Add the line `Defaults timestamp_timeout=0` in the `Override built-in defaults` section.</t>
  </si>
  <si>
    <t>MacOSX10.15-48</t>
  </si>
  <si>
    <t>Using tty tickets ensures that a user must enter the sudo password in each Terminal session.
With sudo versions 1.8 and higher, introduced in 10.12, the default value is to have tty tickets for each interface so that root access is limited to a specific terminal. The default configuration can be overwritten or not configured correctly on earlier versions of macOS.</t>
  </si>
  <si>
    <t>Run the following commands to verify that the default sudoers controls are in place with explicit tickets per tty:
$ sudo grep -E -s '!tty_tickets' /etc/sudoers /etc/sudoers.d/*
Nothing should be returned.
$ sudo grep -E -s 'timestamp_type' /etc/sudoers /etc/sudoers.d/*
Ensure that nothing is returned or that the output does not include `timestamp_type=ppid` or `timestamp_type=global`</t>
  </si>
  <si>
    <t>Usea separate timestamp for each user/tty combo.</t>
  </si>
  <si>
    <t>HAC11</t>
  </si>
  <si>
    <t>HAC11: User access was not established with concept of least privilege</t>
  </si>
  <si>
    <t>5.5</t>
  </si>
  <si>
    <t>In combination with removing the sudo timeout grace period, a further mitigation should be in place to reduce the possibility of a background process using elevated rights when a user elevates to root in an explicit context or tty. 
Additional mitigation should be in place to reduce the risk of privilege escalation of background processes.</t>
  </si>
  <si>
    <t>Edit the `/etc/sudoers` file with `visudo` and remove `!tty_tickets` from any Defaults line. If there is a Default line of `timestamp_type=` with a value other than `tty`, change the value to `tty`
If there is a file in the `/etc/sudoers.d/` folder that contains `Defaults !tty_tickets`, edit the file and remove `!tty_tickets` from any Defaults line. If there is a file `/etc/sudoers.d/` folder that contains a Default line of `timestamp_type=` with a value other than `tty`, change the value to `tty`</t>
  </si>
  <si>
    <t>Use a separate timestamp for each user/tty combo. One method to achieve the recommended state is to execute the following:
Edit the `/etc/sudoers` file with `visudo` and remove `!tty_tickets` from any Defaults line. If there is a Default line of `timestamp_type=` with a value other than `tty`, change the value to `tty`
If there is a file in the `/etc/sudoers.d/` folder that contains `Defaults !tty_tickets`, edit the file and remove `!tty_tickets` from any Defaults line. If there is a file `/etc/sudoers.d/` folder that contains a Default line of `timestamp_type=` with a value other than `tty`, change the value to `tty`</t>
  </si>
  <si>
    <t>MacOSX10.15-49</t>
  </si>
  <si>
    <t>The root account is a superuser account that has access privileges to perform any actions and read/write to any file on the computer. With some Linux distros the system administrator may commonly use the root account to perform administrative functions.</t>
  </si>
  <si>
    <t>The root user is not enabled.</t>
  </si>
  <si>
    <t>Perform the following to ensure that the root user is disabled:
Graphical Method
1) Open /System/Library/CoreServices/Applications/Directory Utility
2) Click the lock icon to unlock the service
3) Click Edit
4) Click Disable Root User
Terminal Method:
Run the following command to disable the root user:
$ sudo dsenableroot -d
username = root
user password:</t>
  </si>
  <si>
    <t>Disable root account. One method to achieve the recommended state is to execute the following command(s):
$ sudo dsenableroot -d
username = root
user password:</t>
  </si>
  <si>
    <t>MacOSX10.15-50</t>
  </si>
  <si>
    <t>The automatic login feature saves a user's system access credentials and bypasses the login screen. Instead, the system automatically loads to the user's desktop screen.</t>
  </si>
  <si>
    <t>Perform the following to ensure that automatic login is not enabled:
Graphical Method:
1) Open System Preferences
2) Select Users &amp; Groups
3) Click the lock to authenticate
4) Select Login Options
5) Verify that Automatic login is set to Off
Terminal Method:
Run the following command to verify that automatic login has not been enabled:
$ sudo defaults read /Library/Preferences/com.apple.loginwindow autoLoginUser
No output should be returned.</t>
  </si>
  <si>
    <t>Automatic login is not enabled.</t>
  </si>
  <si>
    <t>Perform the following to set automatic login to off:
Graphical Method:
1) Open System Preferences
2) Select Users &amp; Groups
3) Click the lock to authenticate
4) Select Login Options
5) Select Automatic login and set it to Off
Terminal Method:
Run the following command to disable automatic login:
$ sudo defaults delete /Library/Preferences/com.apple.loginwindow autoLoginUser</t>
  </si>
  <si>
    <t>MacOSX10.15-51</t>
  </si>
  <si>
    <t>Sleep and screensaver modes are low power modes that reduce electrical consumption while the system is not in use.</t>
  </si>
  <si>
    <t>Perform the following to verify that a password is required:
1) Open System Preferences
2) Select Security &amp; Privacy
3) Select General
4) Verify that Require password after or screensaver begins is checked with a time of ≤5 minutes set (immediately or 5 seconds is recommended)
**Note:** The command line check in previous versions of the Benchmark does not work as expected here. The use of a profile is recommended for both implementation and auditing on a 10)13 system.
Issue
[https://blog.kolide.com/screensaver-security-on-macos-10-13-is-broken-a385726e2ae2](https://blog.kolide.com/screensaver-security-on-macos-10-13-is-broken-a385726e2ae2)
Profile to control screensaver
[https://github.com/rtrouton/profiles/blob/master/SetDefaultScreensaver/SetDefaultScreensaver.mobileconfig](https://github.com/rtrouton/profiles/blob/master/SetDefaultScreensaver/SetDefaultScreensaver.mobileconfig)</t>
  </si>
  <si>
    <t>Perform the following to enable a password for unlock after a screen saver begins:
1) Open System Preferences
2) Select Security &amp; Privacy
3) Select General
4) Set Require password after or screensaver begins with a time of ≤5 minutes (immediately or 5 seconds is recommended)
**Note:** The command line check in previous versions of the Benchmark does not work as expected here. The use of a profile is recommended for both implementation and auditing on a 10.13 system.
Issue
[https://blog.kolide.com/screensaver-security-on-macos-10-13-is-broken-a385726e2ae2](https://blog.kolide.com/screensaver-security-on-macos-10-13-is-broken-a385726e2ae2)
Profile to control screensaver
[https://github.com/rtrouton/profiles/blob/master/SetDefaultScreensaver/SetDefaultScreensaver.mobileconfig](https://github.com/rtrouton/profiles/blob/master/SetDefaultScreensaver/SetDefaultScreensaver.mobileconfig)</t>
  </si>
  <si>
    <t>Enable a password for unlock after a screen saver begins. One method to achieve the recommended state is to execute the following:
1) Open System Preferences
2) Select Security &amp; Privacy
3) Select General
4) Set Require password after or screensaver begins with a time of ≤5 minutes (immediately or 5 seconds is recommended)</t>
  </si>
  <si>
    <t>MacOSX10.15-52</t>
  </si>
  <si>
    <t>Perform the following to verify that an administrator password is required to access system-wide preferences:
Graphical Method:
1) Open System Preferences
2) Select Security &amp; Privacy
3) Select General
4) Select Advanced
5) Verify that Require an administrator password to access system-wide preferences is set
Terminal Method:
Run the following command to verify that accessing system-wide preferences requires an administrator password:
$ sudo security authorizationdb read system.preferences 2&gt; /dev/null | grep -A1 shared | grep false
&lt;false/&gt;</t>
  </si>
  <si>
    <t>Administrator password is required to access system-wide preferences.</t>
  </si>
  <si>
    <t>HPW1</t>
  </si>
  <si>
    <t xml:space="preserve">HPW1: No password is required to access an FTI system
</t>
  </si>
  <si>
    <t>By requiring a password to unlock system-wide System Preferences the risk is mitigated of a user changing configurations that affect the entire system and requires an admin user to re-authenticate to make changes</t>
  </si>
  <si>
    <t>Perform the following to verify that an administrator password is required to access system-wide preferences:
Graphical Method:
1) Open System Preferences
2) Select Security &amp; Privacy
3) Select General
4) Select Advanced...
5) Set Require an administrator password to access system-wide preferences
Terminal Method:
The authorizationdb settings cannot be written to directly, so the plist must be exported out to temporary file. Changes can be made to the temporary plist, then imported back into the authorizationdb settings.
Run the following commands to enable that an administrator password is required to access system-wide preferences:
$ sudo security authorizationdb read system.preferences &gt; /tmp/system.preferences.plist
YES (0)
$ sudo defaults write /tmp/system.preferences.plist shared -bool false
$ sudo security authorizationdb write system.preferences &lt; /tmp/system.preferences.plist
YES (0)</t>
  </si>
  <si>
    <t>Enable that an administrator password is required to access system-wide preferences. One method to achieve the recommended state is to execute the following command(s):
The authorizationdb settings cannot be written to directly, so the plist must be exported out to temporary file. Changes can be made to the temporary plist, then imported back into the authorizationdb settings.
Run the following commands to enable that an administrator password is required to access system-wide preferences:
$ sudo security authorizationdb read system.preferences &gt; /tmp/system.preferences.plist
YES (0)
$ sudo defaults write /tmp/system.preferences.plist shared -bool false
$ sudo security authorizationdb write system.preferences &lt; /tmp/system.preferences.plist
YES (0)</t>
  </si>
  <si>
    <t>MacOSX10.15-53</t>
  </si>
  <si>
    <t>Run the following command to verify that a user cannot log into another user's active and/or locked session:
$ sudo security authorizationdb read system.login.screensaver 2&gt;&amp;1 | /usr/bin/grep -c 'use-login-window-ui' 
1</t>
  </si>
  <si>
    <t>User cannot log into another user's active and/or locked session.</t>
  </si>
  <si>
    <t xml:space="preserve">Run the following command to disable a user logging into another user's active and/or locked session:
$ sudo security authorizationdb write system.login.screensaver use-login-window-ui
YES (0)
</t>
  </si>
  <si>
    <t>Disable a user logging into another user's active and/or locked session. One method to achieve the recommended state is to execute the following command(s):
$ sudo security authorizationdb write system.login.screensaver use-login-window-ui
YES (0)</t>
  </si>
  <si>
    <t>MacOSX10.15-54</t>
  </si>
  <si>
    <t>Run the following command to verify that a custom message on the login screen is configured:
$ sudo defaults read /Library/Preferences/com.apple.loginwindow.plist LoginwindowText
If the output is `The domain/default pair of (/Library/Preferences/com.apple.loginwindow.plist, LoginwindowText) does not exist`, the system is not compliant.
Example: 
$ sudo defaults read /Library/Preferences/com.apple.loginwindow.plist LoginwindowText
Center for Internet Security Test Message</t>
  </si>
  <si>
    <t>An access warning may reduce a casual attacker's tendency to target the system. Access warnings may also aid in the prosecution of an attacker by evincing the attacker's knowledge of the system's private status, acceptable use policy, and authorization requirements.</t>
  </si>
  <si>
    <t>Run the following command to enable a custom login screen message:
$ sudo defaults write /Library/Preferences/com.apple.loginwindow LoginwindowText "&lt;custom.message&gt;"
Example:
$ sudo defaults write /Library/Preferences/com.apple.loginwindow LoginwindowText "Center for Internet Security Test Message"</t>
  </si>
  <si>
    <t>Enable a custom login screen message. One method to achieve the recommended state is to execute the following command(s):
$ sudo defaults write /Library/Preferences/com.apple.loginwindow LoginwindowText "&lt;custom.message&gt;"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</si>
  <si>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MacOSX10.15-55</t>
  </si>
  <si>
    <t>Perform the following to remove a user's password hint:
Graphical Method:
1) Open System Preferences
2) Select Users &amp; Groups
3) Select the Current User
4) Select Change Password
5) Change the password and ensure that no text is entered in the Password hint box
Terminal Method:
Run the following command to remove a user's password hint:
$ sudo dscl . -delete /Users/&lt;username&gt; hint
Example:
$ sudo dscl . -delete /Users/firstuser hint
$ sudo dscl . -delete /Users/seconduser hint</t>
  </si>
  <si>
    <t>Remove a user's password hint. One method to achieve the recommended state is to execute the following command(s):
$ sudo dscl . -delete /Users/&lt;username&gt; hint</t>
  </si>
  <si>
    <t>MacOSX10.15-56</t>
  </si>
  <si>
    <t>System Integrity Protection is a security feature introduced in OS X 10.11 El Capitan. System Integrity Protection restricts access to System domain locations and restricts runtime attachment to system processes. Any attempt to inspect or attach to a system process will fail. Kernel Extensions are now restricted to /Library/Extensions and are required to be signed with a Developer ID.</t>
  </si>
  <si>
    <t xml:space="preserve">Run the following command to verify that System Integrity Protection is enabled:
$ sudo /usr/bin/csrutil status
`System Integrity Protection status: enabled.`
</t>
  </si>
  <si>
    <t>5.18</t>
  </si>
  <si>
    <t>Perform the following to enable System Integrity Protection:
1) Reboot into the Recovery Partition (reboot and hold down Command (⌘) + R)
2) Select Utilities
3) Select Terminal
4) Run the following command:
$ sudo /usr/bin/csrutil enable
Successfully enabled System Integrity Protection. Please restart the machine for the changes to take effect.
5) Reboot the computer
**Note:** You cannot enable System Integrity Protection from the booted operating system. If the remediation is attempted in the booted OS and not the Recovery Partition the output will give the error `csrutil: failed to modify system integrity configuration. This tool needs to be executed from the Recovery OS.`</t>
  </si>
  <si>
    <t>Enable System Integrity Protection. One method to achieve the recommended state is to execute the following:
1) Reboot into the Recovery Partition (reboot and hold down Command (⌘) + R)
2) Select Utilities
3) Select Terminal
4) Run the following command:
$ sudo /usr/bin/csrutil enable
Successfully enabled System Integrity Protection. Please restart the machine for the changes to take effect.
5) Reboot the computer</t>
  </si>
  <si>
    <t>MacOSX10.15-57</t>
  </si>
  <si>
    <t>Enable Library Validation</t>
  </si>
  <si>
    <t>Library Validation is a security feature introduced in macOS 10.10 Yosemite. Library Validation protects processes from loading arbitrary libraries. This stops root from loading arbitrary libraries into any process (depending on SIP status),and keeps root from becoming more powerful. Security is strengthened, because some user processes can no longer be fooled to run additional code without root's explicit request, which may grant access to daemons that depend on Library Validation for secure validation of code identity.</t>
  </si>
  <si>
    <t>Run the following command to verify that Library Validation is set:
$ sudo defaults read /Library/Preferences/com.apple.security.libraryvalidation.plist DisableLibraryValidation
0
**Note:** If the settings has not been changed from the default, then this audit will fail on the command line. Follow the remediation instructions to verify that it is set to a disabled status.</t>
  </si>
  <si>
    <t>Library Validation is set.</t>
  </si>
  <si>
    <t>Library Validation is not set.</t>
  </si>
  <si>
    <t>Running without Library Validation on a production system runs the risk of the modification of system binaries or code injection of system processes that would otherwise be protected by Library Validation.</t>
  </si>
  <si>
    <t>Run the following command to set Library Validation:
$ sudo defaults write /Library/Preferences/com.apple.security.libraryvalidation.plist DisableLibraryValidation -bool false</t>
  </si>
  <si>
    <t>Set Library Validation. One method to achieve the recommended state is to execute the following command(s):
$ sudo defaults write /Library/Preferences/com.apple.security.libraryvalidation.plist DisableLibraryValidation -bool false</t>
  </si>
  <si>
    <t>To close this finding, please provide a screenshot showing the library validation has been enabled with the agency's CAP.</t>
  </si>
  <si>
    <t>MacOSX10.15-58</t>
  </si>
  <si>
    <t>By default, macOS allows all valid users into the top level of every other user's home folder and restricts access to the Apple default folders within. Another user on the same system can see you have a "Documents" folder but cannot see inside it. This configuration does work for personal file sharing but can expose user files to standard accounts on the system.
The best parallel for Enterprise environments is that everyone who has a Dropbox account can see everything that is at the top level but can't see your pictures. Similarly with macOS, users can see into every new Directory that is created because of the default permissions.
Home folders should be restricted to access only by the user. Sharing should be used on dedicated servers or cloud instances that are managing access controls. Some environments may encounter problems if execute rights are removed as well as read and write. Either no access or execute only for group or others is acceptable.</t>
  </si>
  <si>
    <t>Run the following command to ensure that all home folders are secure:
$ sudo ls -l /Users/ 
The output for each home folder should be either `drwx------` or `drwx--x--x`
Example: 
$ sudo ls -l /Users/ 
total 0
drwxr-xr-x+ 12 Guest _guest 384 24 Jul 13:42 Guest
drwxrwxrwt 4 root wheel 128 22 Jul 11:00 Shared
drwx--x--x+ 18 firstuser staff 576 10 Aug 14:36 firstuser
drwx--x--x+ 15 seconduser staff 480 10 Aug 09:16 seconduser
drwxrwxrwx+ 11 thirduser staff 352 10 Aug 14:53 thirduser
drwxrw-rw-+ 11 fourthuser staff 352 10 Aug 14:53 fourthuser</t>
  </si>
  <si>
    <t>All home folders are secure.</t>
  </si>
  <si>
    <t>Users Home Folder permissions are not configured securely.</t>
  </si>
  <si>
    <t>Allowing all users to view the top level of all networked users' home folder may not be desirable since it may lead to the revelation of sensitive information.</t>
  </si>
  <si>
    <t>For each user, run the following command to secure all home folders:
$ sudo chmod -R og-rwx /Users/&lt;username&gt;
Alternately, run the following command if there needs to be executable access for a home folder:
$ sudo chmod -R og-rw /Users/&lt;username&gt;
Example:
$ sudo chmod -R og-rw /Users/thirduser/
$ sudo chmod -R og-rwx /Users/fourthuser/
# ls -l /Users/ 
total 0
drwxr-xr-x+ 12 Guest _guest 384 24 Jul 13:42 Guest
drwxrwxrwt 4 root wheel 128 22 Jul 11:00 Shared
drwx--x--x+ 18 firstuser staff 576 10 Aug 14:36 firstuser
drwx--x--x+ 15 seconduser staff 480 10 Aug 09:16 seconduser
drwx--x--x+ 11 thirduser staff 352 10 Aug 14:53 thirduser
drwx------+ 11 fourthuser staff 352 10 Aug 14:53 fourthuser</t>
  </si>
  <si>
    <t>Secure Home Folders. One method to achieve the recommended state is to execute the following command(s):
$ sudo chmod -R og-rwx /Users/&lt;username&gt;
Alternately, run the following command if there needs to be executable access for a home folder:
$ sudo chmod -R og-rw /Users/&lt;username&gt;</t>
  </si>
  <si>
    <t>MacOSX10.15-59</t>
  </si>
  <si>
    <t>Applications in the System Applications Directory (/Applications) should be world executable since that is their reason to be on the system. They should not be world-writable and allow any process or user to alter them for other processes or users to then execute modified versions.</t>
  </si>
  <si>
    <t xml:space="preserve">Run the following command to verify that all applications have the correct permissions:
$ sudo find /Applications -iname "*.app" -type d -perm -2 -ls
If there is any output, the that application is not in compliance.
Example: 
$ sudo find /Applications -iname "*.app" -type d -perm -2 -ls
921804 0 drwxr-xrwx 3 seconduser admin 96 8 Aug 04:32 /Applications/Google Chrome.app
922602 0 drwxr-xrwx 3 seconduser admin 96 8 Aug 04:32 /Applications/Google Chrome copy.app
</t>
  </si>
  <si>
    <t>All applications have the correct permissions.</t>
  </si>
  <si>
    <t>Run the following command to change the permissions for each application that does not meet the requirements:
$ sudo chmod -R o-w /Applications/&lt;applicationname&gt;
Example:
$ sudo chmod -R o-w /Applications/Google\ Chrome.app/
$ sudo find /Applications -iname "*.app" -type d -perm -2 -ls
922602 0 drwxr-xrwx 3 seconduser admin 96 8 Aug 04:32 /Applications/Google Chrome copy.app</t>
  </si>
  <si>
    <t>Change the permissions for each application that does not meet the requirements. One method to achieve the recommended state is to execute the following command(s):
$ sudo chmod -R o-w /Applications/&lt;applicationname&gt;</t>
  </si>
  <si>
    <t>MacOSX10.15-60</t>
  </si>
  <si>
    <t>Software sometimes insists on being installed in the `/System/Volumes/Data/System` Directory and have inappropriate world-writable permissions.</t>
  </si>
  <si>
    <t>Run the following command to check for directories in the /System folder that are world-writable:
$ sudo find /System/Volumes/Data/System -type d -perm -2 -ls
If there is no output then it is complaint.
Example: 
$ sudo find /System/Volumes/Data/System -type d -perm -2 -ls
640774 0 drwx-wx-wx 3 root wheel 96 Aug 9 2020 /System/Volumes/Data/System/Library/baddir</t>
  </si>
  <si>
    <t>Folders in `/System/Volumes/Data/System` should not be world-writable. The audit check excludes the "Drop Box" folder that is part of Apple's default user template.</t>
  </si>
  <si>
    <t>Run the following command to set permissions so that folders are not world-writable in the /System folder:
$ sudo chmod -R o-w /Path/&lt;baddirectory&gt;
Example:
$ sudo chmod -R o-w /System/Volumes/Data/System/Library/baddir</t>
  </si>
  <si>
    <t>Set permissions so that folders are not world-writable in the /System folder. One method to achieve the recommended state is to execute the following command(s):
$ sudo chmod -R o-w /Path/&lt;baddirectory&gt;</t>
  </si>
  <si>
    <t>MacOSX10.15-61</t>
  </si>
  <si>
    <t>The account lockout threshold specifies the amount of times a user can enter an incorrect password before a lockout will occur.
Ensure that a lockout threshold is part of the password policy on the computer.</t>
  </si>
  <si>
    <t>Run the following command to verify that the number of failed attempts is less than or equal to 3:
$ sudo pwpolicy -getaccountpolicies | grep -A 1 'policyAttributeMaximumFailedAuthentications' | tail -1 | cut -d'&gt;' -f2 | cut -d '&lt;' -f1 
The output should be ≤ `3`</t>
  </si>
  <si>
    <t>Run the following command to set the maximum number of failed login attempts to less than or equal to 3:
$ sudo pwpolicy -n /Local/Default -setglobalpolicy "maxFailedLoginAttempts=&lt;value≤3&gt;"
Example:
$ sudo pwpolicy -n /Local/Default -setglobalpolicy "maxFailedLoginAttempts=3"</t>
  </si>
  <si>
    <t>Set the maximum number of failed login attempts to less than or equal to 3. One method to achieve the recommended state is to execute the following command(s):
$ sudo pwpolicy -n /Local/Default -setglobalpolicy "maxFailedLoginAttempts=&lt;value≤3&gt;"</t>
  </si>
  <si>
    <t>To close this finding, please provide a screenshot showing the account lockout threshold has been set to three unsuccessful login attempts with the agency's CAP.</t>
  </si>
  <si>
    <t>MacOSX10.15-62</t>
  </si>
  <si>
    <t>A minimum password length is the fewest number of characters a password can contain to meet a system's requirements.
Ensure that a minimum of a 14-character password is part of the password policy on the computer.
Where the confidentiality of encrypted information in FileVault is more of a concern requiring a longer password or passphrase may be sufficient rather than imposing additional complexity requirements that may be self-defeating.</t>
  </si>
  <si>
    <t>Run the following command to verify that the password length is greater than or equal to 14:
$ sudo pwpolicy -getaccountpolicies | grep -A1 minimumLength | tail -1 | cut -d'&gt;' -f2 | cut -d '&lt;' -f1 
The output value should be ≥ `8`</t>
  </si>
  <si>
    <t>Run the following command to set the password length to greater than or equal to 14:
$ sudo pwpolicy -n /Local/Default -setglobalpolicy "minChars=&lt;value≥14&gt;"
Example:
$ sudo pwpolicy -n /Local/Default -setglobalpolicy "minChars=14"</t>
  </si>
  <si>
    <t>Set the password length to greater than or equal to 14. One method to achieve the recommended state is to execute the following command(s):
$ sudo pwpolicy -n /Local/Default -setglobalpolicy "minChars=&lt;value≥14&gt;"</t>
  </si>
  <si>
    <t>MacOSX10.15-63</t>
  </si>
  <si>
    <t>Over time passwords can be captured by third-parties through mistakes, phishing attacks, third party breaches or merely brute force attacks. To reduce the risk of exposure and to decrease the incentives of password reuse (passwords that are not forced to be changed periodically generally are not ever changed) users should reset passwords periodically.
This control uses 365 days as the acceptable value. Some organizations may be more or less restrictive. This control mainly exists to mitigate against password reuse of the macOS account password in other realms that may be more prone to compromise. Attackers take advantage of exposed information to attack other accounts.</t>
  </si>
  <si>
    <t>Run the following command to verify that the password expires after at most 90 days:
$ sudo pwpolicy -getaccountpolicies | grep -A1 policyAttributeDaysUntilExpiration | tail -1 | cut -d'&gt;' -f2 | cut -d '&lt;' -f1
The output should be ≤ `90`</t>
  </si>
  <si>
    <t>Set password age to 90 or fewer days for Administrators,and for Standard Users. One method to achieve the recommended state is to execute the following command(s):
$ sudo pwpolicy -n /Local/Default -setglobalpolicy "maxMinutesUntilChangePassword=&lt;value≤129600&gt;".</t>
  </si>
  <si>
    <t>Set password age to 90 or fewer days for Administrators, and for Standard Users. One method to achieve the recommended state is to execute the following command(s):
$ sudo pwpolicy -n /Local/Default -setglobalpolicy "maxMinutesUntilChangePassword=&lt;value≤129600&gt;".</t>
  </si>
  <si>
    <t>MacOSX10.15-64</t>
  </si>
  <si>
    <t>Password History to 24</t>
  </si>
  <si>
    <t>Over time passwords can be captured by third-parties through mistakes, phishing attacks, third party breaches or merely brute force attacks. To reduce the risk of exposure and to decrease the incentives of password reuse (passwords that are not forced to be changed periodically generally are not ever changed) users must reset passwords periodically. This control ensures that previous passwords are not reused immediately by keeping a history of previous password hashes. Ensure that password history checks are part of the password policy on the computer. This control checks whether a new password is different than the previous 15.
The latest NIST guidance based on exploit research referenced in this section details how one of the greatest risks is password exposure rather than password cracking. Passwords should be changed to a new unique value whenever a password might have been exposed to anyone other than the account holder. Attackers have maintained persistent control based on predictable password change patterns and substantially different patterns should be used in case of a leak.</t>
  </si>
  <si>
    <t>Run the following command to verify that the password is required to be different from at least the last 24 passwords:
$ sudo pwpolicy -getaccountpolicies | grep -A1 policyAttributePasswordHistoryDepth | tail -1 | cut -d'&gt;' -f2 | cut -d '&lt;' -f1
The output should be ≥ `24`</t>
  </si>
  <si>
    <t>&lt;string&gt;Password must differ from past 24 passwords&lt;/string&gt;.</t>
  </si>
  <si>
    <t>Run the following command to require that the password must to be different from at least the last 24 passwords:
$ sudo pwpolicy -n /Local/Default -setglobalpolicy "usingHistory=&lt;value≥24&gt;"
Example:
$ sudo pwpolicy -n /Local/Default -setglobalpolicy "usingHistory=24"</t>
  </si>
  <si>
    <t>Set the password history to 24 or more password. One method to achieve the recommended state is to execute the following command(s):
$ sudo pwpolicy -n /Local/Default -setglobalpolicy "usingHistory=&lt;value≥24&gt;"</t>
  </si>
  <si>
    <t>MacOSX10.15-65</t>
  </si>
  <si>
    <t>Software, Firmware and Information Integrity</t>
  </si>
  <si>
    <t>Perform the following to ensure that file extensions are shown:
Graphical Method:
1) Open Finder
2) Select Finder in the Menu Bar
3) Select Preferences
4) Select Advanced
5) Verify that Show all filename extensions is set
Terminal Method:
Run the following command to verify that displaying of file extensions are enabled: 
$ sudo -u &lt;username&gt; defaults read /Users/&lt;username&gt;/Library/Preferences/.GlobalPreferences.plist AppleShowAllExtensions
1
Example: 
$ sudo -u firstuser defaults read /Users/firstuser/Library/Preferences/.GlobalPreferences.plist AppleShowAllExtensions
1
$ sudo -u seconduser defaults read /Users/secondname/Library/Preferences/.GlobalPreferences.plist AppleShowAllExtensions
The domain/default pair of (/Users/secondname/Library/Preferences/.GlobalPreferences.plist, AppleShowAllExtensions) does not exist</t>
  </si>
  <si>
    <t>All filename extensions is set.</t>
  </si>
  <si>
    <t>Perform the following to ensure file extensions are shown:
Graphical Method:
1) Open Finder
2) Select Finder in the Menu Bar
3) Select Preferences
4) Select Advanced
5) Set Show all filename extensions
Terminal Method:
Run the following command to enable displaying of file extensions:
$ sudo -u &lt;username&gt; defaults write /Users/&lt;username&gt;/Library/Preferences/.GlobalPreferences.plist AppleShowAllExtensions -bool true
Example:
$ sudo -u seconduser defaults write /Users/secondname/Library/Preferences/.GlobalPreferences.plist AppleShowAllExtensions -bool true</t>
  </si>
  <si>
    <t>Enable displaying of file extensions. One method to achieve the recommended state is to execute the following command(s):
$ sudo -u &lt;username&gt; defaults write /Users/&lt;username&gt;/Library/Preferences/.GlobalPreferences.plist AppleShowAllExtensions -bool true</t>
  </si>
  <si>
    <t>MacOSX10.15-66</t>
  </si>
  <si>
    <t>Safari will automatically run or execute what it considers safe files. This can include installers and other files that execute on the operating system. Safari bases file safety by using a list of filetypes maintained by Apple. The list of files include text, image, video and archive formats that would be run in the context of the OS rather than the browser.</t>
  </si>
  <si>
    <t>Perform the following to verify that safe files are not opened on download in Safari:
Graphical Method:
1) Open Safari
2) Select Safari from the menu bar
3) Select Preferences
4) Select General
5) Verify that Open "safe" files after downloading is not set
Terminal Method:
Run the following command to verify that opening safe files in Safari is disabled:
$ sudo -u &lt;username&gt; defaults read /Users/&lt;username&gt;/Library/Containers/com.apple.Safari/Data/Library/Preferences/com.apple.Safari AutoOpenSafeDownloads
0
Example: 
$ sudo -u firstuser defaults read /Users/firstuser/Library/Containers/com.apple.Safari/Data/Library/Preferences/com.apple.Safari AutoOpenSafeDownloads
0
**Note:** To run the Terminal commands, Terminal must be granted Full Disk Access in the Security &amp; Privacy pane in System Preferences</t>
  </si>
  <si>
    <t>Safe files are not opened on download in Safari.</t>
  </si>
  <si>
    <t>Hackers have taken advantage of this setting via drive-by attacks. These attacks occur when a user visits a legitimate website that has been corrupted. The user unknowingly downloads a malicious file either by closing an infected pop-up or hovering over a malicious banner. An attacker can create a malicious file that will fall within Safari's safe file list that will download and execute without user input.</t>
  </si>
  <si>
    <t>Perform the following to set safe files to not open after downloading in Safari:
Graphical Method:
1) Open Safari
2) Select Safari from the menu bar
3) Select Preferences
4) Select General
5) Uncheck Open "safe" files after downloading
Terminal Method:
Run the following command to disable safe files from not opening in Safari:
$ sudo -u &lt;username&gt; defaults write /Users/&lt;username&gt;/Library/Containers/com.apple.Safari/Data/Library/Preferences/com.apple.Safari AutoOpenSafeDownloads -bool false
Example:
$ sudo -u firstuser defaults write /Users/firstuser/Library/Containers/com.apple.Safari/Data/Library/Preferences/com.apple.Safari AutoOpenSafeDownloads -bool false
**Note:** To run the Terminal commands, Terminal must be granted Full Disk Access in the Security &amp; Privacy pane in System Preferences</t>
  </si>
  <si>
    <t>Disable the automatic run of safe files in Safari. One method to achieve the recommended state is to execute the following command(s):
$ sudo -u &lt;username&gt; defaults write /Users/&lt;username&gt;/Library/Containers/com.apple.Safari/Data/Library/Preferences/com.apple.Safari AutoOpenSafeDownloads -bool false</t>
  </si>
  <si>
    <t>MacOSX10.15-67</t>
  </si>
  <si>
    <t>Perform the following to verify that the login window displays name and password:
Graphical Method:
1) Open System Preferences
2) Select Users and Groups
3) Select Login Options
4) Verify that Name and Password is set
Terminal Method:
Run the following command to verify the login window displays name and password:
$ sudo defaults read /Library/Preferences/com.apple.loginwindow SHOWFULLNAME 
1
**Note:** If the system returns `The domain/default pair of (/Library/Preferences/com.apple.loginwindow, SHOWFULLNAME) does not exist` then this setting was not initially set and may not have left an auditable artifact.</t>
  </si>
  <si>
    <t>Name and Password is set.</t>
  </si>
  <si>
    <t>Perform the following to ensure the login window display name and password:
Graphical Method:
1) Open System Preferences
2) Select Users and Groups
3) Select Login Options
4) Set Name and Password
Terminal Method:
Run the following command to enable the login window to display name and password: 
$ sudo defaults write /Library/Preferences/com.apple.loginwindow SHOWFULLNAME -bool true
**Note:** The GUI will not display the updated setting until the current user(s) logs out.</t>
  </si>
  <si>
    <t>Enable the login window to display name and password. One method to achieve the recommended state is to execute the following command(s):
$ sudo defaults write /Library/Preferences/com.apple.loginwindow SHOWFULLNAME -bool true</t>
  </si>
  <si>
    <t>MacOSX10.15-68</t>
  </si>
  <si>
    <t>Disable password hints</t>
  </si>
  <si>
    <t>Password hints are user-created text displayed when an incorrect password is used for an account.</t>
  </si>
  <si>
    <t>Perform the following to verify if password hints are shown:
Graphical Method:
1) Open System Preferences
2) Select Users &amp; Groups
3) Select Login Options
4) Verify that Show password hints is not shown
Terminal Method:
Run the following command to verify that password hints are not displayed:
$ sudo defaults read /Library/Preferences/com.apple.loginwindow RetriesUntilHint 
If the output is either by `0` or `The domain/default pair of (/Library/Preferences/com.apple.loginwindow, RetriesUntilHint) does not exist`, then the system is compliant.</t>
  </si>
  <si>
    <t>Show password hints is not shown.</t>
  </si>
  <si>
    <t>Password hints make it easier for unauthorized persons to gain access to systems by providing information to anyone that the user provided to assist in remembering the password. This info could include the password itself or other information that might be readily discerned with basic knowledge of the end user.</t>
  </si>
  <si>
    <t>Perform the to disable password hints from being shown:
Graphical Method:
1) Open System Preferences
2) Select Users &amp; Groups
3) Select Login Options
4) Uncheck Show password hints
Terminal Method:
Run the following command to disable password hints:
$ sudo defaults write /Library/Preferences/com.apple.loginwindow RetriesUntilHint -int 0</t>
  </si>
  <si>
    <t>Disable password hints. One method to achieve the recommended state is to execute the following command(s):
$ sudo defaults write /Library/Preferences/com.apple.loginwindow RetriesUntilHint -int 0</t>
  </si>
  <si>
    <t>MacOSX10.15-69</t>
  </si>
  <si>
    <t>The guest account allows users access to the system without having to create an account or password. Guest users are unable to make setting changes cannot remotely login to the system. All files, caches, and passwords created by the guest user are deleted upon logging out.</t>
  </si>
  <si>
    <t>Perform the following to ensure that the guest account is not available:
Graphical Method:
1) Open System Preferences
2) Select Users &amp; Groups
3) Select Guest User
4) Verify that Allow guests to log in to this computer is not set
Terminal Method:
Run the following command to verify if the guest account is enabled:
$ sudo defaults read /Library/Preferences/com.apple.loginwindow.plist GuestEnabled 
0</t>
  </si>
  <si>
    <t>Guest account is not available.</t>
  </si>
  <si>
    <t xml:space="preserve">Perform the following to disable guest account availability:
Graphical Method:
1) Open System Preferences
2) Select Users &amp; Groups
3) Select Guest User
4) Uncheck Allow guests to log in to this computer
Terminal Method:
Run the following command to disable the guest account:
$ sudo defaults write /Library/Preferences/com.apple.loginwindow GuestEnabled -bool false
</t>
  </si>
  <si>
    <t>MacOSX10.15-70</t>
  </si>
  <si>
    <t>Perform the following to ensure that guests cannot connect to shared folders:
Graphical Method:
1) Open System Preferences
2) Select Users &amp; Groups
3) Select Guest User
4) Verify that Allow guests to connect to shared folders is not set
Terminal Method:
Run the following commands to verify that shared folders are not accessible to guest users:
$ sudo defaults read /Library/Preferences/com.apple.AppleFileServer guestAccess
0
$ sudo defaults read /Library/Preferences/SystemConfiguration/com.apple.smb.server AllowGuestAccess
0
The computer is also compliant if the commands output either `The domain/default pair of (/Library/Preferences/com.apple.AppleFileServer, guestAccess) does not exist` or `The domain/default pair of (/Library/Preferences/SystemConfiguration/com.apple.smb.server, AllowGuestAccess) does not exist`</t>
  </si>
  <si>
    <t>Allow guests to connect to shared folders is not set.</t>
  </si>
  <si>
    <t xml:space="preserve">Perform the following to no longer allow guest user access to shared folders:
Graphical Method:
1) Open System Preferences
2) Select Users &amp; Groups
3) Select Guest User
4) Uncheck Allow guests to connect to shared folders
Terminal Method:
Run the following commands to verify that shared folders are not accessible to guest users:
$ sudo defaults write /Library/Preferences/com.apple.AppleFileServer guestAccess -bool false
$ sudo defaults write /Library/Preferences/SystemConfiguration/com.apple.smb.server AllowGuestAccess -bool false
</t>
  </si>
  <si>
    <t>Disable the guest account. One method to achieve the recommended state is to execute the following command(s):
$ sudo defaults write /Library/Preferences/com.apple.AppleFileServer guestAccess -bool false
$ sudo defaults write /Library/Preferences/SystemConfiguration/com.apple.smb.server AllowGuestAccess -bool false</t>
  </si>
  <si>
    <t>MacOSX10.15-71</t>
  </si>
  <si>
    <t>In the previous two controls the guest account login has been disabled and sharing to guests has been disabled as well. There is no need for the legacy Guest home folder to remain in the file system. When normal user accounts are removed you have the option to archive it, leave it in place or delete. In the case of the guest folder the folder remains in place without a GUI option to remove it. If at some point in the future a Guest account is needed it will be re-created. The presence of the Guest home folder can cause automated audits to fail when looking for compliant settings within all User folders as well. Rather than ignoring the folder's continued existence, it is best removed.</t>
  </si>
  <si>
    <t xml:space="preserve">Run the following command to verify if the Guest user home folder exists:
$ sudo ls /Users/ | grep Guest 
</t>
  </si>
  <si>
    <t>Make sure there is no output.</t>
  </si>
  <si>
    <t xml:space="preserve">Run the following command to remove the Guest user home folder:
Run the following command in Terminal: 
$ sudo rm -R /Users/Guest </t>
  </si>
  <si>
    <t>Remove Guest home folder. One method to achieve the recommended state is to execute the following command(s):
$ sudo rm -R /Users/Guest</t>
  </si>
  <si>
    <t>MacOSX10.15-72</t>
  </si>
  <si>
    <t>Disable Apple Watch unlock</t>
  </si>
  <si>
    <t>With the release of macOS 10.12 Apple introduced a feature where the owner of an Apple Watch can lock and unlock their screen simply by being within range of a 10.12 computer when both devices are using the same AppleID with iCloud active. The benefit of not leaving the computer unlocked while the user is out of sight and readying the computer to resume work when the user returns without having to type in a password or insert a smartcard does seem attractive to people who have the Apple Watch. It is a continuation of other features like hand-off and continuity for the multiple Apple products users who have grown to expect their devices to work together.
For the screen unlock capability in particular, it may not be attractive to organizations that are managing Apple devices and credentials. The capability allows a user to unlock their computer tied to an Enterprise account with a personal token that is not managed or controlled by the Enterprise. If the user loses their watch revoking the credential that can unlock the screen might be problematic.
Apple Watches should not be used for screen unlocks, unless Enterprise control of the watch as a token tied to a user identity can be achieved. The risk of an auto-lock based on the user being out of proximity may still be acceptable if possible to do lock only.
This functionality does require the computer to be logged in to iCloud. If iCloud is disabled the Apple watch lock and unlock will not be possible.
A profile may be used to control unlock functionality.</t>
  </si>
  <si>
    <t>7.4</t>
  </si>
  <si>
    <t>MacOSX11.0-01</t>
  </si>
  <si>
    <t>MacOSX11.0-02</t>
  </si>
  <si>
    <t>MacOSX11.0-03</t>
  </si>
  <si>
    <t>Enable Auto Update. One method to achieve the recommended state is to execute the following command(s):
$ sudo defaults write /Library/Preferences/com.apple.SoftwareUpdate AutomaticCheckEnabled -bool true.</t>
  </si>
  <si>
    <t>MacOSX11.0-04</t>
  </si>
  <si>
    <t>MacOSX11.0-05</t>
  </si>
  <si>
    <t>MacOSX11.0-06</t>
  </si>
  <si>
    <t>MacOSX11.0-07</t>
  </si>
  <si>
    <t>MacOSX11.0-08</t>
  </si>
  <si>
    <t>MacOSX11.0-09</t>
  </si>
  <si>
    <t>MacOSX11.0-10</t>
  </si>
  <si>
    <t>MacOSX11.0-11</t>
  </si>
  <si>
    <t>MacOSX11.0-12</t>
  </si>
  <si>
    <t>A locking screensaver is one of the standard security controls to limit access to a computer and the current user's session when the computer is temporarily unused or unattended. In macOS, the screensaver starts after a value is selected in the drop down menu. 15 minutes or less is an acceptable value. Any value can be selected through the command line or script but a number that is not reflected in the GUI can be problematic. 15 minutes is the default for new accounts.</t>
  </si>
  <si>
    <t>MacOSX11.0-13</t>
  </si>
  <si>
    <t>MacOSX11.0-14</t>
  </si>
  <si>
    <t>MacOSX11.0-15</t>
  </si>
  <si>
    <t>MacOSX11.0-16</t>
  </si>
  <si>
    <t>MacOSX11.0-17</t>
  </si>
  <si>
    <t>MacOSX11.0-18</t>
  </si>
  <si>
    <t>MacOSX11.0-19</t>
  </si>
  <si>
    <t>MacOSX11.0-20</t>
  </si>
  <si>
    <t>MacOSX11.0-21</t>
  </si>
  <si>
    <t>Server Message Block (SMB), Common Internet File System (CIFS) When Windows (or possibly Linux) computers need to access file shared on a Mac, SMB/CIFS file sharing is commonly used. Apple warns that SMB sharing stores passwords is a less secure fashion than AFP sharing and anyone with system access can gain access to the password for that account. When sharing with SMB, each user that will access the Mac must have SMB enabled.</t>
  </si>
  <si>
    <t>MacOSX11.0-22</t>
  </si>
  <si>
    <t>MacOSX11.0-23</t>
  </si>
  <si>
    <t>MacOSX11.0-24</t>
  </si>
  <si>
    <t>MacOSX11.0-25</t>
  </si>
  <si>
    <t>MacOSX11.0-26</t>
  </si>
  <si>
    <t>MacOSX11.0-27</t>
  </si>
  <si>
    <t>MacOSX11.0-28</t>
  </si>
  <si>
    <t>MacOSX11.0-29</t>
  </si>
  <si>
    <t>MacOSX11.0-30</t>
  </si>
  <si>
    <t>MacOSX11.0-31</t>
  </si>
  <si>
    <t>MacOSX11.0-32</t>
  </si>
  <si>
    <t>MacOSX11.0-33</t>
  </si>
  <si>
    <t>MacOSX11.0-34</t>
  </si>
  <si>
    <t>MacOSX11.0-35</t>
  </si>
  <si>
    <t>MacOSX11.0-36</t>
  </si>
  <si>
    <t>MacOSX11.0-37</t>
  </si>
  <si>
    <t>MacOSX11.0-38</t>
  </si>
  <si>
    <t>MacOSX11.0-39</t>
  </si>
  <si>
    <t>MacOSX11.0-40</t>
  </si>
  <si>
    <t>MacOSX11.0-41</t>
  </si>
  <si>
    <t>MacOSX11.0-42</t>
  </si>
  <si>
    <t>MacOSX11.0-43</t>
  </si>
  <si>
    <t>MacOSX11.0-44</t>
  </si>
  <si>
    <t>MacOSX11.0-45</t>
  </si>
  <si>
    <t>MacOSX11.0-46</t>
  </si>
  <si>
    <t>MacOSX11.0-47</t>
  </si>
  <si>
    <t>MacOSX11.0-48</t>
  </si>
  <si>
    <t>MacOSX11.0-49</t>
  </si>
  <si>
    <t>MacOSX11.0-50</t>
  </si>
  <si>
    <t>MacOSX11.0-51</t>
  </si>
  <si>
    <t>Run the following command to verify that the password length is greater than or equal to 14:
$ sudo pwpolicy -getaccountpolicies | grep -A1 minimumLength | tail -1 | cut -d'&gt;' -f2 | cut -d '&lt;' -f1 
The output value should be ≥ `14`</t>
  </si>
  <si>
    <t>Changed from 8 to 14 to meet IRS requirements.</t>
  </si>
  <si>
    <t>MacOSX11.0-52</t>
  </si>
  <si>
    <t xml:space="preserve">Set password age to 90 or fewer days for Administrators, and for Standard Users. One method to achieve the recommended state is to execute the following command(s):
$ sudo pwpolicy -n /Local/Default -setglobalpolicy "maxMinutesUntilChangePassword=&lt;value≤129600&gt;" </t>
  </si>
  <si>
    <t>MacOSX11.0-53</t>
  </si>
  <si>
    <t>Over time passwords can be captured by third-parties through mistakes, phishing attacks, third party breaches or merely brute force attacks. To reduce the risk of exposure and to decrease the incentives of password reuse (passwords that are not forced to be changed periodically generally are not ever changed) users must reset passwords periodically. This control ensures that previous passwords are not reused immediately by keeping a history of previous password hashes. Ensure that password history checks are part of the password policy on the computer. This control checks whether a new password is different than the previous 24.
The latest NIST guidance based on exploit research referenced in this section details how one of the greatest risks is password exposure rather than password cracking. Passwords should be changed to a new unique value whenever a password might have been exposed to anyone other than the account holder. Attackers have maintained persistent control based on predictable password change patterns and substantially different patterns should be used in case of a leak.</t>
  </si>
  <si>
    <t>MacOSX11.0-54</t>
  </si>
  <si>
    <t>MacOSX11.0-55</t>
  </si>
  <si>
    <t>MacOSX11.0-56</t>
  </si>
  <si>
    <t>MacOSX11.0-57</t>
  </si>
  <si>
    <t>MacOSX11.0-58</t>
  </si>
  <si>
    <t>MacOSX11.0-59</t>
  </si>
  <si>
    <t>MacOSX11.0-60</t>
  </si>
  <si>
    <t>MacOSX11.0-61</t>
  </si>
  <si>
    <t>MacOSX11.0-62</t>
  </si>
  <si>
    <t>MacOSX11.0-63</t>
  </si>
  <si>
    <t>MacOSX11.0-64</t>
  </si>
  <si>
    <t>Enable Sealed System Volume (SSV)</t>
  </si>
  <si>
    <t>Sealed System Volume is a security feature introduced in macOS 11.0 Big Sur.
During system installation, a SHA-256 cryptographic hash is calculated for all immutable system files and stored in a Merkle tree which itself is hashed as the Seal. Both are stored in the metadata of the snapshot created of the System volume.
The seal is verified by the boot loader at startup. macOS will not boot if system files have been tampered with. If validation fails, the user will be instructed to reinstall the operating system.
During read operations for files located in the Sealed System Volume, a hash is calculated and compared to the value stored in the Merkle tree.</t>
  </si>
  <si>
    <t>Run the following command to verify that Sealed System Volume is enabled:
$ sudo /usr/bin/csrutil authenticated-root status
Authenticated Root status: enabled</t>
  </si>
  <si>
    <t>Sealed System Volume is enabled.</t>
  </si>
  <si>
    <t>Sealed System Volume is not enabled.</t>
  </si>
  <si>
    <t>HSI5</t>
  </si>
  <si>
    <t>HSI5: OS files are not hashed to detect inappropriate changes</t>
  </si>
  <si>
    <t>Running without Sealed System Volume on a production system could run the risk of Apple software, that integrates directly with macOS, being modified.</t>
  </si>
  <si>
    <t>Perform the following to enable System Integrity Protection:
1) Reboot into the Recovery Partition (reboot and hold down Command (⌘) + R)
2) Select an administrator's account and enter that account's password
3) Select Utilities
4) Select Terminal
5) Run the following command:
$ sudo /usr/bin/csrutil enable authenticated-root
Successfully enabled System authenticated root. 
Restart the machine for the changes to take effect.
6) Reboot the computer
**Note:** You cannot enable Sealed System Volume from the booted operating system. If the remediation is attempted in the booted OS and not the Recovery Partition the output will give the error `csrutil: This tool needs to be executed from Recovery OS`.</t>
  </si>
  <si>
    <t>Enable System Integrity Protection.One method to achieve the recommended state is to execute the following command(s):
1) Reboot into the Recovery Partition (reboot and hold down Command (⌘) + R)
2) Select an administrator's account and enter that account's password
3) Select Utilities
4) Select Terminal
5) Run the following command:
$ sudo /usr/bin/csrutil enable authenticated-root
Successfully enabled System authenticated root. 
Restart the machine for the changes to take effect.
6) Reboot the computer</t>
  </si>
  <si>
    <t>To close this finding, please provide a screenshot showing sealed system volume has been enabled with the agency's CAP.</t>
  </si>
  <si>
    <t>MacOSX11.0-65</t>
  </si>
  <si>
    <t>5.20</t>
  </si>
  <si>
    <t>MacOSX11.0-66</t>
  </si>
  <si>
    <t>MacOSX11.0-67</t>
  </si>
  <si>
    <t>MacOSX11.0-68</t>
  </si>
  <si>
    <t>MacOSX11.0-69</t>
  </si>
  <si>
    <t>MacOSX11.0-70</t>
  </si>
  <si>
    <t>MacOSX11.0-71</t>
  </si>
  <si>
    <t>MacOSX11.0-72</t>
  </si>
  <si>
    <t>MacOSX11.0-73</t>
  </si>
  <si>
    <t>Appendix</t>
  </si>
  <si>
    <t>SCSEM Sources:</t>
  </si>
  <si>
    <t>This SCSEM was created for the IRS Office of Safeguards based on the following resources.</t>
  </si>
  <si>
    <t>▪ CIS Apple MacOS 10.14 Benchmark v1.0.0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</si>
  <si>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</si>
  <si>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</si>
  <si>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</si>
  <si>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</si>
  <si>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</si>
  <si>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</si>
  <si>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</si>
  <si>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</si>
  <si>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</si>
  <si>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</si>
  <si>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</si>
  <si>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</si>
  <si>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</si>
  <si>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</si>
  <si>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</si>
  <si>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</si>
  <si>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</si>
  <si>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</si>
  <si>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</si>
  <si>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</si>
  <si>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</si>
  <si>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</si>
  <si>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Added baseline Criticality Score and Issue Codes, weighted test cases based on criticality, and updated Results Tab</t>
  </si>
  <si>
    <t>Updated Results Tab.</t>
  </si>
  <si>
    <t>Session terminations set to 30 minutes, account automated unlock set to 15 minutes, Issue code changes</t>
  </si>
  <si>
    <t>Moved Risk Rating to column AA, deleted lagging spaces from HAC40 and HSA14 in IC Table</t>
  </si>
  <si>
    <t>Removed OSX 10.8 due to end of life. Added OSX 10.11 and 10.12 tabs. Updated Issue Codes. Moved Risk Rating to column AF. Added SRR assistance columns Z-AC. Updated issue code table</t>
  </si>
  <si>
    <t>Internal Update</t>
  </si>
  <si>
    <t>Added OSX 10.13 tab and updated Issue Code Table</t>
  </si>
  <si>
    <t>Internal Update and updated Issue Code Table</t>
  </si>
  <si>
    <t>Internal Issue Code Changes, Added MacOS 10.14 V.1.0.0 and MacOS 10.15 V.1.0.0, and removed macOS 10.11, and macOS 10.12 as both are no longer supported</t>
  </si>
  <si>
    <t xml:space="preserve">Added CIS Apple macOS 11.0 Benchmark v1.2.0 and MacOS 10.15 V.1.4.0, removed macOS 10.13, Updated based on IRS Publication 1075 (November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</si>
  <si>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</si>
  <si>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</si>
  <si>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</si>
  <si>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</si>
  <si>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</si>
  <si>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</si>
  <si>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</si>
  <si>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</si>
  <si>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</si>
  <si>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</si>
  <si>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</si>
  <si>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</si>
  <si>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</si>
  <si>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</si>
  <si>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</si>
  <si>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</si>
  <si>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</si>
  <si>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</si>
  <si>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</si>
  <si>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</si>
  <si>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</si>
  <si>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</si>
  <si>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</si>
  <si>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</si>
  <si>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</si>
  <si>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</si>
  <si>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</si>
  <si>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</si>
  <si>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</si>
  <si>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</si>
  <si>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</si>
  <si>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</si>
  <si>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</si>
  <si>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</si>
  <si>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</si>
  <si>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</si>
  <si>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</si>
  <si>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</si>
  <si>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</si>
  <si>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</si>
  <si>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</si>
  <si>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</si>
  <si>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</si>
  <si>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</si>
  <si>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</si>
  <si>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</si>
  <si>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</si>
  <si>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</si>
  <si>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</si>
  <si>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</si>
  <si>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</si>
  <si>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</si>
  <si>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</si>
  <si>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</si>
  <si>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</si>
  <si>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</si>
  <si>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</si>
  <si>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</si>
  <si>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</si>
  <si>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</si>
  <si>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</si>
  <si>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</si>
  <si>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</si>
  <si>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</si>
  <si>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</si>
  <si>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</si>
  <si>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</si>
  <si>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</si>
  <si>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</si>
  <si>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</si>
  <si>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</si>
  <si>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</si>
  <si>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</si>
  <si>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</si>
  <si>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</si>
  <si>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</si>
  <si>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</si>
  <si>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</si>
  <si>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</si>
  <si>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</si>
  <si>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</si>
  <si>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</si>
  <si>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</si>
  <si>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</si>
  <si>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</si>
  <si>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</si>
  <si>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</si>
  <si>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</si>
  <si>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</si>
  <si>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</si>
  <si>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</si>
  <si>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</si>
  <si>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</si>
  <si>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</si>
  <si>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</si>
  <si>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</si>
  <si>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</si>
  <si>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</si>
  <si>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</si>
  <si>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</si>
  <si>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</si>
  <si>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</si>
  <si>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</si>
  <si>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</si>
  <si>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</si>
  <si>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</si>
  <si>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</si>
  <si>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</si>
  <si>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</si>
  <si>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</si>
  <si>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</si>
  <si>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</si>
  <si>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</si>
  <si>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</si>
  <si>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</si>
  <si>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</si>
  <si>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</si>
  <si>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</si>
  <si>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</si>
  <si>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</si>
  <si>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</si>
  <si>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</si>
  <si>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</si>
  <si>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</si>
  <si>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</si>
  <si>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</si>
  <si>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</si>
  <si>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</si>
  <si>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</si>
  <si>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</si>
  <si>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</si>
  <si>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</si>
  <si>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</si>
  <si>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</si>
  <si>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</si>
  <si>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</si>
  <si>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</si>
  <si>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</si>
  <si>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</si>
  <si>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</si>
  <si>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</si>
  <si>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</si>
  <si>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</si>
  <si>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</si>
  <si>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</si>
  <si>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</si>
  <si>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</si>
  <si>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</si>
  <si>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</si>
  <si>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</si>
  <si>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</si>
  <si>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</si>
  <si>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</si>
  <si>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</si>
  <si>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</si>
  <si>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</si>
  <si>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</si>
  <si>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</si>
  <si>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HAU6</t>
  </si>
  <si>
    <t>System does not audit changes to access control settings</t>
  </si>
  <si>
    <t>Audit records are not retained per Pub 1075</t>
  </si>
  <si>
    <t>Logs are not maintained on a centralized log server</t>
  </si>
  <si>
    <t>HAU9</t>
  </si>
  <si>
    <t>No log reduction system exists</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</si>
  <si>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</si>
  <si>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</si>
  <si>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</si>
  <si>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</si>
  <si>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</si>
  <si>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</si>
  <si>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</si>
  <si>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</si>
  <si>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</si>
  <si>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</si>
  <si>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</si>
  <si>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</si>
  <si>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</si>
  <si>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</si>
  <si>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</si>
  <si>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</si>
  <si>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</si>
  <si>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</si>
  <si>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</si>
  <si>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</si>
  <si>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</si>
  <si>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</si>
  <si>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</si>
  <si>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</si>
  <si>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</si>
  <si>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</si>
  <si>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</si>
  <si>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</si>
  <si>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</si>
  <si>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</si>
  <si>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</si>
  <si>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</si>
  <si>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</si>
  <si>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</si>
  <si>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</si>
  <si>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</si>
  <si>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</si>
  <si>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</si>
  <si>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</si>
  <si>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</si>
  <si>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</si>
  <si>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</si>
  <si>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</si>
  <si>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</si>
  <si>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</si>
  <si>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</si>
  <si>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</si>
  <si>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</si>
  <si>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</si>
  <si>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</si>
  <si>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</si>
  <si>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</si>
  <si>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</si>
  <si>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</si>
  <si>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</si>
  <si>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</si>
  <si>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</si>
  <si>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</si>
  <si>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</si>
  <si>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</si>
  <si>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</si>
  <si>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</si>
  <si>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</si>
  <si>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</si>
  <si>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</si>
  <si>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</si>
  <si>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</si>
  <si>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</si>
  <si>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</si>
  <si>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</si>
  <si>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</si>
  <si>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</si>
  <si>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</si>
  <si>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</si>
  <si>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</si>
  <si>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</si>
  <si>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</si>
  <si>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</si>
  <si>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</si>
  <si>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</si>
  <si>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</si>
  <si>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</si>
  <si>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</si>
  <si>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</si>
  <si>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</si>
  <si>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</si>
  <si>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</si>
  <si>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</si>
  <si>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</si>
  <si>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</si>
  <si>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</si>
  <si>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</si>
  <si>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</si>
  <si>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</si>
  <si>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</si>
  <si>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</si>
  <si>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</si>
  <si>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</si>
  <si>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</si>
  <si>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</si>
  <si>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</si>
  <si>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</si>
  <si>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</si>
  <si>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</si>
  <si>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</si>
  <si>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</si>
  <si>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</si>
  <si>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</si>
  <si>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</si>
  <si>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</si>
  <si>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</si>
  <si>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</si>
  <si>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</si>
  <si>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</si>
  <si>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</si>
  <si>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</si>
  <si>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</si>
  <si>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</si>
  <si>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</si>
  <si>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</si>
  <si>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</si>
  <si>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</si>
  <si>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</si>
  <si>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</si>
  <si>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</si>
  <si>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</si>
  <si>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</si>
  <si>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</si>
  <si>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</si>
  <si>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</si>
  <si>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</si>
  <si>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</si>
  <si>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</si>
  <si>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</si>
  <si>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</si>
  <si>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</si>
  <si>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</si>
  <si>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</si>
  <si>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</si>
  <si>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</si>
  <si>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</si>
  <si>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</si>
  <si>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</si>
  <si>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</si>
  <si>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</si>
  <si>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</si>
  <si>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</si>
  <si>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</si>
  <si>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</si>
  <si>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</si>
  <si>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</si>
  <si>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</si>
  <si>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</si>
  <si>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</si>
  <si>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</si>
  <si>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</si>
  <si>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</si>
  <si>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</si>
  <si>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</si>
  <si>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</si>
  <si>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</si>
  <si>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</si>
  <si>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</si>
  <si>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</si>
  <si>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</si>
  <si>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</si>
  <si>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</si>
  <si>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</si>
  <si>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</si>
  <si>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</si>
  <si>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</si>
  <si>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</si>
  <si>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</si>
  <si>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</si>
  <si>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</si>
  <si>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</si>
  <si>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</si>
  <si>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</si>
  <si>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</si>
  <si>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</si>
  <si>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</si>
  <si>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</si>
  <si>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</si>
  <si>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</si>
  <si>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</si>
  <si>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</si>
  <si>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</si>
  <si>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</si>
  <si>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</si>
  <si>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</si>
  <si>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</si>
  <si>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</si>
  <si>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</si>
  <si>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</si>
  <si>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</si>
  <si>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</si>
  <si>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</si>
  <si>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</si>
  <si>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</si>
  <si>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</si>
  <si>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</si>
  <si>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</si>
  <si>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</si>
  <si>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</si>
  <si>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</si>
  <si>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</si>
  <si>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</si>
  <si>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</si>
  <si>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</si>
  <si>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</si>
  <si>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</si>
  <si>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</si>
  <si>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</si>
  <si>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</si>
  <si>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</si>
  <si>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</si>
  <si>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</si>
  <si>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</si>
  <si>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</si>
  <si>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</si>
  <si>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</si>
  <si>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</si>
  <si>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</si>
  <si>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</si>
  <si>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</si>
  <si>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</si>
  <si>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</si>
  <si>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</si>
  <si>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</si>
  <si>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</si>
  <si>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</si>
  <si>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</si>
  <si>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</si>
  <si>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</si>
  <si>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</si>
  <si>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</si>
  <si>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</si>
  <si>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</si>
  <si>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</si>
  <si>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</si>
  <si>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</si>
  <si>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</si>
  <si>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</si>
  <si>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</si>
  <si>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</si>
  <si>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</si>
  <si>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</si>
  <si>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</si>
  <si>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</si>
  <si>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</si>
  <si>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</si>
  <si>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</si>
  <si>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</si>
  <si>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</si>
  <si>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</si>
  <si>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</si>
  <si>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</si>
  <si>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</si>
  <si>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</si>
  <si>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</si>
  <si>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</si>
  <si>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</si>
  <si>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</si>
  <si>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</si>
  <si>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</si>
  <si>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</si>
  <si>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</si>
  <si>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</si>
  <si>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</si>
  <si>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</si>
  <si>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</si>
  <si>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</si>
  <si>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</si>
  <si>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</si>
  <si>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</si>
  <si>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</si>
  <si>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</si>
  <si>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</si>
  <si>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</si>
  <si>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</si>
  <si>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</si>
  <si>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</si>
  <si>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</si>
  <si>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</si>
  <si>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</si>
  <si>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</si>
  <si>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</si>
  <si>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</si>
  <si>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</si>
  <si>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</si>
  <si>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</si>
  <si>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</si>
  <si>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</si>
  <si>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</si>
  <si>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</si>
  <si>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</si>
  <si>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</si>
  <si>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</si>
  <si>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</si>
  <si>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</si>
  <si>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</si>
  <si>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</si>
  <si>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</si>
  <si>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</si>
  <si>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</si>
  <si>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</si>
  <si>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</si>
  <si>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</si>
  <si>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</si>
  <si>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</si>
  <si>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</si>
  <si>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</si>
  <si>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</si>
  <si>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</si>
  <si>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</si>
  <si>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</si>
  <si>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</si>
  <si>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</si>
  <si>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</si>
  <si>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</si>
  <si>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</si>
  <si>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</si>
  <si>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</si>
  <si>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</si>
  <si>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</si>
  <si>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</si>
  <si>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</si>
  <si>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</si>
  <si>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</si>
  <si>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</si>
  <si>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</si>
  <si>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</si>
  <si>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</si>
  <si>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</si>
  <si>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</si>
  <si>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</si>
  <si>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</si>
  <si>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</si>
  <si>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</si>
  <si>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</si>
  <si>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</si>
  <si>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</si>
  <si>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</si>
  <si>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</si>
  <si>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</si>
  <si>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</si>
  <si>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</si>
  <si>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</si>
  <si>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</si>
  <si>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</si>
  <si>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</si>
  <si>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</si>
  <si>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</si>
  <si>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</si>
  <si>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</si>
  <si>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</si>
  <si>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</si>
  <si>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</si>
  <si>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</si>
  <si>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</si>
  <si>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</si>
  <si>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</si>
  <si>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</si>
  <si>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</si>
  <si>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</si>
  <si>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</si>
  <si>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</si>
  <si>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</si>
  <si>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</si>
  <si>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</si>
  <si>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</si>
  <si>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</si>
  <si>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</si>
  <si>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</si>
  <si>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</si>
  <si>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</si>
  <si>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</si>
  <si>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</si>
  <si>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</si>
  <si>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</si>
  <si>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</si>
  <si>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</si>
  <si>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</si>
  <si>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</si>
  <si>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</si>
  <si>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</si>
  <si>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</si>
  <si>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</si>
  <si>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</si>
  <si>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</si>
  <si>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</si>
  <si>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</si>
  <si>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</si>
  <si>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</si>
  <si>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</si>
  <si>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</si>
  <si>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</si>
  <si>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</si>
  <si>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</si>
  <si>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</si>
  <si>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</si>
  <si>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</si>
  <si>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</si>
  <si>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</si>
  <si>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</si>
  <si>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</si>
  <si>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</si>
  <si>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</si>
  <si>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</si>
  <si>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</si>
  <si>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</si>
  <si>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</si>
  <si>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</si>
  <si>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</si>
  <si>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</si>
  <si>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</si>
  <si>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</si>
  <si>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</si>
  <si>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</si>
  <si>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</si>
  <si>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</si>
  <si>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</si>
  <si>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</si>
  <si>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</si>
  <si>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</si>
  <si>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</si>
  <si>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</si>
  <si>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</si>
  <si>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</si>
  <si>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</si>
  <si>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</si>
  <si>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</si>
  <si>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</si>
  <si>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</si>
  <si>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</si>
  <si>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</si>
  <si>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</si>
  <si>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</si>
  <si>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</si>
  <si>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</si>
  <si>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</si>
  <si>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</si>
  <si>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</si>
  <si>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</si>
  <si>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</si>
  <si>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</si>
  <si>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</si>
  <si>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</si>
  <si>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</si>
  <si>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</si>
  <si>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</si>
  <si>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</si>
  <si>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</si>
  <si>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</si>
  <si>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</si>
  <si>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</si>
  <si>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</si>
  <si>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</si>
  <si>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</si>
  <si>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</si>
  <si>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</si>
  <si>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</si>
  <si>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</si>
  <si>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</si>
  <si>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</si>
  <si>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</si>
  <si>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</si>
  <si>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</si>
  <si>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</si>
  <si>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</si>
  <si>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</si>
  <si>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</si>
  <si>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</si>
  <si>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</si>
  <si>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</si>
  <si>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</si>
  <si>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</si>
  <si>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</si>
  <si>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</si>
  <si>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</si>
  <si>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</si>
  <si>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</si>
  <si>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</si>
  <si>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</si>
  <si>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</si>
  <si>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</si>
  <si>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</si>
  <si>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</si>
  <si>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</si>
  <si>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</si>
  <si>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</si>
  <si>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</si>
  <si>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</si>
  <si>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</si>
  <si>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</si>
  <si>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</si>
  <si>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</si>
  <si>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</si>
  <si>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</si>
  <si>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</si>
  <si>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</si>
  <si>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</si>
  <si>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</si>
  <si>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</si>
  <si>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</si>
  <si>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</si>
  <si>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</si>
  <si>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</si>
  <si>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</si>
  <si>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</si>
  <si>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</si>
  <si>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</si>
  <si>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</si>
  <si>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</si>
  <si>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</si>
  <si>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</si>
  <si>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</si>
  <si>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</si>
  <si>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</si>
  <si>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</si>
  <si>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</si>
  <si>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</si>
  <si>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</si>
  <si>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</si>
  <si>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</si>
  <si>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</si>
  <si>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</si>
  <si>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</si>
  <si>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</si>
  <si>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</si>
  <si>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</si>
  <si>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</si>
  <si>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</si>
  <si>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</si>
  <si>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</si>
  <si>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</si>
  <si>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</si>
  <si>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</si>
  <si>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</si>
  <si>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</si>
  <si>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</si>
  <si>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</si>
  <si>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</si>
  <si>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</si>
  <si>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</si>
  <si>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</si>
  <si>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</si>
  <si>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</si>
  <si>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</si>
  <si>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</si>
  <si>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</si>
  <si>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</si>
  <si>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</si>
  <si>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</si>
  <si>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</si>
  <si>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</si>
  <si>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</si>
  <si>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</si>
  <si>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</si>
  <si>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</si>
  <si>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</si>
  <si>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</si>
  <si>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</si>
  <si>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</si>
  <si>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</si>
  <si>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</si>
  <si>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</si>
  <si>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</si>
  <si>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</si>
  <si>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</si>
  <si>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</si>
  <si>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</si>
  <si>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</si>
  <si>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</si>
  <si>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</si>
  <si>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</si>
  <si>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</si>
  <si>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</si>
  <si>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</si>
  <si>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</si>
  <si>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</si>
  <si>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</si>
  <si>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</si>
  <si>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</si>
  <si>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</si>
  <si>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</si>
  <si>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</si>
  <si>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</si>
  <si>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</si>
  <si>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</si>
  <si>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</si>
  <si>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</si>
  <si>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</si>
  <si>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</si>
  <si>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</si>
  <si>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</si>
  <si>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</si>
  <si>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</si>
  <si>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</si>
  <si>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</si>
  <si>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</si>
  <si>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</si>
  <si>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</si>
  <si>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</si>
  <si>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</si>
  <si>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</si>
  <si>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</si>
  <si>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</si>
  <si>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</si>
  <si>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</si>
  <si>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</si>
  <si>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</si>
  <si>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</si>
  <si>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</si>
  <si>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</si>
  <si>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</si>
  <si>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</si>
  <si>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</si>
  <si>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</si>
  <si>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</si>
  <si>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</si>
  <si>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</si>
  <si>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</si>
  <si>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</si>
  <si>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</si>
  <si>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</si>
  <si>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</si>
  <si>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</si>
  <si>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</si>
  <si>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</si>
  <si>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</si>
  <si>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</si>
  <si>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</si>
  <si>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</si>
  <si>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</si>
  <si>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</si>
  <si>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</si>
  <si>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</si>
  <si>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</si>
  <si>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</si>
  <si>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</si>
  <si>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</si>
  <si>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</si>
  <si>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</si>
  <si>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</si>
  <si>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</si>
  <si>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</si>
  <si>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</si>
  <si>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</si>
  <si>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</si>
  <si>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</si>
  <si>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</si>
  <si>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</si>
  <si>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</si>
  <si>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</si>
  <si>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</si>
  <si>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</si>
  <si>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</si>
  <si>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</si>
  <si>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</si>
  <si>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</si>
  <si>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</si>
  <si>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</si>
  <si>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</si>
  <si>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</si>
  <si>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</si>
  <si>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</si>
  <si>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</si>
  <si>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</si>
  <si>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</si>
  <si>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</si>
  <si>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</si>
  <si>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</si>
  <si>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</si>
  <si>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</si>
  <si>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</si>
  <si>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</si>
  <si>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</si>
  <si>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</si>
  <si>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</si>
  <si>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</si>
  <si>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</si>
  <si>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</si>
  <si>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</si>
  <si>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</si>
  <si>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</si>
  <si>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</si>
  <si>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</si>
  <si>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</si>
  <si>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</si>
  <si>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</si>
  <si>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</si>
  <si>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</si>
  <si>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</si>
  <si>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</si>
  <si>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</si>
  <si>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</si>
  <si>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</si>
  <si>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</si>
  <si>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</si>
  <si>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</si>
  <si>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</si>
  <si>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</si>
  <si>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</si>
  <si>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</si>
  <si>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</si>
  <si>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</si>
  <si>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</si>
  <si>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</si>
  <si>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</si>
  <si>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</si>
  <si>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</si>
  <si>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</si>
  <si>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</si>
  <si>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</si>
  <si>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</si>
  <si>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</si>
  <si>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</si>
  <si>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</si>
  <si>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</si>
  <si>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</si>
  <si>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</si>
  <si>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</si>
  <si>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</si>
  <si>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</si>
  <si>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</si>
  <si>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</si>
  <si>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</si>
  <si>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</si>
  <si>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</si>
  <si>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</si>
  <si>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</si>
  <si>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</si>
  <si>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</si>
  <si>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</si>
  <si>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</si>
  <si>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</si>
  <si>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</si>
  <si>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</si>
  <si>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</si>
  <si>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</si>
  <si>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</si>
  <si>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</si>
  <si>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</si>
  <si>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</si>
  <si>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</si>
  <si>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</si>
  <si>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</si>
  <si>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</si>
  <si>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</si>
  <si>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</si>
  <si>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</si>
  <si>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</si>
  <si>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</si>
  <si>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</si>
  <si>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</si>
  <si>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</si>
  <si>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</si>
  <si>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</si>
  <si>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</si>
  <si>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</si>
  <si>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</si>
  <si>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</si>
  <si>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</si>
  <si>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</si>
  <si>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</si>
  <si>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</si>
  <si>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</si>
  <si>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</si>
  <si>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</si>
  <si>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</si>
  <si>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</si>
  <si>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</si>
  <si>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</si>
  <si>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</si>
  <si>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</si>
  <si>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</si>
  <si>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</si>
  <si>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</si>
  <si>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</si>
  <si>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</si>
  <si>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</si>
  <si>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</si>
  <si>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</si>
  <si>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</si>
  <si>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</si>
  <si>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</si>
  <si>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</si>
  <si>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</si>
  <si>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</si>
  <si>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</si>
  <si>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</si>
  <si>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</si>
  <si>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</si>
  <si>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</si>
  <si>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</si>
  <si>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</si>
  <si>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</si>
  <si>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</si>
  <si>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</si>
  <si>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</si>
  <si>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</si>
  <si>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</si>
  <si>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</si>
  <si>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</si>
  <si>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</si>
  <si>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</si>
  <si>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</si>
  <si>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</si>
  <si>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</si>
  <si>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</si>
  <si>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</si>
  <si>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</si>
  <si>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</si>
  <si>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</si>
  <si>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</si>
  <si>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</si>
  <si>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</si>
  <si>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</si>
  <si>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</si>
  <si>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</si>
  <si>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</si>
  <si>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</si>
  <si>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</si>
  <si>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</si>
  <si>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</si>
  <si>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</si>
  <si>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</si>
  <si>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</si>
  <si>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</si>
  <si>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</si>
  <si>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</si>
  <si>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</si>
  <si>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</si>
  <si>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</si>
  <si>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</si>
  <si>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</si>
  <si>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</si>
  <si>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</si>
  <si>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</si>
  <si>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</si>
  <si>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</si>
  <si>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First</t>
  </si>
  <si>
    <t>Dates</t>
  </si>
  <si>
    <t>Last</t>
  </si>
  <si>
    <t xml:space="preserve">The targeted implementation date for this recommendation is </t>
  </si>
  <si>
    <t>, which is 3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  To close this finding, please provide %CAPCHART% with the agency’s CAP.</t>
  </si>
  <si>
    <t>, which is 6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  To close this finding, please provide %CAPCHART% with the agency’s CAP.</t>
  </si>
  <si>
    <t>, which is 9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t>
  </si>
  <si>
    <t>, which is 12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t>
  </si>
  <si>
    <t>End of General Support:
macOS 10.13 11/30/2020
macOS 10.14 11/30/2021 
macOS 10.15 11/30/2022
macOS 11.0 11/30/2023</t>
  </si>
  <si>
    <t>Perform the following to enable macOS updates to run automatically:
Graphical Method:
1) Open System Preferences
2) Select Software Updates
3) Select Advanced
4) Select Install macOS updates
Terminal Method:
Run the following command to  enable automatic checking and installing of macOS updates:
$ sudo defaults write /Library/Preferences/com.apple.SoftwareUpdate AutomaticallyInstallMacOSUpdates -bool TRUE</t>
  </si>
  <si>
    <t>Verify that the computer has up-to-date firmware:
$ sudo /usr/libexec/firmwarecheckers/eficheck/eficheck --integrity-check
The output should include `Primary allowlist version match found. No changes detected in primary hashes.` as well as the model and version in this format MBP133)xxx.xxxx.xxx.xxxxxxxxx.
If an Apple T2 Security Chip is present, the output will be: 
`ReadBinaryFromKernel: No matching services found. Either this system is not supported by eficheck, or you need to re-load the kext
IntegrityCheck: couldn't get EFI contents from kext`
Run this command to verify that the machine does have an Apple T2 Security Chip:
$ sudo system_profiler SPiBridgeDataType | grep "T2"
Model Name: Apple T2 Security Chip
Either state is compliant.
Run this command to verify that the efi check system daemon is running (including machines with the T2 chip):
$ sudo launchctl list | grep com.apple.driver.eficheck
Result: - 0 com.apple.driver.eficheck</t>
  </si>
  <si>
    <t xml:space="preserve">Run the following command to verify that no users have a password hint:
$ sudo dscl . -list /Users hint
The output will list all users. If there are any text listed with the user, then the machine is not compliant.
Example: 
$ sudo dscl . -list /Users hint
firstuser passwordhint
seconduser passwordhint2
thirduser
fourthuser 
Guest 
</t>
  </si>
  <si>
    <t>▪ IRS Publication 1075, Tax Information Security Guidelines for Federal, State and Local Agencies (November 2021)</t>
  </si>
  <si>
    <t xml:space="preserve">▪ NIST SP 800-53 Rev. , Recommended Security Controls for Federal Information Systems and Organizations 
</t>
  </si>
  <si>
    <t>Perform the following to enable the date and time to be set automatically:
Graphical Method:
1) Open System Preferences
2) Select Date &amp; Time
3) Verify that Set date and time automatically is selected
Terminal Method:
Run the following commands to enable the date and time setting automatically:
$ sudo systemsetup -setnetworktimeserver &lt;your.time.server&gt;
setNetworkTimeServer: &lt;your.time.server&gt;
$ sudo systemsetup -setusingnetworktime on
setUsingNetworkTime: On
Example:
$ sudo systemsetup -setnetworktimeserver time.apple.com
setNetworkTimeServer: time.apple.com
$ sudo systemsetup -setusingnetworktime on
setUsingNetworkTime: On
Run the following commands if you have not set, or need to set, a new time zone:
$ sudo systemsetup -listtimezones
$ sudo systemsetup -settimezone &lt;selected time zone&gt;
Example:
$ sudo systemsetup -listtimezones
Time Zones:
Africa/Abidjan
Africa/Accra
Africa/Addis_Ababa
Africa/Algiers
Pacific/Truk
Pacific/Wake
Pacific/Wallis
$ sudo systemsetup -settimezone America/New York
Set Timezone: America/New York</t>
  </si>
  <si>
    <t>Correct date and time settings are required for authentication protocols, file creation, modification dates and log entries. Ensure that time on the computer is within acceptable limits. Truly accurate time is measured within milliseconds. For this audit, a drift under four and a half minutes passes the control check. Since Kerberos is one of the important features of macOS integration into Directory systems the guidance here is to warn you before there could be an impact to operations. From the perspective of accurate time, this check is not strict, so it may be too great for your organization. Your organization can adjust to a smaller offset value as needed.
**Note:** `ntpdate` has been deprecated with 10.14. `sntp` replaces that command.</t>
  </si>
  <si>
    <t>Perform the following to implement the prescribed state:
1) Open _System Preferences_
2) Select _Desktop &amp; Screen Saver_
3) Select _Screen__Saver_
4) Set _Start after_ to 15 minutes or less
Alternatively:
1) In Terminal, run one of the following commands: 
defaults -currentHost write com.apple.screensaver idleTime -int 600
defaults -currentHost write com.apple.screensaver idleTime -int 900
There are anomalies if the command line is used to make the setting something other than what is available in the GUI Menu. Choose either 10 minutes or 15 minutes.</t>
  </si>
  <si>
    <t>Change audit retention time from 365 to 2555 days</t>
  </si>
  <si>
    <t>In combination with removing the sudo timeout grace period a further mitigation should be in place to reduce the possibility of a background process using elevated rights when a user elevates to root in an explicit context or tty. With the included sudo 1.8 introduced in 10.12 the default value is to have tty tickets for each interface so that root access is limited to a specific terminal. The default configuration can be overwritten or not configured correctly on earlier versions of macOS.</t>
  </si>
  <si>
    <t>Perform the following to ensure that the root user is not enabled:
Graphical Method:
1) Open /System/Library/CoreServices/Applications/Directory Utility
2) Click the lock icon to unlock the service
3) Click Edit
4) Verify that the menu shows Enable Root User, not Disable Root User
Terminal Method:
Run the following command to verify the root user has not been enabled:
$ sudo dscl . -read /Users/root AuthenticationAuthority
No such key: AuthenticationAuthority</t>
  </si>
  <si>
    <t>Run the following command to verify that no users have a password hint:
$ sudo dscl . -list /Users hint
The output will list all users. If there are any text listed with the user, then the machine is not compliant.
Example: 
$ sudo dscl . -list /Users hint
firstuser passwordhint
seconduser passwordhint2
thirduser
fourthuser 
Guest</t>
  </si>
  <si>
    <t>Separate timestamp is used for each user/tty combo.</t>
  </si>
  <si>
    <t xml:space="preserve"> ▪ SCSEM Version: 6.1</t>
  </si>
  <si>
    <t>▪ CIS Apple MacOS 10.15 Benchmark v1.4.0</t>
  </si>
  <si>
    <t>▪ CIS Apple MacOS 11.0 Benchmark v1.2.0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</si>
</sst>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numFmt numFmtId="165" formatCode="[&lt;=9999999]###\-####;\(###\)\ ###\-####"/>
    <numFmt numFmtId="166" formatCode="0.0"/>
    <numFmt numFmtId="167" formatCode="[$-409]mmmm\ d\,\ yyyy;@"/>
    <numFmt numFmtId="168" formatCode="mm/dd/yyyy"/>
  </numFmts>
  <fonts count="24"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1"/>
      <color theme="1"/>
      <name val="Calibri"/>
      <family val="2"/>
      <scheme val="minor"/>
    </font>
    <font>
      <b/>
      <sz val="10"/>
      <color theme="1"/>
      <name val="Arial"/>
      <family val="2"/>
    </font>
    <font>
      <b/>
      <i/>
      <sz val="10"/>
      <name val="Arial"/>
      <family val="2"/>
    </font>
    <font>
      <sz val="10"/>
      <color theme="0"/>
      <name val="Arial"/>
      <family val="2"/>
    </font>
    <font>
      <b/>
      <sz val="10"/>
      <color rgb="FFFF0000"/>
      <name val="Arial"/>
      <family val="2"/>
    </font>
    <font>
      <sz val="10"/>
      <color theme="1"/>
      <name val="Arial"/>
      <family val="2"/>
    </font>
    <font>
      <b/>
      <sz val="11"/>
      <color rgb="FFFF0000"/>
      <name val="Calibri"/>
      <family val="2"/>
    </font>
    <font>
      <sz val="11"/>
      <color theme="0"/>
      <name val="Calibri"/>
      <family val="2"/>
    </font>
    <font>
      <sz val="10"/>
      <color theme="1" tint="4.9989318521683403E-2"/>
      <name val="Arial"/>
      <family val="2"/>
    </font>
    <font>
      <sz val="8"/>
      <name val="Calibri"/>
      <family val="2"/>
    </font>
    <font>
      <sz val="8"/>
      <name val="Calibri"/>
      <family val="2"/>
    </font>
    <font>
      <b/>
      <sz val="11"/>
      <color rgb="FF000000"/>
      <name val="Calibri"/>
      <family val="2"/>
    </font>
    <font>
      <sz val="11"/>
      <color rgb="FF000000"/>
      <name val="Calibri"/>
      <family val="2"/>
    </font>
    <font>
      <sz val="12"/>
      <color rgb="FF000000"/>
      <name val="Calibri"/>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FF0000"/>
        <bgColor indexed="64"/>
      </patternFill>
    </fill>
    <fill>
      <patternFill patternType="solid">
        <fgColor theme="0"/>
        <bgColor indexed="64"/>
      </patternFill>
    </fill>
    <fill>
      <patternFill patternType="solid">
        <fgColor rgb="FFAFD7FF"/>
        <bgColor indexed="64"/>
      </patternFill>
    </fill>
    <fill>
      <patternFill patternType="solid">
        <fgColor theme="0" tint="-0.249977111117893"/>
        <bgColor indexed="64"/>
      </patternFill>
    </fill>
    <fill>
      <patternFill patternType="solid">
        <fgColor rgb="FFB2B2B2"/>
        <bgColor indexed="64"/>
      </patternFill>
    </fill>
    <fill>
      <patternFill patternType="solid">
        <fgColor rgb="FFDDD9C4"/>
        <bgColor rgb="FF000000"/>
      </patternFill>
    </fill>
    <fill>
      <patternFill patternType="solid">
        <fgColor rgb="FFFFFFFF"/>
        <bgColor rgb="FF000000"/>
      </patternFill>
    </fill>
  </fills>
  <borders count="49">
    <border>
      <left/>
      <right/>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right style="thin">
        <color indexed="63"/>
      </right>
      <top/>
      <bottom/>
      <diagonal/>
    </border>
    <border>
      <left/>
      <right style="thin">
        <color indexed="63"/>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bottom/>
      <diagonal/>
    </border>
    <border>
      <left style="thin">
        <color indexed="64"/>
      </left>
      <right/>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3"/>
      </top>
      <bottom/>
      <diagonal/>
    </border>
    <border>
      <left style="thin">
        <color indexed="63"/>
      </left>
      <right style="thin">
        <color indexed="63"/>
      </right>
      <top style="thin">
        <color indexed="63"/>
      </top>
      <bottom/>
      <diagonal/>
    </border>
    <border>
      <left/>
      <right style="thin">
        <color indexed="64"/>
      </right>
      <top style="thin">
        <color indexed="64"/>
      </top>
      <bottom style="thin">
        <color indexed="64"/>
      </bottom>
      <diagonal/>
    </border>
  </borders>
  <cellStyleXfs count="10">
    <xf numFmtId="0" fontId="0" fillId="0" borderId="0" applyFill="0" applyProtection="0"/>
    <xf numFmtId="0" fontId="4" fillId="0" borderId="0"/>
    <xf numFmtId="0" fontId="4" fillId="0" borderId="0"/>
    <xf numFmtId="0" fontId="4" fillId="0" borderId="0"/>
    <xf numFmtId="0" fontId="2" fillId="0" borderId="0" applyFill="0" applyProtection="0"/>
    <xf numFmtId="0" fontId="2" fillId="0" borderId="0" applyFill="0" applyProtection="0"/>
    <xf numFmtId="0" fontId="10" fillId="0" borderId="0"/>
    <xf numFmtId="0" fontId="4" fillId="0" borderId="0"/>
    <xf numFmtId="0" fontId="1" fillId="0" borderId="0"/>
    <xf numFmtId="0" fontId="6" fillId="0" borderId="0"/>
  </cellStyleXfs>
  <cellXfs count="331">
    <xf numFmtId="0" fontId="0" fillId="0" borderId="0" xfId="0" applyFill="1" applyProtection="1"/>
    <xf numFmtId="0" fontId="0" fillId="0" borderId="0" xfId="0" applyProtection="1"/>
    <xf numFmtId="0" fontId="3" fillId="2" borderId="1" xfId="0" applyFont="1" applyFill="1" applyBorder="1" applyProtection="1"/>
    <xf numFmtId="0" fontId="5" fillId="2" borderId="0" xfId="0" applyFont="1" applyFill="1" applyProtection="1"/>
    <xf numFmtId="0" fontId="5" fillId="2" borderId="2" xfId="0" applyFont="1" applyFill="1" applyBorder="1" applyProtection="1"/>
    <xf numFmtId="0" fontId="4" fillId="2" borderId="0" xfId="0" applyFont="1" applyFill="1" applyProtection="1"/>
    <xf numFmtId="0" fontId="4" fillId="2" borderId="2" xfId="0" applyFont="1" applyFill="1" applyBorder="1" applyProtection="1"/>
    <xf numFmtId="0" fontId="0" fillId="2" borderId="3" xfId="0" applyFill="1" applyBorder="1" applyProtection="1"/>
    <xf numFmtId="0" fontId="4" fillId="2" borderId="4" xfId="0" applyFont="1" applyFill="1" applyBorder="1" applyProtection="1"/>
    <xf numFmtId="0" fontId="4" fillId="2" borderId="5" xfId="0" applyFont="1" applyFill="1" applyBorder="1" applyProtection="1"/>
    <xf numFmtId="0" fontId="4" fillId="3" borderId="1" xfId="0" applyFont="1" applyFill="1" applyBorder="1" applyAlignment="1" applyProtection="1">
      <alignment vertical="top"/>
    </xf>
    <xf numFmtId="0" fontId="0" fillId="3" borderId="0" xfId="0" applyFill="1" applyAlignment="1" applyProtection="1">
      <alignment vertical="top"/>
    </xf>
    <xf numFmtId="0" fontId="0" fillId="3" borderId="2"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3" borderId="5" xfId="0" applyFill="1" applyBorder="1" applyAlignment="1" applyProtection="1">
      <alignment vertical="top"/>
    </xf>
    <xf numFmtId="0" fontId="0" fillId="0" borderId="0" xfId="0"/>
    <xf numFmtId="0" fontId="0" fillId="0" borderId="0" xfId="0" applyFill="1"/>
    <xf numFmtId="0" fontId="4" fillId="0" borderId="0" xfId="0" applyFont="1" applyFill="1" applyProtection="1"/>
    <xf numFmtId="0" fontId="4" fillId="0" borderId="0" xfId="0" applyFont="1" applyProtection="1"/>
    <xf numFmtId="0" fontId="7" fillId="3" borderId="3" xfId="0" applyFont="1" applyFill="1" applyBorder="1" applyAlignment="1" applyProtection="1">
      <alignment vertical="top"/>
    </xf>
    <xf numFmtId="0" fontId="7" fillId="3" borderId="4" xfId="0" applyFont="1" applyFill="1" applyBorder="1" applyAlignment="1" applyProtection="1">
      <alignment vertical="top"/>
    </xf>
    <xf numFmtId="0" fontId="7" fillId="3" borderId="7" xfId="0" applyFont="1" applyFill="1" applyBorder="1" applyAlignment="1" applyProtection="1">
      <alignment vertical="top"/>
    </xf>
    <xf numFmtId="0" fontId="7" fillId="3" borderId="1" xfId="0" applyFont="1" applyFill="1" applyBorder="1" applyAlignment="1" applyProtection="1">
      <alignment vertical="top"/>
    </xf>
    <xf numFmtId="0" fontId="7" fillId="3" borderId="0" xfId="0" applyFont="1" applyFill="1" applyAlignment="1" applyProtection="1">
      <alignment vertical="top"/>
    </xf>
    <xf numFmtId="0" fontId="7" fillId="3" borderId="6" xfId="0" applyFont="1" applyFill="1" applyBorder="1" applyAlignment="1" applyProtection="1">
      <alignment vertical="top"/>
    </xf>
    <xf numFmtId="0" fontId="4" fillId="2" borderId="4" xfId="0" applyFont="1" applyFill="1" applyBorder="1" applyAlignment="1">
      <alignment vertical="center"/>
    </xf>
    <xf numFmtId="0" fontId="4" fillId="2" borderId="7" xfId="0" applyFont="1" applyFill="1" applyBorder="1" applyAlignment="1">
      <alignment vertical="center"/>
    </xf>
    <xf numFmtId="0" fontId="6" fillId="2" borderId="1" xfId="0" applyFont="1" applyFill="1" applyBorder="1" applyProtection="1"/>
    <xf numFmtId="0" fontId="6" fillId="0" borderId="0" xfId="0" applyFont="1" applyFill="1" applyAlignment="1" applyProtection="1">
      <alignment vertical="top" wrapText="1"/>
    </xf>
    <xf numFmtId="0" fontId="0" fillId="6" borderId="0" xfId="0" applyFill="1" applyProtection="1"/>
    <xf numFmtId="0" fontId="0" fillId="6" borderId="2" xfId="0" applyFill="1" applyBorder="1" applyProtection="1"/>
    <xf numFmtId="0" fontId="4" fillId="6" borderId="0" xfId="0" applyFont="1" applyFill="1" applyAlignment="1">
      <alignment vertical="center"/>
    </xf>
    <xf numFmtId="0" fontId="0" fillId="6" borderId="9" xfId="0" applyFill="1" applyBorder="1"/>
    <xf numFmtId="0" fontId="9" fillId="7" borderId="14" xfId="0" applyFont="1" applyFill="1" applyBorder="1" applyAlignment="1">
      <alignment horizontal="center" vertical="center" wrapText="1"/>
    </xf>
    <xf numFmtId="0" fontId="8" fillId="6" borderId="9" xfId="0" applyFont="1" applyFill="1" applyBorder="1" applyAlignment="1">
      <alignment vertical="top"/>
    </xf>
    <xf numFmtId="0" fontId="8" fillId="0" borderId="8" xfId="0" applyFont="1" applyBorder="1" applyAlignment="1">
      <alignment horizontal="center" vertical="center"/>
    </xf>
    <xf numFmtId="0" fontId="9" fillId="7" borderId="13" xfId="0" applyFont="1" applyFill="1" applyBorder="1" applyAlignment="1">
      <alignment horizontal="center" vertical="center"/>
    </xf>
    <xf numFmtId="0" fontId="9" fillId="6" borderId="0" xfId="0" applyFont="1" applyFill="1" applyAlignment="1">
      <alignment horizontal="center" vertical="center"/>
    </xf>
    <xf numFmtId="0" fontId="4" fillId="0" borderId="8" xfId="0" applyFont="1" applyBorder="1" applyAlignment="1">
      <alignment horizontal="center" vertical="center"/>
    </xf>
    <xf numFmtId="0" fontId="8" fillId="0" borderId="8" xfId="0" applyFont="1" applyFill="1" applyBorder="1" applyAlignment="1">
      <alignment horizontal="center" vertical="top" wrapText="1"/>
    </xf>
    <xf numFmtId="0" fontId="0" fillId="6" borderId="0" xfId="0" applyFill="1"/>
    <xf numFmtId="0" fontId="4" fillId="6" borderId="1" xfId="0" applyFont="1" applyFill="1" applyBorder="1" applyAlignment="1">
      <alignment vertical="top"/>
    </xf>
    <xf numFmtId="0" fontId="4" fillId="6" borderId="0" xfId="0" applyFont="1" applyFill="1" applyAlignment="1">
      <alignment vertical="top"/>
    </xf>
    <xf numFmtId="0" fontId="4" fillId="6" borderId="6" xfId="0" applyFont="1" applyFill="1" applyBorder="1" applyAlignment="1">
      <alignment vertical="top"/>
    </xf>
    <xf numFmtId="0" fontId="4" fillId="6" borderId="4" xfId="0" applyFont="1" applyFill="1" applyBorder="1" applyAlignment="1">
      <alignment vertical="top"/>
    </xf>
    <xf numFmtId="0" fontId="4" fillId="6" borderId="7" xfId="0" applyFont="1" applyFill="1" applyBorder="1" applyAlignment="1">
      <alignment vertical="top"/>
    </xf>
    <xf numFmtId="0" fontId="0" fillId="6" borderId="2" xfId="0" applyFill="1" applyBorder="1"/>
    <xf numFmtId="0" fontId="7" fillId="6" borderId="0" xfId="0" applyFont="1" applyFill="1"/>
    <xf numFmtId="0" fontId="8" fillId="6" borderId="0" xfId="0" applyFont="1" applyFill="1" applyAlignment="1">
      <alignment vertical="top"/>
    </xf>
    <xf numFmtId="0" fontId="8" fillId="6" borderId="0" xfId="0" applyFont="1" applyFill="1" applyAlignment="1">
      <alignment vertical="top" wrapText="1"/>
    </xf>
    <xf numFmtId="0" fontId="0" fillId="6" borderId="10" xfId="0" applyFill="1" applyBorder="1"/>
    <xf numFmtId="0" fontId="0" fillId="6" borderId="11" xfId="0" applyFill="1" applyBorder="1"/>
    <xf numFmtId="0" fontId="8" fillId="6" borderId="11" xfId="0" applyFont="1" applyFill="1" applyBorder="1" applyAlignment="1">
      <alignment vertical="top" wrapText="1"/>
    </xf>
    <xf numFmtId="0" fontId="0" fillId="6" borderId="12" xfId="0" applyFill="1" applyBorder="1"/>
    <xf numFmtId="0" fontId="7" fillId="9" borderId="9" xfId="0" applyFont="1" applyFill="1" applyBorder="1" applyAlignment="1" applyProtection="1">
      <alignment vertical="top"/>
    </xf>
    <xf numFmtId="0" fontId="7" fillId="9" borderId="0" xfId="0" applyFont="1" applyFill="1" applyAlignment="1" applyProtection="1">
      <alignment vertical="top"/>
    </xf>
    <xf numFmtId="0" fontId="7" fillId="9" borderId="2" xfId="0" applyFont="1" applyFill="1" applyBorder="1" applyAlignment="1" applyProtection="1">
      <alignment vertical="top"/>
    </xf>
    <xf numFmtId="0" fontId="7" fillId="9" borderId="10" xfId="0" applyFont="1" applyFill="1" applyBorder="1" applyAlignment="1" applyProtection="1">
      <alignment vertical="top"/>
    </xf>
    <xf numFmtId="0" fontId="7" fillId="9" borderId="11" xfId="0" applyFont="1" applyFill="1" applyBorder="1" applyAlignment="1" applyProtection="1">
      <alignment vertical="top"/>
    </xf>
    <xf numFmtId="0" fontId="7" fillId="9" borderId="12" xfId="0" applyFont="1" applyFill="1" applyBorder="1" applyAlignment="1" applyProtection="1">
      <alignment vertical="top"/>
    </xf>
    <xf numFmtId="0" fontId="4" fillId="6" borderId="0" xfId="0" applyFont="1" applyFill="1" applyProtection="1"/>
    <xf numFmtId="0" fontId="4" fillId="6" borderId="4" xfId="0" applyFont="1" applyFill="1" applyBorder="1" applyAlignment="1" applyProtection="1">
      <alignment horizontal="center" vertical="top"/>
    </xf>
    <xf numFmtId="0" fontId="4" fillId="6" borderId="3" xfId="0" applyFont="1" applyFill="1" applyBorder="1" applyAlignment="1" applyProtection="1">
      <alignment vertical="top"/>
    </xf>
    <xf numFmtId="0" fontId="4" fillId="6" borderId="4" xfId="0" applyFont="1" applyFill="1" applyBorder="1" applyAlignment="1" applyProtection="1">
      <alignment vertical="top"/>
    </xf>
    <xf numFmtId="0" fontId="4" fillId="6" borderId="7" xfId="0" applyFont="1" applyFill="1" applyBorder="1" applyAlignment="1" applyProtection="1">
      <alignment vertical="top"/>
    </xf>
    <xf numFmtId="0" fontId="4" fillId="6" borderId="1" xfId="0" applyFont="1" applyFill="1" applyBorder="1" applyAlignment="1" applyProtection="1">
      <alignment vertical="top"/>
    </xf>
    <xf numFmtId="0" fontId="4" fillId="6" borderId="0" xfId="0" applyFont="1" applyFill="1" applyAlignment="1" applyProtection="1">
      <alignment vertical="top"/>
    </xf>
    <xf numFmtId="0" fontId="4" fillId="6" borderId="6" xfId="0" applyFont="1" applyFill="1" applyBorder="1" applyAlignment="1" applyProtection="1">
      <alignment vertical="top"/>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9" fontId="12" fillId="0" borderId="8" xfId="0" applyNumberFormat="1" applyFont="1" applyFill="1" applyBorder="1" applyAlignment="1">
      <alignment horizontal="center" vertical="center"/>
    </xf>
    <xf numFmtId="0" fontId="2" fillId="6" borderId="0" xfId="0" applyFont="1" applyFill="1" applyProtection="1"/>
    <xf numFmtId="0" fontId="12" fillId="0" borderId="8" xfId="0" applyFont="1" applyBorder="1" applyAlignment="1">
      <alignment horizontal="center"/>
    </xf>
    <xf numFmtId="0" fontId="13" fillId="6" borderId="0" xfId="0" applyFont="1" applyFill="1"/>
    <xf numFmtId="0" fontId="14" fillId="6" borderId="0" xfId="0" applyFont="1" applyFill="1"/>
    <xf numFmtId="0" fontId="4" fillId="0" borderId="8" xfId="0" applyFont="1" applyBorder="1" applyAlignment="1">
      <alignment horizontal="center" vertical="center" wrapText="1"/>
    </xf>
    <xf numFmtId="0" fontId="6" fillId="6" borderId="0" xfId="0" applyFont="1" applyFill="1"/>
    <xf numFmtId="0" fontId="6" fillId="0" borderId="0" xfId="0" applyFont="1"/>
    <xf numFmtId="0" fontId="6" fillId="0" borderId="0" xfId="0" applyFont="1" applyFill="1"/>
    <xf numFmtId="49" fontId="6" fillId="6" borderId="0" xfId="0" applyNumberFormat="1" applyFont="1" applyFill="1"/>
    <xf numFmtId="49" fontId="6" fillId="0" borderId="0" xfId="0" applyNumberFormat="1" applyFont="1"/>
    <xf numFmtId="0" fontId="7" fillId="7" borderId="15" xfId="0" applyFont="1" applyFill="1" applyBorder="1" applyAlignment="1" applyProtection="1">
      <alignment horizontal="left" vertical="top" wrapText="1"/>
    </xf>
    <xf numFmtId="0" fontId="7" fillId="8" borderId="6" xfId="0" applyFont="1" applyFill="1" applyBorder="1" applyAlignment="1" applyProtection="1">
      <alignment horizontal="left" vertical="top" wrapText="1"/>
    </xf>
    <xf numFmtId="0" fontId="7" fillId="8" borderId="15" xfId="0" applyFont="1" applyFill="1" applyBorder="1" applyAlignment="1" applyProtection="1">
      <alignment horizontal="left" vertical="top" wrapText="1"/>
    </xf>
    <xf numFmtId="0" fontId="6" fillId="0" borderId="0" xfId="0" applyFont="1" applyFill="1" applyAlignment="1" applyProtection="1">
      <alignment horizontal="center" vertical="center" wrapText="1"/>
    </xf>
    <xf numFmtId="0" fontId="0" fillId="0" borderId="0" xfId="0" applyFill="1" applyAlignment="1">
      <alignment vertical="top" wrapText="1"/>
    </xf>
    <xf numFmtId="0" fontId="0" fillId="0" borderId="0" xfId="0" applyFill="1" applyProtection="1">
      <protection locked="0"/>
    </xf>
    <xf numFmtId="0" fontId="6" fillId="8" borderId="0" xfId="0" applyFont="1" applyFill="1" applyAlignment="1" applyProtection="1">
      <alignment wrapText="1"/>
    </xf>
    <xf numFmtId="0" fontId="6" fillId="0" borderId="0" xfId="0" applyFont="1" applyFill="1" applyAlignment="1" applyProtection="1">
      <alignment wrapText="1"/>
    </xf>
    <xf numFmtId="0" fontId="6" fillId="0" borderId="0" xfId="0" applyFont="1" applyFill="1" applyAlignment="1" applyProtection="1">
      <alignment horizontal="left" wrapText="1"/>
    </xf>
    <xf numFmtId="0" fontId="6" fillId="0" borderId="0" xfId="0" applyFont="1" applyFill="1" applyAlignment="1" applyProtection="1">
      <alignment vertical="center" wrapText="1"/>
    </xf>
    <xf numFmtId="0" fontId="6" fillId="0" borderId="0" xfId="0" applyFont="1" applyFill="1" applyAlignment="1" applyProtection="1">
      <alignment horizontal="center" wrapText="1"/>
    </xf>
    <xf numFmtId="0" fontId="0" fillId="0" borderId="0" xfId="0" applyFill="1" applyAlignment="1" applyProtection="1">
      <alignment wrapText="1"/>
    </xf>
    <xf numFmtId="0" fontId="4" fillId="0" borderId="0" xfId="1"/>
    <xf numFmtId="0" fontId="4" fillId="0" borderId="0" xfId="1" applyAlignment="1">
      <alignment wrapText="1"/>
    </xf>
    <xf numFmtId="167" fontId="7" fillId="0" borderId="0" xfId="1" applyNumberFormat="1" applyFont="1"/>
    <xf numFmtId="168" fontId="7" fillId="0" borderId="0" xfId="1" applyNumberFormat="1" applyFont="1"/>
    <xf numFmtId="49" fontId="7" fillId="0" borderId="0" xfId="1" applyNumberFormat="1" applyFont="1"/>
    <xf numFmtId="0" fontId="4" fillId="6" borderId="9" xfId="0" applyFont="1" applyFill="1" applyBorder="1" applyAlignment="1">
      <alignment vertical="top"/>
    </xf>
    <xf numFmtId="0" fontId="4" fillId="6" borderId="2" xfId="0" applyFont="1" applyFill="1" applyBorder="1" applyAlignment="1">
      <alignment vertical="top"/>
    </xf>
    <xf numFmtId="0" fontId="4" fillId="6" borderId="16" xfId="0" applyFont="1" applyFill="1" applyBorder="1" applyAlignment="1">
      <alignment vertical="top"/>
    </xf>
    <xf numFmtId="0" fontId="4" fillId="6" borderId="5" xfId="0" applyFont="1" applyFill="1" applyBorder="1" applyAlignment="1">
      <alignment vertical="top"/>
    </xf>
    <xf numFmtId="0" fontId="4" fillId="2" borderId="16" xfId="0" applyFont="1" applyFill="1" applyBorder="1" applyAlignment="1">
      <alignment vertical="center"/>
    </xf>
    <xf numFmtId="0" fontId="4" fillId="2" borderId="5" xfId="0" applyFont="1" applyFill="1" applyBorder="1" applyAlignment="1">
      <alignment vertical="center"/>
    </xf>
    <xf numFmtId="0" fontId="4" fillId="6" borderId="10" xfId="0" applyFont="1" applyFill="1" applyBorder="1" applyAlignment="1">
      <alignment vertical="top"/>
    </xf>
    <xf numFmtId="0" fontId="4" fillId="6" borderId="11" xfId="0" applyFont="1" applyFill="1" applyBorder="1" applyAlignment="1">
      <alignment vertical="top"/>
    </xf>
    <xf numFmtId="0" fontId="4" fillId="6" borderId="12" xfId="0" applyFont="1" applyFill="1" applyBorder="1" applyAlignment="1">
      <alignment vertical="top"/>
    </xf>
    <xf numFmtId="0" fontId="4" fillId="6" borderId="0" xfId="7" applyFill="1"/>
    <xf numFmtId="0" fontId="4" fillId="0" borderId="0" xfId="7"/>
    <xf numFmtId="0" fontId="4" fillId="0" borderId="0" xfId="0" applyFont="1" applyFill="1" applyAlignment="1">
      <alignment horizontal="left" vertical="top" wrapText="1"/>
    </xf>
    <xf numFmtId="0" fontId="17" fillId="0" borderId="0" xfId="0" applyFont="1"/>
    <xf numFmtId="0" fontId="8" fillId="6" borderId="17" xfId="0" applyFont="1" applyFill="1" applyBorder="1" applyAlignment="1">
      <alignment wrapText="1"/>
    </xf>
    <xf numFmtId="0" fontId="16" fillId="6" borderId="0" xfId="0" applyFont="1" applyFill="1"/>
    <xf numFmtId="0" fontId="17" fillId="6" borderId="0" xfId="0" applyFont="1" applyFill="1"/>
    <xf numFmtId="10" fontId="18" fillId="6" borderId="13" xfId="9" applyNumberFormat="1" applyFont="1" applyFill="1" applyBorder="1" applyAlignment="1">
      <alignment horizontal="left" vertical="top" wrapText="1"/>
    </xf>
    <xf numFmtId="0" fontId="7" fillId="8" borderId="8" xfId="0" applyFont="1" applyFill="1" applyBorder="1" applyAlignment="1" applyProtection="1">
      <alignment vertical="top" wrapText="1"/>
    </xf>
    <xf numFmtId="0" fontId="18" fillId="0" borderId="8" xfId="3" applyFont="1" applyBorder="1" applyAlignment="1" applyProtection="1">
      <alignment horizontal="left" vertical="top" wrapText="1"/>
      <protection locked="0"/>
    </xf>
    <xf numFmtId="0" fontId="18" fillId="0" borderId="8" xfId="0" applyFont="1" applyFill="1" applyBorder="1" applyAlignment="1">
      <alignment horizontal="left" vertical="top" wrapText="1"/>
    </xf>
    <xf numFmtId="0" fontId="18" fillId="6" borderId="8" xfId="0" applyFont="1" applyFill="1" applyBorder="1" applyAlignment="1" applyProtection="1">
      <alignment vertical="top" wrapText="1"/>
    </xf>
    <xf numFmtId="0" fontId="18" fillId="0" borderId="8" xfId="1" applyFont="1" applyBorder="1" applyAlignment="1">
      <alignment horizontal="left" vertical="top" wrapText="1"/>
    </xf>
    <xf numFmtId="0" fontId="15" fillId="0" borderId="8" xfId="3" applyFont="1" applyBorder="1" applyAlignment="1">
      <alignment horizontal="left" vertical="top" wrapText="1"/>
    </xf>
    <xf numFmtId="0" fontId="4" fillId="0" borderId="8" xfId="0" applyFont="1" applyBorder="1" applyAlignment="1" applyProtection="1">
      <alignment vertical="top" wrapText="1"/>
      <protection locked="0"/>
    </xf>
    <xf numFmtId="0" fontId="4" fillId="6" borderId="8" xfId="4" applyFont="1" applyFill="1" applyBorder="1" applyAlignment="1" applyProtection="1">
      <alignment horizontal="left" vertical="top" wrapText="1"/>
    </xf>
    <xf numFmtId="0" fontId="4" fillId="6" borderId="8" xfId="0" applyFont="1" applyFill="1" applyBorder="1" applyAlignment="1" applyProtection="1">
      <alignment horizontal="left" vertical="top" wrapText="1"/>
    </xf>
    <xf numFmtId="0" fontId="4" fillId="0" borderId="8" xfId="0" applyFont="1" applyFill="1" applyBorder="1" applyAlignment="1">
      <alignment horizontal="left" vertical="top" wrapText="1"/>
    </xf>
    <xf numFmtId="0" fontId="4" fillId="0" borderId="8"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xf>
    <xf numFmtId="0" fontId="0" fillId="6" borderId="8" xfId="0" applyFill="1" applyBorder="1" applyAlignment="1">
      <alignment vertical="top" wrapText="1"/>
    </xf>
    <xf numFmtId="0" fontId="6" fillId="6" borderId="8" xfId="0" applyFont="1" applyFill="1" applyBorder="1" applyAlignment="1" applyProtection="1">
      <alignment horizontal="left" vertical="top" wrapText="1"/>
    </xf>
    <xf numFmtId="0" fontId="6" fillId="0" borderId="8" xfId="0" applyFont="1" applyFill="1" applyBorder="1" applyAlignment="1" applyProtection="1">
      <alignment horizontal="center" vertical="top" wrapText="1"/>
    </xf>
    <xf numFmtId="2" fontId="6" fillId="6" borderId="8"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xf>
    <xf numFmtId="2" fontId="6" fillId="0" borderId="8" xfId="0" applyNumberFormat="1" applyFont="1" applyFill="1" applyBorder="1" applyAlignment="1" applyProtection="1">
      <alignment horizontal="left" vertical="top" wrapText="1"/>
    </xf>
    <xf numFmtId="0" fontId="18" fillId="6" borderId="8" xfId="0" applyFont="1" applyFill="1" applyBorder="1" applyAlignment="1" applyProtection="1">
      <alignment horizontal="left" vertical="top" wrapText="1"/>
    </xf>
    <xf numFmtId="0" fontId="6" fillId="0" borderId="8" xfId="0" applyFont="1" applyBorder="1" applyAlignment="1" applyProtection="1">
      <alignment vertical="top" wrapText="1"/>
      <protection locked="0"/>
    </xf>
    <xf numFmtId="0" fontId="7" fillId="5" borderId="8" xfId="0" applyFont="1" applyFill="1" applyBorder="1" applyAlignment="1" applyProtection="1">
      <alignment horizontal="left" vertical="top" wrapText="1"/>
    </xf>
    <xf numFmtId="0" fontId="7" fillId="7" borderId="8" xfId="0" applyFont="1" applyFill="1" applyBorder="1" applyAlignment="1" applyProtection="1">
      <alignment vertical="top" wrapText="1"/>
      <protection locked="0"/>
    </xf>
    <xf numFmtId="0" fontId="6" fillId="6" borderId="8" xfId="0" applyFont="1" applyFill="1" applyBorder="1" applyAlignment="1">
      <alignment horizontal="left" vertical="top" wrapText="1"/>
    </xf>
    <xf numFmtId="0" fontId="6" fillId="6" borderId="8" xfId="0" applyFont="1" applyFill="1" applyBorder="1" applyAlignment="1">
      <alignment vertical="top" wrapText="1"/>
    </xf>
    <xf numFmtId="0" fontId="6" fillId="0" borderId="8" xfId="0" applyFont="1" applyFill="1" applyBorder="1" applyAlignment="1" applyProtection="1">
      <alignment vertical="top" wrapText="1"/>
      <protection locked="0"/>
    </xf>
    <xf numFmtId="0" fontId="6" fillId="6" borderId="8" xfId="4" applyFont="1" applyFill="1" applyBorder="1" applyAlignment="1">
      <alignment horizontal="left" vertical="top" wrapText="1"/>
    </xf>
    <xf numFmtId="0" fontId="18" fillId="6" borderId="8" xfId="4" applyFont="1" applyFill="1" applyBorder="1" applyAlignment="1" applyProtection="1">
      <alignment vertical="top"/>
    </xf>
    <xf numFmtId="0" fontId="18" fillId="0" borderId="8" xfId="4" applyFont="1" applyFill="1" applyBorder="1" applyAlignment="1" applyProtection="1">
      <alignment vertical="top"/>
    </xf>
    <xf numFmtId="0" fontId="7" fillId="5" borderId="15" xfId="0" applyFont="1" applyFill="1" applyBorder="1" applyAlignment="1" applyProtection="1">
      <alignment horizontal="left" vertical="top" wrapText="1"/>
    </xf>
    <xf numFmtId="0" fontId="7" fillId="8" borderId="0" xfId="0" applyFont="1" applyFill="1" applyAlignment="1" applyProtection="1">
      <alignment vertical="top" wrapText="1"/>
    </xf>
    <xf numFmtId="0" fontId="4" fillId="0" borderId="8" xfId="4" applyFont="1" applyFill="1" applyBorder="1" applyAlignment="1" applyProtection="1">
      <alignment horizontal="left" vertical="top" wrapText="1"/>
    </xf>
    <xf numFmtId="0" fontId="22" fillId="0" borderId="0" xfId="0" applyFont="1" applyFill="1" applyBorder="1" applyAlignment="1" applyProtection="1"/>
    <xf numFmtId="14" fontId="22" fillId="0" borderId="0" xfId="0" applyNumberFormat="1" applyFont="1" applyFill="1" applyBorder="1" applyAlignment="1" applyProtection="1"/>
    <xf numFmtId="0" fontId="23" fillId="11" borderId="13" xfId="0" applyFont="1" applyFill="1" applyBorder="1" applyAlignment="1" applyProtection="1">
      <alignment wrapText="1"/>
    </xf>
    <xf numFmtId="0" fontId="23" fillId="11" borderId="12" xfId="0" applyFont="1" applyFill="1" applyBorder="1" applyAlignment="1" applyProtection="1">
      <alignment wrapText="1"/>
    </xf>
    <xf numFmtId="0" fontId="3" fillId="2" borderId="19" xfId="0" applyFont="1" applyFill="1" applyBorder="1" applyProtection="1"/>
    <xf numFmtId="0" fontId="4" fillId="2" borderId="20" xfId="0" applyFont="1" applyFill="1" applyBorder="1" applyProtection="1"/>
    <xf numFmtId="0" fontId="4" fillId="2" borderId="21" xfId="0" applyFont="1" applyFill="1" applyBorder="1" applyProtection="1"/>
    <xf numFmtId="0" fontId="7" fillId="3" borderId="19" xfId="0" applyFont="1" applyFill="1" applyBorder="1" applyAlignment="1" applyProtection="1">
      <alignment vertical="center"/>
    </xf>
    <xf numFmtId="0" fontId="7" fillId="3" borderId="20" xfId="0" applyFont="1" applyFill="1" applyBorder="1" applyAlignment="1" applyProtection="1">
      <alignment vertical="center"/>
    </xf>
    <xf numFmtId="0" fontId="7" fillId="3" borderId="21" xfId="0" applyFont="1" applyFill="1" applyBorder="1" applyAlignment="1" applyProtection="1">
      <alignment vertical="center"/>
    </xf>
    <xf numFmtId="0" fontId="7" fillId="4" borderId="22" xfId="0" applyFont="1" applyFill="1" applyBorder="1" applyAlignment="1" applyProtection="1">
      <alignment vertical="center"/>
    </xf>
    <xf numFmtId="0" fontId="7" fillId="4" borderId="23" xfId="0" applyFont="1" applyFill="1" applyBorder="1" applyAlignment="1" applyProtection="1">
      <alignment vertical="center"/>
    </xf>
    <xf numFmtId="0" fontId="7" fillId="4" borderId="24" xfId="0" applyFont="1" applyFill="1" applyBorder="1" applyAlignment="1" applyProtection="1">
      <alignment vertical="center"/>
    </xf>
    <xf numFmtId="0" fontId="7" fillId="6" borderId="22" xfId="0" applyFont="1" applyFill="1" applyBorder="1" applyAlignment="1" applyProtection="1">
      <alignment horizontal="left" vertical="center"/>
    </xf>
    <xf numFmtId="0" fontId="7" fillId="6" borderId="25" xfId="0" applyFont="1" applyFill="1" applyBorder="1" applyAlignment="1" applyProtection="1">
      <alignment vertical="center"/>
    </xf>
    <xf numFmtId="0" fontId="4" fillId="0" borderId="26" xfId="0" applyFont="1" applyBorder="1" applyAlignment="1" applyProtection="1">
      <alignment horizontal="left" vertical="top" wrapText="1"/>
      <protection locked="0"/>
    </xf>
    <xf numFmtId="14" fontId="4" fillId="0" borderId="26" xfId="0" quotePrefix="1" applyNumberFormat="1" applyFont="1" applyBorder="1" applyAlignment="1" applyProtection="1">
      <alignment horizontal="left" vertical="top" wrapText="1"/>
      <protection locked="0"/>
    </xf>
    <xf numFmtId="164" fontId="4" fillId="0" borderId="26" xfId="0" applyNumberFormat="1" applyFont="1" applyBorder="1" applyAlignment="1" applyProtection="1">
      <alignment horizontal="left" vertical="top" wrapText="1"/>
      <protection locked="0"/>
    </xf>
    <xf numFmtId="0" fontId="7" fillId="0" borderId="22" xfId="0" applyFont="1" applyBorder="1" applyAlignment="1" applyProtection="1">
      <alignment horizontal="left" vertical="center"/>
    </xf>
    <xf numFmtId="0" fontId="0" fillId="2" borderId="22" xfId="0" applyFill="1" applyBorder="1" applyAlignment="1" applyProtection="1">
      <alignment vertical="center"/>
    </xf>
    <xf numFmtId="0" fontId="0" fillId="2" borderId="23" xfId="0" applyFill="1" applyBorder="1" applyAlignment="1" applyProtection="1">
      <alignment vertical="center"/>
    </xf>
    <xf numFmtId="0" fontId="0" fillId="2" borderId="24" xfId="0" applyFill="1" applyBorder="1" applyAlignment="1" applyProtection="1">
      <alignment vertical="center"/>
    </xf>
    <xf numFmtId="0" fontId="7" fillId="6" borderId="22" xfId="0" applyFont="1" applyFill="1" applyBorder="1" applyAlignment="1" applyProtection="1">
      <alignment vertical="center"/>
    </xf>
    <xf numFmtId="0" fontId="6" fillId="6" borderId="24" xfId="0" applyFont="1" applyFill="1" applyBorder="1" applyAlignment="1" applyProtection="1">
      <alignment vertical="center" wrapText="1"/>
    </xf>
    <xf numFmtId="0" fontId="6" fillId="0" borderId="24" xfId="0" applyFont="1" applyBorder="1" applyAlignment="1" applyProtection="1">
      <alignment horizontal="left" vertical="top" wrapText="1"/>
      <protection locked="0"/>
    </xf>
    <xf numFmtId="165" fontId="6" fillId="6" borderId="24" xfId="0" applyNumberFormat="1" applyFont="1" applyFill="1" applyBorder="1" applyAlignment="1" applyProtection="1">
      <alignment vertical="center" wrapText="1"/>
    </xf>
    <xf numFmtId="165" fontId="6" fillId="0" borderId="24" xfId="0" applyNumberFormat="1" applyFont="1" applyBorder="1" applyAlignment="1" applyProtection="1">
      <alignment horizontal="left" vertical="top" wrapText="1"/>
      <protection locked="0"/>
    </xf>
    <xf numFmtId="0" fontId="7" fillId="4" borderId="22" xfId="0" applyFont="1" applyFill="1" applyBorder="1"/>
    <xf numFmtId="0" fontId="7" fillId="4" borderId="23" xfId="0" applyFont="1" applyFill="1" applyBorder="1"/>
    <xf numFmtId="0" fontId="7" fillId="4" borderId="25" xfId="0" applyFont="1" applyFill="1" applyBorder="1"/>
    <xf numFmtId="0" fontId="7" fillId="6" borderId="19" xfId="0" applyFont="1" applyFill="1" applyBorder="1" applyAlignment="1">
      <alignment vertical="center"/>
    </xf>
    <xf numFmtId="0" fontId="7" fillId="6" borderId="20" xfId="0" applyFont="1" applyFill="1" applyBorder="1" applyAlignment="1">
      <alignment vertical="center"/>
    </xf>
    <xf numFmtId="0" fontId="7" fillId="6" borderId="27" xfId="0" applyFont="1" applyFill="1" applyBorder="1" applyAlignment="1">
      <alignment vertical="center"/>
    </xf>
    <xf numFmtId="0" fontId="0" fillId="6" borderId="28" xfId="0" applyFill="1" applyBorder="1"/>
    <xf numFmtId="0" fontId="0" fillId="6" borderId="29" xfId="0" applyFill="1" applyBorder="1"/>
    <xf numFmtId="0" fontId="0" fillId="6" borderId="30" xfId="0" applyFill="1" applyBorder="1"/>
    <xf numFmtId="0" fontId="7" fillId="7" borderId="28" xfId="0" applyFont="1" applyFill="1" applyBorder="1"/>
    <xf numFmtId="0" fontId="7" fillId="7" borderId="29" xfId="0" applyFont="1" applyFill="1" applyBorder="1"/>
    <xf numFmtId="0" fontId="7" fillId="7" borderId="30" xfId="0" applyFont="1" applyFill="1" applyBorder="1"/>
    <xf numFmtId="0" fontId="7" fillId="3" borderId="31" xfId="0" applyFont="1" applyFill="1" applyBorder="1" applyAlignment="1">
      <alignment vertical="center"/>
    </xf>
    <xf numFmtId="0" fontId="0" fillId="8" borderId="32" xfId="0" applyFill="1" applyBorder="1"/>
    <xf numFmtId="0" fontId="7" fillId="3" borderId="32" xfId="0" applyFont="1" applyFill="1" applyBorder="1"/>
    <xf numFmtId="0" fontId="0" fillId="8" borderId="18" xfId="0" applyFill="1" applyBorder="1"/>
    <xf numFmtId="0" fontId="7" fillId="3" borderId="33" xfId="0" applyFont="1" applyFill="1" applyBorder="1" applyAlignment="1">
      <alignment vertical="center"/>
    </xf>
    <xf numFmtId="0" fontId="7" fillId="3" borderId="34" xfId="0" applyFont="1" applyFill="1" applyBorder="1"/>
    <xf numFmtId="0" fontId="7" fillId="3" borderId="35" xfId="0" applyFont="1" applyFill="1" applyBorder="1"/>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4" fillId="7" borderId="38" xfId="0" applyFont="1" applyFill="1" applyBorder="1" applyAlignment="1">
      <alignment vertical="center"/>
    </xf>
    <xf numFmtId="0" fontId="0" fillId="7" borderId="25" xfId="0" applyFill="1" applyBorder="1" applyAlignment="1">
      <alignment vertical="center"/>
    </xf>
    <xf numFmtId="0" fontId="9" fillId="7" borderId="39" xfId="0" applyFont="1" applyFill="1" applyBorder="1" applyAlignment="1">
      <alignment horizontal="center" vertical="center"/>
    </xf>
    <xf numFmtId="0" fontId="9" fillId="7" borderId="26" xfId="0" applyFont="1" applyFill="1" applyBorder="1" applyAlignment="1">
      <alignment horizontal="center" vertical="center"/>
    </xf>
    <xf numFmtId="0" fontId="7" fillId="6" borderId="40" xfId="0" applyFont="1" applyFill="1" applyBorder="1" applyAlignment="1">
      <alignment vertical="center"/>
    </xf>
    <xf numFmtId="0" fontId="7" fillId="6" borderId="41" xfId="0" applyFont="1" applyFill="1" applyBorder="1" applyAlignme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7" fillId="3" borderId="18" xfId="0" applyFont="1" applyFill="1" applyBorder="1"/>
    <xf numFmtId="0" fontId="4" fillId="6" borderId="31" xfId="0" applyFont="1" applyFill="1" applyBorder="1"/>
    <xf numFmtId="0" fontId="4" fillId="6" borderId="32" xfId="0" applyFont="1" applyFill="1" applyBorder="1"/>
    <xf numFmtId="2" fontId="7" fillId="6" borderId="18" xfId="0" applyNumberFormat="1" applyFont="1" applyFill="1" applyBorder="1" applyAlignment="1">
      <alignment horizontal="center"/>
    </xf>
    <xf numFmtId="0" fontId="7" fillId="4" borderId="22" xfId="0" applyFont="1" applyFill="1" applyBorder="1" applyProtection="1"/>
    <xf numFmtId="0" fontId="7" fillId="4" borderId="23" xfId="0" applyFont="1" applyFill="1" applyBorder="1" applyProtection="1"/>
    <xf numFmtId="0" fontId="7" fillId="4" borderId="25" xfId="0" applyFont="1" applyFill="1" applyBorder="1" applyProtection="1"/>
    <xf numFmtId="0" fontId="7" fillId="2" borderId="19" xfId="0" applyFont="1" applyFill="1" applyBorder="1" applyAlignment="1" applyProtection="1">
      <alignment vertical="center"/>
    </xf>
    <xf numFmtId="0" fontId="7" fillId="2" borderId="20" xfId="0" applyFont="1" applyFill="1" applyBorder="1" applyAlignment="1" applyProtection="1">
      <alignment vertical="center"/>
    </xf>
    <xf numFmtId="0" fontId="7" fillId="2" borderId="27" xfId="0" applyFont="1" applyFill="1" applyBorder="1" applyAlignment="1" applyProtection="1">
      <alignment vertical="center"/>
    </xf>
    <xf numFmtId="0" fontId="7" fillId="2" borderId="22" xfId="0" applyFont="1" applyFill="1" applyBorder="1" applyAlignment="1" applyProtection="1">
      <alignment vertical="center"/>
    </xf>
    <xf numFmtId="0" fontId="7" fillId="2" borderId="23" xfId="0" applyFont="1" applyFill="1" applyBorder="1" applyAlignment="1" applyProtection="1">
      <alignment vertical="center"/>
    </xf>
    <xf numFmtId="0" fontId="7" fillId="2" borderId="25" xfId="0" applyFont="1" applyFill="1" applyBorder="1" applyAlignment="1" applyProtection="1">
      <alignment vertical="center"/>
    </xf>
    <xf numFmtId="0" fontId="7" fillId="3" borderId="19" xfId="0" applyFont="1" applyFill="1" applyBorder="1" applyAlignment="1" applyProtection="1">
      <alignment vertical="top"/>
    </xf>
    <xf numFmtId="0" fontId="7" fillId="3" borderId="20" xfId="0" applyFont="1" applyFill="1" applyBorder="1" applyAlignment="1" applyProtection="1">
      <alignment vertical="top"/>
    </xf>
    <xf numFmtId="0" fontId="7" fillId="3" borderId="27" xfId="0" applyFont="1" applyFill="1" applyBorder="1" applyAlignment="1" applyProtection="1">
      <alignment vertical="top"/>
    </xf>
    <xf numFmtId="0" fontId="4" fillId="6" borderId="19" xfId="0" applyFont="1" applyFill="1" applyBorder="1" applyAlignment="1" applyProtection="1">
      <alignment vertical="top"/>
    </xf>
    <xf numFmtId="0" fontId="4" fillId="6" borderId="20" xfId="0" applyFont="1" applyFill="1" applyBorder="1" applyAlignment="1" applyProtection="1">
      <alignment vertical="top"/>
    </xf>
    <xf numFmtId="0" fontId="4" fillId="6" borderId="27" xfId="0" applyFont="1" applyFill="1" applyBorder="1" applyAlignment="1" applyProtection="1">
      <alignment vertical="top"/>
    </xf>
    <xf numFmtId="0" fontId="7" fillId="3" borderId="22" xfId="0" applyFont="1" applyFill="1" applyBorder="1" applyAlignment="1" applyProtection="1">
      <alignment vertical="top"/>
    </xf>
    <xf numFmtId="0" fontId="7" fillId="3" borderId="23" xfId="0" applyFont="1" applyFill="1" applyBorder="1" applyAlignment="1" applyProtection="1">
      <alignment vertical="top"/>
    </xf>
    <xf numFmtId="0" fontId="7" fillId="3" borderId="25" xfId="0" applyFont="1" applyFill="1" applyBorder="1" applyAlignment="1" applyProtection="1">
      <alignment vertical="top"/>
    </xf>
    <xf numFmtId="0" fontId="4" fillId="6" borderId="22" xfId="0" applyFont="1" applyFill="1" applyBorder="1" applyAlignment="1" applyProtection="1">
      <alignment vertical="top"/>
    </xf>
    <xf numFmtId="0" fontId="4" fillId="6" borderId="23" xfId="0" applyFont="1" applyFill="1" applyBorder="1" applyAlignment="1" applyProtection="1">
      <alignment vertical="top"/>
    </xf>
    <xf numFmtId="0" fontId="4" fillId="6" borderId="25" xfId="0" applyFont="1" applyFill="1" applyBorder="1" applyAlignment="1" applyProtection="1">
      <alignment vertical="top"/>
    </xf>
    <xf numFmtId="0" fontId="11" fillId="9" borderId="28" xfId="0" applyFont="1" applyFill="1" applyBorder="1" applyAlignment="1" applyProtection="1">
      <alignment vertical="top"/>
    </xf>
    <xf numFmtId="0" fontId="7" fillId="9" borderId="29" xfId="0" applyFont="1" applyFill="1" applyBorder="1" applyAlignment="1" applyProtection="1">
      <alignment vertical="top"/>
    </xf>
    <xf numFmtId="0" fontId="7" fillId="9" borderId="30" xfId="0" applyFont="1" applyFill="1" applyBorder="1" applyAlignment="1" applyProtection="1">
      <alignment vertical="top"/>
    </xf>
    <xf numFmtId="0" fontId="7" fillId="4" borderId="31" xfId="0" applyFont="1" applyFill="1" applyBorder="1" applyProtection="1"/>
    <xf numFmtId="0" fontId="7" fillId="4" borderId="32" xfId="0" applyFont="1" applyFill="1" applyBorder="1" applyProtection="1"/>
    <xf numFmtId="0" fontId="7" fillId="4" borderId="18" xfId="0" applyFont="1" applyFill="1" applyBorder="1" applyProtection="1">
      <protection locked="0"/>
    </xf>
    <xf numFmtId="0" fontId="7" fillId="4" borderId="32" xfId="0" applyFont="1" applyFill="1" applyBorder="1" applyProtection="1">
      <protection locked="0"/>
    </xf>
    <xf numFmtId="0" fontId="0" fillId="6" borderId="18" xfId="0" applyFill="1" applyBorder="1" applyAlignment="1">
      <alignment vertical="top" wrapText="1"/>
    </xf>
    <xf numFmtId="0" fontId="0" fillId="0" borderId="18" xfId="0" applyFill="1" applyBorder="1" applyAlignment="1">
      <alignment vertical="top" wrapText="1"/>
    </xf>
    <xf numFmtId="0" fontId="6" fillId="8" borderId="29" xfId="0" applyFont="1" applyFill="1" applyBorder="1" applyAlignment="1" applyProtection="1">
      <alignment wrapText="1"/>
    </xf>
    <xf numFmtId="0" fontId="6" fillId="3" borderId="29" xfId="0" applyFont="1" applyFill="1" applyBorder="1" applyAlignment="1" applyProtection="1">
      <alignment vertical="center"/>
      <protection locked="0"/>
    </xf>
    <xf numFmtId="0" fontId="18" fillId="0" borderId="39" xfId="2" applyFont="1" applyBorder="1" applyAlignment="1" applyProtection="1">
      <alignment vertical="top" wrapText="1"/>
      <protection locked="0"/>
    </xf>
    <xf numFmtId="0" fontId="6" fillId="6" borderId="44" xfId="0" applyFont="1" applyFill="1" applyBorder="1" applyAlignment="1">
      <alignment vertical="top" wrapText="1"/>
    </xf>
    <xf numFmtId="0" fontId="18" fillId="0" borderId="44" xfId="7" applyFont="1" applyBorder="1" applyAlignment="1">
      <alignment horizontal="left" vertical="top" wrapText="1"/>
    </xf>
    <xf numFmtId="0" fontId="18" fillId="0" borderId="44" xfId="0" applyFont="1" applyBorder="1" applyAlignment="1">
      <alignment horizontal="left" vertical="top" wrapText="1"/>
    </xf>
    <xf numFmtId="0" fontId="18" fillId="0" borderId="44" xfId="4" applyFont="1" applyFill="1" applyBorder="1" applyAlignment="1" applyProtection="1">
      <alignment vertical="top" wrapText="1"/>
    </xf>
    <xf numFmtId="0" fontId="18" fillId="0" borderId="44" xfId="1" applyFont="1" applyBorder="1" applyAlignment="1">
      <alignment horizontal="left" vertical="top" wrapText="1"/>
    </xf>
    <xf numFmtId="0" fontId="6" fillId="0" borderId="44" xfId="0" applyFont="1" applyFill="1" applyBorder="1" applyAlignment="1" applyProtection="1">
      <alignment horizontal="left" vertical="top" wrapText="1"/>
    </xf>
    <xf numFmtId="0" fontId="4" fillId="0" borderId="44" xfId="0" applyFont="1" applyBorder="1" applyAlignment="1" applyProtection="1">
      <alignment vertical="top" wrapText="1"/>
      <protection locked="0"/>
    </xf>
    <xf numFmtId="0" fontId="4" fillId="6" borderId="44" xfId="4" applyFont="1" applyFill="1" applyBorder="1" applyAlignment="1" applyProtection="1">
      <alignment horizontal="left" vertical="top" wrapText="1"/>
    </xf>
    <xf numFmtId="0" fontId="7" fillId="8" borderId="44" xfId="0" applyFont="1" applyFill="1" applyBorder="1" applyAlignment="1" applyProtection="1">
      <alignment vertical="top" wrapText="1"/>
    </xf>
    <xf numFmtId="0" fontId="6" fillId="6" borderId="44" xfId="4" applyFont="1" applyFill="1" applyBorder="1" applyAlignment="1">
      <alignment horizontal="left" vertical="top" wrapText="1"/>
    </xf>
    <xf numFmtId="0" fontId="6" fillId="0" borderId="44" xfId="4" applyFont="1" applyFill="1" applyBorder="1" applyAlignment="1">
      <alignment horizontal="left" vertical="top" wrapText="1"/>
    </xf>
    <xf numFmtId="0" fontId="15" fillId="0" borderId="44" xfId="3" applyFont="1" applyBorder="1" applyAlignment="1">
      <alignment horizontal="left" vertical="top" wrapText="1"/>
    </xf>
    <xf numFmtId="0" fontId="18" fillId="0" borderId="44" xfId="0" applyFont="1" applyFill="1" applyBorder="1" applyAlignment="1">
      <alignment horizontal="left" vertical="top" wrapText="1"/>
    </xf>
    <xf numFmtId="0" fontId="18" fillId="0" borderId="44" xfId="0" applyFont="1" applyFill="1" applyBorder="1" applyAlignment="1" applyProtection="1">
      <alignment vertical="top" wrapText="1"/>
    </xf>
    <xf numFmtId="0" fontId="18" fillId="6" borderId="44" xfId="0" applyFont="1" applyFill="1" applyBorder="1" applyAlignment="1" applyProtection="1">
      <alignment vertical="top" wrapText="1"/>
    </xf>
    <xf numFmtId="0" fontId="18" fillId="0" borderId="44" xfId="0" applyFont="1" applyFill="1" applyBorder="1" applyAlignment="1" applyProtection="1">
      <alignment vertical="top"/>
    </xf>
    <xf numFmtId="0" fontId="4" fillId="0" borderId="44" xfId="0" applyFont="1" applyBorder="1" applyAlignment="1" applyProtection="1">
      <alignment horizontal="left" vertical="top" wrapText="1"/>
      <protection locked="0"/>
    </xf>
    <xf numFmtId="0" fontId="6" fillId="6" borderId="44" xfId="0" applyFont="1" applyFill="1" applyBorder="1" applyAlignment="1" applyProtection="1">
      <alignment horizontal="left" vertical="top" wrapText="1"/>
    </xf>
    <xf numFmtId="0" fontId="18" fillId="0" borderId="44" xfId="0" applyFont="1" applyFill="1" applyBorder="1" applyAlignment="1" applyProtection="1">
      <alignment horizontal="left" vertical="top" wrapText="1"/>
    </xf>
    <xf numFmtId="0" fontId="4" fillId="0" borderId="44" xfId="0" applyFont="1" applyFill="1" applyBorder="1" applyAlignment="1" applyProtection="1">
      <alignment vertical="top" wrapText="1"/>
      <protection locked="0"/>
    </xf>
    <xf numFmtId="0" fontId="4" fillId="0" borderId="44" xfId="4" applyFont="1" applyFill="1" applyBorder="1" applyAlignment="1" applyProtection="1">
      <alignment horizontal="left" vertical="top" wrapText="1"/>
    </xf>
    <xf numFmtId="0" fontId="4" fillId="0" borderId="44" xfId="0" applyFont="1" applyFill="1" applyBorder="1" applyAlignment="1" applyProtection="1">
      <alignment horizontal="left" vertical="top" wrapText="1"/>
    </xf>
    <xf numFmtId="10" fontId="4" fillId="0" borderId="44" xfId="0" applyNumberFormat="1" applyFont="1" applyFill="1" applyBorder="1" applyAlignment="1" applyProtection="1">
      <alignment horizontal="left" vertical="top" wrapText="1"/>
    </xf>
    <xf numFmtId="0" fontId="6" fillId="0" borderId="44" xfId="0" applyFont="1" applyFill="1" applyBorder="1" applyAlignment="1" applyProtection="1">
      <alignment vertical="top" wrapText="1"/>
      <protection locked="0"/>
    </xf>
    <xf numFmtId="0" fontId="6" fillId="8" borderId="45" xfId="0" applyFont="1" applyFill="1" applyBorder="1" applyAlignment="1" applyProtection="1">
      <alignment wrapText="1"/>
    </xf>
    <xf numFmtId="0" fontId="6" fillId="3" borderId="45" xfId="0" applyFont="1" applyFill="1" applyBorder="1" applyAlignment="1" applyProtection="1">
      <alignment vertical="center"/>
      <protection locked="0"/>
    </xf>
    <xf numFmtId="0" fontId="7" fillId="4" borderId="33" xfId="0" applyFont="1" applyFill="1" applyBorder="1"/>
    <xf numFmtId="0" fontId="7" fillId="4" borderId="34" xfId="0" applyFont="1" applyFill="1" applyBorder="1"/>
    <xf numFmtId="0" fontId="7" fillId="4" borderId="35" xfId="0" applyFont="1" applyFill="1" applyBorder="1"/>
    <xf numFmtId="0" fontId="7" fillId="2" borderId="38" xfId="0" applyFont="1" applyFill="1" applyBorder="1" applyAlignment="1">
      <alignment vertical="center"/>
    </xf>
    <xf numFmtId="0" fontId="7" fillId="2" borderId="23" xfId="0" applyFont="1" applyFill="1" applyBorder="1" applyAlignment="1">
      <alignment vertical="center"/>
    </xf>
    <xf numFmtId="0" fontId="7" fillId="2" borderId="24" xfId="0" applyFont="1" applyFill="1" applyBorder="1" applyAlignment="1">
      <alignment vertical="center"/>
    </xf>
    <xf numFmtId="0" fontId="7" fillId="2" borderId="25" xfId="0" applyFont="1" applyFill="1" applyBorder="1" applyAlignment="1">
      <alignment vertical="center"/>
    </xf>
    <xf numFmtId="0" fontId="4" fillId="6" borderId="46" xfId="0" applyFont="1" applyFill="1" applyBorder="1" applyAlignment="1">
      <alignment vertical="top"/>
    </xf>
    <xf numFmtId="0" fontId="4" fillId="6" borderId="20" xfId="0" applyFont="1" applyFill="1" applyBorder="1" applyAlignment="1">
      <alignment vertical="top"/>
    </xf>
    <xf numFmtId="0" fontId="4" fillId="6" borderId="21" xfId="0" applyFont="1" applyFill="1" applyBorder="1" applyAlignment="1">
      <alignment vertical="top"/>
    </xf>
    <xf numFmtId="0" fontId="4" fillId="6" borderId="27" xfId="0" applyFont="1" applyFill="1" applyBorder="1" applyAlignment="1">
      <alignment vertical="top"/>
    </xf>
    <xf numFmtId="0" fontId="7" fillId="2" borderId="46" xfId="0" applyFont="1" applyFill="1" applyBorder="1" applyAlignment="1">
      <alignment vertical="center"/>
    </xf>
    <xf numFmtId="0" fontId="7" fillId="2" borderId="20" xfId="0" applyFont="1" applyFill="1" applyBorder="1" applyAlignment="1">
      <alignment vertical="center"/>
    </xf>
    <xf numFmtId="0" fontId="7" fillId="2" borderId="21" xfId="0" applyFont="1" applyFill="1" applyBorder="1" applyAlignment="1">
      <alignment vertical="center"/>
    </xf>
    <xf numFmtId="0" fontId="7" fillId="2" borderId="27" xfId="0" applyFont="1" applyFill="1" applyBorder="1" applyAlignment="1">
      <alignment vertical="center"/>
    </xf>
    <xf numFmtId="49" fontId="7" fillId="4" borderId="23" xfId="0" applyNumberFormat="1" applyFont="1" applyFill="1" applyBorder="1"/>
    <xf numFmtId="0" fontId="7" fillId="2" borderId="39" xfId="0" applyFont="1" applyFill="1" applyBorder="1" applyAlignment="1">
      <alignment horizontal="left" vertical="center" wrapText="1"/>
    </xf>
    <xf numFmtId="49" fontId="7" fillId="2" borderId="39" xfId="0" applyNumberFormat="1" applyFont="1" applyFill="1" applyBorder="1" applyAlignment="1">
      <alignment horizontal="left" vertical="center" wrapText="1"/>
    </xf>
    <xf numFmtId="166" fontId="4" fillId="0" borderId="47" xfId="1" applyNumberFormat="1" applyBorder="1" applyAlignment="1">
      <alignment horizontal="left" vertical="top" wrapText="1"/>
    </xf>
    <xf numFmtId="14" fontId="4" fillId="0" borderId="19" xfId="1" applyNumberFormat="1" applyBorder="1" applyAlignment="1">
      <alignment horizontal="left" vertical="top" wrapText="1"/>
    </xf>
    <xf numFmtId="49" fontId="4" fillId="0" borderId="47" xfId="1" applyNumberFormat="1" applyBorder="1" applyAlignment="1">
      <alignment horizontal="left" vertical="top" wrapText="1"/>
    </xf>
    <xf numFmtId="0" fontId="4" fillId="0" borderId="47" xfId="0" applyFont="1" applyBorder="1" applyAlignment="1">
      <alignment horizontal="left" vertical="top"/>
    </xf>
    <xf numFmtId="166" fontId="4" fillId="0" borderId="44" xfId="1" applyNumberFormat="1" applyBorder="1" applyAlignment="1">
      <alignment horizontal="left" vertical="top" wrapText="1"/>
    </xf>
    <xf numFmtId="14" fontId="4" fillId="0" borderId="44" xfId="1" applyNumberFormat="1" applyBorder="1" applyAlignment="1">
      <alignment horizontal="left" vertical="top" wrapText="1"/>
    </xf>
    <xf numFmtId="0" fontId="4" fillId="0" borderId="44" xfId="0" applyFont="1" applyBorder="1" applyAlignment="1">
      <alignment horizontal="left" vertical="top" wrapText="1"/>
    </xf>
    <xf numFmtId="0" fontId="4" fillId="0" borderId="44" xfId="0" applyFont="1" applyBorder="1" applyAlignment="1">
      <alignment horizontal="left" vertical="top"/>
    </xf>
    <xf numFmtId="166" fontId="6" fillId="0" borderId="44" xfId="0" applyNumberFormat="1" applyFont="1" applyBorder="1" applyAlignment="1">
      <alignment horizontal="left" vertical="top" wrapText="1"/>
    </xf>
    <xf numFmtId="14" fontId="6" fillId="0" borderId="44" xfId="0" applyNumberFormat="1" applyFont="1" applyBorder="1" applyAlignment="1">
      <alignment horizontal="left" vertical="top" wrapText="1"/>
    </xf>
    <xf numFmtId="0" fontId="21" fillId="10" borderId="44" xfId="0" applyFont="1" applyFill="1" applyBorder="1" applyAlignment="1" applyProtection="1">
      <alignment wrapText="1"/>
    </xf>
    <xf numFmtId="0" fontId="21" fillId="10" borderId="48" xfId="0" applyFont="1" applyFill="1" applyBorder="1" applyAlignment="1" applyProtection="1">
      <alignment wrapText="1"/>
    </xf>
    <xf numFmtId="0" fontId="8" fillId="6" borderId="17" xfId="0" applyFont="1" applyFill="1" applyBorder="1" applyAlignment="1">
      <alignment horizontal="left" vertical="top" wrapText="1"/>
    </xf>
    <xf numFmtId="0" fontId="4" fillId="0" borderId="28" xfId="0" applyFont="1" applyFill="1" applyBorder="1" applyAlignment="1" applyProtection="1">
      <alignment horizontal="left" vertical="top" wrapText="1"/>
    </xf>
    <xf numFmtId="0" fontId="4" fillId="0" borderId="29" xfId="0" applyFont="1" applyFill="1" applyBorder="1" applyAlignment="1" applyProtection="1">
      <alignment horizontal="left" vertical="top"/>
    </xf>
    <xf numFmtId="0" fontId="4" fillId="0" borderId="30" xfId="0" applyFont="1" applyFill="1" applyBorder="1" applyAlignment="1" applyProtection="1">
      <alignment horizontal="left" vertical="top"/>
    </xf>
    <xf numFmtId="0" fontId="4" fillId="0" borderId="9" xfId="0" applyFont="1" applyFill="1" applyBorder="1" applyAlignment="1" applyProtection="1">
      <alignment horizontal="left" vertical="top"/>
    </xf>
    <xf numFmtId="0" fontId="4" fillId="0" borderId="0" xfId="0" applyFont="1" applyFill="1" applyAlignment="1" applyProtection="1">
      <alignment horizontal="left" vertical="top"/>
    </xf>
    <xf numFmtId="0" fontId="4" fillId="0" borderId="2" xfId="0" applyFont="1" applyFill="1" applyBorder="1" applyAlignment="1" applyProtection="1">
      <alignment horizontal="left" vertical="top"/>
    </xf>
    <xf numFmtId="0" fontId="4" fillId="0" borderId="10" xfId="0" applyFont="1" applyFill="1" applyBorder="1" applyAlignment="1" applyProtection="1">
      <alignment horizontal="left" vertical="top"/>
    </xf>
    <xf numFmtId="0" fontId="4" fillId="0" borderId="11" xfId="0" applyFont="1" applyFill="1" applyBorder="1" applyAlignment="1" applyProtection="1">
      <alignment horizontal="left" vertical="top"/>
    </xf>
    <xf numFmtId="0" fontId="4" fillId="0" borderId="12" xfId="0" applyFont="1" applyFill="1" applyBorder="1" applyAlignment="1" applyProtection="1">
      <alignment horizontal="left" vertical="top"/>
    </xf>
    <xf numFmtId="0" fontId="4" fillId="6" borderId="19" xfId="0" applyFont="1" applyFill="1" applyBorder="1" applyAlignment="1" applyProtection="1">
      <alignment horizontal="left" vertical="top" wrapText="1"/>
    </xf>
    <xf numFmtId="0" fontId="4" fillId="6" borderId="20" xfId="0" applyFont="1" applyFill="1" applyBorder="1" applyAlignment="1" applyProtection="1">
      <alignment horizontal="left" vertical="top"/>
    </xf>
    <xf numFmtId="0" fontId="4" fillId="6" borderId="27" xfId="0" applyFont="1" applyFill="1" applyBorder="1" applyAlignment="1" applyProtection="1">
      <alignment horizontal="left" vertical="top"/>
    </xf>
    <xf numFmtId="0" fontId="4" fillId="6" borderId="1" xfId="0" applyFont="1" applyFill="1" applyBorder="1" applyAlignment="1" applyProtection="1">
      <alignment horizontal="left" vertical="top"/>
    </xf>
    <xf numFmtId="0" fontId="4" fillId="6" borderId="0" xfId="0" applyFont="1" applyFill="1" applyAlignment="1" applyProtection="1">
      <alignment horizontal="left" vertical="top"/>
    </xf>
    <xf numFmtId="0" fontId="4" fillId="6" borderId="6" xfId="0" applyFont="1" applyFill="1" applyBorder="1" applyAlignment="1" applyProtection="1">
      <alignment horizontal="left" vertical="top"/>
    </xf>
    <xf numFmtId="0" fontId="4" fillId="6" borderId="3" xfId="0" applyFont="1" applyFill="1" applyBorder="1" applyAlignment="1" applyProtection="1">
      <alignment horizontal="left" vertical="top"/>
    </xf>
    <xf numFmtId="0" fontId="4" fillId="6" borderId="4" xfId="0" applyFont="1" applyFill="1" applyBorder="1" applyAlignment="1" applyProtection="1">
      <alignment horizontal="left" vertical="top"/>
    </xf>
    <xf numFmtId="0" fontId="4" fillId="6" borderId="7" xfId="0" applyFont="1" applyFill="1" applyBorder="1" applyAlignment="1" applyProtection="1">
      <alignment horizontal="left" vertical="top"/>
    </xf>
    <xf numFmtId="0" fontId="4" fillId="6" borderId="28" xfId="0" applyFont="1" applyFill="1" applyBorder="1" applyAlignment="1" applyProtection="1">
      <alignment horizontal="left" vertical="top" wrapText="1"/>
    </xf>
    <xf numFmtId="0" fontId="4" fillId="6" borderId="29" xfId="0" applyFont="1" applyFill="1" applyBorder="1" applyAlignment="1" applyProtection="1">
      <alignment horizontal="left" vertical="top" wrapText="1"/>
    </xf>
    <xf numFmtId="0" fontId="4" fillId="6" borderId="30" xfId="0" applyFont="1" applyFill="1" applyBorder="1" applyAlignment="1" applyProtection="1">
      <alignment horizontal="left" vertical="top" wrapText="1"/>
    </xf>
    <xf numFmtId="0" fontId="4" fillId="6" borderId="9" xfId="0" applyFont="1" applyFill="1" applyBorder="1" applyAlignment="1" applyProtection="1">
      <alignment horizontal="left" vertical="top" wrapText="1"/>
    </xf>
    <xf numFmtId="0" fontId="4" fillId="6" borderId="0" xfId="0" applyFont="1" applyFill="1" applyAlignment="1" applyProtection="1">
      <alignment horizontal="left" vertical="top" wrapText="1"/>
    </xf>
    <xf numFmtId="0" fontId="4" fillId="6" borderId="2" xfId="0" applyFont="1" applyFill="1" applyBorder="1" applyAlignment="1" applyProtection="1">
      <alignment horizontal="left" vertical="top" wrapText="1"/>
    </xf>
    <xf numFmtId="0" fontId="4" fillId="6" borderId="10" xfId="0" applyFont="1" applyFill="1" applyBorder="1" applyAlignment="1" applyProtection="1">
      <alignment horizontal="left" vertical="top" wrapText="1"/>
    </xf>
    <xf numFmtId="0" fontId="4" fillId="6" borderId="11" xfId="0" applyFont="1" applyFill="1" applyBorder="1" applyAlignment="1" applyProtection="1">
      <alignment horizontal="left" vertical="top" wrapText="1"/>
    </xf>
    <xf numFmtId="0" fontId="4" fillId="6" borderId="12" xfId="0" applyFont="1" applyFill="1" applyBorder="1" applyAlignment="1" applyProtection="1">
      <alignment horizontal="left" vertical="top" wrapText="1"/>
    </xf>
    <xf numFmtId="0" fontId="4" fillId="0" borderId="29" xfId="0"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4" fillId="0" borderId="11" xfId="0" applyFont="1" applyFill="1" applyBorder="1" applyAlignment="1" applyProtection="1">
      <alignment horizontal="left" vertical="top" wrapText="1"/>
    </xf>
    <xf numFmtId="0" fontId="4" fillId="0" borderId="12" xfId="0" applyFont="1" applyFill="1" applyBorder="1" applyAlignment="1" applyProtection="1">
      <alignment horizontal="left" vertical="top" wrapText="1"/>
    </xf>
  </cellXfs>
  <cellStyles count="10">
    <cellStyle name="Normal" xfId="0" builtinId="0"/>
    <cellStyle name="Normal 2" xfId="1" xr:uid="{00000000-0005-0000-0000-000001000000}"/>
    <cellStyle name="Normal 2 2" xfId="7" xr:uid="{00000000-0005-0000-0000-000002000000}"/>
    <cellStyle name="Normal 257" xfId="8" xr:uid="{00000000-0005-0000-0000-000003000000}"/>
    <cellStyle name="Normal 3" xfId="2" xr:uid="{00000000-0005-0000-0000-000004000000}"/>
    <cellStyle name="Normal 4" xfId="3" xr:uid="{00000000-0005-0000-0000-000005000000}"/>
    <cellStyle name="Normal 5" xfId="4" xr:uid="{00000000-0005-0000-0000-000006000000}"/>
    <cellStyle name="Normal 5 2" xfId="5" xr:uid="{00000000-0005-0000-0000-000007000000}"/>
    <cellStyle name="Normal 6" xfId="6" xr:uid="{00000000-0005-0000-0000-000008000000}"/>
    <cellStyle name="Normal_Sheet1" xfId="9" xr:uid="{B240B532-8125-4422-81BC-7915140BFCCA}"/>
  </cellStyles>
  <dxfs count="111">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b/>
        <i val="0"/>
        <color rgb="FFFF0000"/>
      </font>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numFmt numFmtId="0" formatCode="General"/>
      <fill>
        <patternFill patternType="none">
          <fgColor indexed="64"/>
          <bgColor auto="1"/>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numFmt numFmtId="0" formatCode="General"/>
      <fill>
        <patternFill patternType="none">
          <fgColor indexed="64"/>
          <bgColor auto="1"/>
        </patternFill>
      </fill>
    </dxf>
    <dxf>
      <font>
        <color theme="0"/>
      </font>
    </dxf>
    <dxf>
      <font>
        <color theme="0"/>
      </font>
      <numFmt numFmtId="0" formatCode="General"/>
      <fill>
        <patternFill patternType="none">
          <fgColor indexed="64"/>
          <bgColor auto="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6012180</xdr:colOff>
      <xdr:row>0</xdr:row>
      <xdr:rowOff>76200</xdr:rowOff>
    </xdr:from>
    <xdr:to>
      <xdr:col>2</xdr:col>
      <xdr:colOff>7252866</xdr:colOff>
      <xdr:row>6</xdr:row>
      <xdr:rowOff>59074</xdr:rowOff>
    </xdr:to>
    <xdr:pic>
      <xdr:nvPicPr>
        <xdr:cNvPr id="2" name="Picture 1" descr="The official logo of the IRS" title="IR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391"/>
  <sheetViews>
    <sheetView tabSelected="1" zoomScale="80" zoomScaleNormal="80" workbookViewId="0">
      <selection activeCell="I31" sqref="I31"/>
    </sheetView>
  </sheetViews>
  <sheetFormatPr defaultColWidth="9.1796875" defaultRowHeight="14.5" x14ac:dyDescent="0.35"/>
  <cols>
    <col min="1" max="1" width="9.1796875" style="1"/>
    <col min="2" max="2" width="9.453125" style="1" customWidth="1"/>
    <col min="3" max="3" width="110.26953125" style="1" customWidth="1"/>
    <col min="4" max="50" width="9.1796875" style="30"/>
    <col min="51" max="16384" width="9.1796875" style="1"/>
  </cols>
  <sheetData>
    <row r="1" spans="1:3" ht="15.5" x14ac:dyDescent="0.35">
      <c r="A1" s="153" t="s">
        <v>0</v>
      </c>
      <c r="B1" s="154"/>
      <c r="C1" s="155"/>
    </row>
    <row r="2" spans="1:3" ht="15.5" x14ac:dyDescent="0.35">
      <c r="A2" s="2" t="s">
        <v>1</v>
      </c>
      <c r="B2" s="3"/>
      <c r="C2" s="4"/>
    </row>
    <row r="3" spans="1:3" x14ac:dyDescent="0.35">
      <c r="A3" s="28"/>
      <c r="B3" s="5"/>
      <c r="C3" s="6"/>
    </row>
    <row r="4" spans="1:3" x14ac:dyDescent="0.35">
      <c r="A4" s="28" t="s">
        <v>2</v>
      </c>
      <c r="B4" s="5"/>
      <c r="C4" s="6"/>
    </row>
    <row r="5" spans="1:3" x14ac:dyDescent="0.35">
      <c r="A5" s="28" t="s">
        <v>2630</v>
      </c>
      <c r="B5" s="5"/>
      <c r="C5" s="6"/>
    </row>
    <row r="6" spans="1:3" x14ac:dyDescent="0.35">
      <c r="A6" s="28" t="s">
        <v>3</v>
      </c>
      <c r="B6" s="5"/>
      <c r="C6" s="6"/>
    </row>
    <row r="7" spans="1:3" x14ac:dyDescent="0.35">
      <c r="A7" s="7"/>
      <c r="B7" s="8"/>
      <c r="C7" s="9"/>
    </row>
    <row r="8" spans="1:3" ht="18" customHeight="1" x14ac:dyDescent="0.35">
      <c r="A8" s="156" t="s">
        <v>4</v>
      </c>
      <c r="B8" s="157"/>
      <c r="C8" s="158"/>
    </row>
    <row r="9" spans="1:3" ht="12.75" customHeight="1" x14ac:dyDescent="0.35">
      <c r="A9" s="10" t="s">
        <v>5</v>
      </c>
      <c r="B9" s="11"/>
      <c r="C9" s="12"/>
    </row>
    <row r="10" spans="1:3" x14ac:dyDescent="0.35">
      <c r="A10" s="10" t="s">
        <v>6</v>
      </c>
      <c r="B10" s="11"/>
      <c r="C10" s="12"/>
    </row>
    <row r="11" spans="1:3" x14ac:dyDescent="0.35">
      <c r="A11" s="10" t="s">
        <v>7</v>
      </c>
      <c r="B11" s="11"/>
      <c r="C11" s="12"/>
    </row>
    <row r="12" spans="1:3" x14ac:dyDescent="0.35">
      <c r="A12" s="10" t="s">
        <v>8</v>
      </c>
      <c r="B12" s="11"/>
      <c r="C12" s="12"/>
    </row>
    <row r="13" spans="1:3" x14ac:dyDescent="0.35">
      <c r="A13" s="10" t="s">
        <v>9</v>
      </c>
      <c r="B13" s="11"/>
      <c r="C13" s="12"/>
    </row>
    <row r="14" spans="1:3" ht="5.25" customHeight="1" x14ac:dyDescent="0.35">
      <c r="A14" s="13"/>
      <c r="B14" s="14"/>
      <c r="C14" s="15"/>
    </row>
    <row r="15" spans="1:3" s="30" customFormat="1" x14ac:dyDescent="0.35">
      <c r="C15" s="31"/>
    </row>
    <row r="16" spans="1:3" x14ac:dyDescent="0.35">
      <c r="A16" s="159" t="s">
        <v>10</v>
      </c>
      <c r="B16" s="160"/>
      <c r="C16" s="161"/>
    </row>
    <row r="17" spans="1:3" x14ac:dyDescent="0.35">
      <c r="A17" s="162" t="s">
        <v>11</v>
      </c>
      <c r="B17" s="163"/>
      <c r="C17" s="164"/>
    </row>
    <row r="18" spans="1:3" x14ac:dyDescent="0.35">
      <c r="A18" s="162" t="s">
        <v>12</v>
      </c>
      <c r="B18" s="163"/>
      <c r="C18" s="164"/>
    </row>
    <row r="19" spans="1:3" x14ac:dyDescent="0.35">
      <c r="A19" s="162" t="s">
        <v>13</v>
      </c>
      <c r="B19" s="163"/>
      <c r="C19" s="164"/>
    </row>
    <row r="20" spans="1:3" x14ac:dyDescent="0.35">
      <c r="A20" s="162" t="s">
        <v>14</v>
      </c>
      <c r="B20" s="163"/>
      <c r="C20" s="165"/>
    </row>
    <row r="21" spans="1:3" x14ac:dyDescent="0.35">
      <c r="A21" s="162" t="s">
        <v>15</v>
      </c>
      <c r="B21" s="163"/>
      <c r="C21" s="166"/>
    </row>
    <row r="22" spans="1:3" x14ac:dyDescent="0.35">
      <c r="A22" s="162" t="s">
        <v>16</v>
      </c>
      <c r="B22" s="163"/>
      <c r="C22" s="164"/>
    </row>
    <row r="23" spans="1:3" x14ac:dyDescent="0.35">
      <c r="A23" s="162" t="s">
        <v>17</v>
      </c>
      <c r="B23" s="163"/>
      <c r="C23" s="164"/>
    </row>
    <row r="24" spans="1:3" x14ac:dyDescent="0.35">
      <c r="A24" s="162" t="s">
        <v>18</v>
      </c>
      <c r="B24" s="163"/>
      <c r="C24" s="164"/>
    </row>
    <row r="25" spans="1:3" x14ac:dyDescent="0.35">
      <c r="A25" s="162" t="s">
        <v>19</v>
      </c>
      <c r="B25" s="163"/>
      <c r="C25" s="164"/>
    </row>
    <row r="26" spans="1:3" x14ac:dyDescent="0.35">
      <c r="A26" s="167" t="s">
        <v>20</v>
      </c>
      <c r="B26" s="163"/>
      <c r="C26" s="164"/>
    </row>
    <row r="27" spans="1:3" x14ac:dyDescent="0.35">
      <c r="A27" s="167" t="s">
        <v>21</v>
      </c>
      <c r="B27" s="163"/>
      <c r="C27" s="164"/>
    </row>
    <row r="28" spans="1:3" s="30" customFormat="1" x14ac:dyDescent="0.35">
      <c r="C28" s="31"/>
    </row>
    <row r="29" spans="1:3" x14ac:dyDescent="0.35">
      <c r="A29" s="159" t="s">
        <v>22</v>
      </c>
      <c r="B29" s="160"/>
      <c r="C29" s="161"/>
    </row>
    <row r="30" spans="1:3" x14ac:dyDescent="0.35">
      <c r="A30" s="168"/>
      <c r="B30" s="169"/>
      <c r="C30" s="170"/>
    </row>
    <row r="31" spans="1:3" x14ac:dyDescent="0.35">
      <c r="A31" s="171" t="s">
        <v>23</v>
      </c>
      <c r="B31" s="172"/>
      <c r="C31" s="173"/>
    </row>
    <row r="32" spans="1:3" x14ac:dyDescent="0.35">
      <c r="A32" s="171" t="s">
        <v>24</v>
      </c>
      <c r="B32" s="172"/>
      <c r="C32" s="173"/>
    </row>
    <row r="33" spans="1:3" ht="12.75" customHeight="1" x14ac:dyDescent="0.35">
      <c r="A33" s="171" t="s">
        <v>25</v>
      </c>
      <c r="B33" s="172"/>
      <c r="C33" s="173"/>
    </row>
    <row r="34" spans="1:3" ht="12.75" customHeight="1" x14ac:dyDescent="0.35">
      <c r="A34" s="171" t="s">
        <v>26</v>
      </c>
      <c r="B34" s="174"/>
      <c r="C34" s="175"/>
    </row>
    <row r="35" spans="1:3" x14ac:dyDescent="0.35">
      <c r="A35" s="171" t="s">
        <v>27</v>
      </c>
      <c r="B35" s="172"/>
      <c r="C35" s="173"/>
    </row>
    <row r="36" spans="1:3" x14ac:dyDescent="0.35">
      <c r="A36" s="168"/>
      <c r="B36" s="169"/>
      <c r="C36" s="170"/>
    </row>
    <row r="37" spans="1:3" x14ac:dyDescent="0.35">
      <c r="A37" s="171" t="s">
        <v>23</v>
      </c>
      <c r="B37" s="172"/>
      <c r="C37" s="173"/>
    </row>
    <row r="38" spans="1:3" x14ac:dyDescent="0.35">
      <c r="A38" s="171" t="s">
        <v>24</v>
      </c>
      <c r="B38" s="172"/>
      <c r="C38" s="173"/>
    </row>
    <row r="39" spans="1:3" x14ac:dyDescent="0.35">
      <c r="A39" s="171" t="s">
        <v>25</v>
      </c>
      <c r="B39" s="172"/>
      <c r="C39" s="173"/>
    </row>
    <row r="40" spans="1:3" x14ac:dyDescent="0.35">
      <c r="A40" s="171" t="s">
        <v>26</v>
      </c>
      <c r="B40" s="174"/>
      <c r="C40" s="173"/>
    </row>
    <row r="41" spans="1:3" x14ac:dyDescent="0.35">
      <c r="A41" s="171" t="s">
        <v>27</v>
      </c>
      <c r="B41" s="172"/>
      <c r="C41" s="173"/>
    </row>
    <row r="42" spans="1:3" s="30" customFormat="1" x14ac:dyDescent="0.35"/>
    <row r="43" spans="1:3" s="30" customFormat="1" x14ac:dyDescent="0.35">
      <c r="A43" s="32" t="s">
        <v>28</v>
      </c>
    </row>
    <row r="44" spans="1:3" s="30" customFormat="1" x14ac:dyDescent="0.35">
      <c r="A44" s="32" t="s">
        <v>29</v>
      </c>
    </row>
    <row r="45" spans="1:3" s="30" customFormat="1" x14ac:dyDescent="0.35">
      <c r="A45" s="32" t="s">
        <v>30</v>
      </c>
    </row>
    <row r="46" spans="1:3" s="30" customFormat="1" x14ac:dyDescent="0.35"/>
    <row r="47" spans="1:3" s="30" customFormat="1" ht="12.75" hidden="1" customHeight="1" x14ac:dyDescent="0.35">
      <c r="A47" s="72" t="s">
        <v>31</v>
      </c>
    </row>
    <row r="48" spans="1:3" s="30" customFormat="1" ht="12.75" hidden="1" customHeight="1" x14ac:dyDescent="0.35">
      <c r="A48" s="72" t="s">
        <v>32</v>
      </c>
    </row>
    <row r="49" spans="1:1" s="30" customFormat="1" ht="12.75" hidden="1" customHeight="1" x14ac:dyDescent="0.35">
      <c r="A49" s="72" t="s">
        <v>33</v>
      </c>
    </row>
    <row r="50" spans="1:1" s="30" customFormat="1" x14ac:dyDescent="0.35"/>
    <row r="51" spans="1:1" s="30" customFormat="1" x14ac:dyDescent="0.35"/>
    <row r="52" spans="1:1" s="30" customFormat="1" x14ac:dyDescent="0.35"/>
    <row r="53" spans="1:1" s="30" customFormat="1" x14ac:dyDescent="0.35"/>
    <row r="54" spans="1:1" s="30" customFormat="1" x14ac:dyDescent="0.35"/>
    <row r="55" spans="1:1" s="30" customFormat="1" x14ac:dyDescent="0.35"/>
    <row r="56" spans="1:1" s="30" customFormat="1" x14ac:dyDescent="0.35"/>
    <row r="57" spans="1:1" s="30" customFormat="1" x14ac:dyDescent="0.35"/>
    <row r="58" spans="1:1" s="30" customFormat="1" x14ac:dyDescent="0.35"/>
    <row r="59" spans="1:1" s="30" customFormat="1" x14ac:dyDescent="0.35"/>
    <row r="60" spans="1:1" s="30" customFormat="1" x14ac:dyDescent="0.35"/>
    <row r="61" spans="1:1" s="30" customFormat="1" x14ac:dyDescent="0.35"/>
    <row r="62" spans="1:1" s="30" customFormat="1" x14ac:dyDescent="0.35"/>
    <row r="63" spans="1:1" s="30" customFormat="1" x14ac:dyDescent="0.35"/>
    <row r="64" spans="1:1" s="30" customFormat="1" x14ac:dyDescent="0.35"/>
    <row r="65" s="30" customFormat="1" x14ac:dyDescent="0.35"/>
    <row r="66" s="30" customFormat="1" x14ac:dyDescent="0.35"/>
    <row r="67" s="30" customFormat="1" x14ac:dyDescent="0.35"/>
    <row r="68" s="30" customFormat="1" x14ac:dyDescent="0.35"/>
    <row r="69" s="30" customFormat="1" x14ac:dyDescent="0.35"/>
    <row r="70" s="30" customFormat="1" x14ac:dyDescent="0.35"/>
    <row r="71" s="30" customFormat="1" x14ac:dyDescent="0.35"/>
    <row r="72" s="30" customFormat="1" x14ac:dyDescent="0.35"/>
    <row r="73" s="30" customFormat="1" x14ac:dyDescent="0.35"/>
    <row r="74" s="30" customFormat="1" x14ac:dyDescent="0.35"/>
    <row r="75" s="30" customFormat="1" x14ac:dyDescent="0.35"/>
    <row r="76" s="30" customFormat="1" x14ac:dyDescent="0.35"/>
    <row r="77" s="30" customFormat="1" x14ac:dyDescent="0.35"/>
    <row r="78" s="30" customFormat="1" x14ac:dyDescent="0.35"/>
    <row r="79" s="30" customFormat="1" x14ac:dyDescent="0.35"/>
    <row r="80" s="30" customFormat="1" x14ac:dyDescent="0.35"/>
    <row r="81" s="30" customFormat="1" x14ac:dyDescent="0.35"/>
    <row r="82" s="30" customFormat="1" x14ac:dyDescent="0.35"/>
    <row r="83" s="30" customFormat="1" x14ac:dyDescent="0.35"/>
    <row r="84" s="30" customFormat="1" x14ac:dyDescent="0.35"/>
    <row r="85" s="30" customFormat="1" x14ac:dyDescent="0.35"/>
    <row r="86" s="30" customFormat="1" x14ac:dyDescent="0.35"/>
    <row r="87" s="30" customFormat="1" x14ac:dyDescent="0.35"/>
    <row r="88" s="30" customFormat="1" x14ac:dyDescent="0.35"/>
    <row r="89" s="30" customFormat="1" x14ac:dyDescent="0.35"/>
    <row r="90" s="30" customFormat="1" x14ac:dyDescent="0.35"/>
    <row r="91" s="30" customFormat="1" x14ac:dyDescent="0.35"/>
    <row r="92" s="30" customFormat="1" x14ac:dyDescent="0.35"/>
    <row r="93" s="30" customFormat="1" x14ac:dyDescent="0.35"/>
    <row r="94" s="30" customFormat="1" x14ac:dyDescent="0.35"/>
    <row r="95" s="30" customFormat="1" x14ac:dyDescent="0.35"/>
    <row r="96" s="30" customFormat="1" x14ac:dyDescent="0.35"/>
    <row r="97" s="30" customFormat="1" x14ac:dyDescent="0.35"/>
    <row r="98" s="30" customFormat="1" x14ac:dyDescent="0.35"/>
    <row r="99" s="30" customFormat="1" x14ac:dyDescent="0.35"/>
    <row r="100" s="30" customFormat="1" x14ac:dyDescent="0.35"/>
    <row r="101" s="30" customFormat="1" x14ac:dyDescent="0.35"/>
    <row r="102" s="30" customFormat="1" x14ac:dyDescent="0.35"/>
    <row r="103" s="30" customFormat="1" x14ac:dyDescent="0.35"/>
    <row r="104" s="30" customFormat="1" x14ac:dyDescent="0.35"/>
    <row r="105" s="30" customFormat="1" x14ac:dyDescent="0.35"/>
    <row r="106" s="30" customFormat="1" x14ac:dyDescent="0.35"/>
    <row r="107" s="30" customFormat="1" x14ac:dyDescent="0.35"/>
    <row r="108" s="30" customFormat="1" x14ac:dyDescent="0.35"/>
    <row r="109" s="30" customFormat="1" x14ac:dyDescent="0.35"/>
    <row r="110" s="30" customFormat="1" x14ac:dyDescent="0.35"/>
    <row r="111" s="30" customFormat="1" x14ac:dyDescent="0.35"/>
    <row r="112" s="30" customFormat="1" x14ac:dyDescent="0.35"/>
    <row r="113" s="30" customFormat="1" x14ac:dyDescent="0.35"/>
    <row r="114" s="30" customFormat="1" x14ac:dyDescent="0.35"/>
    <row r="115" s="30" customFormat="1" x14ac:dyDescent="0.35"/>
    <row r="116" s="30" customFormat="1" x14ac:dyDescent="0.35"/>
    <row r="117" s="30" customFormat="1" x14ac:dyDescent="0.35"/>
    <row r="118" s="30" customFormat="1" x14ac:dyDescent="0.35"/>
    <row r="119" s="30" customFormat="1" x14ac:dyDescent="0.35"/>
    <row r="120" s="30" customFormat="1" x14ac:dyDescent="0.35"/>
    <row r="121" s="30" customFormat="1" x14ac:dyDescent="0.35"/>
    <row r="122" s="30" customFormat="1" x14ac:dyDescent="0.35"/>
    <row r="123" s="30" customFormat="1" x14ac:dyDescent="0.35"/>
    <row r="124" s="30" customFormat="1" x14ac:dyDescent="0.35"/>
    <row r="125" s="30" customFormat="1" x14ac:dyDescent="0.35"/>
    <row r="126" s="30" customFormat="1" x14ac:dyDescent="0.35"/>
    <row r="127" s="30" customFormat="1" x14ac:dyDescent="0.35"/>
    <row r="128" s="30" customFormat="1" x14ac:dyDescent="0.35"/>
    <row r="129" s="30" customFormat="1" x14ac:dyDescent="0.35"/>
    <row r="130" s="30" customFormat="1" x14ac:dyDescent="0.35"/>
    <row r="131" s="30" customFormat="1" x14ac:dyDescent="0.35"/>
    <row r="132" s="30" customFormat="1" x14ac:dyDescent="0.35"/>
    <row r="133" s="30" customFormat="1" x14ac:dyDescent="0.35"/>
    <row r="134" s="30" customFormat="1" x14ac:dyDescent="0.35"/>
    <row r="135" s="30" customFormat="1" x14ac:dyDescent="0.35"/>
    <row r="136" s="30" customFormat="1" x14ac:dyDescent="0.35"/>
    <row r="137" s="30" customFormat="1" x14ac:dyDescent="0.35"/>
    <row r="138" s="30" customFormat="1" x14ac:dyDescent="0.35"/>
    <row r="139" s="30" customFormat="1" x14ac:dyDescent="0.35"/>
    <row r="140" s="30" customFormat="1" x14ac:dyDescent="0.35"/>
    <row r="141" s="30" customFormat="1" x14ac:dyDescent="0.35"/>
    <row r="142" s="30" customFormat="1" x14ac:dyDescent="0.35"/>
    <row r="143" s="30" customFormat="1" x14ac:dyDescent="0.35"/>
    <row r="144" s="30" customFormat="1" x14ac:dyDescent="0.35"/>
    <row r="145" s="30" customFormat="1" x14ac:dyDescent="0.35"/>
    <row r="146" s="30" customFormat="1" x14ac:dyDescent="0.35"/>
    <row r="147" s="30" customFormat="1" x14ac:dyDescent="0.35"/>
    <row r="148" s="30" customFormat="1" x14ac:dyDescent="0.35"/>
    <row r="149" s="30" customFormat="1" x14ac:dyDescent="0.35"/>
    <row r="150" s="30" customFormat="1" x14ac:dyDescent="0.35"/>
    <row r="151" s="30" customFormat="1" x14ac:dyDescent="0.35"/>
    <row r="152" s="30" customFormat="1" x14ac:dyDescent="0.35"/>
    <row r="153" s="30" customFormat="1" x14ac:dyDescent="0.35"/>
    <row r="154" s="30" customFormat="1" x14ac:dyDescent="0.35"/>
    <row r="155" s="30" customFormat="1" x14ac:dyDescent="0.35"/>
    <row r="156" s="30" customFormat="1" x14ac:dyDescent="0.35"/>
    <row r="157" s="30" customFormat="1" x14ac:dyDescent="0.35"/>
    <row r="158" s="30" customFormat="1" x14ac:dyDescent="0.35"/>
    <row r="159" s="30" customFormat="1" x14ac:dyDescent="0.35"/>
    <row r="160" s="30" customFormat="1" x14ac:dyDescent="0.35"/>
    <row r="161" s="30" customFormat="1" x14ac:dyDescent="0.35"/>
    <row r="162" s="30" customFormat="1" x14ac:dyDescent="0.35"/>
    <row r="163" s="30" customFormat="1" x14ac:dyDescent="0.35"/>
    <row r="164" s="30" customFormat="1" x14ac:dyDescent="0.35"/>
    <row r="165" s="30" customFormat="1" x14ac:dyDescent="0.35"/>
    <row r="166" s="30" customFormat="1" x14ac:dyDescent="0.35"/>
    <row r="167" s="30" customFormat="1" x14ac:dyDescent="0.35"/>
    <row r="168" s="30" customFormat="1" x14ac:dyDescent="0.35"/>
    <row r="169" s="30" customFormat="1" x14ac:dyDescent="0.35"/>
    <row r="170" s="30" customFormat="1" x14ac:dyDescent="0.35"/>
    <row r="171" s="30" customFormat="1" x14ac:dyDescent="0.35"/>
    <row r="172" s="30" customFormat="1" x14ac:dyDescent="0.35"/>
    <row r="173" s="30" customFormat="1" x14ac:dyDescent="0.35"/>
    <row r="174" s="30" customFormat="1" x14ac:dyDescent="0.35"/>
    <row r="175" s="30" customFormat="1" x14ac:dyDescent="0.35"/>
    <row r="176" s="30" customFormat="1" x14ac:dyDescent="0.35"/>
    <row r="177" s="30" customFormat="1" x14ac:dyDescent="0.35"/>
    <row r="178" s="30" customFormat="1" x14ac:dyDescent="0.35"/>
    <row r="179" s="30" customFormat="1" x14ac:dyDescent="0.35"/>
    <row r="180" s="30" customFormat="1" x14ac:dyDescent="0.35"/>
    <row r="181" s="30" customFormat="1" x14ac:dyDescent="0.35"/>
    <row r="182" s="30" customFormat="1" x14ac:dyDescent="0.35"/>
    <row r="183" s="30" customFormat="1" x14ac:dyDescent="0.35"/>
    <row r="184" s="30" customFormat="1" x14ac:dyDescent="0.35"/>
    <row r="185" s="30" customFormat="1" x14ac:dyDescent="0.35"/>
    <row r="186" s="30" customFormat="1" x14ac:dyDescent="0.35"/>
    <row r="187" s="30" customFormat="1" x14ac:dyDescent="0.35"/>
    <row r="188" s="30" customFormat="1" x14ac:dyDescent="0.35"/>
    <row r="189" s="30" customFormat="1" x14ac:dyDescent="0.35"/>
    <row r="190" s="30" customFormat="1" x14ac:dyDescent="0.35"/>
    <row r="191" s="30" customFormat="1" x14ac:dyDescent="0.35"/>
    <row r="192" s="30" customFormat="1" x14ac:dyDescent="0.35"/>
    <row r="193" s="30" customFormat="1" x14ac:dyDescent="0.35"/>
    <row r="194" s="30" customFormat="1" x14ac:dyDescent="0.35"/>
    <row r="195" s="30" customFormat="1" x14ac:dyDescent="0.35"/>
    <row r="196" s="30" customFormat="1" x14ac:dyDescent="0.35"/>
    <row r="197" s="30" customFormat="1" x14ac:dyDescent="0.35"/>
    <row r="198" s="30" customFormat="1" x14ac:dyDescent="0.35"/>
    <row r="199" s="30" customFormat="1" x14ac:dyDescent="0.35"/>
    <row r="200" s="30" customFormat="1" x14ac:dyDescent="0.35"/>
    <row r="201" s="30" customFormat="1" x14ac:dyDescent="0.35"/>
    <row r="202" s="30" customFormat="1" x14ac:dyDescent="0.35"/>
    <row r="203" s="30" customFormat="1" x14ac:dyDescent="0.35"/>
    <row r="204" s="30" customFormat="1" x14ac:dyDescent="0.35"/>
    <row r="205" s="30" customFormat="1" x14ac:dyDescent="0.35"/>
    <row r="206" s="30" customFormat="1" x14ac:dyDescent="0.35"/>
    <row r="207" s="30" customFormat="1" x14ac:dyDescent="0.35"/>
    <row r="208" s="30" customFormat="1" x14ac:dyDescent="0.35"/>
    <row r="209" s="30" customFormat="1" x14ac:dyDescent="0.35"/>
    <row r="210" s="30" customFormat="1" x14ac:dyDescent="0.35"/>
    <row r="211" s="30" customFormat="1" x14ac:dyDescent="0.35"/>
    <row r="212" s="30" customFormat="1" x14ac:dyDescent="0.35"/>
    <row r="213" s="30" customFormat="1" x14ac:dyDescent="0.35"/>
    <row r="214" s="30" customFormat="1" x14ac:dyDescent="0.35"/>
    <row r="215" s="30" customFormat="1" x14ac:dyDescent="0.35"/>
    <row r="216" s="30" customFormat="1" x14ac:dyDescent="0.35"/>
    <row r="217" s="30" customFormat="1" x14ac:dyDescent="0.35"/>
    <row r="218" s="30" customFormat="1" x14ac:dyDescent="0.35"/>
    <row r="219" s="30" customFormat="1" x14ac:dyDescent="0.35"/>
    <row r="220" s="30" customFormat="1" x14ac:dyDescent="0.35"/>
    <row r="221" s="30" customFormat="1" x14ac:dyDescent="0.35"/>
    <row r="222" s="30" customFormat="1" x14ac:dyDescent="0.35"/>
    <row r="223" s="30" customFormat="1" x14ac:dyDescent="0.35"/>
    <row r="224" s="30" customFormat="1" x14ac:dyDescent="0.35"/>
    <row r="225" s="30" customFormat="1" x14ac:dyDescent="0.35"/>
    <row r="226" s="30" customFormat="1" x14ac:dyDescent="0.35"/>
    <row r="227" s="30" customFormat="1" x14ac:dyDescent="0.35"/>
    <row r="228" s="30" customFormat="1" x14ac:dyDescent="0.35"/>
    <row r="229" s="30" customFormat="1" x14ac:dyDescent="0.35"/>
    <row r="230" s="30" customFormat="1" x14ac:dyDescent="0.35"/>
    <row r="231" s="30" customFormat="1" x14ac:dyDescent="0.35"/>
    <row r="232" s="30" customFormat="1" x14ac:dyDescent="0.35"/>
    <row r="233" s="30" customFormat="1" x14ac:dyDescent="0.35"/>
    <row r="234" s="30" customFormat="1" x14ac:dyDescent="0.35"/>
    <row r="235" s="30" customFormat="1" x14ac:dyDescent="0.35"/>
    <row r="236" s="30" customFormat="1" x14ac:dyDescent="0.35"/>
    <row r="237" s="30" customFormat="1" x14ac:dyDescent="0.35"/>
    <row r="238" s="30" customFormat="1" x14ac:dyDescent="0.35"/>
    <row r="239" s="30" customFormat="1" x14ac:dyDescent="0.35"/>
    <row r="240" s="30" customFormat="1" x14ac:dyDescent="0.35"/>
    <row r="241" s="30" customFormat="1" x14ac:dyDescent="0.35"/>
    <row r="242" s="30" customFormat="1" x14ac:dyDescent="0.35"/>
    <row r="243" s="30" customFormat="1" x14ac:dyDescent="0.35"/>
    <row r="244" s="30" customFormat="1" x14ac:dyDescent="0.35"/>
    <row r="245" s="30" customFormat="1" x14ac:dyDescent="0.35"/>
    <row r="246" s="30" customFormat="1" x14ac:dyDescent="0.35"/>
    <row r="247" s="30" customFormat="1" x14ac:dyDescent="0.35"/>
    <row r="248" s="30" customFormat="1" x14ac:dyDescent="0.35"/>
    <row r="249" s="30" customFormat="1" x14ac:dyDescent="0.35"/>
    <row r="250" s="30" customFormat="1" x14ac:dyDescent="0.35"/>
    <row r="251" s="30" customFormat="1" x14ac:dyDescent="0.35"/>
    <row r="252" s="30" customFormat="1" x14ac:dyDescent="0.35"/>
    <row r="253" s="30" customFormat="1" x14ac:dyDescent="0.35"/>
    <row r="254" s="30" customFormat="1" x14ac:dyDescent="0.35"/>
    <row r="255" s="30" customFormat="1" x14ac:dyDescent="0.35"/>
    <row r="256" s="30" customFormat="1" x14ac:dyDescent="0.35"/>
    <row r="257" s="30" customFormat="1" x14ac:dyDescent="0.35"/>
    <row r="258" s="30" customFormat="1" x14ac:dyDescent="0.35"/>
    <row r="259" s="30" customFormat="1" x14ac:dyDescent="0.35"/>
    <row r="260" s="30" customFormat="1" x14ac:dyDescent="0.35"/>
    <row r="261" s="30" customFormat="1" x14ac:dyDescent="0.35"/>
    <row r="262" s="30" customFormat="1" x14ac:dyDescent="0.35"/>
    <row r="263" s="30" customFormat="1" x14ac:dyDescent="0.35"/>
    <row r="264" s="30" customFormat="1" x14ac:dyDescent="0.35"/>
    <row r="265" s="30" customFormat="1" x14ac:dyDescent="0.35"/>
    <row r="266" s="30" customFormat="1" x14ac:dyDescent="0.35"/>
    <row r="267" s="30" customFormat="1" x14ac:dyDescent="0.35"/>
    <row r="268" s="30" customFormat="1" x14ac:dyDescent="0.35"/>
    <row r="269" s="30" customFormat="1" x14ac:dyDescent="0.35"/>
    <row r="270" s="30" customFormat="1" x14ac:dyDescent="0.35"/>
    <row r="271" s="30" customFormat="1" x14ac:dyDescent="0.35"/>
    <row r="272" s="30" customFormat="1" x14ac:dyDescent="0.35"/>
    <row r="273" s="30" customFormat="1" x14ac:dyDescent="0.35"/>
    <row r="274" s="30" customFormat="1" x14ac:dyDescent="0.35"/>
    <row r="275" s="30" customFormat="1" x14ac:dyDescent="0.35"/>
    <row r="276" s="30" customFormat="1" x14ac:dyDescent="0.35"/>
    <row r="277" s="30" customFormat="1" x14ac:dyDescent="0.35"/>
    <row r="278" s="30" customFormat="1" x14ac:dyDescent="0.35"/>
    <row r="279" s="30" customFormat="1" x14ac:dyDescent="0.35"/>
    <row r="280" s="30" customFormat="1" x14ac:dyDescent="0.35"/>
    <row r="281" s="30" customFormat="1" x14ac:dyDescent="0.35"/>
    <row r="282" s="30" customFormat="1" x14ac:dyDescent="0.35"/>
    <row r="283" s="30" customFormat="1" x14ac:dyDescent="0.35"/>
    <row r="284" s="30" customFormat="1" x14ac:dyDescent="0.35"/>
    <row r="285" s="30" customFormat="1" x14ac:dyDescent="0.35"/>
    <row r="286" s="30" customFormat="1" x14ac:dyDescent="0.35"/>
    <row r="287" s="30" customFormat="1" x14ac:dyDescent="0.35"/>
    <row r="288" s="30" customFormat="1" x14ac:dyDescent="0.35"/>
    <row r="289" s="30" customFormat="1" x14ac:dyDescent="0.35"/>
    <row r="290" s="30" customFormat="1" x14ac:dyDescent="0.35"/>
    <row r="291" s="30" customFormat="1" x14ac:dyDescent="0.35"/>
    <row r="292" s="30" customFormat="1" x14ac:dyDescent="0.35"/>
    <row r="293" s="30" customFormat="1" x14ac:dyDescent="0.35"/>
    <row r="294" s="30" customFormat="1" x14ac:dyDescent="0.35"/>
    <row r="295" s="30" customFormat="1" x14ac:dyDescent="0.35"/>
    <row r="296" s="30" customFormat="1" x14ac:dyDescent="0.35"/>
    <row r="297" s="30" customFormat="1" x14ac:dyDescent="0.35"/>
    <row r="298" s="30" customFormat="1" x14ac:dyDescent="0.35"/>
    <row r="299" s="30" customFormat="1" x14ac:dyDescent="0.35"/>
    <row r="300" s="30" customFormat="1" x14ac:dyDescent="0.35"/>
    <row r="301" s="30" customFormat="1" x14ac:dyDescent="0.35"/>
    <row r="302" s="30" customFormat="1" x14ac:dyDescent="0.35"/>
    <row r="303" s="30" customFormat="1" x14ac:dyDescent="0.35"/>
    <row r="304" s="30" customFormat="1" x14ac:dyDescent="0.35"/>
    <row r="305" s="30" customFormat="1" x14ac:dyDescent="0.35"/>
    <row r="306" s="30" customFormat="1" x14ac:dyDescent="0.35"/>
    <row r="307" s="30" customFormat="1" x14ac:dyDescent="0.35"/>
    <row r="308" s="30" customFormat="1" x14ac:dyDescent="0.35"/>
    <row r="309" s="30" customFormat="1" x14ac:dyDescent="0.35"/>
    <row r="310" s="30" customFormat="1" x14ac:dyDescent="0.35"/>
    <row r="311" s="30" customFormat="1" x14ac:dyDescent="0.35"/>
    <row r="312" s="30" customFormat="1" x14ac:dyDescent="0.35"/>
    <row r="313" s="30" customFormat="1" x14ac:dyDescent="0.35"/>
    <row r="314" s="30" customFormat="1" x14ac:dyDescent="0.35"/>
    <row r="315" s="30" customFormat="1" x14ac:dyDescent="0.35"/>
    <row r="316" s="30" customFormat="1" x14ac:dyDescent="0.35"/>
    <row r="317" s="30" customFormat="1" x14ac:dyDescent="0.35"/>
    <row r="318" s="30" customFormat="1" x14ac:dyDescent="0.35"/>
    <row r="319" s="30" customFormat="1" x14ac:dyDescent="0.35"/>
    <row r="320" s="30" customFormat="1" x14ac:dyDescent="0.35"/>
    <row r="321" s="30" customFormat="1" x14ac:dyDescent="0.35"/>
    <row r="322" s="30" customFormat="1" x14ac:dyDescent="0.35"/>
    <row r="323" s="30" customFormat="1" x14ac:dyDescent="0.35"/>
    <row r="324" s="30" customFormat="1" x14ac:dyDescent="0.35"/>
    <row r="325" s="30" customFormat="1" x14ac:dyDescent="0.35"/>
    <row r="326" s="30" customFormat="1" x14ac:dyDescent="0.35"/>
    <row r="327" s="30" customFormat="1" x14ac:dyDescent="0.35"/>
    <row r="328" s="30" customFormat="1" x14ac:dyDescent="0.35"/>
    <row r="329" s="30" customFormat="1" x14ac:dyDescent="0.35"/>
    <row r="330" s="30" customFormat="1" x14ac:dyDescent="0.35"/>
    <row r="331" s="30" customFormat="1" x14ac:dyDescent="0.35"/>
    <row r="332" s="30" customFormat="1" x14ac:dyDescent="0.35"/>
    <row r="333" s="30" customFormat="1" x14ac:dyDescent="0.35"/>
    <row r="334" s="30" customFormat="1" x14ac:dyDescent="0.35"/>
    <row r="335" s="30" customFormat="1" x14ac:dyDescent="0.35"/>
    <row r="336" s="30" customFormat="1" x14ac:dyDescent="0.35"/>
    <row r="337" s="30" customFormat="1" x14ac:dyDescent="0.35"/>
    <row r="338" s="30" customFormat="1" x14ac:dyDescent="0.35"/>
    <row r="339" s="30" customFormat="1" x14ac:dyDescent="0.35"/>
    <row r="340" s="30" customFormat="1" x14ac:dyDescent="0.35"/>
    <row r="341" s="30" customFormat="1" x14ac:dyDescent="0.35"/>
    <row r="342" s="30" customFormat="1" x14ac:dyDescent="0.35"/>
    <row r="343" s="30" customFormat="1" x14ac:dyDescent="0.35"/>
    <row r="344" s="30" customFormat="1" x14ac:dyDescent="0.35"/>
    <row r="345" s="30" customFormat="1" x14ac:dyDescent="0.35"/>
    <row r="346" s="30" customFormat="1" x14ac:dyDescent="0.35"/>
    <row r="347" s="30" customFormat="1" x14ac:dyDescent="0.35"/>
    <row r="348" s="30" customFormat="1" x14ac:dyDescent="0.35"/>
    <row r="349" s="30" customFormat="1" x14ac:dyDescent="0.35"/>
    <row r="350" s="30" customFormat="1" x14ac:dyDescent="0.35"/>
    <row r="351" s="30" customFormat="1" x14ac:dyDescent="0.35"/>
    <row r="352" s="30" customFormat="1" x14ac:dyDescent="0.35"/>
    <row r="353" s="30" customFormat="1" x14ac:dyDescent="0.35"/>
    <row r="354" s="30" customFormat="1" x14ac:dyDescent="0.35"/>
    <row r="355" s="30" customFormat="1" x14ac:dyDescent="0.35"/>
    <row r="356" s="30" customFormat="1" x14ac:dyDescent="0.35"/>
    <row r="357" s="30" customFormat="1" x14ac:dyDescent="0.35"/>
    <row r="358" s="30" customFormat="1" x14ac:dyDescent="0.35"/>
    <row r="359" s="30" customFormat="1" x14ac:dyDescent="0.35"/>
    <row r="360" s="30" customFormat="1" x14ac:dyDescent="0.35"/>
    <row r="361" s="30" customFormat="1" x14ac:dyDescent="0.35"/>
    <row r="362" s="30" customFormat="1" x14ac:dyDescent="0.35"/>
    <row r="363" s="30" customFormat="1" x14ac:dyDescent="0.35"/>
    <row r="364" s="30" customFormat="1" x14ac:dyDescent="0.35"/>
    <row r="365" s="30" customFormat="1" x14ac:dyDescent="0.35"/>
    <row r="366" s="30" customFormat="1" x14ac:dyDescent="0.35"/>
    <row r="367" s="30" customFormat="1" x14ac:dyDescent="0.35"/>
    <row r="368" s="30" customFormat="1" x14ac:dyDescent="0.35"/>
    <row r="369" s="30" customFormat="1" x14ac:dyDescent="0.35"/>
    <row r="370" s="30" customFormat="1" x14ac:dyDescent="0.35"/>
    <row r="371" s="30" customFormat="1" x14ac:dyDescent="0.35"/>
    <row r="372" s="30" customFormat="1" x14ac:dyDescent="0.35"/>
    <row r="373" s="30" customFormat="1" x14ac:dyDescent="0.35"/>
    <row r="374" s="30" customFormat="1" x14ac:dyDescent="0.35"/>
    <row r="375" s="30" customFormat="1" x14ac:dyDescent="0.35"/>
    <row r="376" s="30" customFormat="1" x14ac:dyDescent="0.35"/>
    <row r="377" s="30" customFormat="1" x14ac:dyDescent="0.35"/>
    <row r="378" s="30" customFormat="1" x14ac:dyDescent="0.35"/>
    <row r="379" s="30" customFormat="1" x14ac:dyDescent="0.35"/>
    <row r="380" s="30" customFormat="1" x14ac:dyDescent="0.35"/>
    <row r="381" s="30" customFormat="1" x14ac:dyDescent="0.35"/>
    <row r="382" s="30" customFormat="1" x14ac:dyDescent="0.35"/>
    <row r="383" s="30" customFormat="1" x14ac:dyDescent="0.35"/>
    <row r="384" s="30" customFormat="1" x14ac:dyDescent="0.35"/>
    <row r="385" s="30" customFormat="1" x14ac:dyDescent="0.35"/>
    <row r="386" s="30" customFormat="1" x14ac:dyDescent="0.35"/>
    <row r="387" s="30" customFormat="1" x14ac:dyDescent="0.35"/>
    <row r="388" s="30" customFormat="1" x14ac:dyDescent="0.35"/>
    <row r="389" s="30" customFormat="1" x14ac:dyDescent="0.35"/>
    <row r="390" s="30" customFormat="1" x14ac:dyDescent="0.35"/>
    <row r="391" s="30" customFormat="1" x14ac:dyDescent="0.35"/>
  </sheetData>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G20"/>
  <sheetViews>
    <sheetView workbookViewId="0">
      <selection activeCell="J5" sqref="J5"/>
    </sheetView>
  </sheetViews>
  <sheetFormatPr defaultColWidth="9.1796875" defaultRowHeight="12.5" x14ac:dyDescent="0.25"/>
  <cols>
    <col min="1" max="2" width="9.1796875" style="94"/>
    <col min="3" max="3" width="63.54296875" style="94" customWidth="1"/>
    <col min="4" max="4" width="0" style="94" hidden="1" customWidth="1"/>
    <col min="5" max="5" width="9.1796875" style="94" hidden="1" customWidth="1"/>
    <col min="6" max="6" width="23.7265625" style="94" customWidth="1"/>
    <col min="7" max="7" width="1.81640625" style="94" hidden="1" customWidth="1"/>
    <col min="8" max="8" width="10" style="94" customWidth="1"/>
    <col min="9" max="258" width="9.1796875" style="94"/>
    <col min="259" max="259" width="63.54296875" style="94" customWidth="1"/>
    <col min="260" max="261" width="0" style="94" hidden="1" customWidth="1"/>
    <col min="262" max="262" width="23.7265625" style="94" customWidth="1"/>
    <col min="263" max="263" width="0" style="94" hidden="1" customWidth="1"/>
    <col min="264" max="264" width="10" style="94" customWidth="1"/>
    <col min="265" max="514" width="9.1796875" style="94"/>
    <col min="515" max="515" width="63.54296875" style="94" customWidth="1"/>
    <col min="516" max="517" width="0" style="94" hidden="1" customWidth="1"/>
    <col min="518" max="518" width="23.7265625" style="94" customWidth="1"/>
    <col min="519" max="519" width="0" style="94" hidden="1" customWidth="1"/>
    <col min="520" max="520" width="10" style="94" customWidth="1"/>
    <col min="521" max="770" width="9.1796875" style="94"/>
    <col min="771" max="771" width="63.54296875" style="94" customWidth="1"/>
    <col min="772" max="773" width="0" style="94" hidden="1" customWidth="1"/>
    <col min="774" max="774" width="23.7265625" style="94" customWidth="1"/>
    <col min="775" max="775" width="0" style="94" hidden="1" customWidth="1"/>
    <col min="776" max="776" width="10" style="94" customWidth="1"/>
    <col min="777" max="1026" width="9.1796875" style="94"/>
    <col min="1027" max="1027" width="63.54296875" style="94" customWidth="1"/>
    <col min="1028" max="1029" width="0" style="94" hidden="1" customWidth="1"/>
    <col min="1030" max="1030" width="23.7265625" style="94" customWidth="1"/>
    <col min="1031" max="1031" width="0" style="94" hidden="1" customWidth="1"/>
    <col min="1032" max="1032" width="10" style="94" customWidth="1"/>
    <col min="1033" max="1282" width="9.1796875" style="94"/>
    <col min="1283" max="1283" width="63.54296875" style="94" customWidth="1"/>
    <col min="1284" max="1285" width="0" style="94" hidden="1" customWidth="1"/>
    <col min="1286" max="1286" width="23.7265625" style="94" customWidth="1"/>
    <col min="1287" max="1287" width="0" style="94" hidden="1" customWidth="1"/>
    <col min="1288" max="1288" width="10" style="94" customWidth="1"/>
    <col min="1289" max="1538" width="9.1796875" style="94"/>
    <col min="1539" max="1539" width="63.54296875" style="94" customWidth="1"/>
    <col min="1540" max="1541" width="0" style="94" hidden="1" customWidth="1"/>
    <col min="1542" max="1542" width="23.7265625" style="94" customWidth="1"/>
    <col min="1543" max="1543" width="0" style="94" hidden="1" customWidth="1"/>
    <col min="1544" max="1544" width="10" style="94" customWidth="1"/>
    <col min="1545" max="1794" width="9.1796875" style="94"/>
    <col min="1795" max="1795" width="63.54296875" style="94" customWidth="1"/>
    <col min="1796" max="1797" width="0" style="94" hidden="1" customWidth="1"/>
    <col min="1798" max="1798" width="23.7265625" style="94" customWidth="1"/>
    <col min="1799" max="1799" width="0" style="94" hidden="1" customWidth="1"/>
    <col min="1800" max="1800" width="10" style="94" customWidth="1"/>
    <col min="1801" max="2050" width="9.1796875" style="94"/>
    <col min="2051" max="2051" width="63.54296875" style="94" customWidth="1"/>
    <col min="2052" max="2053" width="0" style="94" hidden="1" customWidth="1"/>
    <col min="2054" max="2054" width="23.7265625" style="94" customWidth="1"/>
    <col min="2055" max="2055" width="0" style="94" hidden="1" customWidth="1"/>
    <col min="2056" max="2056" width="10" style="94" customWidth="1"/>
    <col min="2057" max="2306" width="9.1796875" style="94"/>
    <col min="2307" max="2307" width="63.54296875" style="94" customWidth="1"/>
    <col min="2308" max="2309" width="0" style="94" hidden="1" customWidth="1"/>
    <col min="2310" max="2310" width="23.7265625" style="94" customWidth="1"/>
    <col min="2311" max="2311" width="0" style="94" hidden="1" customWidth="1"/>
    <col min="2312" max="2312" width="10" style="94" customWidth="1"/>
    <col min="2313" max="2562" width="9.1796875" style="94"/>
    <col min="2563" max="2563" width="63.54296875" style="94" customWidth="1"/>
    <col min="2564" max="2565" width="0" style="94" hidden="1" customWidth="1"/>
    <col min="2566" max="2566" width="23.7265625" style="94" customWidth="1"/>
    <col min="2567" max="2567" width="0" style="94" hidden="1" customWidth="1"/>
    <col min="2568" max="2568" width="10" style="94" customWidth="1"/>
    <col min="2569" max="2818" width="9.1796875" style="94"/>
    <col min="2819" max="2819" width="63.54296875" style="94" customWidth="1"/>
    <col min="2820" max="2821" width="0" style="94" hidden="1" customWidth="1"/>
    <col min="2822" max="2822" width="23.7265625" style="94" customWidth="1"/>
    <col min="2823" max="2823" width="0" style="94" hidden="1" customWidth="1"/>
    <col min="2824" max="2824" width="10" style="94" customWidth="1"/>
    <col min="2825" max="3074" width="9.1796875" style="94"/>
    <col min="3075" max="3075" width="63.54296875" style="94" customWidth="1"/>
    <col min="3076" max="3077" width="0" style="94" hidden="1" customWidth="1"/>
    <col min="3078" max="3078" width="23.7265625" style="94" customWidth="1"/>
    <col min="3079" max="3079" width="0" style="94" hidden="1" customWidth="1"/>
    <col min="3080" max="3080" width="10" style="94" customWidth="1"/>
    <col min="3081" max="3330" width="9.1796875" style="94"/>
    <col min="3331" max="3331" width="63.54296875" style="94" customWidth="1"/>
    <col min="3332" max="3333" width="0" style="94" hidden="1" customWidth="1"/>
    <col min="3334" max="3334" width="23.7265625" style="94" customWidth="1"/>
    <col min="3335" max="3335" width="0" style="94" hidden="1" customWidth="1"/>
    <col min="3336" max="3336" width="10" style="94" customWidth="1"/>
    <col min="3337" max="3586" width="9.1796875" style="94"/>
    <col min="3587" max="3587" width="63.54296875" style="94" customWidth="1"/>
    <col min="3588" max="3589" width="0" style="94" hidden="1" customWidth="1"/>
    <col min="3590" max="3590" width="23.7265625" style="94" customWidth="1"/>
    <col min="3591" max="3591" width="0" style="94" hidden="1" customWidth="1"/>
    <col min="3592" max="3592" width="10" style="94" customWidth="1"/>
    <col min="3593" max="3842" width="9.1796875" style="94"/>
    <col min="3843" max="3843" width="63.54296875" style="94" customWidth="1"/>
    <col min="3844" max="3845" width="0" style="94" hidden="1" customWidth="1"/>
    <col min="3846" max="3846" width="23.7265625" style="94" customWidth="1"/>
    <col min="3847" max="3847" width="0" style="94" hidden="1" customWidth="1"/>
    <col min="3848" max="3848" width="10" style="94" customWidth="1"/>
    <col min="3849" max="4098" width="9.1796875" style="94"/>
    <col min="4099" max="4099" width="63.54296875" style="94" customWidth="1"/>
    <col min="4100" max="4101" width="0" style="94" hidden="1" customWidth="1"/>
    <col min="4102" max="4102" width="23.7265625" style="94" customWidth="1"/>
    <col min="4103" max="4103" width="0" style="94" hidden="1" customWidth="1"/>
    <col min="4104" max="4104" width="10" style="94" customWidth="1"/>
    <col min="4105" max="4354" width="9.1796875" style="94"/>
    <col min="4355" max="4355" width="63.54296875" style="94" customWidth="1"/>
    <col min="4356" max="4357" width="0" style="94" hidden="1" customWidth="1"/>
    <col min="4358" max="4358" width="23.7265625" style="94" customWidth="1"/>
    <col min="4359" max="4359" width="0" style="94" hidden="1" customWidth="1"/>
    <col min="4360" max="4360" width="10" style="94" customWidth="1"/>
    <col min="4361" max="4610" width="9.1796875" style="94"/>
    <col min="4611" max="4611" width="63.54296875" style="94" customWidth="1"/>
    <col min="4612" max="4613" width="0" style="94" hidden="1" customWidth="1"/>
    <col min="4614" max="4614" width="23.7265625" style="94" customWidth="1"/>
    <col min="4615" max="4615" width="0" style="94" hidden="1" customWidth="1"/>
    <col min="4616" max="4616" width="10" style="94" customWidth="1"/>
    <col min="4617" max="4866" width="9.1796875" style="94"/>
    <col min="4867" max="4867" width="63.54296875" style="94" customWidth="1"/>
    <col min="4868" max="4869" width="0" style="94" hidden="1" customWidth="1"/>
    <col min="4870" max="4870" width="23.7265625" style="94" customWidth="1"/>
    <col min="4871" max="4871" width="0" style="94" hidden="1" customWidth="1"/>
    <col min="4872" max="4872" width="10" style="94" customWidth="1"/>
    <col min="4873" max="5122" width="9.1796875" style="94"/>
    <col min="5123" max="5123" width="63.54296875" style="94" customWidth="1"/>
    <col min="5124" max="5125" width="0" style="94" hidden="1" customWidth="1"/>
    <col min="5126" max="5126" width="23.7265625" style="94" customWidth="1"/>
    <col min="5127" max="5127" width="0" style="94" hidden="1" customWidth="1"/>
    <col min="5128" max="5128" width="10" style="94" customWidth="1"/>
    <col min="5129" max="5378" width="9.1796875" style="94"/>
    <col min="5379" max="5379" width="63.54296875" style="94" customWidth="1"/>
    <col min="5380" max="5381" width="0" style="94" hidden="1" customWidth="1"/>
    <col min="5382" max="5382" width="23.7265625" style="94" customWidth="1"/>
    <col min="5383" max="5383" width="0" style="94" hidden="1" customWidth="1"/>
    <col min="5384" max="5384" width="10" style="94" customWidth="1"/>
    <col min="5385" max="5634" width="9.1796875" style="94"/>
    <col min="5635" max="5635" width="63.54296875" style="94" customWidth="1"/>
    <col min="5636" max="5637" width="0" style="94" hidden="1" customWidth="1"/>
    <col min="5638" max="5638" width="23.7265625" style="94" customWidth="1"/>
    <col min="5639" max="5639" width="0" style="94" hidden="1" customWidth="1"/>
    <col min="5640" max="5640" width="10" style="94" customWidth="1"/>
    <col min="5641" max="5890" width="9.1796875" style="94"/>
    <col min="5891" max="5891" width="63.54296875" style="94" customWidth="1"/>
    <col min="5892" max="5893" width="0" style="94" hidden="1" customWidth="1"/>
    <col min="5894" max="5894" width="23.7265625" style="94" customWidth="1"/>
    <col min="5895" max="5895" width="0" style="94" hidden="1" customWidth="1"/>
    <col min="5896" max="5896" width="10" style="94" customWidth="1"/>
    <col min="5897" max="6146" width="9.1796875" style="94"/>
    <col min="6147" max="6147" width="63.54296875" style="94" customWidth="1"/>
    <col min="6148" max="6149" width="0" style="94" hidden="1" customWidth="1"/>
    <col min="6150" max="6150" width="23.7265625" style="94" customWidth="1"/>
    <col min="6151" max="6151" width="0" style="94" hidden="1" customWidth="1"/>
    <col min="6152" max="6152" width="10" style="94" customWidth="1"/>
    <col min="6153" max="6402" width="9.1796875" style="94"/>
    <col min="6403" max="6403" width="63.54296875" style="94" customWidth="1"/>
    <col min="6404" max="6405" width="0" style="94" hidden="1" customWidth="1"/>
    <col min="6406" max="6406" width="23.7265625" style="94" customWidth="1"/>
    <col min="6407" max="6407" width="0" style="94" hidden="1" customWidth="1"/>
    <col min="6408" max="6408" width="10" style="94" customWidth="1"/>
    <col min="6409" max="6658" width="9.1796875" style="94"/>
    <col min="6659" max="6659" width="63.54296875" style="94" customWidth="1"/>
    <col min="6660" max="6661" width="0" style="94" hidden="1" customWidth="1"/>
    <col min="6662" max="6662" width="23.7265625" style="94" customWidth="1"/>
    <col min="6663" max="6663" width="0" style="94" hidden="1" customWidth="1"/>
    <col min="6664" max="6664" width="10" style="94" customWidth="1"/>
    <col min="6665" max="6914" width="9.1796875" style="94"/>
    <col min="6915" max="6915" width="63.54296875" style="94" customWidth="1"/>
    <col min="6916" max="6917" width="0" style="94" hidden="1" customWidth="1"/>
    <col min="6918" max="6918" width="23.7265625" style="94" customWidth="1"/>
    <col min="6919" max="6919" width="0" style="94" hidden="1" customWidth="1"/>
    <col min="6920" max="6920" width="10" style="94" customWidth="1"/>
    <col min="6921" max="7170" width="9.1796875" style="94"/>
    <col min="7171" max="7171" width="63.54296875" style="94" customWidth="1"/>
    <col min="7172" max="7173" width="0" style="94" hidden="1" customWidth="1"/>
    <col min="7174" max="7174" width="23.7265625" style="94" customWidth="1"/>
    <col min="7175" max="7175" width="0" style="94" hidden="1" customWidth="1"/>
    <col min="7176" max="7176" width="10" style="94" customWidth="1"/>
    <col min="7177" max="7426" width="9.1796875" style="94"/>
    <col min="7427" max="7427" width="63.54296875" style="94" customWidth="1"/>
    <col min="7428" max="7429" width="0" style="94" hidden="1" customWidth="1"/>
    <col min="7430" max="7430" width="23.7265625" style="94" customWidth="1"/>
    <col min="7431" max="7431" width="0" style="94" hidden="1" customWidth="1"/>
    <col min="7432" max="7432" width="10" style="94" customWidth="1"/>
    <col min="7433" max="7682" width="9.1796875" style="94"/>
    <col min="7683" max="7683" width="63.54296875" style="94" customWidth="1"/>
    <col min="7684" max="7685" width="0" style="94" hidden="1" customWidth="1"/>
    <col min="7686" max="7686" width="23.7265625" style="94" customWidth="1"/>
    <col min="7687" max="7687" width="0" style="94" hidden="1" customWidth="1"/>
    <col min="7688" max="7688" width="10" style="94" customWidth="1"/>
    <col min="7689" max="7938" width="9.1796875" style="94"/>
    <col min="7939" max="7939" width="63.54296875" style="94" customWidth="1"/>
    <col min="7940" max="7941" width="0" style="94" hidden="1" customWidth="1"/>
    <col min="7942" max="7942" width="23.7265625" style="94" customWidth="1"/>
    <col min="7943" max="7943" width="0" style="94" hidden="1" customWidth="1"/>
    <col min="7944" max="7944" width="10" style="94" customWidth="1"/>
    <col min="7945" max="8194" width="9.1796875" style="94"/>
    <col min="8195" max="8195" width="63.54296875" style="94" customWidth="1"/>
    <col min="8196" max="8197" width="0" style="94" hidden="1" customWidth="1"/>
    <col min="8198" max="8198" width="23.7265625" style="94" customWidth="1"/>
    <col min="8199" max="8199" width="0" style="94" hidden="1" customWidth="1"/>
    <col min="8200" max="8200" width="10" style="94" customWidth="1"/>
    <col min="8201" max="8450" width="9.1796875" style="94"/>
    <col min="8451" max="8451" width="63.54296875" style="94" customWidth="1"/>
    <col min="8452" max="8453" width="0" style="94" hidden="1" customWidth="1"/>
    <col min="8454" max="8454" width="23.7265625" style="94" customWidth="1"/>
    <col min="8455" max="8455" width="0" style="94" hidden="1" customWidth="1"/>
    <col min="8456" max="8456" width="10" style="94" customWidth="1"/>
    <col min="8457" max="8706" width="9.1796875" style="94"/>
    <col min="8707" max="8707" width="63.54296875" style="94" customWidth="1"/>
    <col min="8708" max="8709" width="0" style="94" hidden="1" customWidth="1"/>
    <col min="8710" max="8710" width="23.7265625" style="94" customWidth="1"/>
    <col min="8711" max="8711" width="0" style="94" hidden="1" customWidth="1"/>
    <col min="8712" max="8712" width="10" style="94" customWidth="1"/>
    <col min="8713" max="8962" width="9.1796875" style="94"/>
    <col min="8963" max="8963" width="63.54296875" style="94" customWidth="1"/>
    <col min="8964" max="8965" width="0" style="94" hidden="1" customWidth="1"/>
    <col min="8966" max="8966" width="23.7265625" style="94" customWidth="1"/>
    <col min="8967" max="8967" width="0" style="94" hidden="1" customWidth="1"/>
    <col min="8968" max="8968" width="10" style="94" customWidth="1"/>
    <col min="8969" max="9218" width="9.1796875" style="94"/>
    <col min="9219" max="9219" width="63.54296875" style="94" customWidth="1"/>
    <col min="9220" max="9221" width="0" style="94" hidden="1" customWidth="1"/>
    <col min="9222" max="9222" width="23.7265625" style="94" customWidth="1"/>
    <col min="9223" max="9223" width="0" style="94" hidden="1" customWidth="1"/>
    <col min="9224" max="9224" width="10" style="94" customWidth="1"/>
    <col min="9225" max="9474" width="9.1796875" style="94"/>
    <col min="9475" max="9475" width="63.54296875" style="94" customWidth="1"/>
    <col min="9476" max="9477" width="0" style="94" hidden="1" customWidth="1"/>
    <col min="9478" max="9478" width="23.7265625" style="94" customWidth="1"/>
    <col min="9479" max="9479" width="0" style="94" hidden="1" customWidth="1"/>
    <col min="9480" max="9480" width="10" style="94" customWidth="1"/>
    <col min="9481" max="9730" width="9.1796875" style="94"/>
    <col min="9731" max="9731" width="63.54296875" style="94" customWidth="1"/>
    <col min="9732" max="9733" width="0" style="94" hidden="1" customWidth="1"/>
    <col min="9734" max="9734" width="23.7265625" style="94" customWidth="1"/>
    <col min="9735" max="9735" width="0" style="94" hidden="1" customWidth="1"/>
    <col min="9736" max="9736" width="10" style="94" customWidth="1"/>
    <col min="9737" max="9986" width="9.1796875" style="94"/>
    <col min="9987" max="9987" width="63.54296875" style="94" customWidth="1"/>
    <col min="9988" max="9989" width="0" style="94" hidden="1" customWidth="1"/>
    <col min="9990" max="9990" width="23.7265625" style="94" customWidth="1"/>
    <col min="9991" max="9991" width="0" style="94" hidden="1" customWidth="1"/>
    <col min="9992" max="9992" width="10" style="94" customWidth="1"/>
    <col min="9993" max="10242" width="9.1796875" style="94"/>
    <col min="10243" max="10243" width="63.54296875" style="94" customWidth="1"/>
    <col min="10244" max="10245" width="0" style="94" hidden="1" customWidth="1"/>
    <col min="10246" max="10246" width="23.7265625" style="94" customWidth="1"/>
    <col min="10247" max="10247" width="0" style="94" hidden="1" customWidth="1"/>
    <col min="10248" max="10248" width="10" style="94" customWidth="1"/>
    <col min="10249" max="10498" width="9.1796875" style="94"/>
    <col min="10499" max="10499" width="63.54296875" style="94" customWidth="1"/>
    <col min="10500" max="10501" width="0" style="94" hidden="1" customWidth="1"/>
    <col min="10502" max="10502" width="23.7265625" style="94" customWidth="1"/>
    <col min="10503" max="10503" width="0" style="94" hidden="1" customWidth="1"/>
    <col min="10504" max="10504" width="10" style="94" customWidth="1"/>
    <col min="10505" max="10754" width="9.1796875" style="94"/>
    <col min="10755" max="10755" width="63.54296875" style="94" customWidth="1"/>
    <col min="10756" max="10757" width="0" style="94" hidden="1" customWidth="1"/>
    <col min="10758" max="10758" width="23.7265625" style="94" customWidth="1"/>
    <col min="10759" max="10759" width="0" style="94" hidden="1" customWidth="1"/>
    <col min="10760" max="10760" width="10" style="94" customWidth="1"/>
    <col min="10761" max="11010" width="9.1796875" style="94"/>
    <col min="11011" max="11011" width="63.54296875" style="94" customWidth="1"/>
    <col min="11012" max="11013" width="0" style="94" hidden="1" customWidth="1"/>
    <col min="11014" max="11014" width="23.7265625" style="94" customWidth="1"/>
    <col min="11015" max="11015" width="0" style="94" hidden="1" customWidth="1"/>
    <col min="11016" max="11016" width="10" style="94" customWidth="1"/>
    <col min="11017" max="11266" width="9.1796875" style="94"/>
    <col min="11267" max="11267" width="63.54296875" style="94" customWidth="1"/>
    <col min="11268" max="11269" width="0" style="94" hidden="1" customWidth="1"/>
    <col min="11270" max="11270" width="23.7265625" style="94" customWidth="1"/>
    <col min="11271" max="11271" width="0" style="94" hidden="1" customWidth="1"/>
    <col min="11272" max="11272" width="10" style="94" customWidth="1"/>
    <col min="11273" max="11522" width="9.1796875" style="94"/>
    <col min="11523" max="11523" width="63.54296875" style="94" customWidth="1"/>
    <col min="11524" max="11525" width="0" style="94" hidden="1" customWidth="1"/>
    <col min="11526" max="11526" width="23.7265625" style="94" customWidth="1"/>
    <col min="11527" max="11527" width="0" style="94" hidden="1" customWidth="1"/>
    <col min="11528" max="11528" width="10" style="94" customWidth="1"/>
    <col min="11529" max="11778" width="9.1796875" style="94"/>
    <col min="11779" max="11779" width="63.54296875" style="94" customWidth="1"/>
    <col min="11780" max="11781" width="0" style="94" hidden="1" customWidth="1"/>
    <col min="11782" max="11782" width="23.7265625" style="94" customWidth="1"/>
    <col min="11783" max="11783" width="0" style="94" hidden="1" customWidth="1"/>
    <col min="11784" max="11784" width="10" style="94" customWidth="1"/>
    <col min="11785" max="12034" width="9.1796875" style="94"/>
    <col min="12035" max="12035" width="63.54296875" style="94" customWidth="1"/>
    <col min="12036" max="12037" width="0" style="94" hidden="1" customWidth="1"/>
    <col min="12038" max="12038" width="23.7265625" style="94" customWidth="1"/>
    <col min="12039" max="12039" width="0" style="94" hidden="1" customWidth="1"/>
    <col min="12040" max="12040" width="10" style="94" customWidth="1"/>
    <col min="12041" max="12290" width="9.1796875" style="94"/>
    <col min="12291" max="12291" width="63.54296875" style="94" customWidth="1"/>
    <col min="12292" max="12293" width="0" style="94" hidden="1" customWidth="1"/>
    <col min="12294" max="12294" width="23.7265625" style="94" customWidth="1"/>
    <col min="12295" max="12295" width="0" style="94" hidden="1" customWidth="1"/>
    <col min="12296" max="12296" width="10" style="94" customWidth="1"/>
    <col min="12297" max="12546" width="9.1796875" style="94"/>
    <col min="12547" max="12547" width="63.54296875" style="94" customWidth="1"/>
    <col min="12548" max="12549" width="0" style="94" hidden="1" customWidth="1"/>
    <col min="12550" max="12550" width="23.7265625" style="94" customWidth="1"/>
    <col min="12551" max="12551" width="0" style="94" hidden="1" customWidth="1"/>
    <col min="12552" max="12552" width="10" style="94" customWidth="1"/>
    <col min="12553" max="12802" width="9.1796875" style="94"/>
    <col min="12803" max="12803" width="63.54296875" style="94" customWidth="1"/>
    <col min="12804" max="12805" width="0" style="94" hidden="1" customWidth="1"/>
    <col min="12806" max="12806" width="23.7265625" style="94" customWidth="1"/>
    <col min="12807" max="12807" width="0" style="94" hidden="1" customWidth="1"/>
    <col min="12808" max="12808" width="10" style="94" customWidth="1"/>
    <col min="12809" max="13058" width="9.1796875" style="94"/>
    <col min="13059" max="13059" width="63.54296875" style="94" customWidth="1"/>
    <col min="13060" max="13061" width="0" style="94" hidden="1" customWidth="1"/>
    <col min="13062" max="13062" width="23.7265625" style="94" customWidth="1"/>
    <col min="13063" max="13063" width="0" style="94" hidden="1" customWidth="1"/>
    <col min="13064" max="13064" width="10" style="94" customWidth="1"/>
    <col min="13065" max="13314" width="9.1796875" style="94"/>
    <col min="13315" max="13315" width="63.54296875" style="94" customWidth="1"/>
    <col min="13316" max="13317" width="0" style="94" hidden="1" customWidth="1"/>
    <col min="13318" max="13318" width="23.7265625" style="94" customWidth="1"/>
    <col min="13319" max="13319" width="0" style="94" hidden="1" customWidth="1"/>
    <col min="13320" max="13320" width="10" style="94" customWidth="1"/>
    <col min="13321" max="13570" width="9.1796875" style="94"/>
    <col min="13571" max="13571" width="63.54296875" style="94" customWidth="1"/>
    <col min="13572" max="13573" width="0" style="94" hidden="1" customWidth="1"/>
    <col min="13574" max="13574" width="23.7265625" style="94" customWidth="1"/>
    <col min="13575" max="13575" width="0" style="94" hidden="1" customWidth="1"/>
    <col min="13576" max="13576" width="10" style="94" customWidth="1"/>
    <col min="13577" max="13826" width="9.1796875" style="94"/>
    <col min="13827" max="13827" width="63.54296875" style="94" customWidth="1"/>
    <col min="13828" max="13829" width="0" style="94" hidden="1" customWidth="1"/>
    <col min="13830" max="13830" width="23.7265625" style="94" customWidth="1"/>
    <col min="13831" max="13831" width="0" style="94" hidden="1" customWidth="1"/>
    <col min="13832" max="13832" width="10" style="94" customWidth="1"/>
    <col min="13833" max="14082" width="9.1796875" style="94"/>
    <col min="14083" max="14083" width="63.54296875" style="94" customWidth="1"/>
    <col min="14084" max="14085" width="0" style="94" hidden="1" customWidth="1"/>
    <col min="14086" max="14086" width="23.7265625" style="94" customWidth="1"/>
    <col min="14087" max="14087" width="0" style="94" hidden="1" customWidth="1"/>
    <col min="14088" max="14088" width="10" style="94" customWidth="1"/>
    <col min="14089" max="14338" width="9.1796875" style="94"/>
    <col min="14339" max="14339" width="63.54296875" style="94" customWidth="1"/>
    <col min="14340" max="14341" width="0" style="94" hidden="1" customWidth="1"/>
    <col min="14342" max="14342" width="23.7265625" style="94" customWidth="1"/>
    <col min="14343" max="14343" width="0" style="94" hidden="1" customWidth="1"/>
    <col min="14344" max="14344" width="10" style="94" customWidth="1"/>
    <col min="14345" max="14594" width="9.1796875" style="94"/>
    <col min="14595" max="14595" width="63.54296875" style="94" customWidth="1"/>
    <col min="14596" max="14597" width="0" style="94" hidden="1" customWidth="1"/>
    <col min="14598" max="14598" width="23.7265625" style="94" customWidth="1"/>
    <col min="14599" max="14599" width="0" style="94" hidden="1" customWidth="1"/>
    <col min="14600" max="14600" width="10" style="94" customWidth="1"/>
    <col min="14601" max="14850" width="9.1796875" style="94"/>
    <col min="14851" max="14851" width="63.54296875" style="94" customWidth="1"/>
    <col min="14852" max="14853" width="0" style="94" hidden="1" customWidth="1"/>
    <col min="14854" max="14854" width="23.7265625" style="94" customWidth="1"/>
    <col min="14855" max="14855" width="0" style="94" hidden="1" customWidth="1"/>
    <col min="14856" max="14856" width="10" style="94" customWidth="1"/>
    <col min="14857" max="15106" width="9.1796875" style="94"/>
    <col min="15107" max="15107" width="63.54296875" style="94" customWidth="1"/>
    <col min="15108" max="15109" width="0" style="94" hidden="1" customWidth="1"/>
    <col min="15110" max="15110" width="23.7265625" style="94" customWidth="1"/>
    <col min="15111" max="15111" width="0" style="94" hidden="1" customWidth="1"/>
    <col min="15112" max="15112" width="10" style="94" customWidth="1"/>
    <col min="15113" max="15362" width="9.1796875" style="94"/>
    <col min="15363" max="15363" width="63.54296875" style="94" customWidth="1"/>
    <col min="15364" max="15365" width="0" style="94" hidden="1" customWidth="1"/>
    <col min="15366" max="15366" width="23.7265625" style="94" customWidth="1"/>
    <col min="15367" max="15367" width="0" style="94" hidden="1" customWidth="1"/>
    <col min="15368" max="15368" width="10" style="94" customWidth="1"/>
    <col min="15369" max="15618" width="9.1796875" style="94"/>
    <col min="15619" max="15619" width="63.54296875" style="94" customWidth="1"/>
    <col min="15620" max="15621" width="0" style="94" hidden="1" customWidth="1"/>
    <col min="15622" max="15622" width="23.7265625" style="94" customWidth="1"/>
    <col min="15623" max="15623" width="0" style="94" hidden="1" customWidth="1"/>
    <col min="15624" max="15624" width="10" style="94" customWidth="1"/>
    <col min="15625" max="15874" width="9.1796875" style="94"/>
    <col min="15875" max="15875" width="63.54296875" style="94" customWidth="1"/>
    <col min="15876" max="15877" width="0" style="94" hidden="1" customWidth="1"/>
    <col min="15878" max="15878" width="23.7265625" style="94" customWidth="1"/>
    <col min="15879" max="15879" width="0" style="94" hidden="1" customWidth="1"/>
    <col min="15880" max="15880" width="10" style="94" customWidth="1"/>
    <col min="15881" max="16130" width="9.1796875" style="94"/>
    <col min="16131" max="16131" width="63.54296875" style="94" customWidth="1"/>
    <col min="16132" max="16133" width="0" style="94" hidden="1" customWidth="1"/>
    <col min="16134" max="16134" width="23.7265625" style="94" customWidth="1"/>
    <col min="16135" max="16135" width="0" style="94" hidden="1" customWidth="1"/>
    <col min="16136" max="16136" width="10" style="94" customWidth="1"/>
    <col min="16137" max="16384" width="9.1796875" style="94"/>
  </cols>
  <sheetData>
    <row r="1" spans="2:7" x14ac:dyDescent="0.25">
      <c r="E1" s="94" t="s">
        <v>2608</v>
      </c>
      <c r="F1" s="94" t="s">
        <v>2609</v>
      </c>
      <c r="G1" s="94" t="s">
        <v>2610</v>
      </c>
    </row>
    <row r="2" spans="2:7" ht="88" x14ac:dyDescent="0.3">
      <c r="B2" s="94" t="s">
        <v>136</v>
      </c>
      <c r="C2" s="95" t="str">
        <f>(CONCATENATE(E2,TEXT(F2,"mmmm d, yyyy"),G2))</f>
        <v>The targeted implementation date for this recommendation is November 14, 2017, which is 3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  To close this finding, please provide %CAPCHART% with the agency’s CAP.</v>
      </c>
      <c r="E2" s="94" t="s">
        <v>2611</v>
      </c>
      <c r="F2" s="96">
        <f>C8</f>
        <v>43053</v>
      </c>
      <c r="G2" s="94" t="s">
        <v>2612</v>
      </c>
    </row>
    <row r="3" spans="2:7" ht="88" x14ac:dyDescent="0.3">
      <c r="B3" s="94" t="s">
        <v>150</v>
      </c>
      <c r="C3" s="95" t="str">
        <f>(CONCATENATE(E3,TEXT(F3,"mmmm d, yyyy"),G3))</f>
        <v>The targeted implementation date for this recommendation is February 14, 2018, which is 6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  To close this finding, please provide %CAPCHART% with the agency’s CAP.</v>
      </c>
      <c r="E3" s="94" t="s">
        <v>2611</v>
      </c>
      <c r="F3" s="96">
        <f>C9</f>
        <v>43145</v>
      </c>
      <c r="G3" s="94" t="s">
        <v>2613</v>
      </c>
    </row>
    <row r="4" spans="2:7" ht="75.5" x14ac:dyDescent="0.3">
      <c r="B4" s="94" t="s">
        <v>314</v>
      </c>
      <c r="C4" s="95" t="str">
        <f>(CONCATENATE(E4,TEXT(F4,"mmmm d, yyyy"),G4))</f>
        <v>The targeted implementation date for this recommendation is May 14, 2018, which is 9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v>
      </c>
      <c r="E4" s="94" t="s">
        <v>2611</v>
      </c>
      <c r="F4" s="96">
        <f>C10</f>
        <v>43234</v>
      </c>
      <c r="G4" s="94" t="s">
        <v>2614</v>
      </c>
    </row>
    <row r="5" spans="2:7" ht="75.5" x14ac:dyDescent="0.3">
      <c r="B5" s="94" t="s">
        <v>582</v>
      </c>
      <c r="C5" s="95" t="str">
        <f>(CONCATENATE(E5,TEXT(F5,"mmmm d, yyyy"),G5))</f>
        <v>The targeted implementation date for this recommendation is September 14, 2018, which is 12 months from the date of the closing conference. Please report the finding status, including the detailed actions proposed or taken and the agency’s actual or planned implementation date, in the CAP provided with this report.  IRS will monitor completion against the agency’s planned implementation date.</v>
      </c>
      <c r="E5" s="94" t="s">
        <v>2611</v>
      </c>
      <c r="F5" s="96">
        <f>C11</f>
        <v>43357</v>
      </c>
      <c r="G5" s="94" t="s">
        <v>2615</v>
      </c>
    </row>
    <row r="8" spans="2:7" ht="13" x14ac:dyDescent="0.3">
      <c r="B8" s="94" t="s">
        <v>136</v>
      </c>
      <c r="C8" s="97">
        <v>43053</v>
      </c>
    </row>
    <row r="9" spans="2:7" ht="13" x14ac:dyDescent="0.3">
      <c r="B9" s="94" t="s">
        <v>150</v>
      </c>
      <c r="C9" s="97">
        <v>43145</v>
      </c>
    </row>
    <row r="10" spans="2:7" ht="13" x14ac:dyDescent="0.3">
      <c r="B10" s="94" t="s">
        <v>314</v>
      </c>
      <c r="C10" s="97">
        <v>43234</v>
      </c>
    </row>
    <row r="11" spans="2:7" ht="13" x14ac:dyDescent="0.3">
      <c r="B11" s="94" t="s">
        <v>582</v>
      </c>
      <c r="C11" s="97">
        <v>43357</v>
      </c>
    </row>
    <row r="16" spans="2:7" hidden="1" x14ac:dyDescent="0.25"/>
    <row r="17" spans="3:6" ht="13" hidden="1" x14ac:dyDescent="0.3">
      <c r="C17" s="97">
        <v>41640</v>
      </c>
      <c r="F17" s="98"/>
    </row>
    <row r="18" spans="3:6" ht="13" hidden="1" x14ac:dyDescent="0.3">
      <c r="C18" s="97">
        <v>41672</v>
      </c>
      <c r="F18" s="98"/>
    </row>
    <row r="19" spans="3:6" ht="13" hidden="1" x14ac:dyDescent="0.3">
      <c r="C19" s="97">
        <v>41701</v>
      </c>
      <c r="F19" s="98"/>
    </row>
    <row r="20" spans="3:6" ht="13" hidden="1" x14ac:dyDescent="0.3">
      <c r="C20" s="97">
        <v>41733</v>
      </c>
      <c r="F20" s="98"/>
    </row>
  </sheetData>
  <protectedRanges>
    <protectedRange password="E1A2" sqref="S6" name="Range1_2_2"/>
    <protectedRange password="E1A2" sqref="S7" name="Range1_3_2"/>
    <protectedRange password="E1A2" sqref="S8" name="Range1_8_1"/>
    <protectedRange password="E1A2" sqref="S9" name="Range1_9_1"/>
    <protectedRange password="E1A2" sqref="S3" name="Range1_2_1_1"/>
    <protectedRange password="E1A2" sqref="S4" name="Range1_3_1_1"/>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447"/>
  <sheetViews>
    <sheetView zoomScale="90" zoomScaleNormal="90" workbookViewId="0">
      <selection activeCell="E11" sqref="E11"/>
    </sheetView>
  </sheetViews>
  <sheetFormatPr defaultColWidth="9.1796875" defaultRowHeight="14.5" x14ac:dyDescent="0.35"/>
  <cols>
    <col min="1" max="1" width="20.54296875" style="16" customWidth="1"/>
    <col min="2" max="2" width="10.7265625" style="16" customWidth="1"/>
    <col min="3" max="3" width="11.81640625" style="16" customWidth="1"/>
    <col min="4" max="4" width="12.26953125" style="16" customWidth="1"/>
    <col min="5" max="5" width="11.81640625" style="16" customWidth="1"/>
    <col min="6" max="6" width="13.1796875" style="16" customWidth="1"/>
    <col min="7" max="7" width="11.26953125" style="16" customWidth="1"/>
    <col min="8" max="9" width="9.1796875" style="16" hidden="1" customWidth="1"/>
    <col min="10" max="12" width="9.1796875" style="16"/>
    <col min="13" max="13" width="9.1796875" style="16" customWidth="1"/>
    <col min="14" max="16" width="9.1796875" style="16"/>
    <col min="17" max="63" width="9.1796875" style="41"/>
    <col min="64" max="16384" width="9.1796875" style="16"/>
  </cols>
  <sheetData>
    <row r="1" spans="1:63" x14ac:dyDescent="0.35">
      <c r="A1" s="176" t="s">
        <v>34</v>
      </c>
      <c r="B1" s="177"/>
      <c r="C1" s="177"/>
      <c r="D1" s="177"/>
      <c r="E1" s="177"/>
      <c r="F1" s="177"/>
      <c r="G1" s="177"/>
      <c r="H1" s="177"/>
      <c r="I1" s="177"/>
      <c r="J1" s="177"/>
      <c r="K1" s="177"/>
      <c r="L1" s="177"/>
      <c r="M1" s="177"/>
      <c r="N1" s="177"/>
      <c r="O1" s="177"/>
      <c r="P1" s="178"/>
    </row>
    <row r="2" spans="1:63" s="17" customFormat="1" ht="18" customHeight="1" x14ac:dyDescent="0.35">
      <c r="A2" s="179" t="s">
        <v>35</v>
      </c>
      <c r="B2" s="180"/>
      <c r="C2" s="180"/>
      <c r="D2" s="180"/>
      <c r="E2" s="180"/>
      <c r="F2" s="180"/>
      <c r="G2" s="180"/>
      <c r="H2" s="180"/>
      <c r="I2" s="180"/>
      <c r="J2" s="180"/>
      <c r="K2" s="180"/>
      <c r="L2" s="180"/>
      <c r="M2" s="180"/>
      <c r="N2" s="180"/>
      <c r="O2" s="180"/>
      <c r="P2" s="18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row>
    <row r="3" spans="1:63" s="17" customFormat="1" ht="12.75" customHeight="1" x14ac:dyDescent="0.35">
      <c r="A3" s="42" t="s">
        <v>36</v>
      </c>
      <c r="B3" s="43"/>
      <c r="C3" s="43"/>
      <c r="D3" s="43"/>
      <c r="E3" s="43"/>
      <c r="F3" s="43"/>
      <c r="G3" s="43"/>
      <c r="H3" s="43"/>
      <c r="I3" s="43"/>
      <c r="J3" s="43"/>
      <c r="K3" s="43"/>
      <c r="L3" s="43"/>
      <c r="M3" s="43"/>
      <c r="N3" s="43"/>
      <c r="O3" s="43"/>
      <c r="P3" s="44"/>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row>
    <row r="4" spans="1:63" s="17" customFormat="1" x14ac:dyDescent="0.35">
      <c r="A4" s="42"/>
      <c r="B4" s="43"/>
      <c r="C4" s="43"/>
      <c r="D4" s="43"/>
      <c r="E4" s="43"/>
      <c r="F4" s="43"/>
      <c r="G4" s="43"/>
      <c r="H4" s="43"/>
      <c r="I4" s="43"/>
      <c r="J4" s="43"/>
      <c r="K4" s="43"/>
      <c r="L4" s="43"/>
      <c r="M4" s="43"/>
      <c r="N4" s="43"/>
      <c r="O4" s="43"/>
      <c r="P4" s="44"/>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row>
    <row r="5" spans="1:63" s="17" customFormat="1" x14ac:dyDescent="0.35">
      <c r="A5" s="42" t="s">
        <v>37</v>
      </c>
      <c r="B5" s="43"/>
      <c r="C5" s="43"/>
      <c r="D5" s="43"/>
      <c r="E5" s="43"/>
      <c r="F5" s="43"/>
      <c r="G5" s="43"/>
      <c r="H5" s="43"/>
      <c r="I5" s="43"/>
      <c r="J5" s="43"/>
      <c r="K5" s="43"/>
      <c r="L5" s="43"/>
      <c r="M5" s="43"/>
      <c r="N5" s="43"/>
      <c r="O5" s="43"/>
      <c r="P5" s="44"/>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row>
    <row r="6" spans="1:63" s="17" customFormat="1" x14ac:dyDescent="0.35">
      <c r="A6" s="42" t="s">
        <v>38</v>
      </c>
      <c r="B6" s="43"/>
      <c r="C6" s="43"/>
      <c r="D6" s="43"/>
      <c r="E6" s="43"/>
      <c r="F6" s="43"/>
      <c r="G6" s="43"/>
      <c r="H6" s="43"/>
      <c r="I6" s="43"/>
      <c r="J6" s="43"/>
      <c r="K6" s="43"/>
      <c r="L6" s="43"/>
      <c r="M6" s="43"/>
      <c r="N6" s="43"/>
      <c r="O6" s="43"/>
      <c r="P6" s="44"/>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row>
    <row r="7" spans="1:63" s="41" customFormat="1" x14ac:dyDescent="0.35">
      <c r="A7" s="182"/>
      <c r="B7" s="183"/>
      <c r="C7" s="183"/>
      <c r="D7" s="183"/>
      <c r="E7" s="183"/>
      <c r="F7" s="183"/>
      <c r="G7" s="183"/>
      <c r="H7" s="183"/>
      <c r="I7" s="183"/>
      <c r="J7" s="183"/>
      <c r="K7" s="183"/>
      <c r="L7" s="183"/>
      <c r="M7" s="183"/>
      <c r="N7" s="183"/>
      <c r="O7" s="183"/>
      <c r="P7" s="184"/>
    </row>
    <row r="8" spans="1:63" s="41" customFormat="1" ht="15" customHeight="1" x14ac:dyDescent="0.35">
      <c r="A8" s="112"/>
      <c r="B8" s="185" t="s">
        <v>39</v>
      </c>
      <c r="C8" s="186"/>
      <c r="D8" s="186"/>
      <c r="E8" s="186"/>
      <c r="F8" s="186"/>
      <c r="G8" s="187"/>
      <c r="P8" s="47"/>
    </row>
    <row r="9" spans="1:63" s="41" customFormat="1" x14ac:dyDescent="0.35">
      <c r="A9" s="298" t="s">
        <v>40</v>
      </c>
      <c r="B9" s="188" t="s">
        <v>41</v>
      </c>
      <c r="C9" s="189"/>
      <c r="D9" s="190"/>
      <c r="E9" s="190"/>
      <c r="F9" s="190"/>
      <c r="G9" s="191"/>
      <c r="K9" s="192" t="s">
        <v>42</v>
      </c>
      <c r="L9" s="193"/>
      <c r="M9" s="193"/>
      <c r="N9" s="193"/>
      <c r="O9" s="194"/>
      <c r="P9" s="47"/>
    </row>
    <row r="10" spans="1:63" s="41" customFormat="1" ht="34.5" customHeight="1" x14ac:dyDescent="0.35">
      <c r="A10" s="298"/>
      <c r="B10" s="34" t="s">
        <v>43</v>
      </c>
      <c r="C10" s="195" t="s">
        <v>44</v>
      </c>
      <c r="D10" s="195" t="s">
        <v>45</v>
      </c>
      <c r="E10" s="195" t="s">
        <v>46</v>
      </c>
      <c r="F10" s="195" t="s">
        <v>47</v>
      </c>
      <c r="G10" s="196" t="s">
        <v>48</v>
      </c>
      <c r="K10" s="197" t="s">
        <v>49</v>
      </c>
      <c r="L10" s="198"/>
      <c r="M10" s="199" t="s">
        <v>50</v>
      </c>
      <c r="N10" s="199" t="s">
        <v>51</v>
      </c>
      <c r="O10" s="200" t="s">
        <v>52</v>
      </c>
      <c r="P10" s="47"/>
    </row>
    <row r="11" spans="1:63" s="41" customFormat="1" x14ac:dyDescent="0.35">
      <c r="A11" s="298"/>
      <c r="B11" s="69">
        <f>COUNTIF('OSX 10.14'!J3:J75,"Pass")</f>
        <v>0</v>
      </c>
      <c r="C11" s="70">
        <f>COUNTIF('OSX 10.14'!J3:J75,"Fail")</f>
        <v>0</v>
      </c>
      <c r="D11" s="73">
        <f>COUNTIF('OSX 10.14'!J3:J75,"Info")</f>
        <v>0</v>
      </c>
      <c r="E11" s="69">
        <f>COUNTIF('OSX 10.14'!J3:J75,"N/A")</f>
        <v>0</v>
      </c>
      <c r="F11" s="69">
        <f>B11+C11</f>
        <v>0</v>
      </c>
      <c r="G11" s="71">
        <f>D23/100</f>
        <v>0</v>
      </c>
      <c r="K11" s="201" t="s">
        <v>53</v>
      </c>
      <c r="L11" s="202"/>
      <c r="M11" s="203">
        <f>COUNTA('OSX 10.14'!J3:J75)</f>
        <v>0</v>
      </c>
      <c r="N11" s="203">
        <f>O11-M11</f>
        <v>73</v>
      </c>
      <c r="O11" s="204">
        <f>COUNTA('OSX 10.14'!A3:A75)</f>
        <v>73</v>
      </c>
      <c r="P11" s="47"/>
    </row>
    <row r="12" spans="1:63" s="41" customFormat="1" x14ac:dyDescent="0.35">
      <c r="A12" s="35"/>
      <c r="B12" s="48"/>
      <c r="K12" s="49"/>
      <c r="L12" s="49"/>
      <c r="M12" s="49"/>
      <c r="N12" s="49"/>
      <c r="O12" s="49"/>
      <c r="P12" s="47"/>
    </row>
    <row r="13" spans="1:63" s="41" customFormat="1" x14ac:dyDescent="0.35">
      <c r="A13" s="35"/>
      <c r="B13" s="188" t="s">
        <v>54</v>
      </c>
      <c r="C13" s="190"/>
      <c r="D13" s="190"/>
      <c r="E13" s="190"/>
      <c r="F13" s="190"/>
      <c r="G13" s="205"/>
      <c r="K13" s="49"/>
      <c r="L13" s="49"/>
      <c r="M13" s="49"/>
      <c r="N13" s="49"/>
      <c r="O13" s="49"/>
      <c r="P13" s="47"/>
    </row>
    <row r="14" spans="1:63" s="41" customFormat="1" x14ac:dyDescent="0.35">
      <c r="A14" s="33"/>
      <c r="B14" s="37" t="s">
        <v>55</v>
      </c>
      <c r="C14" s="37" t="s">
        <v>56</v>
      </c>
      <c r="D14" s="37" t="s">
        <v>57</v>
      </c>
      <c r="E14" s="37" t="s">
        <v>58</v>
      </c>
      <c r="F14" s="37" t="s">
        <v>46</v>
      </c>
      <c r="G14" s="37" t="s">
        <v>59</v>
      </c>
      <c r="H14" s="38" t="s">
        <v>60</v>
      </c>
      <c r="I14" s="38" t="s">
        <v>61</v>
      </c>
      <c r="K14" s="50"/>
      <c r="L14" s="50"/>
      <c r="M14" s="50"/>
      <c r="N14" s="50"/>
      <c r="O14" s="50"/>
      <c r="P14" s="47"/>
    </row>
    <row r="15" spans="1:63" s="41" customFormat="1" x14ac:dyDescent="0.35">
      <c r="A15" s="33"/>
      <c r="B15" s="39">
        <v>8</v>
      </c>
      <c r="C15" s="40">
        <f>COUNTIF('OSX 10.14'!AA:AA,B15)</f>
        <v>0</v>
      </c>
      <c r="D15" s="36">
        <f>COUNTIFS('OSX 10.14'!AA:AA,$B15,'OSX 10.14'!J:J,D$14)</f>
        <v>0</v>
      </c>
      <c r="E15" s="36">
        <f>COUNTIFS('OSX 10.14'!AA:AA,$B15,'OSX 10.14'!J:J,E$14)</f>
        <v>0</v>
      </c>
      <c r="F15" s="36">
        <f>COUNTIFS('OSX 10.14'!AA:AA,$B15,'OSX 10.14'!J:J,F$14)</f>
        <v>0</v>
      </c>
      <c r="G15" s="76">
        <v>1500</v>
      </c>
      <c r="H15" s="41">
        <f t="shared" ref="H15:H22" si="0">(C15-F15)*(G15)</f>
        <v>0</v>
      </c>
      <c r="I15" s="41">
        <f t="shared" ref="I15:I22" si="1">D15*G15</f>
        <v>0</v>
      </c>
      <c r="J15" s="111">
        <f>D11+N11</f>
        <v>73</v>
      </c>
      <c r="K15" s="113" t="str">
        <f>"WARNING: THERE IS AT LEAST ONE TEST CASE "</f>
        <v xml:space="preserve">WARNING: THERE IS AT LEAST ONE TEST CASE </v>
      </c>
      <c r="P15" s="47"/>
    </row>
    <row r="16" spans="1:63" s="41" customFormat="1" x14ac:dyDescent="0.35">
      <c r="A16" s="33"/>
      <c r="B16" s="39">
        <v>7</v>
      </c>
      <c r="C16" s="40">
        <f>COUNTIF('OSX 10.14'!AA:AA,B16)</f>
        <v>1</v>
      </c>
      <c r="D16" s="36">
        <f>COUNTIFS('OSX 10.14'!AA:AA,$B16,'OSX 10.14'!J:J,D$14)</f>
        <v>0</v>
      </c>
      <c r="E16" s="36">
        <f>COUNTIFS('OSX 10.14'!AA:AA,$B16,'OSX 10.14'!J:J,E$14)</f>
        <v>0</v>
      </c>
      <c r="F16" s="36">
        <f>COUNTIFS('OSX 10.14'!AA:AA,$B16,'OSX 10.14'!J:J,F$14)</f>
        <v>0</v>
      </c>
      <c r="G16" s="76">
        <v>750</v>
      </c>
      <c r="H16" s="41">
        <f t="shared" si="0"/>
        <v>750</v>
      </c>
      <c r="I16" s="41">
        <f t="shared" si="1"/>
        <v>0</v>
      </c>
      <c r="J16" s="114"/>
      <c r="K16" s="113" t="str">
        <f>"WITH AN 'INFO' OR BLANK STATUS (SEE ABOVE)"</f>
        <v>WITH AN 'INFO' OR BLANK STATUS (SEE ABOVE)</v>
      </c>
      <c r="P16" s="47"/>
    </row>
    <row r="17" spans="1:16" s="41" customFormat="1" x14ac:dyDescent="0.35">
      <c r="A17" s="33"/>
      <c r="B17" s="39">
        <v>6</v>
      </c>
      <c r="C17" s="40">
        <f>COUNTIF('OSX 10.14'!AA:AA,B17)</f>
        <v>7</v>
      </c>
      <c r="D17" s="36">
        <f>COUNTIFS('OSX 10.14'!AA:AA,$B17,'OSX 10.14'!J:J,D$14)</f>
        <v>0</v>
      </c>
      <c r="E17" s="36">
        <f>COUNTIFS('OSX 10.14'!AA:AA,$B17,'OSX 10.14'!J:J,E$14)</f>
        <v>0</v>
      </c>
      <c r="F17" s="36">
        <f>COUNTIFS('OSX 10.14'!AA:AA,$B17,'OSX 10.14'!J:J,F$14)</f>
        <v>0</v>
      </c>
      <c r="G17" s="76">
        <v>100</v>
      </c>
      <c r="H17" s="41">
        <f t="shared" si="0"/>
        <v>700</v>
      </c>
      <c r="I17" s="41">
        <f t="shared" si="1"/>
        <v>0</v>
      </c>
      <c r="J17" s="114"/>
      <c r="P17" s="47"/>
    </row>
    <row r="18" spans="1:16" s="41" customFormat="1" x14ac:dyDescent="0.35">
      <c r="A18" s="33"/>
      <c r="B18" s="39">
        <v>5</v>
      </c>
      <c r="C18" s="40">
        <f>COUNTIF('OSX 10.14'!AA:AA,B18)</f>
        <v>39</v>
      </c>
      <c r="D18" s="36">
        <f>COUNTIFS('OSX 10.14'!AA:AA,$B18,'OSX 10.14'!J:J,D$14)</f>
        <v>0</v>
      </c>
      <c r="E18" s="36">
        <f>COUNTIFS('OSX 10.14'!AA:AA,$B18,'OSX 10.14'!J:J,E$14)</f>
        <v>0</v>
      </c>
      <c r="F18" s="36">
        <f>COUNTIFS('OSX 10.14'!AA:AA,$B18,'OSX 10.14'!J:J,F$14)</f>
        <v>0</v>
      </c>
      <c r="G18" s="76">
        <v>50</v>
      </c>
      <c r="H18" s="41">
        <f t="shared" si="0"/>
        <v>1950</v>
      </c>
      <c r="I18" s="41">
        <f t="shared" si="1"/>
        <v>0</v>
      </c>
      <c r="J18" s="74"/>
      <c r="K18" s="75"/>
      <c r="P18" s="47"/>
    </row>
    <row r="19" spans="1:16" s="41" customFormat="1" x14ac:dyDescent="0.35">
      <c r="A19" s="33"/>
      <c r="B19" s="39">
        <v>4</v>
      </c>
      <c r="C19" s="40">
        <f>COUNTIF('OSX 10.14'!AA:AA,B19)</f>
        <v>8</v>
      </c>
      <c r="D19" s="36">
        <f>COUNTIFS('OSX 10.14'!AA:AA,$B19,'OSX 10.14'!J:J,D$14)</f>
        <v>0</v>
      </c>
      <c r="E19" s="36">
        <f>COUNTIFS('OSX 10.14'!AA:AA,$B19,'OSX 10.14'!J:J,E$14)</f>
        <v>0</v>
      </c>
      <c r="F19" s="36">
        <f>COUNTIFS('OSX 10.14'!AA:AA,$B19,'OSX 10.14'!J:J,F$14)</f>
        <v>0</v>
      </c>
      <c r="G19" s="76">
        <v>10</v>
      </c>
      <c r="H19" s="41">
        <f t="shared" si="0"/>
        <v>80</v>
      </c>
      <c r="I19" s="41">
        <f t="shared" si="1"/>
        <v>0</v>
      </c>
      <c r="J19" s="114">
        <f>SUMPRODUCT(--ISERROR(#REF!))</f>
        <v>1</v>
      </c>
      <c r="K19" s="75" t="str">
        <f>"WARNING: THERE IS AT LEAST ONE TEST CASE"</f>
        <v>WARNING: THERE IS AT LEAST ONE TEST CASE</v>
      </c>
      <c r="P19" s="47"/>
    </row>
    <row r="20" spans="1:16" s="41" customFormat="1" x14ac:dyDescent="0.35">
      <c r="A20" s="33"/>
      <c r="B20" s="39">
        <v>3</v>
      </c>
      <c r="C20" s="40">
        <f>COUNTIF('OSX 10.14'!AA:AA,B20)</f>
        <v>3</v>
      </c>
      <c r="D20" s="36">
        <f>COUNTIFS('OSX 10.14'!AA:AA,$B20,'OSX 10.14'!J:J,D$14)</f>
        <v>0</v>
      </c>
      <c r="E20" s="36">
        <f>COUNTIFS('OSX 10.14'!AA:AA,$B20,'OSX 10.14'!J:J,E$14)</f>
        <v>0</v>
      </c>
      <c r="F20" s="36">
        <f>COUNTIFS('OSX 10.14'!AA:AA,$B20,'OSX 10.14'!J:J,F$14)</f>
        <v>0</v>
      </c>
      <c r="G20" s="76">
        <v>5</v>
      </c>
      <c r="H20" s="41">
        <f t="shared" si="0"/>
        <v>15</v>
      </c>
      <c r="I20" s="41">
        <f t="shared" si="1"/>
        <v>0</v>
      </c>
      <c r="J20" s="114"/>
      <c r="K20" s="113" t="str">
        <f>"WITH MULTIPLE OR INVALID ISSUE CODES (SEE TEST CASES TAB)"</f>
        <v>WITH MULTIPLE OR INVALID ISSUE CODES (SEE TEST CASES TAB)</v>
      </c>
      <c r="P20" s="47"/>
    </row>
    <row r="21" spans="1:16" s="41" customFormat="1" x14ac:dyDescent="0.35">
      <c r="A21" s="33"/>
      <c r="B21" s="39">
        <v>2</v>
      </c>
      <c r="C21" s="40">
        <f>COUNTIF('OSX 10.14'!AA:AA,B21)</f>
        <v>2</v>
      </c>
      <c r="D21" s="36">
        <f>COUNTIFS('OSX 10.14'!AA:AA,$B21,'OSX 10.14'!J:J,D$14)</f>
        <v>0</v>
      </c>
      <c r="E21" s="36">
        <f>COUNTIFS('OSX 10.14'!AA:AA,$B21,'OSX 10.14'!J:J,E$14)</f>
        <v>0</v>
      </c>
      <c r="F21" s="36">
        <f>COUNTIFS('OSX 10.14'!AA:AA,$B21,'OSX 10.14'!J:J,F$14)</f>
        <v>0</v>
      </c>
      <c r="G21" s="76">
        <v>2</v>
      </c>
      <c r="H21" s="41">
        <f t="shared" si="0"/>
        <v>4</v>
      </c>
      <c r="I21" s="41">
        <f t="shared" si="1"/>
        <v>0</v>
      </c>
      <c r="P21" s="47"/>
    </row>
    <row r="22" spans="1:16" s="41" customFormat="1" x14ac:dyDescent="0.35">
      <c r="A22" s="33"/>
      <c r="B22" s="39">
        <v>1</v>
      </c>
      <c r="C22" s="40">
        <f>COUNTIF('OSX 10.14'!AA:AA,B22)</f>
        <v>0</v>
      </c>
      <c r="D22" s="36">
        <f>COUNTIFS('OSX 10.14'!AA:AA,$B22,'OSX 10.14'!J:J,D$14)</f>
        <v>0</v>
      </c>
      <c r="E22" s="36">
        <f>COUNTIFS('OSX 10.14'!AA:AA,$B22,'OSX 10.14'!J:J,E$14)</f>
        <v>0</v>
      </c>
      <c r="F22" s="36">
        <f>COUNTIFS('OSX 10.14'!AA:AA,$B22,'OSX 10.14'!J:J,F$14)</f>
        <v>0</v>
      </c>
      <c r="G22" s="76">
        <v>1</v>
      </c>
      <c r="H22" s="41">
        <f t="shared" si="0"/>
        <v>0</v>
      </c>
      <c r="I22" s="41">
        <f t="shared" si="1"/>
        <v>0</v>
      </c>
      <c r="P22" s="47"/>
    </row>
    <row r="23" spans="1:16" s="41" customFormat="1" hidden="1" x14ac:dyDescent="0.35">
      <c r="A23" s="33"/>
      <c r="B23" s="206" t="s">
        <v>62</v>
      </c>
      <c r="C23" s="207"/>
      <c r="D23" s="208">
        <f>SUM(I15:I22)/SUM(H15:H22)*100</f>
        <v>0</v>
      </c>
      <c r="F23" s="36">
        <f>COUNTIFS('OSX 10.14'!AA:AA,$B23,'OSX 10.14'!J:J,F$14)</f>
        <v>0</v>
      </c>
      <c r="P23" s="47"/>
    </row>
    <row r="24" spans="1:16" s="41" customFormat="1" ht="6" customHeight="1" x14ac:dyDescent="0.35">
      <c r="A24" s="51"/>
      <c r="B24" s="52"/>
      <c r="C24" s="52"/>
      <c r="D24" s="52"/>
      <c r="E24" s="52"/>
      <c r="F24" s="52"/>
      <c r="G24" s="52"/>
      <c r="H24" s="52"/>
      <c r="I24" s="52"/>
      <c r="J24" s="52"/>
      <c r="K24" s="53"/>
      <c r="L24" s="53"/>
      <c r="M24" s="53"/>
      <c r="N24" s="53"/>
      <c r="O24" s="53"/>
      <c r="P24" s="54"/>
    </row>
    <row r="25" spans="1:16" s="41" customFormat="1" x14ac:dyDescent="0.35">
      <c r="A25" s="182"/>
      <c r="B25" s="183"/>
      <c r="C25" s="183"/>
      <c r="D25" s="183"/>
      <c r="E25" s="183"/>
      <c r="F25" s="183"/>
      <c r="G25" s="183"/>
      <c r="H25" s="183"/>
      <c r="I25" s="183"/>
      <c r="J25" s="183"/>
      <c r="K25" s="183"/>
      <c r="L25" s="183"/>
      <c r="M25" s="183"/>
      <c r="N25" s="183"/>
      <c r="O25" s="183"/>
      <c r="P25" s="184"/>
    </row>
    <row r="26" spans="1:16" s="41" customFormat="1" ht="15" customHeight="1" x14ac:dyDescent="0.35">
      <c r="A26" s="112"/>
      <c r="B26" s="185" t="s">
        <v>63</v>
      </c>
      <c r="C26" s="186"/>
      <c r="D26" s="186"/>
      <c r="E26" s="186"/>
      <c r="F26" s="186"/>
      <c r="G26" s="187"/>
      <c r="P26" s="47"/>
    </row>
    <row r="27" spans="1:16" s="41" customFormat="1" x14ac:dyDescent="0.35">
      <c r="A27" s="298" t="s">
        <v>64</v>
      </c>
      <c r="B27" s="188" t="s">
        <v>41</v>
      </c>
      <c r="C27" s="189"/>
      <c r="D27" s="190"/>
      <c r="E27" s="190"/>
      <c r="F27" s="190"/>
      <c r="G27" s="191"/>
      <c r="K27" s="192" t="s">
        <v>42</v>
      </c>
      <c r="L27" s="193"/>
      <c r="M27" s="193"/>
      <c r="N27" s="193"/>
      <c r="O27" s="194"/>
      <c r="P27" s="47"/>
    </row>
    <row r="28" spans="1:16" s="41" customFormat="1" ht="34.5" customHeight="1" x14ac:dyDescent="0.35">
      <c r="A28" s="298"/>
      <c r="B28" s="34" t="s">
        <v>43</v>
      </c>
      <c r="C28" s="195" t="s">
        <v>44</v>
      </c>
      <c r="D28" s="195" t="s">
        <v>45</v>
      </c>
      <c r="E28" s="195" t="s">
        <v>46</v>
      </c>
      <c r="F28" s="195" t="s">
        <v>47</v>
      </c>
      <c r="G28" s="196" t="s">
        <v>48</v>
      </c>
      <c r="K28" s="197" t="s">
        <v>49</v>
      </c>
      <c r="L28" s="198"/>
      <c r="M28" s="199" t="s">
        <v>50</v>
      </c>
      <c r="N28" s="199" t="s">
        <v>51</v>
      </c>
      <c r="O28" s="200" t="s">
        <v>52</v>
      </c>
      <c r="P28" s="47"/>
    </row>
    <row r="29" spans="1:16" s="41" customFormat="1" x14ac:dyDescent="0.35">
      <c r="A29" s="298"/>
      <c r="B29" s="69">
        <f>COUNTIF('OSX 10.15'!J3:J74,"Pass")</f>
        <v>0</v>
      </c>
      <c r="C29" s="70">
        <f>COUNTIF('OSX 10.15'!J3:J74,"Fail")</f>
        <v>0</v>
      </c>
      <c r="D29" s="73">
        <f>COUNTIF('OSX 10.15'!J3:J74,"Info")</f>
        <v>0</v>
      </c>
      <c r="E29" s="69">
        <f>COUNTIF('OSX 10.15'!J3:J74,"N/A")</f>
        <v>0</v>
      </c>
      <c r="F29" s="69">
        <f>B29+C29</f>
        <v>0</v>
      </c>
      <c r="G29" s="71">
        <f>D41/100</f>
        <v>0</v>
      </c>
      <c r="K29" s="201" t="s">
        <v>53</v>
      </c>
      <c r="L29" s="202"/>
      <c r="M29" s="203">
        <f>COUNTA('OSX 10.15'!J3:J74)</f>
        <v>0</v>
      </c>
      <c r="N29" s="203">
        <f>O29-M29</f>
        <v>72</v>
      </c>
      <c r="O29" s="204">
        <f>COUNTA('OSX 10.15'!A3:A74)</f>
        <v>72</v>
      </c>
      <c r="P29" s="47"/>
    </row>
    <row r="30" spans="1:16" s="41" customFormat="1" x14ac:dyDescent="0.35">
      <c r="A30" s="35"/>
      <c r="B30" s="48"/>
      <c r="K30" s="49"/>
      <c r="L30" s="49"/>
      <c r="M30" s="49"/>
      <c r="N30" s="49"/>
      <c r="O30" s="49"/>
      <c r="P30" s="47"/>
    </row>
    <row r="31" spans="1:16" s="41" customFormat="1" x14ac:dyDescent="0.35">
      <c r="A31" s="35"/>
      <c r="B31" s="188" t="s">
        <v>54</v>
      </c>
      <c r="C31" s="190"/>
      <c r="D31" s="190"/>
      <c r="E31" s="190"/>
      <c r="F31" s="190"/>
      <c r="G31" s="205"/>
      <c r="K31" s="49"/>
      <c r="L31" s="49"/>
      <c r="M31" s="49"/>
      <c r="N31" s="49"/>
      <c r="O31" s="49"/>
      <c r="P31" s="47"/>
    </row>
    <row r="32" spans="1:16" s="41" customFormat="1" x14ac:dyDescent="0.35">
      <c r="A32" s="33"/>
      <c r="B32" s="37" t="s">
        <v>55</v>
      </c>
      <c r="C32" s="37" t="s">
        <v>56</v>
      </c>
      <c r="D32" s="37" t="s">
        <v>57</v>
      </c>
      <c r="E32" s="37" t="s">
        <v>58</v>
      </c>
      <c r="F32" s="37" t="s">
        <v>46</v>
      </c>
      <c r="G32" s="37" t="s">
        <v>59</v>
      </c>
      <c r="H32" s="38" t="s">
        <v>60</v>
      </c>
      <c r="I32" s="38" t="s">
        <v>61</v>
      </c>
      <c r="K32" s="50"/>
      <c r="L32" s="50"/>
      <c r="M32" s="50"/>
      <c r="N32" s="50"/>
      <c r="O32" s="50"/>
      <c r="P32" s="47"/>
    </row>
    <row r="33" spans="1:16" s="41" customFormat="1" x14ac:dyDescent="0.35">
      <c r="A33" s="33"/>
      <c r="B33" s="39">
        <v>8</v>
      </c>
      <c r="C33" s="40">
        <f>COUNTIF('OSX 10.15'!AA:AA,B33)</f>
        <v>0</v>
      </c>
      <c r="D33" s="36">
        <f>COUNTIFS('OSX 10.15'!AA:AA,$B33,'OSX 11.0'!J:J,D$32)</f>
        <v>0</v>
      </c>
      <c r="E33" s="36">
        <f>COUNTIFS('OSX 10.15'!AA:AA,$B33,'OSX 10.15'!J:J,E$32)</f>
        <v>0</v>
      </c>
      <c r="F33" s="36">
        <f>COUNTIFS('OSX 10.15'!AA:AA,$B33,'OSX 10.15'!J:J,F$32)</f>
        <v>0</v>
      </c>
      <c r="G33" s="76">
        <v>1500</v>
      </c>
      <c r="H33" s="41">
        <f t="shared" ref="H33:H40" si="2">(C33-F33)*(G33)</f>
        <v>0</v>
      </c>
      <c r="I33" s="41">
        <f t="shared" ref="I33:I40" si="3">D33*G33</f>
        <v>0</v>
      </c>
      <c r="J33" s="111">
        <f>D29+N29</f>
        <v>72</v>
      </c>
      <c r="K33" s="113" t="str">
        <f>"WARNING: THERE IS AT LEAST ONE TEST CASE "</f>
        <v xml:space="preserve">WARNING: THERE IS AT LEAST ONE TEST CASE </v>
      </c>
      <c r="P33" s="47"/>
    </row>
    <row r="34" spans="1:16" s="41" customFormat="1" x14ac:dyDescent="0.35">
      <c r="A34" s="33"/>
      <c r="B34" s="39">
        <v>7</v>
      </c>
      <c r="C34" s="40">
        <f>COUNTIF('OSX 10.15'!AA:AA,B34)</f>
        <v>4</v>
      </c>
      <c r="D34" s="36">
        <f>COUNTIFS('OSX 10.15'!AA:AA,$B34,'OSX 11.0'!J:J,D$32)</f>
        <v>0</v>
      </c>
      <c r="E34" s="36">
        <f>COUNTIFS('OSX 10.15'!AA:AA,$B34,'OSX 10.15'!J:J,E$32)</f>
        <v>0</v>
      </c>
      <c r="F34" s="36">
        <f>COUNTIFS('OSX 10.15'!AA:AA,$B34,'OSX 10.15'!J:J,F$32)</f>
        <v>0</v>
      </c>
      <c r="G34" s="76">
        <v>750</v>
      </c>
      <c r="H34" s="41">
        <f t="shared" si="2"/>
        <v>3000</v>
      </c>
      <c r="I34" s="41">
        <f t="shared" si="3"/>
        <v>0</v>
      </c>
      <c r="J34" s="114"/>
      <c r="K34" s="113" t="str">
        <f>"WITH AN 'INFO' OR BLANK STATUS (SEE ABOVE)"</f>
        <v>WITH AN 'INFO' OR BLANK STATUS (SEE ABOVE)</v>
      </c>
      <c r="P34" s="47"/>
    </row>
    <row r="35" spans="1:16" s="41" customFormat="1" x14ac:dyDescent="0.35">
      <c r="A35" s="33"/>
      <c r="B35" s="39">
        <v>6</v>
      </c>
      <c r="C35" s="40">
        <f>COUNTIF('OSX 10.15'!AA:AA,B35)</f>
        <v>8</v>
      </c>
      <c r="D35" s="36">
        <f>COUNTIFS('OSX 10.15'!AA:AA,$B35,'OSX 11.0'!J:J,D$32)</f>
        <v>0</v>
      </c>
      <c r="E35" s="36">
        <f>COUNTIFS('OSX 10.15'!AA:AA,$B35,'OSX 10.15'!J:J,E$32)</f>
        <v>0</v>
      </c>
      <c r="F35" s="36">
        <f>COUNTIFS('OSX 10.15'!AA:AA,$B35,'OSX 10.15'!J:J,F$32)</f>
        <v>0</v>
      </c>
      <c r="G35" s="76">
        <v>100</v>
      </c>
      <c r="H35" s="41">
        <f t="shared" si="2"/>
        <v>800</v>
      </c>
      <c r="I35" s="41">
        <f t="shared" si="3"/>
        <v>0</v>
      </c>
      <c r="J35" s="114"/>
      <c r="P35" s="47"/>
    </row>
    <row r="36" spans="1:16" s="41" customFormat="1" x14ac:dyDescent="0.35">
      <c r="A36" s="33"/>
      <c r="B36" s="39">
        <v>5</v>
      </c>
      <c r="C36" s="40">
        <f>COUNTIF('OSX 10.15'!AA:AA,B36)</f>
        <v>46</v>
      </c>
      <c r="D36" s="36">
        <f>COUNTIFS('OSX 10.15'!AA:AA,$B36,'OSX 11.0'!J:J,D$32)</f>
        <v>0</v>
      </c>
      <c r="E36" s="36">
        <f>COUNTIFS('OSX 10.15'!AA:AA,$B36,'OSX 10.15'!J:J,E$32)</f>
        <v>0</v>
      </c>
      <c r="F36" s="36">
        <f>COUNTIFS('OSX 10.15'!AA:AA,$B36,'OSX 10.15'!J:J,F$32)</f>
        <v>0</v>
      </c>
      <c r="G36" s="76">
        <v>50</v>
      </c>
      <c r="H36" s="41">
        <f t="shared" si="2"/>
        <v>2300</v>
      </c>
      <c r="I36" s="41">
        <f t="shared" si="3"/>
        <v>0</v>
      </c>
      <c r="J36" s="74"/>
      <c r="K36" s="75"/>
      <c r="P36" s="47"/>
    </row>
    <row r="37" spans="1:16" s="41" customFormat="1" x14ac:dyDescent="0.35">
      <c r="A37" s="33"/>
      <c r="B37" s="39">
        <v>4</v>
      </c>
      <c r="C37" s="40">
        <f>COUNTIF('OSX 10.15'!AA:AA,B37)</f>
        <v>6</v>
      </c>
      <c r="D37" s="36">
        <f>COUNTIFS('OSX 10.15'!AA:AA,$B37,'OSX 11.0'!J:J,D$32)</f>
        <v>0</v>
      </c>
      <c r="E37" s="36">
        <f>COUNTIFS('OSX 10.15'!AA:AA,$B37,'OSX 10.15'!J:J,E$32)</f>
        <v>0</v>
      </c>
      <c r="F37" s="36">
        <f>COUNTIFS('OSX 10.15'!AA:AA,$B37,'OSX 10.15'!J:J,F$32)</f>
        <v>0</v>
      </c>
      <c r="G37" s="76">
        <v>10</v>
      </c>
      <c r="H37" s="41">
        <f t="shared" si="2"/>
        <v>60</v>
      </c>
      <c r="I37" s="41">
        <f t="shared" si="3"/>
        <v>0</v>
      </c>
      <c r="J37" s="114">
        <f>SUMPRODUCT(--ISERROR(#REF!))</f>
        <v>1</v>
      </c>
      <c r="K37" s="75" t="str">
        <f>"WARNING: THERE IS AT LEAST ONE TEST CASE"</f>
        <v>WARNING: THERE IS AT LEAST ONE TEST CASE</v>
      </c>
      <c r="P37" s="47"/>
    </row>
    <row r="38" spans="1:16" s="41" customFormat="1" x14ac:dyDescent="0.35">
      <c r="A38" s="33"/>
      <c r="B38" s="39">
        <v>3</v>
      </c>
      <c r="C38" s="40">
        <f>COUNTIF('OSX 10.15'!AA:AA,B38)</f>
        <v>3</v>
      </c>
      <c r="D38" s="36">
        <f>COUNTIFS('OSX 10.15'!AA:AA,$B38,'OSX 11.0'!J:J,D$32)</f>
        <v>0</v>
      </c>
      <c r="E38" s="36">
        <f>COUNTIFS('OSX 10.15'!AA:AA,$B38,'OSX 10.15'!J:J,E$32)</f>
        <v>0</v>
      </c>
      <c r="F38" s="36">
        <f>COUNTIFS('OSX 10.15'!AA:AA,$B38,'OSX 10.15'!J:J,F$32)</f>
        <v>0</v>
      </c>
      <c r="G38" s="76">
        <v>5</v>
      </c>
      <c r="H38" s="41">
        <f t="shared" si="2"/>
        <v>15</v>
      </c>
      <c r="I38" s="41">
        <f t="shared" si="3"/>
        <v>0</v>
      </c>
      <c r="J38" s="114"/>
      <c r="K38" s="113" t="str">
        <f>"WITH MULTIPLE OR INVALID ISSUE CODES (SEE TEST CASES TAB)"</f>
        <v>WITH MULTIPLE OR INVALID ISSUE CODES (SEE TEST CASES TAB)</v>
      </c>
      <c r="P38" s="47"/>
    </row>
    <row r="39" spans="1:16" s="41" customFormat="1" x14ac:dyDescent="0.35">
      <c r="A39" s="33"/>
      <c r="B39" s="39">
        <v>2</v>
      </c>
      <c r="C39" s="40">
        <f>COUNTIF('OSX 10.15'!AA:AA,B39)</f>
        <v>2</v>
      </c>
      <c r="D39" s="36">
        <f>COUNTIFS('OSX 10.15'!AA:AA,$B39,'OSX 11.0'!J:J,D$32)</f>
        <v>0</v>
      </c>
      <c r="E39" s="36">
        <f>COUNTIFS('OSX 10.15'!AA:AA,$B39,'OSX 10.15'!J:J,E$32)</f>
        <v>0</v>
      </c>
      <c r="F39" s="36">
        <f>COUNTIFS('OSX 10.15'!AA:AA,$B39,'OSX 10.15'!J:J,F$32)</f>
        <v>0</v>
      </c>
      <c r="G39" s="76">
        <v>2</v>
      </c>
      <c r="H39" s="41">
        <f t="shared" si="2"/>
        <v>4</v>
      </c>
      <c r="I39" s="41">
        <f t="shared" si="3"/>
        <v>0</v>
      </c>
      <c r="P39" s="47"/>
    </row>
    <row r="40" spans="1:16" s="41" customFormat="1" x14ac:dyDescent="0.35">
      <c r="A40" s="33"/>
      <c r="B40" s="39">
        <v>1</v>
      </c>
      <c r="C40" s="40">
        <f>COUNTIF('OSX 10.15'!AA:AA,B40)</f>
        <v>0</v>
      </c>
      <c r="D40" s="36">
        <f>COUNTIFS('OSX 10.15'!AA:AA,$B40,'OSX 11.0'!J:J,D$32)</f>
        <v>0</v>
      </c>
      <c r="E40" s="36">
        <f>COUNTIFS('OSX 10.15'!AA:AA,$B40,'OSX 10.15'!J:J,E$32)</f>
        <v>0</v>
      </c>
      <c r="F40" s="36">
        <f>COUNTIFS('OSX 10.15'!AA:AA,$B40,'OSX 10.15'!J:J,F$32)</f>
        <v>0</v>
      </c>
      <c r="G40" s="76">
        <v>1</v>
      </c>
      <c r="H40" s="41">
        <f t="shared" si="2"/>
        <v>0</v>
      </c>
      <c r="I40" s="41">
        <f t="shared" si="3"/>
        <v>0</v>
      </c>
      <c r="P40" s="47"/>
    </row>
    <row r="41" spans="1:16" s="41" customFormat="1" hidden="1" x14ac:dyDescent="0.35">
      <c r="A41" s="33"/>
      <c r="B41" s="206" t="s">
        <v>62</v>
      </c>
      <c r="C41" s="207"/>
      <c r="D41" s="208">
        <f>SUM(I33:I40)/SUM(H33:H40)*100</f>
        <v>0</v>
      </c>
      <c r="P41" s="47"/>
    </row>
    <row r="42" spans="1:16" s="41" customFormat="1" x14ac:dyDescent="0.35">
      <c r="A42" s="51"/>
      <c r="B42" s="52"/>
      <c r="C42" s="52"/>
      <c r="D42" s="52"/>
      <c r="E42" s="52"/>
      <c r="F42" s="52"/>
      <c r="G42" s="52"/>
      <c r="H42" s="52"/>
      <c r="I42" s="52"/>
      <c r="J42" s="52"/>
      <c r="K42" s="53"/>
      <c r="L42" s="53"/>
      <c r="M42" s="53"/>
      <c r="N42" s="53"/>
      <c r="O42" s="53"/>
      <c r="P42" s="54"/>
    </row>
    <row r="43" spans="1:16" s="41" customFormat="1" x14ac:dyDescent="0.35">
      <c r="A43" s="182"/>
      <c r="B43" s="183"/>
      <c r="C43" s="183"/>
      <c r="D43" s="183"/>
      <c r="E43" s="183"/>
      <c r="F43" s="183"/>
      <c r="G43" s="183"/>
      <c r="H43" s="183"/>
      <c r="I43" s="183"/>
      <c r="J43" s="183"/>
      <c r="K43" s="183"/>
      <c r="L43" s="183"/>
      <c r="M43" s="183"/>
      <c r="N43" s="183"/>
      <c r="O43" s="183"/>
      <c r="P43" s="184"/>
    </row>
    <row r="44" spans="1:16" s="41" customFormat="1" ht="15" customHeight="1" x14ac:dyDescent="0.35">
      <c r="A44" s="112"/>
      <c r="B44" s="185" t="s">
        <v>65</v>
      </c>
      <c r="C44" s="186"/>
      <c r="D44" s="186"/>
      <c r="E44" s="186"/>
      <c r="F44" s="186"/>
      <c r="G44" s="187"/>
      <c r="P44" s="47"/>
    </row>
    <row r="45" spans="1:16" s="41" customFormat="1" x14ac:dyDescent="0.35">
      <c r="A45" s="298" t="s">
        <v>66</v>
      </c>
      <c r="B45" s="188" t="s">
        <v>41</v>
      </c>
      <c r="C45" s="189"/>
      <c r="D45" s="190"/>
      <c r="E45" s="190"/>
      <c r="F45" s="190"/>
      <c r="G45" s="191"/>
      <c r="K45" s="192" t="s">
        <v>42</v>
      </c>
      <c r="L45" s="193"/>
      <c r="M45" s="193"/>
      <c r="N45" s="193"/>
      <c r="O45" s="194"/>
      <c r="P45" s="47"/>
    </row>
    <row r="46" spans="1:16" s="41" customFormat="1" ht="34.5" customHeight="1" x14ac:dyDescent="0.35">
      <c r="A46" s="298"/>
      <c r="B46" s="34" t="s">
        <v>43</v>
      </c>
      <c r="C46" s="195" t="s">
        <v>44</v>
      </c>
      <c r="D46" s="195" t="s">
        <v>45</v>
      </c>
      <c r="E46" s="195" t="s">
        <v>46</v>
      </c>
      <c r="F46" s="195" t="s">
        <v>47</v>
      </c>
      <c r="G46" s="196" t="s">
        <v>48</v>
      </c>
      <c r="K46" s="197" t="s">
        <v>49</v>
      </c>
      <c r="L46" s="198"/>
      <c r="M46" s="199" t="s">
        <v>50</v>
      </c>
      <c r="N46" s="199" t="s">
        <v>51</v>
      </c>
      <c r="O46" s="200" t="s">
        <v>52</v>
      </c>
      <c r="P46" s="47"/>
    </row>
    <row r="47" spans="1:16" s="41" customFormat="1" x14ac:dyDescent="0.35">
      <c r="A47" s="298"/>
      <c r="B47" s="69">
        <f>COUNTIF('OSX 11.0'!J3:J75,"Pass")</f>
        <v>0</v>
      </c>
      <c r="C47" s="70">
        <f>COUNTIF('OSX 11.0'!J3:J75,"Fail")</f>
        <v>0</v>
      </c>
      <c r="D47" s="73">
        <f>COUNTIF('OSX 11.0'!J3:J75,"Info")</f>
        <v>0</v>
      </c>
      <c r="E47" s="69">
        <f>COUNTIF('OSX 11.0'!J3:J75,"N/A")</f>
        <v>0</v>
      </c>
      <c r="F47" s="69">
        <f>B47+C47</f>
        <v>0</v>
      </c>
      <c r="G47" s="71">
        <f>D59/100</f>
        <v>0</v>
      </c>
      <c r="K47" s="201" t="s">
        <v>53</v>
      </c>
      <c r="L47" s="202"/>
      <c r="M47" s="203">
        <f>COUNTA('OSX 11.0'!J3:J75)</f>
        <v>0</v>
      </c>
      <c r="N47" s="203">
        <f>O47-M47</f>
        <v>73</v>
      </c>
      <c r="O47" s="204">
        <f>COUNTA('OSX 11.0'!A3:A75)</f>
        <v>73</v>
      </c>
      <c r="P47" s="47"/>
    </row>
    <row r="48" spans="1:16" s="41" customFormat="1" x14ac:dyDescent="0.35">
      <c r="A48" s="35"/>
      <c r="B48" s="48"/>
      <c r="K48" s="49"/>
      <c r="L48" s="49"/>
      <c r="M48" s="49"/>
      <c r="N48" s="49"/>
      <c r="O48" s="49"/>
      <c r="P48" s="47"/>
    </row>
    <row r="49" spans="1:16" s="41" customFormat="1" x14ac:dyDescent="0.35">
      <c r="A49" s="35"/>
      <c r="B49" s="188" t="s">
        <v>54</v>
      </c>
      <c r="C49" s="190"/>
      <c r="D49" s="190"/>
      <c r="E49" s="190"/>
      <c r="F49" s="190"/>
      <c r="G49" s="205"/>
      <c r="K49" s="49"/>
      <c r="L49" s="49"/>
      <c r="M49" s="49"/>
      <c r="N49" s="49"/>
      <c r="O49" s="49"/>
      <c r="P49" s="47"/>
    </row>
    <row r="50" spans="1:16" s="41" customFormat="1" x14ac:dyDescent="0.35">
      <c r="A50" s="33"/>
      <c r="B50" s="37" t="s">
        <v>55</v>
      </c>
      <c r="C50" s="37" t="s">
        <v>56</v>
      </c>
      <c r="D50" s="37" t="s">
        <v>57</v>
      </c>
      <c r="E50" s="37" t="s">
        <v>58</v>
      </c>
      <c r="F50" s="37" t="s">
        <v>46</v>
      </c>
      <c r="G50" s="37" t="s">
        <v>59</v>
      </c>
      <c r="H50" s="38" t="s">
        <v>60</v>
      </c>
      <c r="I50" s="38" t="s">
        <v>61</v>
      </c>
      <c r="K50" s="50"/>
      <c r="L50" s="50"/>
      <c r="M50" s="50"/>
      <c r="N50" s="50"/>
      <c r="O50" s="50"/>
      <c r="P50" s="47"/>
    </row>
    <row r="51" spans="1:16" s="41" customFormat="1" x14ac:dyDescent="0.35">
      <c r="A51" s="33"/>
      <c r="B51" s="39">
        <v>8</v>
      </c>
      <c r="C51" s="40">
        <f>COUNTIF('OSX 11.0'!AA:AA,B51)</f>
        <v>0</v>
      </c>
      <c r="D51" s="36">
        <f>COUNTIFS('OSX 11.0'!AA:AA,$B51,'OSX 11.0'!J:J,D$50)</f>
        <v>0</v>
      </c>
      <c r="E51" s="36">
        <f>COUNTIFS('OSX 11.0'!AA:AA,$B51,'OSX 11.0'!J:J,E$50)</f>
        <v>0</v>
      </c>
      <c r="F51" s="36">
        <f>COUNTIFS('OSX 11.0'!AA:AA,$B51,'OSX 11.0'!J:J,F$50)</f>
        <v>0</v>
      </c>
      <c r="G51" s="76">
        <v>1500</v>
      </c>
      <c r="H51" s="41">
        <f t="shared" ref="H51:H58" si="4">(C51-F51)*(G51)</f>
        <v>0</v>
      </c>
      <c r="I51" s="41">
        <f t="shared" ref="I51:I58" si="5">D51*G51</f>
        <v>0</v>
      </c>
      <c r="J51" s="111">
        <f>D47+N47</f>
        <v>73</v>
      </c>
      <c r="K51" s="113" t="str">
        <f>"WARNING: THERE IS AT LEAST ONE TEST CASE "</f>
        <v xml:space="preserve">WARNING: THERE IS AT LEAST ONE TEST CASE </v>
      </c>
      <c r="P51" s="47"/>
    </row>
    <row r="52" spans="1:16" s="41" customFormat="1" x14ac:dyDescent="0.35">
      <c r="A52" s="33"/>
      <c r="B52" s="39">
        <v>7</v>
      </c>
      <c r="C52" s="40">
        <f>COUNTIF('OSX 11.0'!AA:AA,B52)</f>
        <v>4</v>
      </c>
      <c r="D52" s="36">
        <f>COUNTIFS('OSX 11.0'!AA:AA,$B52,'OSX 11.0'!J:J,D$50)</f>
        <v>0</v>
      </c>
      <c r="E52" s="36">
        <f>COUNTIFS('OSX 11.0'!AA:AA,$B52,'OSX 11.0'!J:J,E$50)</f>
        <v>0</v>
      </c>
      <c r="F52" s="36">
        <f>COUNTIFS('OSX 11.0'!AA:AA,$B52,'OSX 11.0'!J:J,F$50)</f>
        <v>0</v>
      </c>
      <c r="G52" s="76">
        <v>750</v>
      </c>
      <c r="H52" s="41">
        <f t="shared" si="4"/>
        <v>3000</v>
      </c>
      <c r="I52" s="41">
        <f t="shared" si="5"/>
        <v>0</v>
      </c>
      <c r="J52" s="114"/>
      <c r="K52" s="113" t="str">
        <f>"WITH AN 'INFO' OR BLANK STATUS (SEE ABOVE)"</f>
        <v>WITH AN 'INFO' OR BLANK STATUS (SEE ABOVE)</v>
      </c>
      <c r="P52" s="47"/>
    </row>
    <row r="53" spans="1:16" s="41" customFormat="1" x14ac:dyDescent="0.35">
      <c r="A53" s="33"/>
      <c r="B53" s="39">
        <v>6</v>
      </c>
      <c r="C53" s="40">
        <f>COUNTIF('OSX 11.0'!AA:AA,B53)</f>
        <v>8</v>
      </c>
      <c r="D53" s="36">
        <f>COUNTIFS('OSX 11.0'!AA:AA,$B53,'OSX 11.0'!J:J,D$50)</f>
        <v>0</v>
      </c>
      <c r="E53" s="36">
        <f>COUNTIFS('OSX 11.0'!AA:AA,$B53,'OSX 11.0'!J:J,E$50)</f>
        <v>0</v>
      </c>
      <c r="F53" s="36">
        <f>COUNTIFS('OSX 11.0'!AA:AA,$B53,'OSX 11.0'!J:J,F$50)</f>
        <v>0</v>
      </c>
      <c r="G53" s="76">
        <v>100</v>
      </c>
      <c r="H53" s="41">
        <f t="shared" si="4"/>
        <v>800</v>
      </c>
      <c r="I53" s="41">
        <f t="shared" si="5"/>
        <v>0</v>
      </c>
      <c r="J53" s="114"/>
      <c r="P53" s="47"/>
    </row>
    <row r="54" spans="1:16" s="41" customFormat="1" x14ac:dyDescent="0.35">
      <c r="A54" s="33"/>
      <c r="B54" s="39">
        <v>5</v>
      </c>
      <c r="C54" s="40">
        <f>COUNTIF('OSX 11.0'!AA:AA,B54)</f>
        <v>46</v>
      </c>
      <c r="D54" s="36">
        <f>COUNTIFS('OSX 11.0'!AA:AA,$B54,'OSX 11.0'!J:J,D$50)</f>
        <v>0</v>
      </c>
      <c r="E54" s="36">
        <f>COUNTIFS('OSX 11.0'!AA:AA,$B54,'OSX 11.0'!J:J,E$50)</f>
        <v>0</v>
      </c>
      <c r="F54" s="36">
        <f>COUNTIFS('OSX 11.0'!AA:AA,$B54,'OSX 11.0'!J:J,F$50)</f>
        <v>0</v>
      </c>
      <c r="G54" s="76">
        <v>50</v>
      </c>
      <c r="H54" s="41">
        <f t="shared" si="4"/>
        <v>2300</v>
      </c>
      <c r="I54" s="41">
        <f t="shared" si="5"/>
        <v>0</v>
      </c>
      <c r="J54" s="74"/>
      <c r="K54" s="75"/>
      <c r="P54" s="47"/>
    </row>
    <row r="55" spans="1:16" s="41" customFormat="1" x14ac:dyDescent="0.35">
      <c r="A55" s="33"/>
      <c r="B55" s="39">
        <v>4</v>
      </c>
      <c r="C55" s="40">
        <f>COUNTIF('OSX 11.0'!AA:AA,B55)</f>
        <v>7</v>
      </c>
      <c r="D55" s="36">
        <f>COUNTIFS('OSX 11.0'!AA:AA,$B55,'OSX 11.0'!J:J,D$50)</f>
        <v>0</v>
      </c>
      <c r="E55" s="36">
        <f>COUNTIFS('OSX 11.0'!AA:AA,$B55,'OSX 11.0'!J:J,E$50)</f>
        <v>0</v>
      </c>
      <c r="F55" s="36">
        <f>COUNTIFS('OSX 11.0'!AA:AA,$B55,'OSX 11.0'!J:J,F$50)</f>
        <v>0</v>
      </c>
      <c r="G55" s="76">
        <v>10</v>
      </c>
      <c r="H55" s="41">
        <f t="shared" si="4"/>
        <v>70</v>
      </c>
      <c r="I55" s="41">
        <f t="shared" si="5"/>
        <v>0</v>
      </c>
      <c r="J55" s="114">
        <f>SUMPRODUCT(--ISERROR(#REF!))</f>
        <v>1</v>
      </c>
      <c r="K55" s="75" t="str">
        <f>"WARNING: THERE IS AT LEAST ONE TEST CASE"</f>
        <v>WARNING: THERE IS AT LEAST ONE TEST CASE</v>
      </c>
      <c r="P55" s="47"/>
    </row>
    <row r="56" spans="1:16" s="41" customFormat="1" ht="19.5" customHeight="1" x14ac:dyDescent="0.35">
      <c r="A56" s="33"/>
      <c r="B56" s="39">
        <v>3</v>
      </c>
      <c r="C56" s="40">
        <f>COUNTIF('OSX 11.0'!AA:AA,B56)</f>
        <v>3</v>
      </c>
      <c r="D56" s="36">
        <f>COUNTIFS('OSX 11.0'!AA:AA,$B56,'OSX 11.0'!J:J,D$50)</f>
        <v>0</v>
      </c>
      <c r="E56" s="36">
        <f>COUNTIFS('OSX 11.0'!AA:AA,$B56,'OSX 11.0'!J:J,E$50)</f>
        <v>0</v>
      </c>
      <c r="F56" s="36">
        <f>COUNTIFS('OSX 11.0'!AA:AA,$B56,'OSX 11.0'!J:J,F$50)</f>
        <v>0</v>
      </c>
      <c r="G56" s="76">
        <v>5</v>
      </c>
      <c r="H56" s="41">
        <f t="shared" si="4"/>
        <v>15</v>
      </c>
      <c r="I56" s="41">
        <f t="shared" si="5"/>
        <v>0</v>
      </c>
      <c r="J56" s="114"/>
      <c r="K56" s="113" t="str">
        <f>"WITH MULTIPLE OR INVALID ISSUE CODES (SEE TEST CASES TAB)"</f>
        <v>WITH MULTIPLE OR INVALID ISSUE CODES (SEE TEST CASES TAB)</v>
      </c>
      <c r="P56" s="47"/>
    </row>
    <row r="57" spans="1:16" s="41" customFormat="1" x14ac:dyDescent="0.35">
      <c r="A57" s="33"/>
      <c r="B57" s="39">
        <v>2</v>
      </c>
      <c r="C57" s="40">
        <f>COUNTIF('OSX 11.0'!AA:AA,B57)</f>
        <v>2</v>
      </c>
      <c r="D57" s="36">
        <f>COUNTIFS('OSX 11.0'!AA:AA,$B57,'OSX 11.0'!J:J,D$50)</f>
        <v>0</v>
      </c>
      <c r="E57" s="36">
        <f>COUNTIFS('OSX 11.0'!AA:AA,$B57,'OSX 11.0'!J:J,E$50)</f>
        <v>0</v>
      </c>
      <c r="F57" s="36">
        <f>COUNTIFS('OSX 11.0'!AA:AA,$B57,'OSX 11.0'!J:J,F$50)</f>
        <v>0</v>
      </c>
      <c r="G57" s="76">
        <v>2</v>
      </c>
      <c r="H57" s="41">
        <f t="shared" si="4"/>
        <v>4</v>
      </c>
      <c r="I57" s="41">
        <f t="shared" si="5"/>
        <v>0</v>
      </c>
      <c r="P57" s="47"/>
    </row>
    <row r="58" spans="1:16" s="41" customFormat="1" x14ac:dyDescent="0.35">
      <c r="A58" s="33"/>
      <c r="B58" s="39">
        <v>1</v>
      </c>
      <c r="C58" s="40">
        <f>COUNTIF('OSX 11.0'!AA:AA,B58)</f>
        <v>0</v>
      </c>
      <c r="D58" s="36">
        <f>COUNTIFS('OSX 11.0'!AA:AA,$B58,'OSX 11.0'!J:J,D$50)</f>
        <v>0</v>
      </c>
      <c r="E58" s="36">
        <f>COUNTIFS('OSX 11.0'!AA:AA,$B58,'OSX 11.0'!J:J,E$50)</f>
        <v>0</v>
      </c>
      <c r="F58" s="36">
        <f>COUNTIFS('OSX 11.0'!AA:AA,$B58,'OSX 11.0'!J:J,F$50)</f>
        <v>0</v>
      </c>
      <c r="G58" s="76">
        <v>1</v>
      </c>
      <c r="H58" s="41">
        <f t="shared" si="4"/>
        <v>0</v>
      </c>
      <c r="I58" s="41">
        <f t="shared" si="5"/>
        <v>0</v>
      </c>
      <c r="P58" s="47"/>
    </row>
    <row r="59" spans="1:16" s="41" customFormat="1" hidden="1" x14ac:dyDescent="0.35">
      <c r="A59" s="33"/>
      <c r="B59" s="206" t="s">
        <v>62</v>
      </c>
      <c r="C59" s="207"/>
      <c r="D59" s="208">
        <f>SUM(I51:I58)/SUM(H51:H58)*100</f>
        <v>0</v>
      </c>
      <c r="P59" s="47"/>
    </row>
    <row r="60" spans="1:16" s="41" customFormat="1" x14ac:dyDescent="0.35">
      <c r="A60" s="51"/>
      <c r="B60" s="52"/>
      <c r="C60" s="52"/>
      <c r="D60" s="52"/>
      <c r="E60" s="52"/>
      <c r="F60" s="52"/>
      <c r="G60" s="52"/>
      <c r="H60" s="52"/>
      <c r="I60" s="52"/>
      <c r="J60" s="52"/>
      <c r="K60" s="53"/>
      <c r="L60" s="53"/>
      <c r="M60" s="53"/>
      <c r="N60" s="53"/>
      <c r="O60" s="53"/>
      <c r="P60" s="54"/>
    </row>
    <row r="61" spans="1:16" s="41" customFormat="1" x14ac:dyDescent="0.35"/>
    <row r="62" spans="1:16" s="41" customFormat="1" x14ac:dyDescent="0.35"/>
    <row r="63" spans="1:16" s="41" customFormat="1" x14ac:dyDescent="0.35"/>
    <row r="64" spans="1:16"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row r="84" s="41" customFormat="1" x14ac:dyDescent="0.35"/>
    <row r="85" s="41" customFormat="1" x14ac:dyDescent="0.35"/>
    <row r="86" s="41" customFormat="1" x14ac:dyDescent="0.35"/>
    <row r="87" s="41" customFormat="1" x14ac:dyDescent="0.35"/>
    <row r="88" s="41" customFormat="1" x14ac:dyDescent="0.35"/>
    <row r="89" s="41" customFormat="1" x14ac:dyDescent="0.35"/>
    <row r="90" s="41" customFormat="1" x14ac:dyDescent="0.35"/>
    <row r="91" s="41" customFormat="1" x14ac:dyDescent="0.35"/>
    <row r="92" s="41" customFormat="1" x14ac:dyDescent="0.35"/>
    <row r="93" s="41" customFormat="1" x14ac:dyDescent="0.35"/>
    <row r="94" s="41" customFormat="1" x14ac:dyDescent="0.35"/>
    <row r="95" s="41" customFormat="1" x14ac:dyDescent="0.35"/>
    <row r="96" s="41" customFormat="1" x14ac:dyDescent="0.35"/>
    <row r="97" s="41" customFormat="1" x14ac:dyDescent="0.35"/>
    <row r="98" s="41" customFormat="1" x14ac:dyDescent="0.35"/>
    <row r="99" s="41" customFormat="1" x14ac:dyDescent="0.35"/>
    <row r="100" s="41" customFormat="1" x14ac:dyDescent="0.35"/>
    <row r="101" s="41" customFormat="1" x14ac:dyDescent="0.35"/>
    <row r="102" s="41" customFormat="1" x14ac:dyDescent="0.35"/>
    <row r="103" s="41" customFormat="1" x14ac:dyDescent="0.35"/>
    <row r="104" s="41" customFormat="1" x14ac:dyDescent="0.35"/>
    <row r="105" s="41" customFormat="1" x14ac:dyDescent="0.35"/>
    <row r="106" s="41" customFormat="1" x14ac:dyDescent="0.35"/>
    <row r="107" s="41" customFormat="1" x14ac:dyDescent="0.35"/>
    <row r="108" s="41" customFormat="1" x14ac:dyDescent="0.35"/>
    <row r="109" s="41" customFormat="1" x14ac:dyDescent="0.35"/>
    <row r="110" s="41" customFormat="1" x14ac:dyDescent="0.35"/>
    <row r="111" s="41" customFormat="1" x14ac:dyDescent="0.35"/>
    <row r="112" s="41" customFormat="1" x14ac:dyDescent="0.35"/>
    <row r="113" s="41" customFormat="1" x14ac:dyDescent="0.35"/>
    <row r="114" s="41" customFormat="1" x14ac:dyDescent="0.35"/>
    <row r="115" s="41" customFormat="1" x14ac:dyDescent="0.35"/>
    <row r="116" s="41" customFormat="1" x14ac:dyDescent="0.35"/>
    <row r="117" s="41" customFormat="1" x14ac:dyDescent="0.35"/>
    <row r="118" s="41" customFormat="1" x14ac:dyDescent="0.35"/>
    <row r="119" s="41" customFormat="1" x14ac:dyDescent="0.35"/>
    <row r="120" s="41" customFormat="1" x14ac:dyDescent="0.35"/>
    <row r="121" s="41" customFormat="1" x14ac:dyDescent="0.35"/>
    <row r="122" s="41" customFormat="1" x14ac:dyDescent="0.35"/>
    <row r="123" s="41" customFormat="1" x14ac:dyDescent="0.35"/>
    <row r="124" s="41" customFormat="1" x14ac:dyDescent="0.35"/>
    <row r="125" s="41" customFormat="1" x14ac:dyDescent="0.35"/>
    <row r="126" s="41" customFormat="1" x14ac:dyDescent="0.35"/>
    <row r="127" s="41" customFormat="1" x14ac:dyDescent="0.35"/>
    <row r="128" s="41" customFormat="1" x14ac:dyDescent="0.35"/>
    <row r="129" s="41" customFormat="1" x14ac:dyDescent="0.35"/>
    <row r="130" s="41" customFormat="1" x14ac:dyDescent="0.35"/>
    <row r="131" s="41" customFormat="1" x14ac:dyDescent="0.35"/>
    <row r="132" s="41" customFormat="1" x14ac:dyDescent="0.35"/>
    <row r="133" s="41" customFormat="1" x14ac:dyDescent="0.35"/>
    <row r="134" s="41" customFormat="1" x14ac:dyDescent="0.35"/>
    <row r="135" s="41" customFormat="1" x14ac:dyDescent="0.35"/>
    <row r="136" s="41" customFormat="1" x14ac:dyDescent="0.35"/>
    <row r="137" s="41" customFormat="1" x14ac:dyDescent="0.35"/>
    <row r="138" s="41" customFormat="1" x14ac:dyDescent="0.35"/>
    <row r="139" s="41" customFormat="1" x14ac:dyDescent="0.35"/>
    <row r="140" s="41" customFormat="1" x14ac:dyDescent="0.35"/>
    <row r="141" s="41" customFormat="1" x14ac:dyDescent="0.35"/>
    <row r="142" s="41" customFormat="1" x14ac:dyDescent="0.35"/>
    <row r="143" s="41" customFormat="1" x14ac:dyDescent="0.35"/>
    <row r="144" s="41" customFormat="1" x14ac:dyDescent="0.35"/>
    <row r="145" s="41" customFormat="1" x14ac:dyDescent="0.35"/>
    <row r="146" s="41" customFormat="1" x14ac:dyDescent="0.35"/>
    <row r="147" s="41" customFormat="1" x14ac:dyDescent="0.35"/>
    <row r="148" s="41" customFormat="1" x14ac:dyDescent="0.35"/>
    <row r="149" s="41" customFormat="1" x14ac:dyDescent="0.35"/>
    <row r="150" s="41" customFormat="1" x14ac:dyDescent="0.35"/>
    <row r="151" s="41" customFormat="1" x14ac:dyDescent="0.35"/>
    <row r="152" s="41" customFormat="1" x14ac:dyDescent="0.35"/>
    <row r="153" s="41" customFormat="1" x14ac:dyDescent="0.35"/>
    <row r="154" s="41" customFormat="1" x14ac:dyDescent="0.35"/>
    <row r="155" s="41" customFormat="1" x14ac:dyDescent="0.35"/>
    <row r="156" s="41" customFormat="1" x14ac:dyDescent="0.35"/>
    <row r="157" s="41" customFormat="1" x14ac:dyDescent="0.35"/>
    <row r="158" s="41" customFormat="1" x14ac:dyDescent="0.35"/>
    <row r="159" s="41" customFormat="1" x14ac:dyDescent="0.35"/>
    <row r="160" s="41" customFormat="1" x14ac:dyDescent="0.35"/>
    <row r="161" s="41" customFormat="1" x14ac:dyDescent="0.35"/>
    <row r="162" s="41" customFormat="1" x14ac:dyDescent="0.35"/>
    <row r="163" s="41" customFormat="1" x14ac:dyDescent="0.35"/>
    <row r="164" s="41" customFormat="1" x14ac:dyDescent="0.35"/>
    <row r="165" s="41" customFormat="1" x14ac:dyDescent="0.35"/>
    <row r="166" s="41" customFormat="1" x14ac:dyDescent="0.35"/>
    <row r="167" s="41" customFormat="1" x14ac:dyDescent="0.35"/>
    <row r="168" s="41" customFormat="1" x14ac:dyDescent="0.35"/>
    <row r="169" s="41" customFormat="1" x14ac:dyDescent="0.35"/>
    <row r="170" s="41" customFormat="1" x14ac:dyDescent="0.35"/>
    <row r="171" s="41" customFormat="1" x14ac:dyDescent="0.35"/>
    <row r="172" s="41" customFormat="1" x14ac:dyDescent="0.35"/>
    <row r="173" s="41" customFormat="1" x14ac:dyDescent="0.35"/>
    <row r="174" s="41" customFormat="1" x14ac:dyDescent="0.35"/>
    <row r="175" s="41" customFormat="1" x14ac:dyDescent="0.35"/>
    <row r="176" s="41" customFormat="1" x14ac:dyDescent="0.35"/>
    <row r="177" s="41" customFormat="1" x14ac:dyDescent="0.35"/>
    <row r="178" s="41" customFormat="1" x14ac:dyDescent="0.35"/>
    <row r="179" s="41" customFormat="1" x14ac:dyDescent="0.35"/>
    <row r="180" s="41" customFormat="1" x14ac:dyDescent="0.35"/>
    <row r="181" s="41" customFormat="1" x14ac:dyDescent="0.35"/>
    <row r="182" s="41" customFormat="1" x14ac:dyDescent="0.35"/>
    <row r="183" s="41" customFormat="1" x14ac:dyDescent="0.35"/>
    <row r="184" s="41" customFormat="1" x14ac:dyDescent="0.35"/>
    <row r="185" s="41" customFormat="1" x14ac:dyDescent="0.35"/>
    <row r="186" s="41" customFormat="1" x14ac:dyDescent="0.35"/>
    <row r="187" s="41" customFormat="1" x14ac:dyDescent="0.35"/>
    <row r="188" s="41" customFormat="1" x14ac:dyDescent="0.35"/>
    <row r="189" s="41" customFormat="1" x14ac:dyDescent="0.35"/>
    <row r="190" s="41" customFormat="1" x14ac:dyDescent="0.35"/>
    <row r="191" s="41" customFormat="1" x14ac:dyDescent="0.35"/>
    <row r="192" s="41" customFormat="1" x14ac:dyDescent="0.35"/>
    <row r="193" s="41" customFormat="1" x14ac:dyDescent="0.35"/>
    <row r="194" s="41" customFormat="1" x14ac:dyDescent="0.35"/>
    <row r="195" s="41" customFormat="1" x14ac:dyDescent="0.35"/>
    <row r="196" s="41" customFormat="1" x14ac:dyDescent="0.35"/>
    <row r="197" s="41" customFormat="1" x14ac:dyDescent="0.35"/>
    <row r="198" s="41" customFormat="1" x14ac:dyDescent="0.35"/>
    <row r="199" s="41" customFormat="1" x14ac:dyDescent="0.35"/>
    <row r="200" s="41" customFormat="1" x14ac:dyDescent="0.35"/>
    <row r="201" s="41" customFormat="1" x14ac:dyDescent="0.35"/>
    <row r="202" s="41" customFormat="1" x14ac:dyDescent="0.35"/>
    <row r="203" s="41" customFormat="1" x14ac:dyDescent="0.35"/>
    <row r="204" s="41" customFormat="1" x14ac:dyDescent="0.35"/>
    <row r="205" s="41" customFormat="1" x14ac:dyDescent="0.35"/>
    <row r="206" s="41" customFormat="1" x14ac:dyDescent="0.35"/>
    <row r="207" s="41" customFormat="1" x14ac:dyDescent="0.35"/>
    <row r="208" s="41" customFormat="1" x14ac:dyDescent="0.35"/>
    <row r="209" s="41" customFormat="1" x14ac:dyDescent="0.35"/>
    <row r="210" s="41" customFormat="1" x14ac:dyDescent="0.35"/>
    <row r="211" s="41" customFormat="1" x14ac:dyDescent="0.35"/>
    <row r="212" s="41" customFormat="1" x14ac:dyDescent="0.35"/>
    <row r="213" s="41" customFormat="1" x14ac:dyDescent="0.35"/>
    <row r="214" s="41" customFormat="1" x14ac:dyDescent="0.35"/>
    <row r="215" s="41" customFormat="1" x14ac:dyDescent="0.35"/>
    <row r="216" s="41" customFormat="1" x14ac:dyDescent="0.35"/>
    <row r="217" s="41" customFormat="1" x14ac:dyDescent="0.35"/>
    <row r="218" s="41" customFormat="1" x14ac:dyDescent="0.35"/>
    <row r="219" s="41" customFormat="1" x14ac:dyDescent="0.35"/>
    <row r="220" s="41" customFormat="1" x14ac:dyDescent="0.35"/>
    <row r="221" s="41" customFormat="1" x14ac:dyDescent="0.35"/>
    <row r="222" s="41" customFormat="1" x14ac:dyDescent="0.35"/>
    <row r="223" s="41" customFormat="1" x14ac:dyDescent="0.35"/>
    <row r="224" s="41" customFormat="1" x14ac:dyDescent="0.35"/>
    <row r="225" s="41" customFormat="1" x14ac:dyDescent="0.35"/>
    <row r="226" s="41" customFormat="1" x14ac:dyDescent="0.35"/>
    <row r="227" s="41" customFormat="1" x14ac:dyDescent="0.35"/>
    <row r="228" s="41" customFormat="1" x14ac:dyDescent="0.35"/>
    <row r="229" s="41" customFormat="1" x14ac:dyDescent="0.35"/>
    <row r="230" s="41" customFormat="1" x14ac:dyDescent="0.35"/>
    <row r="231" s="41" customFormat="1" x14ac:dyDescent="0.35"/>
    <row r="232" s="41" customFormat="1" x14ac:dyDescent="0.35"/>
    <row r="233" s="41" customFormat="1" x14ac:dyDescent="0.35"/>
    <row r="234" s="41" customFormat="1" x14ac:dyDescent="0.35"/>
    <row r="235" s="41" customFormat="1" x14ac:dyDescent="0.35"/>
    <row r="236" s="41" customFormat="1" x14ac:dyDescent="0.35"/>
    <row r="237" s="41" customFormat="1" x14ac:dyDescent="0.35"/>
    <row r="238" s="41" customFormat="1" x14ac:dyDescent="0.35"/>
    <row r="239" s="41" customFormat="1" x14ac:dyDescent="0.35"/>
    <row r="240" s="41" customFormat="1" x14ac:dyDescent="0.35"/>
    <row r="241" s="41" customFormat="1" x14ac:dyDescent="0.35"/>
    <row r="242" s="41" customFormat="1" x14ac:dyDescent="0.35"/>
    <row r="243" s="41" customFormat="1" x14ac:dyDescent="0.35"/>
    <row r="244" s="41" customFormat="1" x14ac:dyDescent="0.35"/>
    <row r="245" s="41" customFormat="1" x14ac:dyDescent="0.35"/>
    <row r="246" s="41" customFormat="1" x14ac:dyDescent="0.35"/>
    <row r="247" s="41" customFormat="1" x14ac:dyDescent="0.35"/>
    <row r="248" s="41" customFormat="1" x14ac:dyDescent="0.35"/>
    <row r="249" s="41" customFormat="1" x14ac:dyDescent="0.35"/>
    <row r="250" s="41" customFormat="1" x14ac:dyDescent="0.35"/>
    <row r="251" s="41" customFormat="1" x14ac:dyDescent="0.35"/>
    <row r="252" s="41" customFormat="1" x14ac:dyDescent="0.35"/>
    <row r="253" s="41" customFormat="1" x14ac:dyDescent="0.35"/>
    <row r="254" s="41" customFormat="1" x14ac:dyDescent="0.35"/>
    <row r="255" s="41" customFormat="1" x14ac:dyDescent="0.35"/>
    <row r="256" s="41" customFormat="1" x14ac:dyDescent="0.35"/>
    <row r="257" s="41" customFormat="1" x14ac:dyDescent="0.35"/>
    <row r="258" s="41" customFormat="1" x14ac:dyDescent="0.35"/>
    <row r="259" s="41" customFormat="1" x14ac:dyDescent="0.35"/>
    <row r="260" s="41" customFormat="1" x14ac:dyDescent="0.35"/>
    <row r="261" s="41" customFormat="1" x14ac:dyDescent="0.35"/>
    <row r="262" s="41" customFormat="1" x14ac:dyDescent="0.35"/>
    <row r="263" s="41" customFormat="1" x14ac:dyDescent="0.35"/>
    <row r="264" s="41" customFormat="1" x14ac:dyDescent="0.35"/>
    <row r="265" s="41" customFormat="1" x14ac:dyDescent="0.35"/>
    <row r="266" s="41" customFormat="1" x14ac:dyDescent="0.35"/>
    <row r="267" s="41" customFormat="1" x14ac:dyDescent="0.35"/>
    <row r="268" s="41" customFormat="1" x14ac:dyDescent="0.35"/>
    <row r="269" s="41" customFormat="1" x14ac:dyDescent="0.35"/>
    <row r="270" s="41" customFormat="1" x14ac:dyDescent="0.35"/>
    <row r="271" s="41" customFormat="1" x14ac:dyDescent="0.35"/>
    <row r="272" s="41" customFormat="1" x14ac:dyDescent="0.35"/>
    <row r="273" s="41" customFormat="1" x14ac:dyDescent="0.35"/>
    <row r="274" s="41" customFormat="1" x14ac:dyDescent="0.35"/>
    <row r="275" s="41" customFormat="1" x14ac:dyDescent="0.35"/>
    <row r="276" s="41" customFormat="1" x14ac:dyDescent="0.35"/>
    <row r="277" s="41" customFormat="1" x14ac:dyDescent="0.35"/>
    <row r="278" s="41" customFormat="1" x14ac:dyDescent="0.35"/>
    <row r="279" s="41" customFormat="1" x14ac:dyDescent="0.35"/>
    <row r="280" s="41" customFormat="1" x14ac:dyDescent="0.35"/>
    <row r="281" s="41" customFormat="1" x14ac:dyDescent="0.35"/>
    <row r="282" s="41" customFormat="1" x14ac:dyDescent="0.35"/>
    <row r="283" s="41" customFormat="1" x14ac:dyDescent="0.35"/>
    <row r="284" s="41" customFormat="1" x14ac:dyDescent="0.35"/>
    <row r="285" s="41" customFormat="1" x14ac:dyDescent="0.35"/>
    <row r="286" s="41" customFormat="1" x14ac:dyDescent="0.35"/>
    <row r="287" s="41" customFormat="1" x14ac:dyDescent="0.35"/>
    <row r="288" s="41" customFormat="1" x14ac:dyDescent="0.35"/>
    <row r="289" s="41" customFormat="1" x14ac:dyDescent="0.35"/>
    <row r="290" s="41" customFormat="1" x14ac:dyDescent="0.35"/>
    <row r="291" s="41" customFormat="1" x14ac:dyDescent="0.35"/>
    <row r="292" s="41" customFormat="1" x14ac:dyDescent="0.35"/>
    <row r="293" s="41" customFormat="1" x14ac:dyDescent="0.35"/>
    <row r="294" s="41" customFormat="1" x14ac:dyDescent="0.35"/>
    <row r="295" s="41" customFormat="1" x14ac:dyDescent="0.35"/>
    <row r="296" s="41" customFormat="1" x14ac:dyDescent="0.35"/>
    <row r="297" s="41" customFormat="1" x14ac:dyDescent="0.35"/>
    <row r="298" s="41" customFormat="1" x14ac:dyDescent="0.35"/>
    <row r="299" s="41" customFormat="1" x14ac:dyDescent="0.35"/>
    <row r="300" s="41" customFormat="1" x14ac:dyDescent="0.35"/>
    <row r="301" s="41" customFormat="1" x14ac:dyDescent="0.35"/>
    <row r="302" s="41" customFormat="1" x14ac:dyDescent="0.35"/>
    <row r="303" s="41" customFormat="1" x14ac:dyDescent="0.35"/>
    <row r="304" s="41" customFormat="1" x14ac:dyDescent="0.35"/>
    <row r="305" s="41" customFormat="1" x14ac:dyDescent="0.35"/>
    <row r="306" s="41" customFormat="1" x14ac:dyDescent="0.35"/>
    <row r="307" s="41" customFormat="1" x14ac:dyDescent="0.35"/>
    <row r="308" s="41" customFormat="1" x14ac:dyDescent="0.35"/>
    <row r="309" s="41" customFormat="1" x14ac:dyDescent="0.35"/>
    <row r="310" s="41" customFormat="1" x14ac:dyDescent="0.35"/>
    <row r="311" s="41" customFormat="1" x14ac:dyDescent="0.35"/>
    <row r="312" s="41" customFormat="1" x14ac:dyDescent="0.35"/>
    <row r="313" s="41" customFormat="1" x14ac:dyDescent="0.35"/>
    <row r="314" s="41" customFormat="1" x14ac:dyDescent="0.35"/>
    <row r="315" s="41" customFormat="1" x14ac:dyDescent="0.35"/>
    <row r="316" s="41" customFormat="1" x14ac:dyDescent="0.35"/>
    <row r="317" s="41" customFormat="1" x14ac:dyDescent="0.35"/>
    <row r="318" s="41" customFormat="1" x14ac:dyDescent="0.35"/>
    <row r="319" s="41" customFormat="1" x14ac:dyDescent="0.35"/>
    <row r="320" s="41" customFormat="1" x14ac:dyDescent="0.35"/>
    <row r="321" s="41" customFormat="1" x14ac:dyDescent="0.35"/>
    <row r="322" s="41" customFormat="1" x14ac:dyDescent="0.35"/>
    <row r="323" s="41" customFormat="1" x14ac:dyDescent="0.35"/>
    <row r="324" s="41" customFormat="1" x14ac:dyDescent="0.35"/>
    <row r="325" s="41" customFormat="1" x14ac:dyDescent="0.35"/>
    <row r="326" s="41" customFormat="1" x14ac:dyDescent="0.35"/>
    <row r="327" s="41" customFormat="1" x14ac:dyDescent="0.35"/>
    <row r="328" s="41" customFormat="1" x14ac:dyDescent="0.35"/>
    <row r="329" s="41" customFormat="1" x14ac:dyDescent="0.35"/>
    <row r="330" s="41" customFormat="1" x14ac:dyDescent="0.35"/>
    <row r="331" s="41" customFormat="1" x14ac:dyDescent="0.35"/>
    <row r="332" s="41" customFormat="1" x14ac:dyDescent="0.35"/>
    <row r="333" s="41" customFormat="1" x14ac:dyDescent="0.35"/>
    <row r="334" s="41" customFormat="1" x14ac:dyDescent="0.35"/>
    <row r="335" s="41" customFormat="1" x14ac:dyDescent="0.35"/>
    <row r="336" s="41" customFormat="1" x14ac:dyDescent="0.35"/>
    <row r="337" s="41" customFormat="1" x14ac:dyDescent="0.35"/>
    <row r="338" s="41" customFormat="1" x14ac:dyDescent="0.35"/>
    <row r="339" s="41" customFormat="1" x14ac:dyDescent="0.35"/>
    <row r="340" s="41" customFormat="1" x14ac:dyDescent="0.35"/>
    <row r="341" s="41" customFormat="1" x14ac:dyDescent="0.35"/>
    <row r="342" s="41" customFormat="1" x14ac:dyDescent="0.35"/>
    <row r="343" s="41" customFormat="1" x14ac:dyDescent="0.35"/>
    <row r="344" s="41" customFormat="1" x14ac:dyDescent="0.35"/>
    <row r="345" s="41" customFormat="1" x14ac:dyDescent="0.35"/>
    <row r="346" s="41" customFormat="1" x14ac:dyDescent="0.35"/>
    <row r="347" s="41" customFormat="1" x14ac:dyDescent="0.35"/>
    <row r="348" s="41" customFormat="1" x14ac:dyDescent="0.35"/>
    <row r="349" s="41" customFormat="1" x14ac:dyDescent="0.35"/>
    <row r="350" s="41" customFormat="1" x14ac:dyDescent="0.35"/>
    <row r="351" s="41" customFormat="1" x14ac:dyDescent="0.35"/>
    <row r="352" s="41" customFormat="1" x14ac:dyDescent="0.35"/>
    <row r="353" s="41" customFormat="1" x14ac:dyDescent="0.35"/>
    <row r="354" s="41" customFormat="1" x14ac:dyDescent="0.35"/>
    <row r="355" s="41" customFormat="1" x14ac:dyDescent="0.35"/>
    <row r="356" s="41" customFormat="1" x14ac:dyDescent="0.35"/>
    <row r="357" s="41" customFormat="1" x14ac:dyDescent="0.35"/>
    <row r="358" s="41" customFormat="1" x14ac:dyDescent="0.35"/>
    <row r="359" s="41" customFormat="1" x14ac:dyDescent="0.35"/>
    <row r="360" s="41" customFormat="1" x14ac:dyDescent="0.35"/>
    <row r="361" s="41" customFormat="1" x14ac:dyDescent="0.35"/>
    <row r="362" s="41" customFormat="1" x14ac:dyDescent="0.35"/>
    <row r="363" s="41" customFormat="1" x14ac:dyDescent="0.35"/>
    <row r="364" s="41" customFormat="1" x14ac:dyDescent="0.35"/>
    <row r="365" s="41" customFormat="1" x14ac:dyDescent="0.35"/>
    <row r="366" s="41" customFormat="1" x14ac:dyDescent="0.35"/>
    <row r="367" s="41" customFormat="1" x14ac:dyDescent="0.35"/>
    <row r="368" s="41" customFormat="1" x14ac:dyDescent="0.35"/>
    <row r="369" s="41" customFormat="1" x14ac:dyDescent="0.35"/>
    <row r="370" s="41" customFormat="1" x14ac:dyDescent="0.35"/>
    <row r="371" s="41" customFormat="1" x14ac:dyDescent="0.35"/>
    <row r="372" s="41" customFormat="1" x14ac:dyDescent="0.35"/>
    <row r="373" s="41" customFormat="1" x14ac:dyDescent="0.35"/>
    <row r="374" s="41" customFormat="1" x14ac:dyDescent="0.35"/>
    <row r="375" s="41" customFormat="1" x14ac:dyDescent="0.35"/>
    <row r="376" s="41" customFormat="1" x14ac:dyDescent="0.35"/>
    <row r="377" s="41" customFormat="1" x14ac:dyDescent="0.35"/>
    <row r="378" s="41" customFormat="1" x14ac:dyDescent="0.35"/>
    <row r="379" s="41" customFormat="1" x14ac:dyDescent="0.35"/>
    <row r="380" s="41" customFormat="1" x14ac:dyDescent="0.35"/>
    <row r="381" s="41" customFormat="1" x14ac:dyDescent="0.35"/>
    <row r="382" s="41" customFormat="1" x14ac:dyDescent="0.35"/>
    <row r="383" s="41" customFormat="1" x14ac:dyDescent="0.35"/>
    <row r="384" s="41" customFormat="1" x14ac:dyDescent="0.35"/>
    <row r="385" s="41" customFormat="1" x14ac:dyDescent="0.35"/>
    <row r="386" s="41" customFormat="1" x14ac:dyDescent="0.35"/>
    <row r="387" s="41" customFormat="1" x14ac:dyDescent="0.35"/>
    <row r="388" s="41" customFormat="1" x14ac:dyDescent="0.35"/>
    <row r="389" s="41" customFormat="1" x14ac:dyDescent="0.35"/>
    <row r="390" s="41" customFormat="1" x14ac:dyDescent="0.35"/>
    <row r="391" s="41" customFormat="1" x14ac:dyDescent="0.35"/>
    <row r="392" s="41" customFormat="1" x14ac:dyDescent="0.35"/>
    <row r="393" s="41" customFormat="1" x14ac:dyDescent="0.35"/>
    <row r="394" s="41" customFormat="1" x14ac:dyDescent="0.35"/>
    <row r="395" s="41" customFormat="1" x14ac:dyDescent="0.35"/>
    <row r="396" s="41" customFormat="1" x14ac:dyDescent="0.35"/>
    <row r="397" s="41" customFormat="1" x14ac:dyDescent="0.35"/>
    <row r="398" s="41" customFormat="1" x14ac:dyDescent="0.35"/>
    <row r="399" s="41" customFormat="1" x14ac:dyDescent="0.35"/>
    <row r="400" s="41" customFormat="1" x14ac:dyDescent="0.35"/>
    <row r="401" s="41" customFormat="1" x14ac:dyDescent="0.35"/>
    <row r="402" s="41" customFormat="1" x14ac:dyDescent="0.35"/>
    <row r="403" s="41" customFormat="1" x14ac:dyDescent="0.35"/>
    <row r="404" s="41" customFormat="1" x14ac:dyDescent="0.35"/>
    <row r="405" s="41" customFormat="1" x14ac:dyDescent="0.35"/>
    <row r="406" s="41" customFormat="1" x14ac:dyDescent="0.35"/>
    <row r="407" s="41" customFormat="1" x14ac:dyDescent="0.35"/>
    <row r="408" s="41" customFormat="1" x14ac:dyDescent="0.35"/>
    <row r="409" s="41" customFormat="1" x14ac:dyDescent="0.35"/>
    <row r="410" s="41" customFormat="1" x14ac:dyDescent="0.35"/>
    <row r="411" s="41" customFormat="1" x14ac:dyDescent="0.35"/>
    <row r="412" s="41" customFormat="1" x14ac:dyDescent="0.35"/>
    <row r="413" s="41" customFormat="1" x14ac:dyDescent="0.35"/>
    <row r="414" s="41" customFormat="1" x14ac:dyDescent="0.35"/>
    <row r="415" s="41" customFormat="1" x14ac:dyDescent="0.35"/>
    <row r="416" s="41" customFormat="1" x14ac:dyDescent="0.35"/>
    <row r="417" spans="1:16" s="41" customFormat="1" x14ac:dyDescent="0.35"/>
    <row r="418" spans="1:16" s="41" customFormat="1" x14ac:dyDescent="0.35"/>
    <row r="419" spans="1:16" s="41" customFormat="1" x14ac:dyDescent="0.35"/>
    <row r="420" spans="1:16" s="41" customFormat="1" x14ac:dyDescent="0.35"/>
    <row r="421" spans="1:16" s="41" customFormat="1" x14ac:dyDescent="0.35"/>
    <row r="422" spans="1:16" s="41" customFormat="1" x14ac:dyDescent="0.35"/>
    <row r="423" spans="1:16" s="41" customFormat="1" x14ac:dyDescent="0.35"/>
    <row r="424" spans="1:16" s="41" customFormat="1" x14ac:dyDescent="0.35"/>
    <row r="425" spans="1:16" s="41" customFormat="1" x14ac:dyDescent="0.35"/>
    <row r="426" spans="1:16" s="41" customFormat="1" x14ac:dyDescent="0.35"/>
    <row r="427" spans="1:16" s="41" customFormat="1" x14ac:dyDescent="0.35"/>
    <row r="428" spans="1:16" s="41" customFormat="1" x14ac:dyDescent="0.35"/>
    <row r="429" spans="1:16" s="41" customFormat="1" x14ac:dyDescent="0.35"/>
    <row r="430" spans="1:16" x14ac:dyDescent="0.35">
      <c r="A430" s="41"/>
      <c r="B430" s="41"/>
      <c r="C430" s="41"/>
      <c r="D430" s="41"/>
      <c r="E430" s="41"/>
      <c r="F430" s="41"/>
      <c r="G430" s="41"/>
      <c r="H430" s="41"/>
      <c r="I430" s="41"/>
      <c r="J430" s="41"/>
      <c r="K430" s="41"/>
      <c r="L430" s="41"/>
      <c r="M430" s="41"/>
      <c r="N430" s="41"/>
      <c r="O430" s="41"/>
      <c r="P430" s="41"/>
    </row>
    <row r="431" spans="1:16" x14ac:dyDescent="0.35">
      <c r="A431" s="41"/>
      <c r="B431" s="41"/>
      <c r="C431" s="41"/>
      <c r="D431" s="41"/>
      <c r="E431" s="41"/>
      <c r="F431" s="41"/>
      <c r="G431" s="41"/>
      <c r="H431" s="41"/>
      <c r="I431" s="41"/>
      <c r="J431" s="41"/>
      <c r="K431" s="41"/>
      <c r="L431" s="41"/>
      <c r="M431" s="41"/>
      <c r="N431" s="41"/>
      <c r="O431" s="41"/>
      <c r="P431" s="41"/>
    </row>
    <row r="432" spans="1:16" x14ac:dyDescent="0.35">
      <c r="A432" s="41"/>
      <c r="B432" s="41"/>
      <c r="C432" s="41"/>
      <c r="D432" s="41"/>
      <c r="E432" s="41"/>
      <c r="F432" s="41"/>
      <c r="G432" s="41"/>
      <c r="H432" s="41"/>
      <c r="I432" s="41"/>
      <c r="J432" s="41"/>
      <c r="K432" s="41"/>
      <c r="L432" s="41"/>
      <c r="M432" s="41"/>
      <c r="N432" s="41"/>
      <c r="O432" s="41"/>
      <c r="P432" s="41"/>
    </row>
    <row r="433" spans="1:16" x14ac:dyDescent="0.35">
      <c r="A433" s="41"/>
      <c r="B433" s="41"/>
      <c r="C433" s="41"/>
      <c r="D433" s="41"/>
      <c r="E433" s="41"/>
      <c r="F433" s="41"/>
      <c r="G433" s="41"/>
      <c r="H433" s="41"/>
      <c r="I433" s="41"/>
      <c r="J433" s="41"/>
      <c r="K433" s="41"/>
      <c r="L433" s="41"/>
      <c r="M433" s="41"/>
      <c r="N433" s="41"/>
      <c r="O433" s="41"/>
      <c r="P433" s="41"/>
    </row>
    <row r="434" spans="1:16" x14ac:dyDescent="0.35">
      <c r="A434" s="41"/>
      <c r="B434" s="41"/>
      <c r="C434" s="41"/>
      <c r="D434" s="41"/>
      <c r="E434" s="41"/>
      <c r="F434" s="41"/>
      <c r="G434" s="41"/>
      <c r="H434" s="41"/>
      <c r="I434" s="41"/>
      <c r="J434" s="41"/>
      <c r="K434" s="41"/>
      <c r="L434" s="41"/>
      <c r="M434" s="41"/>
      <c r="N434" s="41"/>
      <c r="O434" s="41"/>
      <c r="P434" s="41"/>
    </row>
    <row r="435" spans="1:16" x14ac:dyDescent="0.35">
      <c r="A435" s="41"/>
      <c r="B435" s="41"/>
      <c r="C435" s="41"/>
      <c r="D435" s="41"/>
      <c r="E435" s="41"/>
      <c r="F435" s="41"/>
      <c r="G435" s="41"/>
      <c r="H435" s="41"/>
      <c r="I435" s="41"/>
      <c r="J435" s="41"/>
      <c r="K435" s="41"/>
      <c r="L435" s="41"/>
      <c r="M435" s="41"/>
      <c r="N435" s="41"/>
      <c r="O435" s="41"/>
      <c r="P435" s="41"/>
    </row>
    <row r="436" spans="1:16" x14ac:dyDescent="0.35">
      <c r="A436" s="41"/>
      <c r="B436" s="41"/>
      <c r="C436" s="41"/>
      <c r="D436" s="41"/>
      <c r="E436" s="41"/>
      <c r="F436" s="41"/>
      <c r="G436" s="41"/>
      <c r="H436" s="41"/>
      <c r="I436" s="41"/>
      <c r="J436" s="41"/>
      <c r="K436" s="41"/>
      <c r="L436" s="41"/>
      <c r="M436" s="41"/>
      <c r="N436" s="41"/>
      <c r="O436" s="41"/>
      <c r="P436" s="41"/>
    </row>
    <row r="437" spans="1:16" x14ac:dyDescent="0.35">
      <c r="A437" s="41"/>
      <c r="B437" s="41"/>
      <c r="C437" s="41"/>
      <c r="D437" s="41"/>
      <c r="E437" s="41"/>
      <c r="F437" s="41"/>
      <c r="G437" s="41"/>
      <c r="H437" s="41"/>
      <c r="I437" s="41"/>
      <c r="J437" s="41"/>
      <c r="K437" s="41"/>
      <c r="L437" s="41"/>
      <c r="M437" s="41"/>
      <c r="N437" s="41"/>
      <c r="O437" s="41"/>
      <c r="P437" s="41"/>
    </row>
    <row r="438" spans="1:16" x14ac:dyDescent="0.35">
      <c r="A438" s="41"/>
      <c r="B438" s="41"/>
      <c r="C438" s="41"/>
      <c r="D438" s="41"/>
      <c r="E438" s="41"/>
      <c r="F438" s="41"/>
      <c r="G438" s="41"/>
      <c r="H438" s="41"/>
      <c r="I438" s="41"/>
      <c r="J438" s="41"/>
      <c r="K438" s="41"/>
      <c r="L438" s="41"/>
      <c r="M438" s="41"/>
      <c r="N438" s="41"/>
      <c r="O438" s="41"/>
      <c r="P438" s="41"/>
    </row>
    <row r="439" spans="1:16" x14ac:dyDescent="0.35">
      <c r="A439" s="41"/>
      <c r="B439" s="41"/>
      <c r="C439" s="41"/>
      <c r="D439" s="41"/>
      <c r="E439" s="41"/>
      <c r="F439" s="41"/>
      <c r="G439" s="41"/>
      <c r="H439" s="41"/>
      <c r="I439" s="41"/>
      <c r="J439" s="41"/>
      <c r="K439" s="41"/>
      <c r="L439" s="41"/>
      <c r="M439" s="41"/>
      <c r="N439" s="41"/>
      <c r="O439" s="41"/>
      <c r="P439" s="41"/>
    </row>
    <row r="440" spans="1:16" x14ac:dyDescent="0.35">
      <c r="A440" s="41"/>
      <c r="B440" s="41"/>
      <c r="C440" s="41"/>
      <c r="D440" s="41"/>
      <c r="E440" s="41"/>
      <c r="F440" s="41"/>
      <c r="G440" s="41"/>
      <c r="H440" s="41"/>
      <c r="I440" s="41"/>
      <c r="J440" s="41"/>
      <c r="K440" s="41"/>
      <c r="L440" s="41"/>
      <c r="M440" s="41"/>
      <c r="N440" s="41"/>
      <c r="O440" s="41"/>
      <c r="P440" s="41"/>
    </row>
    <row r="441" spans="1:16" x14ac:dyDescent="0.35">
      <c r="A441" s="41"/>
      <c r="B441" s="41"/>
      <c r="C441" s="41"/>
      <c r="D441" s="41"/>
      <c r="E441" s="41"/>
      <c r="F441" s="41"/>
      <c r="G441" s="41"/>
      <c r="H441" s="41"/>
      <c r="I441" s="41"/>
      <c r="J441" s="41"/>
      <c r="K441" s="41"/>
      <c r="L441" s="41"/>
      <c r="M441" s="41"/>
      <c r="N441" s="41"/>
      <c r="O441" s="41"/>
      <c r="P441" s="41"/>
    </row>
    <row r="442" spans="1:16" x14ac:dyDescent="0.35">
      <c r="A442" s="41"/>
      <c r="B442" s="41"/>
      <c r="C442" s="41"/>
      <c r="D442" s="41"/>
      <c r="E442" s="41"/>
      <c r="F442" s="41"/>
      <c r="G442" s="41"/>
      <c r="H442" s="41"/>
      <c r="I442" s="41"/>
      <c r="J442" s="41"/>
      <c r="K442" s="41"/>
      <c r="L442" s="41"/>
      <c r="M442" s="41"/>
      <c r="N442" s="41"/>
      <c r="O442" s="41"/>
      <c r="P442" s="41"/>
    </row>
    <row r="443" spans="1:16" x14ac:dyDescent="0.35">
      <c r="A443" s="41"/>
      <c r="B443" s="41"/>
      <c r="C443" s="41"/>
      <c r="D443" s="41"/>
      <c r="E443" s="41"/>
      <c r="F443" s="41"/>
      <c r="G443" s="41"/>
      <c r="H443" s="41"/>
      <c r="I443" s="41"/>
      <c r="J443" s="41"/>
      <c r="K443" s="41"/>
      <c r="L443" s="41"/>
      <c r="M443" s="41"/>
      <c r="N443" s="41"/>
      <c r="O443" s="41"/>
      <c r="P443" s="41"/>
    </row>
    <row r="444" spans="1:16" x14ac:dyDescent="0.35">
      <c r="A444" s="41"/>
      <c r="B444" s="41"/>
      <c r="C444" s="41"/>
      <c r="D444" s="41"/>
      <c r="E444" s="41"/>
      <c r="F444" s="41"/>
      <c r="G444" s="41"/>
      <c r="H444" s="41"/>
      <c r="I444" s="41"/>
      <c r="J444" s="41"/>
      <c r="K444" s="41"/>
      <c r="L444" s="41"/>
      <c r="M444" s="41"/>
      <c r="N444" s="41"/>
      <c r="O444" s="41"/>
      <c r="P444" s="41"/>
    </row>
    <row r="445" spans="1:16" x14ac:dyDescent="0.35">
      <c r="A445" s="41"/>
      <c r="B445" s="41"/>
      <c r="C445" s="41"/>
      <c r="D445" s="41"/>
      <c r="E445" s="41"/>
      <c r="F445" s="41"/>
      <c r="G445" s="41"/>
      <c r="H445" s="41"/>
      <c r="I445" s="41"/>
      <c r="J445" s="41"/>
      <c r="K445" s="41"/>
      <c r="L445" s="41"/>
      <c r="M445" s="41"/>
      <c r="N445" s="41"/>
      <c r="O445" s="41"/>
      <c r="P445" s="41"/>
    </row>
    <row r="446" spans="1:16" x14ac:dyDescent="0.35">
      <c r="A446" s="41"/>
      <c r="B446" s="41"/>
      <c r="C446" s="41"/>
      <c r="D446" s="41"/>
      <c r="E446" s="41"/>
      <c r="F446" s="41"/>
      <c r="G446" s="41"/>
      <c r="H446" s="41"/>
      <c r="I446" s="41"/>
      <c r="J446" s="41"/>
      <c r="K446" s="41"/>
      <c r="L446" s="41"/>
      <c r="M446" s="41"/>
      <c r="N446" s="41"/>
      <c r="O446" s="41"/>
      <c r="P446" s="41"/>
    </row>
    <row r="447" spans="1:16" x14ac:dyDescent="0.35">
      <c r="A447" s="41"/>
      <c r="B447" s="41"/>
      <c r="C447" s="41"/>
      <c r="D447" s="41"/>
      <c r="E447" s="41"/>
      <c r="F447" s="41"/>
      <c r="G447" s="41"/>
      <c r="H447" s="41"/>
      <c r="I447" s="41"/>
      <c r="J447" s="41"/>
      <c r="K447" s="41"/>
      <c r="L447" s="41"/>
      <c r="M447" s="41"/>
      <c r="N447" s="41"/>
      <c r="O447" s="41"/>
      <c r="P447" s="41"/>
    </row>
  </sheetData>
  <sheetProtection selectLockedCells="1" selectUnlockedCells="1"/>
  <mergeCells count="3">
    <mergeCell ref="A9:A11"/>
    <mergeCell ref="A27:A29"/>
    <mergeCell ref="A45:A47"/>
  </mergeCells>
  <conditionalFormatting sqref="K15:K16">
    <cfRule type="expression" dxfId="110" priority="14" stopIfTrue="1">
      <formula>#REF!=0</formula>
    </cfRule>
  </conditionalFormatting>
  <conditionalFormatting sqref="K19:K20">
    <cfRule type="expression" dxfId="109" priority="13" stopIfTrue="1">
      <formula>#REF!=0</formula>
    </cfRule>
  </conditionalFormatting>
  <conditionalFormatting sqref="K33:K34">
    <cfRule type="expression" dxfId="108" priority="12" stopIfTrue="1">
      <formula>#REF!=0</formula>
    </cfRule>
  </conditionalFormatting>
  <conditionalFormatting sqref="K37:K38">
    <cfRule type="expression" dxfId="107" priority="11" stopIfTrue="1">
      <formula>#REF!=0</formula>
    </cfRule>
  </conditionalFormatting>
  <conditionalFormatting sqref="N11">
    <cfRule type="cellIs" dxfId="106" priority="7" stopIfTrue="1" operator="greaterThan">
      <formula>0</formula>
    </cfRule>
    <cfRule type="cellIs" dxfId="105" priority="8" stopIfTrue="1" operator="lessThan">
      <formula>0</formula>
    </cfRule>
  </conditionalFormatting>
  <conditionalFormatting sqref="N29">
    <cfRule type="cellIs" dxfId="104" priority="5" stopIfTrue="1" operator="greaterThan">
      <formula>0</formula>
    </cfRule>
    <cfRule type="cellIs" dxfId="103" priority="6" stopIfTrue="1" operator="lessThan">
      <formula>0</formula>
    </cfRule>
  </conditionalFormatting>
  <conditionalFormatting sqref="K51:K52">
    <cfRule type="expression" dxfId="102" priority="4" stopIfTrue="1">
      <formula>#REF!=0</formula>
    </cfRule>
  </conditionalFormatting>
  <conditionalFormatting sqref="K55:K56">
    <cfRule type="expression" dxfId="101" priority="3" stopIfTrue="1">
      <formula>#REF!=0</formula>
    </cfRule>
  </conditionalFormatting>
  <conditionalFormatting sqref="N47">
    <cfRule type="cellIs" dxfId="100" priority="1" stopIfTrue="1" operator="greaterThan">
      <formula>0</formula>
    </cfRule>
    <cfRule type="cellIs" dxfId="99"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315"/>
  <sheetViews>
    <sheetView zoomScale="80" zoomScaleNormal="80" workbookViewId="0">
      <selection activeCell="A3" sqref="A3:N11"/>
    </sheetView>
  </sheetViews>
  <sheetFormatPr defaultColWidth="9.1796875" defaultRowHeight="14.5" x14ac:dyDescent="0.35"/>
  <cols>
    <col min="1" max="13" width="9.1796875" style="1"/>
    <col min="14" max="14" width="9.1796875" style="1" customWidth="1"/>
    <col min="15" max="49" width="9.1796875" style="30"/>
    <col min="58" max="16384" width="9.1796875" style="1"/>
  </cols>
  <sheetData>
    <row r="1" spans="1:57" x14ac:dyDescent="0.35">
      <c r="A1" s="209" t="s">
        <v>67</v>
      </c>
      <c r="B1" s="210"/>
      <c r="C1" s="210"/>
      <c r="D1" s="210"/>
      <c r="E1" s="210"/>
      <c r="F1" s="210"/>
      <c r="G1" s="210"/>
      <c r="H1" s="210"/>
      <c r="I1" s="210"/>
      <c r="J1" s="210"/>
      <c r="K1" s="210"/>
      <c r="L1" s="210"/>
      <c r="M1" s="210"/>
      <c r="N1" s="211"/>
    </row>
    <row r="2" spans="1:57" customFormat="1" ht="12.75" customHeight="1" x14ac:dyDescent="0.35">
      <c r="A2" s="212" t="s">
        <v>68</v>
      </c>
      <c r="B2" s="213"/>
      <c r="C2" s="213"/>
      <c r="D2" s="213"/>
      <c r="E2" s="213"/>
      <c r="F2" s="213"/>
      <c r="G2" s="213"/>
      <c r="H2" s="213"/>
      <c r="I2" s="213"/>
      <c r="J2" s="213"/>
      <c r="K2" s="213"/>
      <c r="L2" s="213"/>
      <c r="M2" s="213"/>
      <c r="N2" s="214"/>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row>
    <row r="3" spans="1:57" s="18" customFormat="1" ht="11.15" customHeight="1" x14ac:dyDescent="0.25">
      <c r="A3" s="299" t="s">
        <v>69</v>
      </c>
      <c r="B3" s="300"/>
      <c r="C3" s="300"/>
      <c r="D3" s="300"/>
      <c r="E3" s="300"/>
      <c r="F3" s="300"/>
      <c r="G3" s="300"/>
      <c r="H3" s="300"/>
      <c r="I3" s="300"/>
      <c r="J3" s="300"/>
      <c r="K3" s="300"/>
      <c r="L3" s="300"/>
      <c r="M3" s="300"/>
      <c r="N3" s="30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row>
    <row r="4" spans="1:57" s="18" customFormat="1" ht="11.15" customHeight="1" x14ac:dyDescent="0.25">
      <c r="A4" s="302"/>
      <c r="B4" s="303"/>
      <c r="C4" s="303"/>
      <c r="D4" s="303"/>
      <c r="E4" s="303"/>
      <c r="F4" s="303"/>
      <c r="G4" s="303"/>
      <c r="H4" s="303"/>
      <c r="I4" s="303"/>
      <c r="J4" s="303"/>
      <c r="K4" s="303"/>
      <c r="L4" s="303"/>
      <c r="M4" s="303"/>
      <c r="N4" s="304"/>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row>
    <row r="5" spans="1:57" s="18" customFormat="1" ht="11.15" customHeight="1" x14ac:dyDescent="0.25">
      <c r="A5" s="302"/>
      <c r="B5" s="303"/>
      <c r="C5" s="303"/>
      <c r="D5" s="303"/>
      <c r="E5" s="303"/>
      <c r="F5" s="303"/>
      <c r="G5" s="303"/>
      <c r="H5" s="303"/>
      <c r="I5" s="303"/>
      <c r="J5" s="303"/>
      <c r="K5" s="303"/>
      <c r="L5" s="303"/>
      <c r="M5" s="303"/>
      <c r="N5" s="304"/>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row>
    <row r="6" spans="1:57" s="18" customFormat="1" ht="11.15" customHeight="1" x14ac:dyDescent="0.25">
      <c r="A6" s="302"/>
      <c r="B6" s="303"/>
      <c r="C6" s="303"/>
      <c r="D6" s="303"/>
      <c r="E6" s="303"/>
      <c r="F6" s="303"/>
      <c r="G6" s="303"/>
      <c r="H6" s="303"/>
      <c r="I6" s="303"/>
      <c r="J6" s="303"/>
      <c r="K6" s="303"/>
      <c r="L6" s="303"/>
      <c r="M6" s="303"/>
      <c r="N6" s="304"/>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row>
    <row r="7" spans="1:57" s="18" customFormat="1" ht="11.15" customHeight="1" x14ac:dyDescent="0.25">
      <c r="A7" s="302"/>
      <c r="B7" s="303"/>
      <c r="C7" s="303"/>
      <c r="D7" s="303"/>
      <c r="E7" s="303"/>
      <c r="F7" s="303"/>
      <c r="G7" s="303"/>
      <c r="H7" s="303"/>
      <c r="I7" s="303"/>
      <c r="J7" s="303"/>
      <c r="K7" s="303"/>
      <c r="L7" s="303"/>
      <c r="M7" s="303"/>
      <c r="N7" s="304"/>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row>
    <row r="8" spans="1:57" s="18" customFormat="1" ht="11.15" customHeight="1" x14ac:dyDescent="0.25">
      <c r="A8" s="302"/>
      <c r="B8" s="303"/>
      <c r="C8" s="303"/>
      <c r="D8" s="303"/>
      <c r="E8" s="303"/>
      <c r="F8" s="303"/>
      <c r="G8" s="303"/>
      <c r="H8" s="303"/>
      <c r="I8" s="303"/>
      <c r="J8" s="303"/>
      <c r="K8" s="303"/>
      <c r="L8" s="303"/>
      <c r="M8" s="303"/>
      <c r="N8" s="304"/>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row>
    <row r="9" spans="1:57" s="18" customFormat="1" ht="11" customHeight="1" x14ac:dyDescent="0.25">
      <c r="A9" s="302"/>
      <c r="B9" s="303"/>
      <c r="C9" s="303"/>
      <c r="D9" s="303"/>
      <c r="E9" s="303"/>
      <c r="F9" s="303"/>
      <c r="G9" s="303"/>
      <c r="H9" s="303"/>
      <c r="I9" s="303"/>
      <c r="J9" s="303"/>
      <c r="K9" s="303"/>
      <c r="L9" s="303"/>
      <c r="M9" s="303"/>
      <c r="N9" s="304"/>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row>
    <row r="10" spans="1:57" s="18" customFormat="1" ht="11.15" customHeight="1" x14ac:dyDescent="0.25">
      <c r="A10" s="302"/>
      <c r="B10" s="303"/>
      <c r="C10" s="303"/>
      <c r="D10" s="303"/>
      <c r="E10" s="303"/>
      <c r="F10" s="303"/>
      <c r="G10" s="303"/>
      <c r="H10" s="303"/>
      <c r="I10" s="303"/>
      <c r="J10" s="303"/>
      <c r="K10" s="303"/>
      <c r="L10" s="303"/>
      <c r="M10" s="303"/>
      <c r="N10" s="304"/>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row>
    <row r="11" spans="1:57" s="19" customFormat="1" ht="11.15" customHeight="1" x14ac:dyDescent="0.25">
      <c r="A11" s="305"/>
      <c r="B11" s="306"/>
      <c r="C11" s="306"/>
      <c r="D11" s="306"/>
      <c r="E11" s="306"/>
      <c r="F11" s="306"/>
      <c r="G11" s="306"/>
      <c r="H11" s="306"/>
      <c r="I11" s="306"/>
      <c r="J11" s="306"/>
      <c r="K11" s="306"/>
      <c r="L11" s="306"/>
      <c r="M11" s="306"/>
      <c r="N11" s="307"/>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18"/>
      <c r="AY11" s="18"/>
      <c r="AZ11" s="18"/>
      <c r="BA11" s="18"/>
      <c r="BB11" s="18"/>
      <c r="BC11" s="18"/>
      <c r="BD11" s="18"/>
      <c r="BE11" s="18"/>
    </row>
    <row r="12" spans="1:57" s="61" customFormat="1" ht="12.5" x14ac:dyDescent="0.25">
      <c r="A12" s="62"/>
      <c r="B12" s="62"/>
      <c r="C12" s="62"/>
      <c r="D12" s="62"/>
      <c r="E12" s="62"/>
      <c r="F12" s="62"/>
      <c r="G12" s="62"/>
      <c r="H12" s="62"/>
      <c r="I12" s="62"/>
      <c r="J12" s="62"/>
      <c r="K12" s="62"/>
      <c r="L12" s="62"/>
      <c r="M12" s="62"/>
      <c r="N12" s="62"/>
    </row>
    <row r="13" spans="1:57" s="19" customFormat="1" ht="12.75" customHeight="1" x14ac:dyDescent="0.25">
      <c r="A13" s="215" t="s">
        <v>70</v>
      </c>
      <c r="B13" s="216"/>
      <c r="C13" s="216"/>
      <c r="D13" s="216"/>
      <c r="E13" s="216"/>
      <c r="F13" s="216"/>
      <c r="G13" s="216"/>
      <c r="H13" s="216"/>
      <c r="I13" s="216"/>
      <c r="J13" s="216"/>
      <c r="K13" s="216"/>
      <c r="L13" s="216"/>
      <c r="M13" s="216"/>
      <c r="N13" s="217"/>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18"/>
      <c r="AY13" s="18"/>
      <c r="AZ13" s="18"/>
      <c r="BA13" s="18"/>
      <c r="BB13" s="18"/>
      <c r="BC13" s="18"/>
      <c r="BD13" s="18"/>
      <c r="BE13" s="18"/>
    </row>
    <row r="14" spans="1:57" s="19" customFormat="1" ht="12.75" customHeight="1" x14ac:dyDescent="0.25">
      <c r="A14" s="218" t="s">
        <v>71</v>
      </c>
      <c r="B14" s="219"/>
      <c r="C14" s="220"/>
      <c r="D14" s="221" t="s">
        <v>72</v>
      </c>
      <c r="E14" s="222"/>
      <c r="F14" s="222"/>
      <c r="G14" s="222"/>
      <c r="H14" s="222"/>
      <c r="I14" s="222"/>
      <c r="J14" s="222"/>
      <c r="K14" s="222"/>
      <c r="L14" s="222"/>
      <c r="M14" s="222"/>
      <c r="N14" s="223"/>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18"/>
      <c r="AY14" s="18"/>
      <c r="AZ14" s="18"/>
      <c r="BA14" s="18"/>
      <c r="BB14" s="18"/>
      <c r="BC14" s="18"/>
      <c r="BD14" s="18"/>
      <c r="BE14" s="18"/>
    </row>
    <row r="15" spans="1:57" s="19" customFormat="1" ht="13" x14ac:dyDescent="0.25">
      <c r="A15" s="20"/>
      <c r="B15" s="21"/>
      <c r="C15" s="22"/>
      <c r="D15" s="63" t="s">
        <v>73</v>
      </c>
      <c r="E15" s="64"/>
      <c r="F15" s="64"/>
      <c r="G15" s="64"/>
      <c r="H15" s="64"/>
      <c r="I15" s="64"/>
      <c r="J15" s="64"/>
      <c r="K15" s="64"/>
      <c r="L15" s="64"/>
      <c r="M15" s="64"/>
      <c r="N15" s="65"/>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18"/>
      <c r="AY15" s="18"/>
      <c r="AZ15" s="18"/>
      <c r="BA15" s="18"/>
      <c r="BB15" s="18"/>
      <c r="BC15" s="18"/>
      <c r="BD15" s="18"/>
      <c r="BE15" s="18"/>
    </row>
    <row r="16" spans="1:57" s="19" customFormat="1" ht="12.75" customHeight="1" x14ac:dyDescent="0.25">
      <c r="A16" s="224" t="s">
        <v>74</v>
      </c>
      <c r="B16" s="225"/>
      <c r="C16" s="226"/>
      <c r="D16" s="227" t="s">
        <v>75</v>
      </c>
      <c r="E16" s="228"/>
      <c r="F16" s="228"/>
      <c r="G16" s="228"/>
      <c r="H16" s="228"/>
      <c r="I16" s="228"/>
      <c r="J16" s="228"/>
      <c r="K16" s="228"/>
      <c r="L16" s="228"/>
      <c r="M16" s="228"/>
      <c r="N16" s="229"/>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18"/>
      <c r="AY16" s="18"/>
      <c r="AZ16" s="18"/>
      <c r="BA16" s="18"/>
      <c r="BB16" s="18"/>
      <c r="BC16" s="18"/>
      <c r="BD16" s="18"/>
      <c r="BE16" s="18"/>
    </row>
    <row r="17" spans="1:57" ht="12.75" customHeight="1" x14ac:dyDescent="0.35">
      <c r="A17" s="218" t="s">
        <v>76</v>
      </c>
      <c r="B17" s="219"/>
      <c r="C17" s="220"/>
      <c r="D17" s="221" t="s">
        <v>77</v>
      </c>
      <c r="E17" s="222"/>
      <c r="F17" s="222"/>
      <c r="G17" s="222"/>
      <c r="H17" s="222"/>
      <c r="I17" s="222"/>
      <c r="J17" s="222"/>
      <c r="K17" s="222"/>
      <c r="L17" s="222"/>
      <c r="M17" s="222"/>
      <c r="N17" s="223"/>
    </row>
    <row r="18" spans="1:57" s="19" customFormat="1" ht="12.75" customHeight="1" x14ac:dyDescent="0.25">
      <c r="A18" s="218" t="s">
        <v>78</v>
      </c>
      <c r="B18" s="219"/>
      <c r="C18" s="220"/>
      <c r="D18" s="308" t="s">
        <v>79</v>
      </c>
      <c r="E18" s="309"/>
      <c r="F18" s="309"/>
      <c r="G18" s="309"/>
      <c r="H18" s="309"/>
      <c r="I18" s="309"/>
      <c r="J18" s="309"/>
      <c r="K18" s="309"/>
      <c r="L18" s="309"/>
      <c r="M18" s="309"/>
      <c r="N18" s="310"/>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18"/>
      <c r="AY18" s="18"/>
      <c r="AZ18" s="18"/>
      <c r="BA18" s="18"/>
      <c r="BB18" s="18"/>
      <c r="BC18" s="18"/>
      <c r="BD18" s="18"/>
      <c r="BE18" s="18"/>
    </row>
    <row r="19" spans="1:57" s="19" customFormat="1" ht="13" x14ac:dyDescent="0.25">
      <c r="A19" s="23"/>
      <c r="B19" s="24"/>
      <c r="C19" s="25"/>
      <c r="D19" s="311"/>
      <c r="E19" s="312"/>
      <c r="F19" s="312"/>
      <c r="G19" s="312"/>
      <c r="H19" s="312"/>
      <c r="I19" s="312"/>
      <c r="J19" s="312"/>
      <c r="K19" s="312"/>
      <c r="L19" s="312"/>
      <c r="M19" s="312"/>
      <c r="N19" s="313"/>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18"/>
      <c r="AY19" s="18"/>
      <c r="AZ19" s="18"/>
      <c r="BA19" s="18"/>
      <c r="BB19" s="18"/>
      <c r="BC19" s="18"/>
      <c r="BD19" s="18"/>
      <c r="BE19" s="18"/>
    </row>
    <row r="20" spans="1:57" s="19" customFormat="1" ht="12.75" customHeight="1" x14ac:dyDescent="0.25">
      <c r="A20" s="20"/>
      <c r="B20" s="21"/>
      <c r="C20" s="22"/>
      <c r="D20" s="314"/>
      <c r="E20" s="315"/>
      <c r="F20" s="315"/>
      <c r="G20" s="315"/>
      <c r="H20" s="315"/>
      <c r="I20" s="315"/>
      <c r="J20" s="315"/>
      <c r="K20" s="315"/>
      <c r="L20" s="315"/>
      <c r="M20" s="315"/>
      <c r="N20" s="316"/>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18"/>
      <c r="AY20" s="18"/>
      <c r="AZ20" s="18"/>
      <c r="BA20" s="18"/>
      <c r="BB20" s="18"/>
      <c r="BC20" s="18"/>
      <c r="BD20" s="18"/>
      <c r="BE20" s="18"/>
    </row>
    <row r="21" spans="1:57" ht="12.75" customHeight="1" x14ac:dyDescent="0.35">
      <c r="A21" s="218" t="s">
        <v>80</v>
      </c>
      <c r="B21" s="219"/>
      <c r="C21" s="220"/>
      <c r="D21" s="221" t="s">
        <v>81</v>
      </c>
      <c r="E21" s="222"/>
      <c r="F21" s="222"/>
      <c r="G21" s="222"/>
      <c r="H21" s="222"/>
      <c r="I21" s="222"/>
      <c r="J21" s="222"/>
      <c r="K21" s="222"/>
      <c r="L21" s="222"/>
      <c r="M21" s="222"/>
      <c r="N21" s="223"/>
    </row>
    <row r="22" spans="1:57" x14ac:dyDescent="0.35">
      <c r="A22" s="20"/>
      <c r="B22" s="21"/>
      <c r="C22" s="22"/>
      <c r="D22" s="63" t="s">
        <v>82</v>
      </c>
      <c r="E22" s="64"/>
      <c r="F22" s="64"/>
      <c r="G22" s="64"/>
      <c r="H22" s="64"/>
      <c r="I22" s="64"/>
      <c r="J22" s="64"/>
      <c r="K22" s="64"/>
      <c r="L22" s="64"/>
      <c r="M22" s="64"/>
      <c r="N22" s="65"/>
    </row>
    <row r="23" spans="1:57" ht="12.75" customHeight="1" x14ac:dyDescent="0.35">
      <c r="A23" s="218" t="s">
        <v>83</v>
      </c>
      <c r="B23" s="219"/>
      <c r="C23" s="220"/>
      <c r="D23" s="221" t="s">
        <v>84</v>
      </c>
      <c r="E23" s="222"/>
      <c r="F23" s="222"/>
      <c r="G23" s="222"/>
      <c r="H23" s="222"/>
      <c r="I23" s="222"/>
      <c r="J23" s="222"/>
      <c r="K23" s="222"/>
      <c r="L23" s="222"/>
      <c r="M23" s="222"/>
      <c r="N23" s="223"/>
    </row>
    <row r="24" spans="1:57" x14ac:dyDescent="0.35">
      <c r="A24" s="20"/>
      <c r="B24" s="21"/>
      <c r="C24" s="22"/>
      <c r="D24" s="63" t="s">
        <v>85</v>
      </c>
      <c r="E24" s="64"/>
      <c r="F24" s="64"/>
      <c r="G24" s="64"/>
      <c r="H24" s="64"/>
      <c r="I24" s="64"/>
      <c r="J24" s="64"/>
      <c r="K24" s="64"/>
      <c r="L24" s="64"/>
      <c r="M24" s="64"/>
      <c r="N24" s="65"/>
    </row>
    <row r="25" spans="1:57" ht="12.75" customHeight="1" x14ac:dyDescent="0.35">
      <c r="A25" s="224" t="s">
        <v>86</v>
      </c>
      <c r="B25" s="225"/>
      <c r="C25" s="226"/>
      <c r="D25" s="227" t="s">
        <v>87</v>
      </c>
      <c r="E25" s="228"/>
      <c r="F25" s="228"/>
      <c r="G25" s="228"/>
      <c r="H25" s="228"/>
      <c r="I25" s="228"/>
      <c r="J25" s="228"/>
      <c r="K25" s="228"/>
      <c r="L25" s="228"/>
      <c r="M25" s="228"/>
      <c r="N25" s="229"/>
    </row>
    <row r="26" spans="1:57" ht="12.75" customHeight="1" x14ac:dyDescent="0.35">
      <c r="A26" s="218" t="s">
        <v>88</v>
      </c>
      <c r="B26" s="219"/>
      <c r="C26" s="220"/>
      <c r="D26" s="221" t="s">
        <v>89</v>
      </c>
      <c r="E26" s="222"/>
      <c r="F26" s="222"/>
      <c r="G26" s="222"/>
      <c r="H26" s="222"/>
      <c r="I26" s="222"/>
      <c r="J26" s="222"/>
      <c r="K26" s="222"/>
      <c r="L26" s="222"/>
      <c r="M26" s="222"/>
      <c r="N26" s="223"/>
    </row>
    <row r="27" spans="1:57" x14ac:dyDescent="0.35">
      <c r="A27" s="20"/>
      <c r="B27" s="21"/>
      <c r="C27" s="22"/>
      <c r="D27" s="63" t="s">
        <v>90</v>
      </c>
      <c r="E27" s="64"/>
      <c r="F27" s="64"/>
      <c r="G27" s="64"/>
      <c r="H27" s="64"/>
      <c r="I27" s="64"/>
      <c r="J27" s="64"/>
      <c r="K27" s="64"/>
      <c r="L27" s="64"/>
      <c r="M27" s="64"/>
      <c r="N27" s="65"/>
    </row>
    <row r="28" spans="1:57" ht="12.75" customHeight="1" x14ac:dyDescent="0.35">
      <c r="A28" s="218" t="s">
        <v>91</v>
      </c>
      <c r="B28" s="219"/>
      <c r="C28" s="220"/>
      <c r="D28" s="221" t="s">
        <v>92</v>
      </c>
      <c r="E28" s="222"/>
      <c r="F28" s="222"/>
      <c r="G28" s="222"/>
      <c r="H28" s="222"/>
      <c r="I28" s="222"/>
      <c r="J28" s="222"/>
      <c r="K28" s="222"/>
      <c r="L28" s="222"/>
      <c r="M28" s="222"/>
      <c r="N28" s="223"/>
    </row>
    <row r="29" spans="1:57" x14ac:dyDescent="0.35">
      <c r="A29" s="23"/>
      <c r="B29" s="24"/>
      <c r="C29" s="25"/>
      <c r="D29" s="66" t="s">
        <v>93</v>
      </c>
      <c r="E29" s="67"/>
      <c r="F29" s="67"/>
      <c r="G29" s="67"/>
      <c r="H29" s="67"/>
      <c r="I29" s="67"/>
      <c r="J29" s="67"/>
      <c r="K29" s="67"/>
      <c r="L29" s="67"/>
      <c r="M29" s="67"/>
      <c r="N29" s="68"/>
    </row>
    <row r="30" spans="1:57" x14ac:dyDescent="0.35">
      <c r="A30" s="23"/>
      <c r="B30" s="24"/>
      <c r="C30" s="25"/>
      <c r="D30" s="66" t="s">
        <v>94</v>
      </c>
      <c r="E30" s="67"/>
      <c r="F30" s="67"/>
      <c r="G30" s="67"/>
      <c r="H30" s="67"/>
      <c r="I30" s="67"/>
      <c r="J30" s="67"/>
      <c r="K30" s="67"/>
      <c r="L30" s="67"/>
      <c r="M30" s="67"/>
      <c r="N30" s="68"/>
    </row>
    <row r="31" spans="1:57" x14ac:dyDescent="0.35">
      <c r="A31" s="23"/>
      <c r="B31" s="24"/>
      <c r="C31" s="25"/>
      <c r="D31" s="66" t="s">
        <v>95</v>
      </c>
      <c r="E31" s="67"/>
      <c r="F31" s="67"/>
      <c r="G31" s="67"/>
      <c r="H31" s="67"/>
      <c r="I31" s="67"/>
      <c r="J31" s="67"/>
      <c r="K31" s="67"/>
      <c r="L31" s="67"/>
      <c r="M31" s="67"/>
      <c r="N31" s="68"/>
    </row>
    <row r="32" spans="1:57" x14ac:dyDescent="0.35">
      <c r="A32" s="20"/>
      <c r="B32" s="21"/>
      <c r="C32" s="22"/>
      <c r="D32" s="63" t="s">
        <v>96</v>
      </c>
      <c r="E32" s="64"/>
      <c r="F32" s="64"/>
      <c r="G32" s="64"/>
      <c r="H32" s="64"/>
      <c r="I32" s="64"/>
      <c r="J32" s="64"/>
      <c r="K32" s="64"/>
      <c r="L32" s="64"/>
      <c r="M32" s="64"/>
      <c r="N32" s="65"/>
    </row>
    <row r="33" spans="1:14" ht="12.75" customHeight="1" x14ac:dyDescent="0.35">
      <c r="A33" s="218" t="s">
        <v>97</v>
      </c>
      <c r="B33" s="219"/>
      <c r="C33" s="220"/>
      <c r="D33" s="221" t="s">
        <v>98</v>
      </c>
      <c r="E33" s="222"/>
      <c r="F33" s="222"/>
      <c r="G33" s="222"/>
      <c r="H33" s="222"/>
      <c r="I33" s="222"/>
      <c r="J33" s="222"/>
      <c r="K33" s="222"/>
      <c r="L33" s="222"/>
      <c r="M33" s="222"/>
      <c r="N33" s="223"/>
    </row>
    <row r="34" spans="1:14" x14ac:dyDescent="0.35">
      <c r="A34" s="20"/>
      <c r="B34" s="21"/>
      <c r="C34" s="22"/>
      <c r="D34" s="63" t="s">
        <v>99</v>
      </c>
      <c r="E34" s="64"/>
      <c r="F34" s="64"/>
      <c r="G34" s="64"/>
      <c r="H34" s="64"/>
      <c r="I34" s="64"/>
      <c r="J34" s="64"/>
      <c r="K34" s="64"/>
      <c r="L34" s="64"/>
      <c r="M34" s="64"/>
      <c r="N34" s="65"/>
    </row>
    <row r="35" spans="1:14" ht="15" customHeight="1" x14ac:dyDescent="0.35">
      <c r="A35" s="230" t="s">
        <v>100</v>
      </c>
      <c r="B35" s="231"/>
      <c r="C35" s="232"/>
      <c r="D35" s="317" t="s">
        <v>101</v>
      </c>
      <c r="E35" s="318"/>
      <c r="F35" s="318"/>
      <c r="G35" s="318"/>
      <c r="H35" s="318"/>
      <c r="I35" s="318"/>
      <c r="J35" s="318"/>
      <c r="K35" s="318"/>
      <c r="L35" s="318"/>
      <c r="M35" s="318"/>
      <c r="N35" s="319"/>
    </row>
    <row r="36" spans="1:14" x14ac:dyDescent="0.35">
      <c r="A36" s="55"/>
      <c r="B36" s="56"/>
      <c r="C36" s="57"/>
      <c r="D36" s="320"/>
      <c r="E36" s="321"/>
      <c r="F36" s="321"/>
      <c r="G36" s="321"/>
      <c r="H36" s="321"/>
      <c r="I36" s="321"/>
      <c r="J36" s="321"/>
      <c r="K36" s="321"/>
      <c r="L36" s="321"/>
      <c r="M36" s="321"/>
      <c r="N36" s="322"/>
    </row>
    <row r="37" spans="1:14" x14ac:dyDescent="0.35">
      <c r="A37" s="58"/>
      <c r="B37" s="59"/>
      <c r="C37" s="60"/>
      <c r="D37" s="323"/>
      <c r="E37" s="324"/>
      <c r="F37" s="324"/>
      <c r="G37" s="324"/>
      <c r="H37" s="324"/>
      <c r="I37" s="324"/>
      <c r="J37" s="324"/>
      <c r="K37" s="324"/>
      <c r="L37" s="324"/>
      <c r="M37" s="324"/>
      <c r="N37" s="325"/>
    </row>
    <row r="38" spans="1:14" s="30" customFormat="1" ht="15" customHeight="1" x14ac:dyDescent="0.35">
      <c r="A38" s="230" t="s">
        <v>102</v>
      </c>
      <c r="B38" s="231"/>
      <c r="C38" s="232"/>
      <c r="D38" s="299" t="s">
        <v>103</v>
      </c>
      <c r="E38" s="326"/>
      <c r="F38" s="326"/>
      <c r="G38" s="326"/>
      <c r="H38" s="326"/>
      <c r="I38" s="326"/>
      <c r="J38" s="326"/>
      <c r="K38" s="326"/>
      <c r="L38" s="326"/>
      <c r="M38" s="326"/>
      <c r="N38" s="327"/>
    </row>
    <row r="39" spans="1:14" s="30" customFormat="1" x14ac:dyDescent="0.35">
      <c r="A39" s="58"/>
      <c r="B39" s="59"/>
      <c r="C39" s="60"/>
      <c r="D39" s="328"/>
      <c r="E39" s="329"/>
      <c r="F39" s="329"/>
      <c r="G39" s="329"/>
      <c r="H39" s="329"/>
      <c r="I39" s="329"/>
      <c r="J39" s="329"/>
      <c r="K39" s="329"/>
      <c r="L39" s="329"/>
      <c r="M39" s="329"/>
      <c r="N39" s="330"/>
    </row>
    <row r="40" spans="1:14" s="30" customFormat="1" x14ac:dyDescent="0.35"/>
    <row r="41" spans="1:14" s="30" customFormat="1" x14ac:dyDescent="0.35"/>
    <row r="42" spans="1:14" s="30" customFormat="1" x14ac:dyDescent="0.35"/>
    <row r="43" spans="1:14" s="30" customFormat="1" x14ac:dyDescent="0.35"/>
    <row r="44" spans="1:14" s="30" customFormat="1" x14ac:dyDescent="0.35"/>
    <row r="45" spans="1:14" s="30" customFormat="1" x14ac:dyDescent="0.35"/>
    <row r="46" spans="1:14" s="30" customFormat="1" x14ac:dyDescent="0.35"/>
    <row r="47" spans="1:14" s="30" customFormat="1" x14ac:dyDescent="0.35"/>
    <row r="48" spans="1:14" s="30" customFormat="1" x14ac:dyDescent="0.35"/>
    <row r="49" s="30" customFormat="1" x14ac:dyDescent="0.35"/>
    <row r="50" s="30" customFormat="1" x14ac:dyDescent="0.35"/>
    <row r="51" s="30" customFormat="1" x14ac:dyDescent="0.35"/>
    <row r="52" s="30" customFormat="1" x14ac:dyDescent="0.35"/>
    <row r="53" s="30" customFormat="1" x14ac:dyDescent="0.35"/>
    <row r="54" s="30" customFormat="1" x14ac:dyDescent="0.35"/>
    <row r="55" s="30" customFormat="1" x14ac:dyDescent="0.35"/>
    <row r="56" s="30" customFormat="1" x14ac:dyDescent="0.35"/>
    <row r="57" s="30" customFormat="1" x14ac:dyDescent="0.35"/>
    <row r="58" s="30" customFormat="1" x14ac:dyDescent="0.35"/>
    <row r="59" s="30" customFormat="1" x14ac:dyDescent="0.35"/>
    <row r="60" s="30" customFormat="1" x14ac:dyDescent="0.35"/>
    <row r="61" s="30" customFormat="1" x14ac:dyDescent="0.35"/>
    <row r="62" s="30" customFormat="1" x14ac:dyDescent="0.35"/>
    <row r="63" s="30" customFormat="1" x14ac:dyDescent="0.35"/>
    <row r="64" s="30" customFormat="1" x14ac:dyDescent="0.35"/>
    <row r="65" s="30" customFormat="1" x14ac:dyDescent="0.35"/>
    <row r="66" s="30" customFormat="1" x14ac:dyDescent="0.35"/>
    <row r="67" s="30" customFormat="1" x14ac:dyDescent="0.35"/>
    <row r="68" s="30" customFormat="1" x14ac:dyDescent="0.35"/>
    <row r="69" s="30" customFormat="1" x14ac:dyDescent="0.35"/>
    <row r="70" s="30" customFormat="1" x14ac:dyDescent="0.35"/>
    <row r="71" s="30" customFormat="1" x14ac:dyDescent="0.35"/>
    <row r="72" s="30" customFormat="1" x14ac:dyDescent="0.35"/>
    <row r="73" s="30" customFormat="1" x14ac:dyDescent="0.35"/>
    <row r="74" s="30" customFormat="1" x14ac:dyDescent="0.35"/>
    <row r="75" s="30" customFormat="1" x14ac:dyDescent="0.35"/>
    <row r="76" s="30" customFormat="1" x14ac:dyDescent="0.35"/>
    <row r="77" s="30" customFormat="1" x14ac:dyDescent="0.35"/>
    <row r="78" s="30" customFormat="1" x14ac:dyDescent="0.35"/>
    <row r="79" s="30" customFormat="1" x14ac:dyDescent="0.35"/>
    <row r="80" s="30" customFormat="1" x14ac:dyDescent="0.35"/>
    <row r="81" s="30" customFormat="1" x14ac:dyDescent="0.35"/>
    <row r="82" s="30" customFormat="1" x14ac:dyDescent="0.35"/>
    <row r="83" s="30" customFormat="1" x14ac:dyDescent="0.35"/>
    <row r="84" s="30" customFormat="1" x14ac:dyDescent="0.35"/>
    <row r="85" s="30" customFormat="1" x14ac:dyDescent="0.35"/>
    <row r="86" s="30" customFormat="1" x14ac:dyDescent="0.35"/>
    <row r="87" s="30" customFormat="1" x14ac:dyDescent="0.35"/>
    <row r="88" s="30" customFormat="1" x14ac:dyDescent="0.35"/>
    <row r="89" s="30" customFormat="1" x14ac:dyDescent="0.35"/>
    <row r="90" s="30" customFormat="1" x14ac:dyDescent="0.35"/>
    <row r="91" s="30" customFormat="1" x14ac:dyDescent="0.35"/>
    <row r="92" s="30" customFormat="1" x14ac:dyDescent="0.35"/>
    <row r="93" s="30" customFormat="1" x14ac:dyDescent="0.35"/>
    <row r="94" s="30" customFormat="1" x14ac:dyDescent="0.35"/>
    <row r="95" s="30" customFormat="1" x14ac:dyDescent="0.35"/>
    <row r="96" s="30" customFormat="1" x14ac:dyDescent="0.35"/>
    <row r="97" s="30" customFormat="1" x14ac:dyDescent="0.35"/>
    <row r="98" s="30" customFormat="1" x14ac:dyDescent="0.35"/>
    <row r="99" s="30" customFormat="1" x14ac:dyDescent="0.35"/>
    <row r="100" s="30" customFormat="1" x14ac:dyDescent="0.35"/>
    <row r="101" s="30" customFormat="1" x14ac:dyDescent="0.35"/>
    <row r="102" s="30" customFormat="1" x14ac:dyDescent="0.35"/>
    <row r="103" s="30" customFormat="1" x14ac:dyDescent="0.35"/>
    <row r="104" s="30" customFormat="1" x14ac:dyDescent="0.35"/>
    <row r="105" s="30" customFormat="1" x14ac:dyDescent="0.35"/>
    <row r="106" s="30" customFormat="1" x14ac:dyDescent="0.35"/>
    <row r="107" s="30" customFormat="1" x14ac:dyDescent="0.35"/>
    <row r="108" s="30" customFormat="1" x14ac:dyDescent="0.35"/>
    <row r="109" s="30" customFormat="1" x14ac:dyDescent="0.35"/>
    <row r="110" s="30" customFormat="1" x14ac:dyDescent="0.35"/>
    <row r="111" s="30" customFormat="1" x14ac:dyDescent="0.35"/>
    <row r="112" s="30" customFormat="1" x14ac:dyDescent="0.35"/>
    <row r="113" s="30" customFormat="1" x14ac:dyDescent="0.35"/>
    <row r="114" s="30" customFormat="1" x14ac:dyDescent="0.35"/>
    <row r="115" s="30" customFormat="1" x14ac:dyDescent="0.35"/>
    <row r="116" s="30" customFormat="1" x14ac:dyDescent="0.35"/>
    <row r="117" s="30" customFormat="1" x14ac:dyDescent="0.35"/>
    <row r="118" s="30" customFormat="1" x14ac:dyDescent="0.35"/>
    <row r="119" s="30" customFormat="1" x14ac:dyDescent="0.35"/>
    <row r="120" s="30" customFormat="1" x14ac:dyDescent="0.35"/>
    <row r="121" s="30" customFormat="1" x14ac:dyDescent="0.35"/>
    <row r="122" s="30" customFormat="1" x14ac:dyDescent="0.35"/>
    <row r="123" s="30" customFormat="1" x14ac:dyDescent="0.35"/>
    <row r="124" s="30" customFormat="1" x14ac:dyDescent="0.35"/>
    <row r="125" s="30" customFormat="1" x14ac:dyDescent="0.35"/>
    <row r="126" s="30" customFormat="1" x14ac:dyDescent="0.35"/>
    <row r="127" s="30" customFormat="1" x14ac:dyDescent="0.35"/>
    <row r="128" s="30" customFormat="1" x14ac:dyDescent="0.35"/>
    <row r="129" s="30" customFormat="1" x14ac:dyDescent="0.35"/>
    <row r="130" s="30" customFormat="1" x14ac:dyDescent="0.35"/>
    <row r="131" s="30" customFormat="1" x14ac:dyDescent="0.35"/>
    <row r="132" s="30" customFormat="1" x14ac:dyDescent="0.35"/>
    <row r="133" s="30" customFormat="1" x14ac:dyDescent="0.35"/>
    <row r="134" s="30" customFormat="1" x14ac:dyDescent="0.35"/>
    <row r="135" s="30" customFormat="1" x14ac:dyDescent="0.35"/>
    <row r="136" s="30" customFormat="1" x14ac:dyDescent="0.35"/>
    <row r="137" s="30" customFormat="1" x14ac:dyDescent="0.35"/>
    <row r="138" s="30" customFormat="1" x14ac:dyDescent="0.35"/>
    <row r="139" s="30" customFormat="1" x14ac:dyDescent="0.35"/>
    <row r="140" s="30" customFormat="1" x14ac:dyDescent="0.35"/>
    <row r="141" s="30" customFormat="1" x14ac:dyDescent="0.35"/>
    <row r="142" s="30" customFormat="1" x14ac:dyDescent="0.35"/>
    <row r="143" s="30" customFormat="1" x14ac:dyDescent="0.35"/>
    <row r="144" s="30" customFormat="1" x14ac:dyDescent="0.35"/>
    <row r="145" s="30" customFormat="1" x14ac:dyDescent="0.35"/>
    <row r="146" s="30" customFormat="1" x14ac:dyDescent="0.35"/>
    <row r="147" s="30" customFormat="1" x14ac:dyDescent="0.35"/>
    <row r="148" s="30" customFormat="1" x14ac:dyDescent="0.35"/>
    <row r="149" s="30" customFormat="1" x14ac:dyDescent="0.35"/>
    <row r="150" s="30" customFormat="1" x14ac:dyDescent="0.35"/>
    <row r="151" s="30" customFormat="1" x14ac:dyDescent="0.35"/>
    <row r="152" s="30" customFormat="1" x14ac:dyDescent="0.35"/>
    <row r="153" s="30" customFormat="1" x14ac:dyDescent="0.35"/>
    <row r="154" s="30" customFormat="1" x14ac:dyDescent="0.35"/>
    <row r="155" s="30" customFormat="1" x14ac:dyDescent="0.35"/>
    <row r="156" s="30" customFormat="1" x14ac:dyDescent="0.35"/>
    <row r="157" s="30" customFormat="1" x14ac:dyDescent="0.35"/>
    <row r="158" s="30" customFormat="1" x14ac:dyDescent="0.35"/>
    <row r="159" s="30" customFormat="1" x14ac:dyDescent="0.35"/>
    <row r="160" s="30" customFormat="1" x14ac:dyDescent="0.35"/>
    <row r="161" s="30" customFormat="1" x14ac:dyDescent="0.35"/>
    <row r="162" s="30" customFormat="1" x14ac:dyDescent="0.35"/>
    <row r="163" s="30" customFormat="1" x14ac:dyDescent="0.35"/>
    <row r="164" s="30" customFormat="1" x14ac:dyDescent="0.35"/>
    <row r="165" s="30" customFormat="1" x14ac:dyDescent="0.35"/>
    <row r="166" s="30" customFormat="1" x14ac:dyDescent="0.35"/>
    <row r="167" s="30" customFormat="1" x14ac:dyDescent="0.35"/>
    <row r="168" s="30" customFormat="1" x14ac:dyDescent="0.35"/>
    <row r="169" s="30" customFormat="1" x14ac:dyDescent="0.35"/>
    <row r="170" s="30" customFormat="1" x14ac:dyDescent="0.35"/>
    <row r="171" s="30" customFormat="1" x14ac:dyDescent="0.35"/>
    <row r="172" s="30" customFormat="1" x14ac:dyDescent="0.35"/>
    <row r="173" s="30" customFormat="1" x14ac:dyDescent="0.35"/>
    <row r="174" s="30" customFormat="1" x14ac:dyDescent="0.35"/>
    <row r="175" s="30" customFormat="1" x14ac:dyDescent="0.35"/>
    <row r="176" s="30" customFormat="1" x14ac:dyDescent="0.35"/>
    <row r="177" s="30" customFormat="1" x14ac:dyDescent="0.35"/>
    <row r="178" s="30" customFormat="1" x14ac:dyDescent="0.35"/>
    <row r="179" s="30" customFormat="1" x14ac:dyDescent="0.35"/>
    <row r="180" s="30" customFormat="1" x14ac:dyDescent="0.35"/>
    <row r="181" s="30" customFormat="1" x14ac:dyDescent="0.35"/>
    <row r="182" s="30" customFormat="1" x14ac:dyDescent="0.35"/>
    <row r="183" s="30" customFormat="1" x14ac:dyDescent="0.35"/>
    <row r="184" s="30" customFormat="1" x14ac:dyDescent="0.35"/>
    <row r="185" s="30" customFormat="1" x14ac:dyDescent="0.35"/>
    <row r="186" s="30" customFormat="1" x14ac:dyDescent="0.35"/>
    <row r="187" s="30" customFormat="1" x14ac:dyDescent="0.35"/>
    <row r="188" s="30" customFormat="1" x14ac:dyDescent="0.35"/>
    <row r="189" s="30" customFormat="1" x14ac:dyDescent="0.35"/>
    <row r="190" s="30" customFormat="1" x14ac:dyDescent="0.35"/>
    <row r="191" s="30" customFormat="1" x14ac:dyDescent="0.35"/>
    <row r="192" s="30" customFormat="1" x14ac:dyDescent="0.35"/>
    <row r="193" s="30" customFormat="1" x14ac:dyDescent="0.35"/>
    <row r="194" s="30" customFormat="1" x14ac:dyDescent="0.35"/>
    <row r="195" s="30" customFormat="1" x14ac:dyDescent="0.35"/>
    <row r="196" s="30" customFormat="1" x14ac:dyDescent="0.35"/>
    <row r="197" s="30" customFormat="1" x14ac:dyDescent="0.35"/>
    <row r="198" s="30" customFormat="1" x14ac:dyDescent="0.35"/>
    <row r="199" s="30" customFormat="1" x14ac:dyDescent="0.35"/>
    <row r="200" s="30" customFormat="1" x14ac:dyDescent="0.35"/>
    <row r="201" s="30" customFormat="1" x14ac:dyDescent="0.35"/>
    <row r="202" s="30" customFormat="1" x14ac:dyDescent="0.35"/>
    <row r="203" s="30" customFormat="1" x14ac:dyDescent="0.35"/>
    <row r="204" s="30" customFormat="1" x14ac:dyDescent="0.35"/>
    <row r="205" s="30" customFormat="1" x14ac:dyDescent="0.35"/>
    <row r="206" s="30" customFormat="1" x14ac:dyDescent="0.35"/>
    <row r="207" s="30" customFormat="1" x14ac:dyDescent="0.35"/>
    <row r="208" s="30" customFormat="1" x14ac:dyDescent="0.35"/>
    <row r="209" s="30" customFormat="1" x14ac:dyDescent="0.35"/>
    <row r="210" s="30" customFormat="1" x14ac:dyDescent="0.35"/>
    <row r="211" s="30" customFormat="1" x14ac:dyDescent="0.35"/>
    <row r="212" s="30" customFormat="1" x14ac:dyDescent="0.35"/>
    <row r="213" s="30" customFormat="1" x14ac:dyDescent="0.35"/>
    <row r="214" s="30" customFormat="1" x14ac:dyDescent="0.35"/>
    <row r="215" s="30" customFormat="1" x14ac:dyDescent="0.35"/>
    <row r="216" s="30" customFormat="1" x14ac:dyDescent="0.35"/>
    <row r="217" s="30" customFormat="1" x14ac:dyDescent="0.35"/>
    <row r="218" s="30" customFormat="1" x14ac:dyDescent="0.35"/>
    <row r="219" s="30" customFormat="1" x14ac:dyDescent="0.35"/>
    <row r="220" s="30" customFormat="1" x14ac:dyDescent="0.35"/>
    <row r="221" s="30" customFormat="1" x14ac:dyDescent="0.35"/>
    <row r="222" s="30" customFormat="1" x14ac:dyDescent="0.35"/>
    <row r="223" s="30" customFormat="1" x14ac:dyDescent="0.35"/>
    <row r="224" s="30" customFormat="1" x14ac:dyDescent="0.35"/>
    <row r="225" s="30" customFormat="1" x14ac:dyDescent="0.35"/>
    <row r="226" s="30" customFormat="1" x14ac:dyDescent="0.35"/>
    <row r="227" s="30" customFormat="1" x14ac:dyDescent="0.35"/>
    <row r="228" s="30" customFormat="1" x14ac:dyDescent="0.35"/>
    <row r="229" s="30" customFormat="1" x14ac:dyDescent="0.35"/>
    <row r="230" s="30" customFormat="1" x14ac:dyDescent="0.35"/>
    <row r="231" s="30" customFormat="1" x14ac:dyDescent="0.35"/>
    <row r="232" s="30" customFormat="1" x14ac:dyDescent="0.35"/>
    <row r="233" s="30" customFormat="1" x14ac:dyDescent="0.35"/>
    <row r="234" s="30" customFormat="1" x14ac:dyDescent="0.35"/>
    <row r="235" s="30" customFormat="1" x14ac:dyDescent="0.35"/>
    <row r="236" s="30" customFormat="1" x14ac:dyDescent="0.35"/>
    <row r="237" s="30" customFormat="1" x14ac:dyDescent="0.35"/>
    <row r="238" s="30" customFormat="1" x14ac:dyDescent="0.35"/>
    <row r="239" s="30" customFormat="1" x14ac:dyDescent="0.35"/>
    <row r="240" s="30" customFormat="1" x14ac:dyDescent="0.35"/>
    <row r="241" s="30" customFormat="1" x14ac:dyDescent="0.35"/>
    <row r="242" s="30" customFormat="1" x14ac:dyDescent="0.35"/>
    <row r="243" s="30" customFormat="1" x14ac:dyDescent="0.35"/>
    <row r="244" s="30" customFormat="1" x14ac:dyDescent="0.35"/>
    <row r="245" s="30" customFormat="1" x14ac:dyDescent="0.35"/>
    <row r="246" s="30" customFormat="1" x14ac:dyDescent="0.35"/>
    <row r="247" s="30" customFormat="1" x14ac:dyDescent="0.35"/>
    <row r="248" s="30" customFormat="1" x14ac:dyDescent="0.35"/>
    <row r="249" s="30" customFormat="1" x14ac:dyDescent="0.35"/>
    <row r="250" s="30" customFormat="1" x14ac:dyDescent="0.35"/>
    <row r="251" s="30" customFormat="1" x14ac:dyDescent="0.35"/>
    <row r="252" s="30" customFormat="1" x14ac:dyDescent="0.35"/>
    <row r="253" s="30" customFormat="1" x14ac:dyDescent="0.35"/>
    <row r="254" s="30" customFormat="1" x14ac:dyDescent="0.35"/>
    <row r="255" s="30" customFormat="1" x14ac:dyDescent="0.35"/>
    <row r="256" s="30" customFormat="1" x14ac:dyDescent="0.35"/>
    <row r="257" s="30" customFormat="1" x14ac:dyDescent="0.35"/>
    <row r="258" s="30" customFormat="1" x14ac:dyDescent="0.35"/>
    <row r="259" s="30" customFormat="1" x14ac:dyDescent="0.35"/>
    <row r="260" s="30" customFormat="1" x14ac:dyDescent="0.35"/>
    <row r="261" s="30" customFormat="1" x14ac:dyDescent="0.35"/>
    <row r="262" s="30" customFormat="1" x14ac:dyDescent="0.35"/>
    <row r="263" s="30" customFormat="1" x14ac:dyDescent="0.35"/>
    <row r="264" s="30" customFormat="1" x14ac:dyDescent="0.35"/>
    <row r="265" s="30" customFormat="1" x14ac:dyDescent="0.35"/>
    <row r="266" s="30" customFormat="1" x14ac:dyDescent="0.35"/>
    <row r="267" s="30" customFormat="1" x14ac:dyDescent="0.35"/>
    <row r="268" s="30" customFormat="1" x14ac:dyDescent="0.35"/>
    <row r="269" s="30" customFormat="1" x14ac:dyDescent="0.35"/>
    <row r="270" s="30" customFormat="1" x14ac:dyDescent="0.35"/>
    <row r="271" s="30" customFormat="1" x14ac:dyDescent="0.35"/>
    <row r="272" s="30" customFormat="1" x14ac:dyDescent="0.35"/>
    <row r="273" s="30" customFormat="1" x14ac:dyDescent="0.35"/>
    <row r="274" s="30" customFormat="1" x14ac:dyDescent="0.35"/>
    <row r="275" s="30" customFormat="1" x14ac:dyDescent="0.35"/>
    <row r="276" s="30" customFormat="1" x14ac:dyDescent="0.35"/>
    <row r="277" s="30" customFormat="1" x14ac:dyDescent="0.35"/>
    <row r="278" s="30" customFormat="1" x14ac:dyDescent="0.35"/>
    <row r="279" s="30" customFormat="1" x14ac:dyDescent="0.35"/>
    <row r="280" s="30" customFormat="1" x14ac:dyDescent="0.35"/>
    <row r="281" s="30" customFormat="1" x14ac:dyDescent="0.35"/>
    <row r="282" s="30" customFormat="1" x14ac:dyDescent="0.35"/>
    <row r="283" s="30" customFormat="1" x14ac:dyDescent="0.35"/>
    <row r="284" s="30" customFormat="1" x14ac:dyDescent="0.35"/>
    <row r="285" s="30" customFormat="1" x14ac:dyDescent="0.35"/>
    <row r="286" s="30" customFormat="1" x14ac:dyDescent="0.35"/>
    <row r="287" s="30" customFormat="1" x14ac:dyDescent="0.35"/>
    <row r="288" s="30" customFormat="1" x14ac:dyDescent="0.35"/>
    <row r="289" s="30" customFormat="1" x14ac:dyDescent="0.35"/>
    <row r="290" s="30" customFormat="1" x14ac:dyDescent="0.35"/>
    <row r="291" s="30" customFormat="1" x14ac:dyDescent="0.35"/>
    <row r="292" s="30" customFormat="1" x14ac:dyDescent="0.35"/>
    <row r="293" s="30" customFormat="1" x14ac:dyDescent="0.35"/>
    <row r="294" s="30" customFormat="1" x14ac:dyDescent="0.35"/>
    <row r="295" s="30" customFormat="1" x14ac:dyDescent="0.35"/>
    <row r="296" s="30" customFormat="1" x14ac:dyDescent="0.35"/>
    <row r="297" s="30" customFormat="1" x14ac:dyDescent="0.35"/>
    <row r="298" s="30" customFormat="1" x14ac:dyDescent="0.35"/>
    <row r="299" s="30" customFormat="1" x14ac:dyDescent="0.35"/>
    <row r="300" s="30" customFormat="1" x14ac:dyDescent="0.35"/>
    <row r="301" s="30" customFormat="1" x14ac:dyDescent="0.35"/>
    <row r="302" s="30" customFormat="1" x14ac:dyDescent="0.35"/>
    <row r="303" s="30" customFormat="1" x14ac:dyDescent="0.35"/>
    <row r="304" s="30" customFormat="1" x14ac:dyDescent="0.35"/>
    <row r="305" s="30" customFormat="1" x14ac:dyDescent="0.35"/>
    <row r="306" s="30" customFormat="1" x14ac:dyDescent="0.35"/>
    <row r="307" s="30" customFormat="1" x14ac:dyDescent="0.35"/>
    <row r="308" s="30" customFormat="1" x14ac:dyDescent="0.35"/>
    <row r="309" s="30" customFormat="1" x14ac:dyDescent="0.35"/>
    <row r="310" s="30" customFormat="1" x14ac:dyDescent="0.35"/>
    <row r="311" s="30" customFormat="1" x14ac:dyDescent="0.35"/>
    <row r="312" s="30" customFormat="1" x14ac:dyDescent="0.35"/>
    <row r="313" s="30" customFormat="1" x14ac:dyDescent="0.35"/>
    <row r="314" s="30" customFormat="1" x14ac:dyDescent="0.35"/>
    <row r="315" s="30" customFormat="1" x14ac:dyDescent="0.35"/>
  </sheetData>
  <mergeCells count="4">
    <mergeCell ref="A3:N11"/>
    <mergeCell ref="D18:N20"/>
    <mergeCell ref="D35:N37"/>
    <mergeCell ref="D38:N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A3A5-D2C3-4E79-8D48-9B4C7FAECEB1}">
  <dimension ref="A1:LT162"/>
  <sheetViews>
    <sheetView zoomScale="80" zoomScaleNormal="80" zoomScaleSheetLayoutView="80" workbookViewId="0">
      <pane ySplit="2" topLeftCell="A3" activePane="bottomLeft" state="frozenSplit"/>
      <selection pane="bottomLeft" activeCell="J3" sqref="J3:J8"/>
    </sheetView>
  </sheetViews>
  <sheetFormatPr defaultColWidth="18.7265625" defaultRowHeight="14.5" x14ac:dyDescent="0.35"/>
  <cols>
    <col min="1" max="1" width="14" style="89" customWidth="1"/>
    <col min="2" max="2" width="10.54296875" style="90" customWidth="1"/>
    <col min="3" max="3" width="12.453125" style="90" customWidth="1"/>
    <col min="4" max="4" width="16" style="91" customWidth="1"/>
    <col min="5" max="5" width="26.54296875" style="89" customWidth="1"/>
    <col min="6" max="6" width="43.26953125" style="89" customWidth="1"/>
    <col min="7" max="7" width="72" style="89" customWidth="1"/>
    <col min="8" max="8" width="33.7265625" style="29" customWidth="1"/>
    <col min="9" max="9" width="23.54296875" style="29" customWidth="1"/>
    <col min="10" max="10" width="14.453125" style="29" customWidth="1"/>
    <col min="11" max="11" width="31.26953125" style="29" hidden="1" customWidth="1"/>
    <col min="12" max="12" width="39.26953125" style="29" customWidth="1"/>
    <col min="13" max="13" width="14.81640625" style="85" customWidth="1"/>
    <col min="14" max="14" width="15.1796875" style="85" customWidth="1"/>
    <col min="15" max="15" width="45.26953125" style="91" customWidth="1"/>
    <col min="16" max="16" width="2.1796875" style="91" customWidth="1"/>
    <col min="17" max="17" width="16.26953125" style="92" customWidth="1"/>
    <col min="18" max="18" width="18.54296875" style="92" customWidth="1"/>
    <col min="19" max="19" width="55.453125" style="89" customWidth="1"/>
    <col min="20" max="20" width="120.1796875" style="89" customWidth="1"/>
    <col min="21" max="21" width="53.26953125" style="89" hidden="1" customWidth="1"/>
    <col min="22" max="22" width="77.26953125" style="89" hidden="1" customWidth="1"/>
    <col min="25" max="25" width="41.7265625" style="89" customWidth="1"/>
    <col min="27" max="27" width="18.7265625" style="89" hidden="1" customWidth="1"/>
    <col min="28" max="28" width="90" style="89" customWidth="1"/>
    <col min="29" max="29" width="33.7265625" style="89" customWidth="1"/>
    <col min="30" max="30" width="18.7265625" style="89" customWidth="1"/>
    <col min="32" max="16384" width="18.7265625" style="89"/>
  </cols>
  <sheetData>
    <row r="1" spans="1:37" customFormat="1" x14ac:dyDescent="0.35">
      <c r="A1" s="233" t="s">
        <v>56</v>
      </c>
      <c r="B1" s="234"/>
      <c r="C1" s="234"/>
      <c r="D1" s="234"/>
      <c r="E1" s="234"/>
      <c r="F1" s="234"/>
      <c r="G1" s="234"/>
      <c r="H1" s="234"/>
      <c r="I1" s="234"/>
      <c r="J1" s="234"/>
      <c r="K1" s="235"/>
      <c r="L1" s="236"/>
      <c r="M1" s="236"/>
      <c r="N1" s="236"/>
      <c r="O1" s="236"/>
      <c r="P1" s="236"/>
      <c r="Q1" s="236"/>
      <c r="R1" s="236"/>
      <c r="S1" s="236"/>
      <c r="T1" s="235"/>
      <c r="U1" s="235"/>
      <c r="V1" s="235"/>
      <c r="Y1" s="93"/>
      <c r="AB1" s="93"/>
    </row>
    <row r="2" spans="1:37" s="85" customFormat="1" ht="44.15" customHeight="1" x14ac:dyDescent="0.35">
      <c r="A2" s="82" t="s">
        <v>104</v>
      </c>
      <c r="B2" s="82" t="s">
        <v>105</v>
      </c>
      <c r="C2" s="82" t="s">
        <v>106</v>
      </c>
      <c r="D2" s="82" t="s">
        <v>107</v>
      </c>
      <c r="E2" s="82" t="s">
        <v>108</v>
      </c>
      <c r="F2" s="82" t="s">
        <v>109</v>
      </c>
      <c r="G2" s="82" t="s">
        <v>110</v>
      </c>
      <c r="H2" s="82" t="s">
        <v>111</v>
      </c>
      <c r="I2" s="82" t="s">
        <v>112</v>
      </c>
      <c r="J2" s="82" t="s">
        <v>113</v>
      </c>
      <c r="K2" s="146" t="s">
        <v>114</v>
      </c>
      <c r="L2" s="82" t="s">
        <v>115</v>
      </c>
      <c r="M2" s="82" t="s">
        <v>116</v>
      </c>
      <c r="N2" s="82" t="s">
        <v>117</v>
      </c>
      <c r="O2" s="82" t="s">
        <v>118</v>
      </c>
      <c r="P2" s="116"/>
      <c r="Q2" s="83" t="s">
        <v>119</v>
      </c>
      <c r="R2" s="84" t="s">
        <v>120</v>
      </c>
      <c r="S2" s="84" t="s">
        <v>121</v>
      </c>
      <c r="T2" s="84" t="s">
        <v>122</v>
      </c>
      <c r="U2" s="138" t="s">
        <v>123</v>
      </c>
      <c r="V2" s="138" t="s">
        <v>124</v>
      </c>
      <c r="Y2" s="87"/>
      <c r="AA2" s="139" t="s">
        <v>125</v>
      </c>
      <c r="AB2" s="87"/>
    </row>
    <row r="3" spans="1:37" s="86" customFormat="1" ht="73.5" customHeight="1" x14ac:dyDescent="0.35">
      <c r="A3" s="117" t="s">
        <v>126</v>
      </c>
      <c r="B3" s="118" t="s">
        <v>127</v>
      </c>
      <c r="C3" s="118" t="s">
        <v>128</v>
      </c>
      <c r="D3" s="136" t="s">
        <v>129</v>
      </c>
      <c r="E3" s="120" t="s">
        <v>130</v>
      </c>
      <c r="F3" s="120" t="s">
        <v>131</v>
      </c>
      <c r="G3" s="118" t="s">
        <v>132</v>
      </c>
      <c r="H3" s="118" t="s">
        <v>133</v>
      </c>
      <c r="I3" s="121"/>
      <c r="J3" s="122"/>
      <c r="K3" s="123" t="s">
        <v>134</v>
      </c>
      <c r="L3" s="124" t="s">
        <v>135</v>
      </c>
      <c r="M3" s="125" t="s">
        <v>136</v>
      </c>
      <c r="N3" s="126" t="s">
        <v>137</v>
      </c>
      <c r="O3" s="127" t="s">
        <v>138</v>
      </c>
      <c r="P3" s="116"/>
      <c r="Q3" s="237"/>
      <c r="R3" s="128"/>
      <c r="T3" s="140" t="s">
        <v>139</v>
      </c>
      <c r="U3" s="143" t="s">
        <v>140</v>
      </c>
      <c r="V3" s="140" t="s">
        <v>141</v>
      </c>
      <c r="Y3" s="87"/>
      <c r="AA3" s="130" t="e">
        <f>IF(OR(J3="Fail",ISBLANK(J3)),INDEX('Issue Code Table'!C:C,MATCH(N:N,'Issue Code Table'!A:A,0)),IF(M3="Critical",6,IF(M3="Significant",5,IF(M3="Moderate",3,2))))</f>
        <v>#N/A</v>
      </c>
      <c r="AB3" s="87"/>
      <c r="AC3" s="87"/>
      <c r="AD3" s="87"/>
      <c r="AF3" s="87"/>
      <c r="AG3" s="87"/>
      <c r="AH3" s="87"/>
      <c r="AI3" s="87"/>
      <c r="AK3" s="87"/>
    </row>
    <row r="4" spans="1:37" s="86" customFormat="1" ht="73.5" customHeight="1" x14ac:dyDescent="0.35">
      <c r="A4" s="117" t="s">
        <v>142</v>
      </c>
      <c r="B4" s="118" t="s">
        <v>143</v>
      </c>
      <c r="C4" s="118" t="s">
        <v>144</v>
      </c>
      <c r="D4" s="136" t="s">
        <v>129</v>
      </c>
      <c r="E4" s="120" t="s">
        <v>145</v>
      </c>
      <c r="F4" s="120" t="s">
        <v>146</v>
      </c>
      <c r="G4" s="118" t="s">
        <v>147</v>
      </c>
      <c r="H4" s="118" t="s">
        <v>148</v>
      </c>
      <c r="I4" s="121"/>
      <c r="J4" s="122"/>
      <c r="K4" s="123" t="s">
        <v>149</v>
      </c>
      <c r="L4" s="124"/>
      <c r="M4" s="125" t="s">
        <v>150</v>
      </c>
      <c r="N4" s="126" t="s">
        <v>151</v>
      </c>
      <c r="O4" s="127" t="s">
        <v>152</v>
      </c>
      <c r="P4" s="116"/>
      <c r="Q4" s="237" t="s">
        <v>153</v>
      </c>
      <c r="R4" s="128" t="s">
        <v>154</v>
      </c>
      <c r="S4" s="141" t="s">
        <v>155</v>
      </c>
      <c r="T4" s="140" t="s">
        <v>156</v>
      </c>
      <c r="U4" s="140" t="s">
        <v>157</v>
      </c>
      <c r="V4" s="140" t="s">
        <v>158</v>
      </c>
      <c r="Y4" s="87"/>
      <c r="AA4" s="130" t="e">
        <f>IF(OR(J4="Fail",ISBLANK(J4)),INDEX('Issue Code Table'!C:C,MATCH(N:N,'Issue Code Table'!A:A,0)),IF(M4="Critical",6,IF(M4="Significant",5,IF(M4="Moderate",3,2))))</f>
        <v>#N/A</v>
      </c>
      <c r="AB4" s="87"/>
      <c r="AC4" s="87"/>
      <c r="AD4" s="87"/>
      <c r="AF4" s="87"/>
      <c r="AG4" s="87"/>
      <c r="AH4" s="87"/>
      <c r="AI4" s="87"/>
      <c r="AK4" s="87"/>
    </row>
    <row r="5" spans="1:37" s="29" customFormat="1" ht="86.25" customHeight="1" x14ac:dyDescent="0.35">
      <c r="A5" s="117" t="s">
        <v>159</v>
      </c>
      <c r="B5" s="118" t="s">
        <v>143</v>
      </c>
      <c r="C5" s="118" t="s">
        <v>144</v>
      </c>
      <c r="D5" s="136" t="s">
        <v>160</v>
      </c>
      <c r="E5" s="120" t="s">
        <v>161</v>
      </c>
      <c r="F5" s="120" t="s">
        <v>162</v>
      </c>
      <c r="G5" s="118" t="s">
        <v>163</v>
      </c>
      <c r="H5" s="118" t="s">
        <v>164</v>
      </c>
      <c r="I5" s="121"/>
      <c r="J5" s="122"/>
      <c r="K5" s="123" t="s">
        <v>165</v>
      </c>
      <c r="L5" s="124"/>
      <c r="M5" s="125" t="s">
        <v>150</v>
      </c>
      <c r="N5" s="126" t="s">
        <v>166</v>
      </c>
      <c r="O5" s="127" t="s">
        <v>167</v>
      </c>
      <c r="P5" s="116"/>
      <c r="Q5" s="237" t="s">
        <v>153</v>
      </c>
      <c r="R5" s="129" t="s">
        <v>168</v>
      </c>
      <c r="S5" s="141" t="s">
        <v>169</v>
      </c>
      <c r="T5" s="140" t="s">
        <v>170</v>
      </c>
      <c r="U5" s="140" t="s">
        <v>171</v>
      </c>
      <c r="V5" s="140" t="s">
        <v>172</v>
      </c>
      <c r="Y5" s="87"/>
      <c r="AA5" s="130">
        <f>IF(OR(J5="Fail",ISBLANK(J5)),INDEX('Issue Code Table'!C:C,MATCH(N:N,'Issue Code Table'!A:A,0)),IF(M5="Critical",6,IF(M5="Significant",5,IF(M5="Moderate",3,2))))</f>
        <v>5</v>
      </c>
      <c r="AB5" s="87"/>
    </row>
    <row r="6" spans="1:37" s="29" customFormat="1" ht="86.25" customHeight="1" x14ac:dyDescent="0.35">
      <c r="A6" s="117" t="s">
        <v>173</v>
      </c>
      <c r="B6" s="118" t="s">
        <v>143</v>
      </c>
      <c r="C6" s="118" t="s">
        <v>144</v>
      </c>
      <c r="D6" s="136" t="s">
        <v>129</v>
      </c>
      <c r="E6" s="120" t="s">
        <v>174</v>
      </c>
      <c r="F6" s="120" t="s">
        <v>175</v>
      </c>
      <c r="G6" s="118" t="s">
        <v>176</v>
      </c>
      <c r="H6" s="118" t="s">
        <v>177</v>
      </c>
      <c r="I6" s="121"/>
      <c r="J6" s="122"/>
      <c r="K6" s="123" t="s">
        <v>178</v>
      </c>
      <c r="L6" s="124"/>
      <c r="M6" s="125" t="s">
        <v>150</v>
      </c>
      <c r="N6" s="126" t="s">
        <v>166</v>
      </c>
      <c r="O6" s="127" t="s">
        <v>167</v>
      </c>
      <c r="P6" s="116"/>
      <c r="Q6" s="237" t="s">
        <v>153</v>
      </c>
      <c r="R6" s="129" t="s">
        <v>179</v>
      </c>
      <c r="S6" s="141" t="s">
        <v>180</v>
      </c>
      <c r="T6" s="140" t="s">
        <v>181</v>
      </c>
      <c r="U6" s="140" t="s">
        <v>182</v>
      </c>
      <c r="V6" s="140" t="s">
        <v>183</v>
      </c>
      <c r="Y6" s="87"/>
      <c r="AA6" s="130">
        <f>IF(OR(J6="Fail",ISBLANK(J6)),INDEX('Issue Code Table'!C:C,MATCH(N:N,'Issue Code Table'!A:A,0)),IF(M6="Critical",6,IF(M6="Significant",5,IF(M6="Moderate",3,2))))</f>
        <v>5</v>
      </c>
      <c r="AB6" s="87"/>
    </row>
    <row r="7" spans="1:37" s="29" customFormat="1" ht="86.25" customHeight="1" x14ac:dyDescent="0.35">
      <c r="A7" s="117" t="s">
        <v>184</v>
      </c>
      <c r="B7" s="118" t="s">
        <v>143</v>
      </c>
      <c r="C7" s="118" t="s">
        <v>144</v>
      </c>
      <c r="D7" s="136" t="s">
        <v>160</v>
      </c>
      <c r="E7" s="120" t="s">
        <v>185</v>
      </c>
      <c r="F7" s="120" t="s">
        <v>186</v>
      </c>
      <c r="G7" s="118" t="s">
        <v>187</v>
      </c>
      <c r="H7" s="118" t="s">
        <v>188</v>
      </c>
      <c r="I7" s="121"/>
      <c r="J7" s="122"/>
      <c r="K7" s="123" t="s">
        <v>189</v>
      </c>
      <c r="L7" s="124"/>
      <c r="M7" s="125" t="s">
        <v>150</v>
      </c>
      <c r="N7" s="126" t="s">
        <v>166</v>
      </c>
      <c r="O7" s="127" t="s">
        <v>167</v>
      </c>
      <c r="P7" s="116"/>
      <c r="Q7" s="237" t="s">
        <v>153</v>
      </c>
      <c r="R7" s="129" t="s">
        <v>190</v>
      </c>
      <c r="S7" s="141" t="s">
        <v>191</v>
      </c>
      <c r="T7" s="140" t="s">
        <v>192</v>
      </c>
      <c r="U7" s="140" t="s">
        <v>193</v>
      </c>
      <c r="V7" s="140" t="s">
        <v>194</v>
      </c>
      <c r="Y7" s="87"/>
      <c r="AA7" s="130">
        <f>IF(OR(J7="Fail",ISBLANK(J7)),INDEX('Issue Code Table'!C:C,MATCH(N:N,'Issue Code Table'!A:A,0)),IF(M7="Critical",6,IF(M7="Significant",5,IF(M7="Moderate",3,2))))</f>
        <v>5</v>
      </c>
      <c r="AB7" s="87"/>
    </row>
    <row r="8" spans="1:37" s="29" customFormat="1" ht="111.65" customHeight="1" x14ac:dyDescent="0.35">
      <c r="A8" s="117" t="s">
        <v>195</v>
      </c>
      <c r="B8" s="118" t="s">
        <v>143</v>
      </c>
      <c r="C8" s="118" t="s">
        <v>144</v>
      </c>
      <c r="D8" s="136" t="s">
        <v>160</v>
      </c>
      <c r="E8" s="120" t="s">
        <v>196</v>
      </c>
      <c r="F8" s="120" t="s">
        <v>197</v>
      </c>
      <c r="G8" s="118" t="s">
        <v>198</v>
      </c>
      <c r="H8" s="118" t="s">
        <v>199</v>
      </c>
      <c r="I8" s="121"/>
      <c r="J8" s="122"/>
      <c r="K8" s="123" t="s">
        <v>200</v>
      </c>
      <c r="L8" s="124"/>
      <c r="M8" s="125" t="s">
        <v>150</v>
      </c>
      <c r="N8" s="126" t="s">
        <v>166</v>
      </c>
      <c r="O8" s="127" t="s">
        <v>167</v>
      </c>
      <c r="P8" s="116"/>
      <c r="Q8" s="237" t="s">
        <v>153</v>
      </c>
      <c r="R8" s="129" t="s">
        <v>201</v>
      </c>
      <c r="S8" s="141" t="s">
        <v>191</v>
      </c>
      <c r="T8" s="140" t="s">
        <v>202</v>
      </c>
      <c r="U8" s="140" t="s">
        <v>203</v>
      </c>
      <c r="V8" s="140" t="s">
        <v>204</v>
      </c>
      <c r="Y8" s="87"/>
      <c r="AA8" s="130">
        <f>IF(OR(J8="Fail",ISBLANK(J8)),INDEX('Issue Code Table'!C:C,MATCH(N:N,'Issue Code Table'!A:A,0)),IF(M8="Critical",6,IF(M8="Significant",5,IF(M8="Moderate",3,2))))</f>
        <v>5</v>
      </c>
      <c r="AB8" s="87"/>
    </row>
    <row r="9" spans="1:37" s="29" customFormat="1" ht="111.65" customHeight="1" x14ac:dyDescent="0.35">
      <c r="A9" s="117" t="s">
        <v>205</v>
      </c>
      <c r="B9" s="118" t="s">
        <v>143</v>
      </c>
      <c r="C9" s="118" t="s">
        <v>144</v>
      </c>
      <c r="D9" s="136" t="s">
        <v>160</v>
      </c>
      <c r="E9" s="120" t="s">
        <v>206</v>
      </c>
      <c r="F9" s="120" t="s">
        <v>207</v>
      </c>
      <c r="G9" s="118" t="s">
        <v>208</v>
      </c>
      <c r="H9" s="118" t="s">
        <v>188</v>
      </c>
      <c r="I9" s="121"/>
      <c r="J9" s="122"/>
      <c r="K9" s="123" t="s">
        <v>209</v>
      </c>
      <c r="L9" s="124"/>
      <c r="M9" s="125" t="s">
        <v>150</v>
      </c>
      <c r="N9" s="126" t="s">
        <v>166</v>
      </c>
      <c r="O9" s="127" t="s">
        <v>167</v>
      </c>
      <c r="P9" s="116"/>
      <c r="Q9" s="237" t="s">
        <v>153</v>
      </c>
      <c r="R9" s="129" t="s">
        <v>210</v>
      </c>
      <c r="S9" s="141" t="s">
        <v>191</v>
      </c>
      <c r="T9" s="140" t="s">
        <v>211</v>
      </c>
      <c r="U9" s="140" t="s">
        <v>212</v>
      </c>
      <c r="V9" s="140" t="s">
        <v>213</v>
      </c>
      <c r="Y9" s="87"/>
      <c r="AA9" s="130">
        <f>IF(OR(J9="Fail",ISBLANK(J9)),INDEX('Issue Code Table'!C:C,MATCH(N:N,'Issue Code Table'!A:A,0)),IF(M9="Critical",6,IF(M9="Significant",5,IF(M9="Moderate",3,2))))</f>
        <v>5</v>
      </c>
      <c r="AB9" s="87"/>
    </row>
    <row r="10" spans="1:37" s="29" customFormat="1" ht="111.65" customHeight="1" x14ac:dyDescent="0.35">
      <c r="A10" s="117" t="s">
        <v>214</v>
      </c>
      <c r="B10" s="118" t="s">
        <v>215</v>
      </c>
      <c r="C10" s="118" t="s">
        <v>216</v>
      </c>
      <c r="D10" s="136" t="s">
        <v>160</v>
      </c>
      <c r="E10" s="120" t="s">
        <v>217</v>
      </c>
      <c r="F10" s="120" t="s">
        <v>218</v>
      </c>
      <c r="G10" s="118" t="s">
        <v>219</v>
      </c>
      <c r="H10" s="118" t="s">
        <v>220</v>
      </c>
      <c r="I10" s="121"/>
      <c r="J10" s="122"/>
      <c r="K10" s="123" t="s">
        <v>221</v>
      </c>
      <c r="L10" s="124"/>
      <c r="M10" s="125" t="s">
        <v>150</v>
      </c>
      <c r="N10" s="126" t="s">
        <v>222</v>
      </c>
      <c r="O10" s="127" t="s">
        <v>223</v>
      </c>
      <c r="P10" s="116"/>
      <c r="Q10" s="237" t="s">
        <v>224</v>
      </c>
      <c r="R10" s="129" t="s">
        <v>225</v>
      </c>
      <c r="S10" s="141" t="s">
        <v>226</v>
      </c>
      <c r="T10" s="140" t="s">
        <v>227</v>
      </c>
      <c r="U10" s="140" t="s">
        <v>228</v>
      </c>
      <c r="V10" s="140" t="s">
        <v>229</v>
      </c>
      <c r="Y10" s="87"/>
      <c r="AA10" s="130">
        <f>IF(OR(J10="Fail",ISBLANK(J10)),INDEX('Issue Code Table'!C:C,MATCH(N:N,'Issue Code Table'!A:A,0)),IF(M10="Critical",6,IF(M10="Significant",5,IF(M10="Moderate",3,2))))</f>
        <v>5</v>
      </c>
      <c r="AB10" s="87"/>
    </row>
    <row r="11" spans="1:37" s="29" customFormat="1" ht="111.65" customHeight="1" x14ac:dyDescent="0.35">
      <c r="A11" s="117" t="s">
        <v>230</v>
      </c>
      <c r="B11" s="118" t="s">
        <v>215</v>
      </c>
      <c r="C11" s="118" t="s">
        <v>216</v>
      </c>
      <c r="D11" s="136" t="s">
        <v>160</v>
      </c>
      <c r="E11" s="120" t="s">
        <v>231</v>
      </c>
      <c r="F11" s="120" t="s">
        <v>232</v>
      </c>
      <c r="G11" s="118" t="s">
        <v>233</v>
      </c>
      <c r="H11" s="118" t="s">
        <v>164</v>
      </c>
      <c r="I11" s="121"/>
      <c r="J11" s="122"/>
      <c r="K11" s="123" t="s">
        <v>234</v>
      </c>
      <c r="L11" s="124"/>
      <c r="M11" s="125" t="s">
        <v>150</v>
      </c>
      <c r="N11" s="126" t="s">
        <v>235</v>
      </c>
      <c r="O11" s="127" t="s">
        <v>236</v>
      </c>
      <c r="P11" s="116"/>
      <c r="Q11" s="237" t="s">
        <v>224</v>
      </c>
      <c r="R11" s="131" t="s">
        <v>237</v>
      </c>
      <c r="S11" s="141" t="s">
        <v>238</v>
      </c>
      <c r="T11" s="140" t="s">
        <v>239</v>
      </c>
      <c r="U11" s="140" t="s">
        <v>240</v>
      </c>
      <c r="V11" s="140" t="s">
        <v>241</v>
      </c>
      <c r="Y11" s="87"/>
      <c r="AA11" s="130">
        <f>IF(OR(J11="Fail",ISBLANK(J11)),INDEX('Issue Code Table'!C:C,MATCH(N:N,'Issue Code Table'!A:A,0)),IF(M11="Critical",6,IF(M11="Significant",5,IF(M11="Moderate",3,2))))</f>
        <v>5</v>
      </c>
      <c r="AB11" s="87"/>
    </row>
    <row r="12" spans="1:37" s="29" customFormat="1" ht="111.65" customHeight="1" x14ac:dyDescent="0.35">
      <c r="A12" s="117" t="s">
        <v>242</v>
      </c>
      <c r="B12" s="118" t="s">
        <v>243</v>
      </c>
      <c r="C12" s="118" t="s">
        <v>244</v>
      </c>
      <c r="D12" s="136" t="s">
        <v>160</v>
      </c>
      <c r="E12" s="120" t="s">
        <v>245</v>
      </c>
      <c r="F12" s="120" t="s">
        <v>246</v>
      </c>
      <c r="G12" s="118" t="s">
        <v>247</v>
      </c>
      <c r="H12" s="118" t="s">
        <v>248</v>
      </c>
      <c r="I12" s="121"/>
      <c r="J12" s="122"/>
      <c r="K12" s="123" t="s">
        <v>249</v>
      </c>
      <c r="L12" s="124"/>
      <c r="M12" s="125" t="s">
        <v>150</v>
      </c>
      <c r="N12" s="126" t="s">
        <v>166</v>
      </c>
      <c r="O12" s="127" t="s">
        <v>167</v>
      </c>
      <c r="P12" s="116"/>
      <c r="Q12" s="238" t="s">
        <v>224</v>
      </c>
      <c r="R12" s="132" t="s">
        <v>250</v>
      </c>
      <c r="S12" s="141" t="s">
        <v>251</v>
      </c>
      <c r="T12" s="140" t="s">
        <v>252</v>
      </c>
      <c r="U12" s="140" t="s">
        <v>253</v>
      </c>
      <c r="V12" s="140" t="s">
        <v>254</v>
      </c>
      <c r="Y12" s="87"/>
      <c r="AA12" s="130">
        <f>IF(OR(J12="Fail",ISBLANK(J12)),INDEX('Issue Code Table'!C:C,MATCH(N:N,'Issue Code Table'!A:A,0)),IF(M12="Critical",6,IF(M12="Significant",5,IF(M12="Moderate",3,2))))</f>
        <v>5</v>
      </c>
      <c r="AB12" s="87"/>
    </row>
    <row r="13" spans="1:37" s="29" customFormat="1" ht="111.65" customHeight="1" x14ac:dyDescent="0.35">
      <c r="A13" s="117" t="s">
        <v>255</v>
      </c>
      <c r="B13" s="120" t="s">
        <v>256</v>
      </c>
      <c r="C13" s="118" t="s">
        <v>257</v>
      </c>
      <c r="D13" s="136" t="s">
        <v>160</v>
      </c>
      <c r="E13" s="120" t="s">
        <v>258</v>
      </c>
      <c r="F13" s="120" t="s">
        <v>259</v>
      </c>
      <c r="G13" s="118" t="s">
        <v>260</v>
      </c>
      <c r="H13" s="118" t="s">
        <v>261</v>
      </c>
      <c r="I13" s="121"/>
      <c r="J13" s="122"/>
      <c r="K13" s="123" t="s">
        <v>262</v>
      </c>
      <c r="L13" s="124"/>
      <c r="M13" s="125" t="s">
        <v>150</v>
      </c>
      <c r="N13" s="126" t="s">
        <v>222</v>
      </c>
      <c r="O13" s="127" t="s">
        <v>223</v>
      </c>
      <c r="P13" s="116"/>
      <c r="Q13" s="238" t="s">
        <v>224</v>
      </c>
      <c r="R13" s="132" t="s">
        <v>263</v>
      </c>
      <c r="S13" s="141" t="s">
        <v>264</v>
      </c>
      <c r="T13" s="140" t="s">
        <v>265</v>
      </c>
      <c r="U13" s="140" t="s">
        <v>266</v>
      </c>
      <c r="V13" s="140" t="s">
        <v>267</v>
      </c>
      <c r="Y13" s="87"/>
      <c r="AA13" s="130">
        <f>IF(OR(J13="Fail",ISBLANK(J13)),INDEX('Issue Code Table'!C:C,MATCH(N:N,'Issue Code Table'!A:A,0)),IF(M13="Critical",6,IF(M13="Significant",5,IF(M13="Moderate",3,2))))</f>
        <v>5</v>
      </c>
      <c r="AB13" s="87"/>
    </row>
    <row r="14" spans="1:37" s="29" customFormat="1" ht="111.65" customHeight="1" x14ac:dyDescent="0.35">
      <c r="A14" s="117" t="s">
        <v>268</v>
      </c>
      <c r="B14" s="118" t="s">
        <v>269</v>
      </c>
      <c r="C14" s="118" t="s">
        <v>270</v>
      </c>
      <c r="D14" s="136" t="s">
        <v>160</v>
      </c>
      <c r="E14" s="120" t="s">
        <v>271</v>
      </c>
      <c r="F14" s="120" t="s">
        <v>272</v>
      </c>
      <c r="G14" s="118" t="s">
        <v>273</v>
      </c>
      <c r="H14" s="118" t="s">
        <v>274</v>
      </c>
      <c r="I14" s="121"/>
      <c r="J14" s="122"/>
      <c r="K14" s="123" t="s">
        <v>275</v>
      </c>
      <c r="L14" s="124"/>
      <c r="M14" s="125" t="s">
        <v>150</v>
      </c>
      <c r="N14" s="126" t="s">
        <v>276</v>
      </c>
      <c r="O14" s="127" t="s">
        <v>223</v>
      </c>
      <c r="P14" s="116"/>
      <c r="Q14" s="237" t="s">
        <v>277</v>
      </c>
      <c r="R14" s="129" t="s">
        <v>278</v>
      </c>
      <c r="S14" s="141" t="s">
        <v>279</v>
      </c>
      <c r="T14" s="140" t="s">
        <v>280</v>
      </c>
      <c r="U14" s="140" t="s">
        <v>281</v>
      </c>
      <c r="V14" s="140" t="s">
        <v>282</v>
      </c>
      <c r="Y14" s="87"/>
      <c r="AA14" s="130" t="e">
        <f>IF(OR(J14="Fail",ISBLANK(J14)),INDEX('Issue Code Table'!C:C,MATCH(N:N,'Issue Code Table'!A:A,0)),IF(M14="Critical",6,IF(M14="Significant",5,IF(M14="Moderate",3,2))))</f>
        <v>#N/A</v>
      </c>
      <c r="AB14" s="87"/>
    </row>
    <row r="15" spans="1:37" s="29" customFormat="1" ht="89.25" customHeight="1" x14ac:dyDescent="0.35">
      <c r="A15" s="117" t="s">
        <v>283</v>
      </c>
      <c r="B15" s="118" t="s">
        <v>269</v>
      </c>
      <c r="C15" s="118" t="s">
        <v>270</v>
      </c>
      <c r="D15" s="136" t="s">
        <v>160</v>
      </c>
      <c r="E15" s="120" t="s">
        <v>284</v>
      </c>
      <c r="F15" s="120" t="s">
        <v>285</v>
      </c>
      <c r="G15" s="118" t="s">
        <v>286</v>
      </c>
      <c r="H15" s="118" t="s">
        <v>287</v>
      </c>
      <c r="I15" s="121"/>
      <c r="J15" s="122"/>
      <c r="K15" s="123" t="s">
        <v>275</v>
      </c>
      <c r="L15" s="124"/>
      <c r="M15" s="125" t="s">
        <v>150</v>
      </c>
      <c r="N15" s="126" t="s">
        <v>276</v>
      </c>
      <c r="O15" s="127" t="s">
        <v>223</v>
      </c>
      <c r="P15" s="116"/>
      <c r="Q15" s="237" t="s">
        <v>277</v>
      </c>
      <c r="R15" s="129" t="s">
        <v>288</v>
      </c>
      <c r="S15" s="141" t="s">
        <v>289</v>
      </c>
      <c r="T15" s="140" t="s">
        <v>290</v>
      </c>
      <c r="U15" s="140" t="s">
        <v>291</v>
      </c>
      <c r="V15" s="140" t="s">
        <v>292</v>
      </c>
      <c r="Y15" s="87"/>
      <c r="AA15" s="130" t="e">
        <f>IF(OR(J15="Fail",ISBLANK(J15)),INDEX('Issue Code Table'!C:C,MATCH(N:N,'Issue Code Table'!A:A,0)),IF(M15="Critical",6,IF(M15="Significant",5,IF(M15="Moderate",3,2))))</f>
        <v>#N/A</v>
      </c>
      <c r="AB15" s="87"/>
    </row>
    <row r="16" spans="1:37" s="29" customFormat="1" ht="111.65" customHeight="1" x14ac:dyDescent="0.35">
      <c r="A16" s="117" t="s">
        <v>293</v>
      </c>
      <c r="B16" s="118" t="s">
        <v>269</v>
      </c>
      <c r="C16" s="118" t="s">
        <v>270</v>
      </c>
      <c r="D16" s="136" t="s">
        <v>160</v>
      </c>
      <c r="E16" s="120" t="s">
        <v>294</v>
      </c>
      <c r="F16" s="120" t="s">
        <v>295</v>
      </c>
      <c r="G16" s="118" t="s">
        <v>296</v>
      </c>
      <c r="H16" s="118" t="s">
        <v>297</v>
      </c>
      <c r="I16" s="121"/>
      <c r="J16" s="122"/>
      <c r="K16" s="123" t="s">
        <v>298</v>
      </c>
      <c r="L16" s="124"/>
      <c r="M16" s="125" t="s">
        <v>150</v>
      </c>
      <c r="N16" s="129" t="s">
        <v>299</v>
      </c>
      <c r="O16" s="127" t="s">
        <v>300</v>
      </c>
      <c r="P16" s="116"/>
      <c r="Q16" s="237" t="s">
        <v>277</v>
      </c>
      <c r="R16" s="129" t="s">
        <v>301</v>
      </c>
      <c r="S16" s="141" t="s">
        <v>302</v>
      </c>
      <c r="T16" s="140" t="s">
        <v>303</v>
      </c>
      <c r="U16" s="140" t="s">
        <v>304</v>
      </c>
      <c r="V16" s="140" t="s">
        <v>305</v>
      </c>
      <c r="Y16" s="87"/>
      <c r="AA16" s="130">
        <f>IF(OR(J16="Fail",ISBLANK(J16)),INDEX('Issue Code Table'!C:C,MATCH(N:N,'Issue Code Table'!A:A,0)),IF(M16="Critical",6,IF(M16="Significant",5,IF(M16="Moderate",3,2))))</f>
        <v>5</v>
      </c>
      <c r="AB16" s="87"/>
    </row>
    <row r="17" spans="1:28" s="29" customFormat="1" ht="72.75" customHeight="1" x14ac:dyDescent="0.35">
      <c r="A17" s="117" t="s">
        <v>306</v>
      </c>
      <c r="B17" s="118" t="s">
        <v>307</v>
      </c>
      <c r="C17" s="118" t="s">
        <v>308</v>
      </c>
      <c r="D17" s="136" t="s">
        <v>160</v>
      </c>
      <c r="E17" s="120" t="s">
        <v>309</v>
      </c>
      <c r="F17" s="120" t="s">
        <v>310</v>
      </c>
      <c r="G17" s="118" t="s">
        <v>311</v>
      </c>
      <c r="H17" s="118" t="s">
        <v>312</v>
      </c>
      <c r="I17" s="121"/>
      <c r="J17" s="122"/>
      <c r="K17" s="123" t="s">
        <v>313</v>
      </c>
      <c r="L17" s="124"/>
      <c r="M17" s="125" t="s">
        <v>314</v>
      </c>
      <c r="N17" s="129" t="s">
        <v>315</v>
      </c>
      <c r="O17" s="127" t="s">
        <v>316</v>
      </c>
      <c r="P17" s="116"/>
      <c r="Q17" s="237" t="s">
        <v>317</v>
      </c>
      <c r="R17" s="129" t="s">
        <v>318</v>
      </c>
      <c r="S17" s="141" t="s">
        <v>319</v>
      </c>
      <c r="T17" s="140" t="s">
        <v>320</v>
      </c>
      <c r="U17" s="140" t="s">
        <v>321</v>
      </c>
      <c r="V17" s="140"/>
      <c r="Y17" s="87"/>
      <c r="AA17" s="130">
        <f>IF(OR(J17="Fail",ISBLANK(J17)),INDEX('Issue Code Table'!C:C,MATCH(N:N,'Issue Code Table'!A:A,0)),IF(M17="Critical",6,IF(M17="Significant",5,IF(M17="Moderate",3,2))))</f>
        <v>3</v>
      </c>
      <c r="AB17" s="87"/>
    </row>
    <row r="18" spans="1:28" s="29" customFormat="1" ht="72.75" customHeight="1" x14ac:dyDescent="0.35">
      <c r="A18" s="117" t="s">
        <v>322</v>
      </c>
      <c r="B18" s="118" t="s">
        <v>215</v>
      </c>
      <c r="C18" s="118" t="s">
        <v>216</v>
      </c>
      <c r="D18" s="136" t="s">
        <v>129</v>
      </c>
      <c r="E18" s="120" t="s">
        <v>323</v>
      </c>
      <c r="F18" s="120" t="s">
        <v>324</v>
      </c>
      <c r="G18" s="118" t="s">
        <v>325</v>
      </c>
      <c r="H18" s="118" t="s">
        <v>326</v>
      </c>
      <c r="I18" s="121"/>
      <c r="J18" s="122"/>
      <c r="K18" s="123" t="s">
        <v>327</v>
      </c>
      <c r="L18" s="124"/>
      <c r="M18" s="125" t="s">
        <v>314</v>
      </c>
      <c r="N18" s="129" t="s">
        <v>315</v>
      </c>
      <c r="O18" s="127" t="s">
        <v>316</v>
      </c>
      <c r="P18" s="116"/>
      <c r="Q18" s="237" t="s">
        <v>317</v>
      </c>
      <c r="R18" s="131" t="s">
        <v>328</v>
      </c>
      <c r="S18" s="141" t="s">
        <v>329</v>
      </c>
      <c r="T18" s="140" t="s">
        <v>330</v>
      </c>
      <c r="U18" s="140" t="s">
        <v>331</v>
      </c>
      <c r="V18" s="140"/>
      <c r="Y18" s="87"/>
      <c r="AA18" s="130">
        <f>IF(OR(J18="Fail",ISBLANK(J18)),INDEX('Issue Code Table'!C:C,MATCH(N:N,'Issue Code Table'!A:A,0)),IF(M18="Critical",6,IF(M18="Significant",5,IF(M18="Moderate",3,2))))</f>
        <v>3</v>
      </c>
      <c r="AB18" s="87"/>
    </row>
    <row r="19" spans="1:28" s="29" customFormat="1" ht="86.25" customHeight="1" x14ac:dyDescent="0.35">
      <c r="A19" s="117" t="s">
        <v>332</v>
      </c>
      <c r="B19" s="120" t="s">
        <v>256</v>
      </c>
      <c r="C19" s="118" t="s">
        <v>257</v>
      </c>
      <c r="D19" s="136" t="s">
        <v>160</v>
      </c>
      <c r="E19" s="120" t="s">
        <v>333</v>
      </c>
      <c r="F19" s="120" t="s">
        <v>334</v>
      </c>
      <c r="G19" s="118" t="s">
        <v>335</v>
      </c>
      <c r="H19" s="118" t="s">
        <v>336</v>
      </c>
      <c r="I19" s="121"/>
      <c r="J19" s="122"/>
      <c r="K19" s="123" t="s">
        <v>337</v>
      </c>
      <c r="L19" s="134" t="s">
        <v>338</v>
      </c>
      <c r="M19" s="125" t="s">
        <v>314</v>
      </c>
      <c r="N19" s="133" t="s">
        <v>339</v>
      </c>
      <c r="O19" s="127" t="s">
        <v>340</v>
      </c>
      <c r="P19" s="116"/>
      <c r="Q19" s="238" t="s">
        <v>341</v>
      </c>
      <c r="R19" s="132" t="s">
        <v>342</v>
      </c>
      <c r="S19" s="141" t="s">
        <v>343</v>
      </c>
      <c r="T19" s="140" t="s">
        <v>2624</v>
      </c>
      <c r="U19" s="140" t="s">
        <v>344</v>
      </c>
      <c r="V19" s="140"/>
      <c r="Y19" s="87"/>
      <c r="AA19" s="130">
        <f>IF(OR(J19="Fail",ISBLANK(J19)),INDEX('Issue Code Table'!C:C,MATCH(N:N,'Issue Code Table'!A:A,0)),IF(M19="Critical",6,IF(M19="Significant",5,IF(M19="Moderate",3,2))))</f>
        <v>4</v>
      </c>
      <c r="AB19" s="87"/>
    </row>
    <row r="20" spans="1:28" s="29" customFormat="1" ht="83.15" customHeight="1" x14ac:dyDescent="0.35">
      <c r="A20" s="117" t="s">
        <v>345</v>
      </c>
      <c r="B20" s="120" t="s">
        <v>256</v>
      </c>
      <c r="C20" s="118" t="s">
        <v>257</v>
      </c>
      <c r="D20" s="136" t="s">
        <v>160</v>
      </c>
      <c r="E20" s="120" t="s">
        <v>346</v>
      </c>
      <c r="F20" s="120" t="s">
        <v>347</v>
      </c>
      <c r="G20" s="118" t="s">
        <v>348</v>
      </c>
      <c r="H20" s="118" t="s">
        <v>349</v>
      </c>
      <c r="I20" s="121"/>
      <c r="J20" s="122"/>
      <c r="K20" s="123" t="s">
        <v>350</v>
      </c>
      <c r="L20" s="124"/>
      <c r="M20" s="125" t="s">
        <v>314</v>
      </c>
      <c r="N20" s="133" t="s">
        <v>339</v>
      </c>
      <c r="O20" s="127" t="s">
        <v>340</v>
      </c>
      <c r="P20" s="116"/>
      <c r="Q20" s="238" t="s">
        <v>341</v>
      </c>
      <c r="R20" s="132" t="s">
        <v>351</v>
      </c>
      <c r="S20" s="141" t="s">
        <v>352</v>
      </c>
      <c r="T20" s="140" t="s">
        <v>353</v>
      </c>
      <c r="U20" s="140" t="s">
        <v>354</v>
      </c>
      <c r="V20" s="140"/>
      <c r="Y20" s="87"/>
      <c r="AA20" s="130">
        <f>IF(OR(J20="Fail",ISBLANK(J20)),INDEX('Issue Code Table'!C:C,MATCH(N:N,'Issue Code Table'!A:A,0)),IF(M20="Critical",6,IF(M20="Significant",5,IF(M20="Moderate",3,2))))</f>
        <v>4</v>
      </c>
      <c r="AB20" s="87"/>
    </row>
    <row r="21" spans="1:28" s="29" customFormat="1" ht="83.15" customHeight="1" x14ac:dyDescent="0.35">
      <c r="A21" s="117" t="s">
        <v>355</v>
      </c>
      <c r="B21" s="118" t="s">
        <v>269</v>
      </c>
      <c r="C21" s="118" t="s">
        <v>270</v>
      </c>
      <c r="D21" s="136" t="s">
        <v>160</v>
      </c>
      <c r="E21" s="120" t="s">
        <v>356</v>
      </c>
      <c r="F21" s="120" t="s">
        <v>357</v>
      </c>
      <c r="G21" s="118" t="s">
        <v>358</v>
      </c>
      <c r="H21" s="118" t="s">
        <v>359</v>
      </c>
      <c r="I21" s="121"/>
      <c r="J21" s="122"/>
      <c r="K21" s="123" t="s">
        <v>360</v>
      </c>
      <c r="L21" s="124"/>
      <c r="M21" s="125" t="s">
        <v>150</v>
      </c>
      <c r="N21" s="129" t="s">
        <v>222</v>
      </c>
      <c r="O21" s="127" t="s">
        <v>223</v>
      </c>
      <c r="P21" s="116"/>
      <c r="Q21" s="237" t="s">
        <v>361</v>
      </c>
      <c r="R21" s="129" t="s">
        <v>362</v>
      </c>
      <c r="S21" s="141" t="s">
        <v>363</v>
      </c>
      <c r="T21" s="140" t="s">
        <v>364</v>
      </c>
      <c r="U21" s="140" t="s">
        <v>365</v>
      </c>
      <c r="V21" s="140" t="s">
        <v>366</v>
      </c>
      <c r="Y21" s="87"/>
      <c r="AA21" s="130">
        <f>IF(OR(J21="Fail",ISBLANK(J21)),INDEX('Issue Code Table'!C:C,MATCH(N:N,'Issue Code Table'!A:A,0)),IF(M21="Critical",6,IF(M21="Significant",5,IF(M21="Moderate",3,2))))</f>
        <v>5</v>
      </c>
      <c r="AB21" s="87"/>
    </row>
    <row r="22" spans="1:28" s="29" customFormat="1" ht="83.15" customHeight="1" x14ac:dyDescent="0.35">
      <c r="A22" s="117" t="s">
        <v>367</v>
      </c>
      <c r="B22" s="118" t="s">
        <v>215</v>
      </c>
      <c r="C22" s="118" t="s">
        <v>216</v>
      </c>
      <c r="D22" s="136" t="s">
        <v>160</v>
      </c>
      <c r="E22" s="120" t="s">
        <v>368</v>
      </c>
      <c r="F22" s="120" t="s">
        <v>369</v>
      </c>
      <c r="G22" s="118" t="s">
        <v>370</v>
      </c>
      <c r="H22" s="118" t="s">
        <v>371</v>
      </c>
      <c r="I22" s="121"/>
      <c r="J22" s="122"/>
      <c r="K22" s="123" t="s">
        <v>372</v>
      </c>
      <c r="L22" s="124"/>
      <c r="M22" s="125" t="s">
        <v>150</v>
      </c>
      <c r="N22" s="129" t="s">
        <v>222</v>
      </c>
      <c r="O22" s="127" t="s">
        <v>223</v>
      </c>
      <c r="P22" s="116"/>
      <c r="Q22" s="237" t="s">
        <v>361</v>
      </c>
      <c r="R22" s="129" t="s">
        <v>373</v>
      </c>
      <c r="S22" s="141" t="s">
        <v>374</v>
      </c>
      <c r="T22" s="140" t="s">
        <v>375</v>
      </c>
      <c r="U22" s="140" t="s">
        <v>376</v>
      </c>
      <c r="V22" s="140" t="s">
        <v>377</v>
      </c>
      <c r="Y22" s="87"/>
      <c r="AA22" s="130">
        <f>IF(OR(J22="Fail",ISBLANK(J22)),INDEX('Issue Code Table'!C:C,MATCH(N:N,'Issue Code Table'!A:A,0)),IF(M22="Critical",6,IF(M22="Significant",5,IF(M22="Moderate",3,2))))</f>
        <v>5</v>
      </c>
      <c r="AB22" s="87"/>
    </row>
    <row r="23" spans="1:28" s="29" customFormat="1" ht="83.15" customHeight="1" x14ac:dyDescent="0.35">
      <c r="A23" s="117" t="s">
        <v>378</v>
      </c>
      <c r="B23" s="118" t="s">
        <v>269</v>
      </c>
      <c r="C23" s="118" t="s">
        <v>270</v>
      </c>
      <c r="D23" s="136" t="s">
        <v>160</v>
      </c>
      <c r="E23" s="120" t="s">
        <v>379</v>
      </c>
      <c r="F23" s="120" t="s">
        <v>380</v>
      </c>
      <c r="G23" s="118" t="s">
        <v>381</v>
      </c>
      <c r="H23" s="118" t="s">
        <v>382</v>
      </c>
      <c r="I23" s="121"/>
      <c r="J23" s="122"/>
      <c r="K23" s="123" t="s">
        <v>383</v>
      </c>
      <c r="L23" s="124"/>
      <c r="M23" s="125" t="s">
        <v>150</v>
      </c>
      <c r="N23" s="129" t="s">
        <v>222</v>
      </c>
      <c r="O23" s="127" t="s">
        <v>223</v>
      </c>
      <c r="P23" s="116"/>
      <c r="Q23" s="237" t="s">
        <v>361</v>
      </c>
      <c r="R23" s="129" t="s">
        <v>384</v>
      </c>
      <c r="S23" s="141" t="s">
        <v>385</v>
      </c>
      <c r="T23" s="140" t="s">
        <v>386</v>
      </c>
      <c r="U23" s="140" t="s">
        <v>387</v>
      </c>
      <c r="V23" s="140" t="s">
        <v>388</v>
      </c>
      <c r="Y23" s="87"/>
      <c r="AA23" s="130">
        <f>IF(OR(J23="Fail",ISBLANK(J23)),INDEX('Issue Code Table'!C:C,MATCH(N:N,'Issue Code Table'!A:A,0)),IF(M23="Critical",6,IF(M23="Significant",5,IF(M23="Moderate",3,2))))</f>
        <v>5</v>
      </c>
      <c r="AB23" s="87"/>
    </row>
    <row r="24" spans="1:28" s="29" customFormat="1" ht="111.65" customHeight="1" x14ac:dyDescent="0.35">
      <c r="A24" s="117" t="s">
        <v>389</v>
      </c>
      <c r="B24" s="118" t="s">
        <v>215</v>
      </c>
      <c r="C24" s="118" t="s">
        <v>216</v>
      </c>
      <c r="D24" s="136" t="s">
        <v>160</v>
      </c>
      <c r="E24" s="120" t="s">
        <v>390</v>
      </c>
      <c r="F24" s="120" t="s">
        <v>391</v>
      </c>
      <c r="G24" s="118" t="s">
        <v>392</v>
      </c>
      <c r="H24" s="118" t="s">
        <v>393</v>
      </c>
      <c r="I24" s="121"/>
      <c r="J24" s="122"/>
      <c r="K24" s="123" t="s">
        <v>394</v>
      </c>
      <c r="L24" s="124"/>
      <c r="M24" s="125" t="s">
        <v>150</v>
      </c>
      <c r="N24" s="129" t="s">
        <v>222</v>
      </c>
      <c r="O24" s="127" t="s">
        <v>223</v>
      </c>
      <c r="P24" s="116"/>
      <c r="Q24" s="237" t="s">
        <v>361</v>
      </c>
      <c r="R24" s="129" t="s">
        <v>395</v>
      </c>
      <c r="S24" s="141" t="s">
        <v>396</v>
      </c>
      <c r="T24" s="140" t="s">
        <v>397</v>
      </c>
      <c r="U24" s="140" t="s">
        <v>398</v>
      </c>
      <c r="V24" s="140" t="s">
        <v>399</v>
      </c>
      <c r="Y24" s="87"/>
      <c r="AA24" s="130">
        <f>IF(OR(J24="Fail",ISBLANK(J24)),INDEX('Issue Code Table'!C:C,MATCH(N:N,'Issue Code Table'!A:A,0)),IF(M24="Critical",6,IF(M24="Significant",5,IF(M24="Moderate",3,2))))</f>
        <v>5</v>
      </c>
      <c r="AB24" s="87"/>
    </row>
    <row r="25" spans="1:28" s="29" customFormat="1" ht="111.65" customHeight="1" x14ac:dyDescent="0.35">
      <c r="A25" s="117" t="s">
        <v>400</v>
      </c>
      <c r="B25" s="118" t="s">
        <v>401</v>
      </c>
      <c r="C25" s="118" t="s">
        <v>402</v>
      </c>
      <c r="D25" s="136" t="s">
        <v>160</v>
      </c>
      <c r="E25" s="120" t="s">
        <v>403</v>
      </c>
      <c r="F25" s="120" t="s">
        <v>404</v>
      </c>
      <c r="G25" s="118" t="s">
        <v>405</v>
      </c>
      <c r="H25" s="118" t="s">
        <v>406</v>
      </c>
      <c r="I25" s="121"/>
      <c r="J25" s="122"/>
      <c r="K25" s="123" t="s">
        <v>407</v>
      </c>
      <c r="L25" s="124"/>
      <c r="M25" s="125" t="s">
        <v>150</v>
      </c>
      <c r="N25" s="129" t="s">
        <v>222</v>
      </c>
      <c r="O25" s="127" t="s">
        <v>223</v>
      </c>
      <c r="P25" s="116"/>
      <c r="Q25" s="237" t="s">
        <v>361</v>
      </c>
      <c r="R25" s="129" t="s">
        <v>408</v>
      </c>
      <c r="S25" s="141" t="s">
        <v>409</v>
      </c>
      <c r="T25" s="140" t="s">
        <v>410</v>
      </c>
      <c r="U25" s="140" t="s">
        <v>411</v>
      </c>
      <c r="V25" s="140" t="s">
        <v>412</v>
      </c>
      <c r="Y25" s="87"/>
      <c r="AA25" s="130">
        <f>IF(OR(J25="Fail",ISBLANK(J25)),INDEX('Issue Code Table'!C:C,MATCH(N:N,'Issue Code Table'!A:A,0)),IF(M25="Critical",6,IF(M25="Significant",5,IF(M25="Moderate",3,2))))</f>
        <v>5</v>
      </c>
      <c r="AB25" s="87"/>
    </row>
    <row r="26" spans="1:28" s="29" customFormat="1" ht="111.65" customHeight="1" x14ac:dyDescent="0.35">
      <c r="A26" s="117" t="s">
        <v>413</v>
      </c>
      <c r="B26" s="118" t="s">
        <v>269</v>
      </c>
      <c r="C26" s="118" t="s">
        <v>270</v>
      </c>
      <c r="D26" s="136" t="s">
        <v>160</v>
      </c>
      <c r="E26" s="120" t="s">
        <v>414</v>
      </c>
      <c r="F26" s="120" t="s">
        <v>415</v>
      </c>
      <c r="G26" s="118" t="s">
        <v>416</v>
      </c>
      <c r="H26" s="118" t="s">
        <v>417</v>
      </c>
      <c r="I26" s="121"/>
      <c r="J26" s="122"/>
      <c r="K26" s="123" t="s">
        <v>418</v>
      </c>
      <c r="L26" s="124"/>
      <c r="M26" s="125" t="s">
        <v>150</v>
      </c>
      <c r="N26" s="129" t="s">
        <v>222</v>
      </c>
      <c r="O26" s="127" t="s">
        <v>223</v>
      </c>
      <c r="P26" s="116"/>
      <c r="Q26" s="237" t="s">
        <v>361</v>
      </c>
      <c r="R26" s="129" t="s">
        <v>419</v>
      </c>
      <c r="S26" s="141" t="s">
        <v>420</v>
      </c>
      <c r="T26" s="140" t="s">
        <v>421</v>
      </c>
      <c r="U26" s="140" t="s">
        <v>422</v>
      </c>
      <c r="V26" s="140" t="s">
        <v>423</v>
      </c>
      <c r="Y26" s="87"/>
      <c r="AA26" s="130">
        <f>IF(OR(J26="Fail",ISBLANK(J26)),INDEX('Issue Code Table'!C:C,MATCH(N:N,'Issue Code Table'!A:A,0)),IF(M26="Critical",6,IF(M26="Significant",5,IF(M26="Moderate",3,2))))</f>
        <v>5</v>
      </c>
      <c r="AB26" s="87"/>
    </row>
    <row r="27" spans="1:28" s="29" customFormat="1" ht="111.65" customHeight="1" x14ac:dyDescent="0.35">
      <c r="A27" s="117" t="s">
        <v>424</v>
      </c>
      <c r="B27" s="118" t="s">
        <v>269</v>
      </c>
      <c r="C27" s="118" t="s">
        <v>270</v>
      </c>
      <c r="D27" s="136" t="s">
        <v>160</v>
      </c>
      <c r="E27" s="120" t="s">
        <v>425</v>
      </c>
      <c r="F27" s="120" t="s">
        <v>426</v>
      </c>
      <c r="G27" s="118" t="s">
        <v>427</v>
      </c>
      <c r="H27" s="118" t="s">
        <v>428</v>
      </c>
      <c r="I27" s="121"/>
      <c r="J27" s="122"/>
      <c r="K27" s="123" t="s">
        <v>429</v>
      </c>
      <c r="L27" s="124"/>
      <c r="M27" s="125" t="s">
        <v>150</v>
      </c>
      <c r="N27" s="129" t="s">
        <v>222</v>
      </c>
      <c r="O27" s="127" t="s">
        <v>223</v>
      </c>
      <c r="P27" s="116"/>
      <c r="Q27" s="237" t="s">
        <v>361</v>
      </c>
      <c r="R27" s="129" t="s">
        <v>430</v>
      </c>
      <c r="S27" s="141" t="s">
        <v>431</v>
      </c>
      <c r="T27" s="140" t="s">
        <v>432</v>
      </c>
      <c r="U27" s="140" t="s">
        <v>433</v>
      </c>
      <c r="V27" s="140" t="s">
        <v>434</v>
      </c>
      <c r="Y27" s="87"/>
      <c r="AA27" s="130">
        <f>IF(OR(J27="Fail",ISBLANK(J27)),INDEX('Issue Code Table'!C:C,MATCH(N:N,'Issue Code Table'!A:A,0)),IF(M27="Critical",6,IF(M27="Significant",5,IF(M27="Moderate",3,2))))</f>
        <v>5</v>
      </c>
      <c r="AB27" s="87"/>
    </row>
    <row r="28" spans="1:28" s="29" customFormat="1" ht="100.4" customHeight="1" x14ac:dyDescent="0.35">
      <c r="A28" s="117" t="s">
        <v>435</v>
      </c>
      <c r="B28" s="118" t="s">
        <v>269</v>
      </c>
      <c r="C28" s="118" t="s">
        <v>270</v>
      </c>
      <c r="D28" s="136" t="s">
        <v>160</v>
      </c>
      <c r="E28" s="120" t="s">
        <v>436</v>
      </c>
      <c r="F28" s="120" t="s">
        <v>437</v>
      </c>
      <c r="G28" s="118" t="s">
        <v>438</v>
      </c>
      <c r="H28" s="118" t="s">
        <v>439</v>
      </c>
      <c r="I28" s="121"/>
      <c r="J28" s="122"/>
      <c r="K28" s="123" t="s">
        <v>440</v>
      </c>
      <c r="L28" s="124"/>
      <c r="M28" s="125" t="s">
        <v>150</v>
      </c>
      <c r="N28" s="129" t="s">
        <v>222</v>
      </c>
      <c r="O28" s="127" t="s">
        <v>223</v>
      </c>
      <c r="P28" s="116"/>
      <c r="Q28" s="237" t="s">
        <v>361</v>
      </c>
      <c r="R28" s="129" t="s">
        <v>441</v>
      </c>
      <c r="S28" s="141" t="s">
        <v>442</v>
      </c>
      <c r="T28" s="140" t="s">
        <v>443</v>
      </c>
      <c r="U28" s="140" t="s">
        <v>444</v>
      </c>
      <c r="V28" s="140" t="s">
        <v>445</v>
      </c>
      <c r="Y28" s="87"/>
      <c r="AA28" s="130">
        <f>IF(OR(J28="Fail",ISBLANK(J28)),INDEX('Issue Code Table'!C:C,MATCH(N:N,'Issue Code Table'!A:A,0)),IF(M28="Critical",6,IF(M28="Significant",5,IF(M28="Moderate",3,2))))</f>
        <v>5</v>
      </c>
      <c r="AB28" s="87"/>
    </row>
    <row r="29" spans="1:28" s="29" customFormat="1" ht="111.65" customHeight="1" x14ac:dyDescent="0.35">
      <c r="A29" s="117" t="s">
        <v>446</v>
      </c>
      <c r="B29" s="118" t="s">
        <v>447</v>
      </c>
      <c r="C29" s="118" t="s">
        <v>448</v>
      </c>
      <c r="D29" s="136" t="s">
        <v>160</v>
      </c>
      <c r="E29" s="120" t="s">
        <v>449</v>
      </c>
      <c r="F29" s="120" t="s">
        <v>450</v>
      </c>
      <c r="G29" s="118" t="s">
        <v>451</v>
      </c>
      <c r="H29" s="118" t="s">
        <v>452</v>
      </c>
      <c r="I29" s="121"/>
      <c r="J29" s="122"/>
      <c r="K29" s="123" t="s">
        <v>453</v>
      </c>
      <c r="L29" s="124"/>
      <c r="M29" s="125" t="s">
        <v>150</v>
      </c>
      <c r="N29" s="126" t="s">
        <v>222</v>
      </c>
      <c r="O29" s="127" t="s">
        <v>223</v>
      </c>
      <c r="P29" s="116"/>
      <c r="Q29" s="237" t="s">
        <v>361</v>
      </c>
      <c r="R29" s="129" t="s">
        <v>454</v>
      </c>
      <c r="S29" s="141" t="s">
        <v>455</v>
      </c>
      <c r="T29" s="140" t="s">
        <v>456</v>
      </c>
      <c r="U29" s="140" t="s">
        <v>457</v>
      </c>
      <c r="V29" s="140" t="s">
        <v>458</v>
      </c>
      <c r="Y29" s="87"/>
      <c r="AA29" s="130">
        <f>IF(OR(J29="Fail",ISBLANK(J29)),INDEX('Issue Code Table'!C:C,MATCH(N:N,'Issue Code Table'!A:A,0)),IF(M29="Critical",6,IF(M29="Significant",5,IF(M29="Moderate",3,2))))</f>
        <v>5</v>
      </c>
      <c r="AB29" s="87"/>
    </row>
    <row r="30" spans="1:28" s="29" customFormat="1" ht="111.65" customHeight="1" x14ac:dyDescent="0.35">
      <c r="A30" s="117" t="s">
        <v>459</v>
      </c>
      <c r="B30" s="118" t="s">
        <v>269</v>
      </c>
      <c r="C30" s="118" t="s">
        <v>270</v>
      </c>
      <c r="D30" s="136" t="s">
        <v>160</v>
      </c>
      <c r="E30" s="120" t="s">
        <v>460</v>
      </c>
      <c r="F30" s="120" t="s">
        <v>461</v>
      </c>
      <c r="G30" s="118" t="s">
        <v>462</v>
      </c>
      <c r="H30" s="118" t="s">
        <v>463</v>
      </c>
      <c r="I30" s="121"/>
      <c r="J30" s="122"/>
      <c r="K30" s="123" t="s">
        <v>464</v>
      </c>
      <c r="L30" s="124"/>
      <c r="M30" s="125" t="s">
        <v>150</v>
      </c>
      <c r="N30" s="126" t="s">
        <v>235</v>
      </c>
      <c r="O30" s="127" t="s">
        <v>236</v>
      </c>
      <c r="P30" s="116"/>
      <c r="Q30" s="237" t="s">
        <v>465</v>
      </c>
      <c r="R30" s="129" t="s">
        <v>466</v>
      </c>
      <c r="S30" s="141" t="s">
        <v>467</v>
      </c>
      <c r="T30" s="140" t="s">
        <v>468</v>
      </c>
      <c r="U30" s="140" t="s">
        <v>469</v>
      </c>
      <c r="V30" s="140" t="s">
        <v>470</v>
      </c>
      <c r="Y30" s="87"/>
      <c r="AA30" s="130">
        <f>IF(OR(J30="Fail",ISBLANK(J30)),INDEX('Issue Code Table'!C:C,MATCH(N:N,'Issue Code Table'!A:A,0)),IF(M30="Critical",6,IF(M30="Significant",5,IF(M30="Moderate",3,2))))</f>
        <v>5</v>
      </c>
      <c r="AB30" s="87"/>
    </row>
    <row r="31" spans="1:28" s="29" customFormat="1" ht="111.65" customHeight="1" x14ac:dyDescent="0.35">
      <c r="A31" s="117" t="s">
        <v>471</v>
      </c>
      <c r="B31" s="118" t="s">
        <v>472</v>
      </c>
      <c r="C31" s="118" t="s">
        <v>473</v>
      </c>
      <c r="D31" s="136" t="s">
        <v>160</v>
      </c>
      <c r="E31" s="120" t="s">
        <v>474</v>
      </c>
      <c r="F31" s="120" t="s">
        <v>475</v>
      </c>
      <c r="G31" s="118" t="s">
        <v>476</v>
      </c>
      <c r="H31" s="118" t="s">
        <v>477</v>
      </c>
      <c r="I31" s="121"/>
      <c r="J31" s="122"/>
      <c r="K31" s="123" t="s">
        <v>478</v>
      </c>
      <c r="L31" s="124"/>
      <c r="M31" s="125" t="s">
        <v>150</v>
      </c>
      <c r="N31" s="126" t="s">
        <v>479</v>
      </c>
      <c r="O31" s="127" t="s">
        <v>480</v>
      </c>
      <c r="P31" s="116"/>
      <c r="Q31" s="237" t="s">
        <v>465</v>
      </c>
      <c r="R31" s="129" t="s">
        <v>481</v>
      </c>
      <c r="S31" s="141" t="s">
        <v>482</v>
      </c>
      <c r="T31" s="140" t="s">
        <v>483</v>
      </c>
      <c r="U31" s="140" t="s">
        <v>484</v>
      </c>
      <c r="V31" s="140" t="s">
        <v>485</v>
      </c>
      <c r="Y31" s="87"/>
      <c r="AA31" s="130">
        <f>IF(OR(J31="Fail",ISBLANK(J31)),INDEX('Issue Code Table'!C:C,MATCH(N:N,'Issue Code Table'!A:A,0)),IF(M31="Critical",6,IF(M31="Significant",5,IF(M31="Moderate",3,2))))</f>
        <v>5</v>
      </c>
      <c r="AB31" s="87"/>
    </row>
    <row r="32" spans="1:28" s="29" customFormat="1" ht="111.65" customHeight="1" x14ac:dyDescent="0.35">
      <c r="A32" s="117" t="s">
        <v>486</v>
      </c>
      <c r="B32" s="118" t="s">
        <v>472</v>
      </c>
      <c r="C32" s="118" t="s">
        <v>473</v>
      </c>
      <c r="D32" s="136" t="s">
        <v>160</v>
      </c>
      <c r="E32" s="120" t="s">
        <v>487</v>
      </c>
      <c r="F32" s="120" t="s">
        <v>488</v>
      </c>
      <c r="G32" s="118" t="s">
        <v>489</v>
      </c>
      <c r="H32" s="118" t="s">
        <v>490</v>
      </c>
      <c r="I32" s="121"/>
      <c r="J32" s="122"/>
      <c r="K32" s="123" t="s">
        <v>491</v>
      </c>
      <c r="L32" s="124"/>
      <c r="M32" s="125" t="s">
        <v>150</v>
      </c>
      <c r="N32" s="126" t="s">
        <v>479</v>
      </c>
      <c r="O32" s="127" t="s">
        <v>480</v>
      </c>
      <c r="P32" s="116"/>
      <c r="Q32" s="237" t="s">
        <v>465</v>
      </c>
      <c r="R32" s="129" t="s">
        <v>492</v>
      </c>
      <c r="S32" s="141" t="s">
        <v>493</v>
      </c>
      <c r="T32" s="140" t="s">
        <v>494</v>
      </c>
      <c r="U32" s="140" t="s">
        <v>495</v>
      </c>
      <c r="V32" s="140" t="s">
        <v>496</v>
      </c>
      <c r="Y32" s="87"/>
      <c r="AA32" s="130">
        <f>IF(OR(J32="Fail",ISBLANK(J32)),INDEX('Issue Code Table'!C:C,MATCH(N:N,'Issue Code Table'!A:A,0)),IF(M32="Critical",6,IF(M32="Significant",5,IF(M32="Moderate",3,2))))</f>
        <v>5</v>
      </c>
      <c r="AB32" s="87"/>
    </row>
    <row r="33" spans="1:28" s="29" customFormat="1" ht="111.65" customHeight="1" x14ac:dyDescent="0.35">
      <c r="A33" s="117" t="s">
        <v>497</v>
      </c>
      <c r="B33" s="118" t="s">
        <v>472</v>
      </c>
      <c r="C33" s="118" t="s">
        <v>473</v>
      </c>
      <c r="D33" s="136" t="s">
        <v>160</v>
      </c>
      <c r="E33" s="120" t="s">
        <v>498</v>
      </c>
      <c r="F33" s="120" t="s">
        <v>499</v>
      </c>
      <c r="G33" s="118" t="s">
        <v>500</v>
      </c>
      <c r="H33" s="118" t="s">
        <v>501</v>
      </c>
      <c r="I33" s="121"/>
      <c r="J33" s="122"/>
      <c r="K33" s="123" t="s">
        <v>502</v>
      </c>
      <c r="L33" s="124"/>
      <c r="M33" s="125" t="s">
        <v>150</v>
      </c>
      <c r="N33" s="126" t="s">
        <v>479</v>
      </c>
      <c r="O33" s="127" t="s">
        <v>480</v>
      </c>
      <c r="P33" s="116"/>
      <c r="Q33" s="237" t="s">
        <v>465</v>
      </c>
      <c r="R33" s="129" t="s">
        <v>503</v>
      </c>
      <c r="S33" s="141" t="s">
        <v>504</v>
      </c>
      <c r="T33" s="140" t="s">
        <v>505</v>
      </c>
      <c r="U33" s="140" t="s">
        <v>506</v>
      </c>
      <c r="V33" s="140" t="s">
        <v>507</v>
      </c>
      <c r="Y33" s="87"/>
      <c r="AA33" s="130">
        <f>IF(OR(J33="Fail",ISBLANK(J33)),INDEX('Issue Code Table'!C:C,MATCH(N:N,'Issue Code Table'!A:A,0)),IF(M33="Critical",6,IF(M33="Significant",5,IF(M33="Moderate",3,2))))</f>
        <v>5</v>
      </c>
      <c r="AB33" s="87"/>
    </row>
    <row r="34" spans="1:28" s="29" customFormat="1" ht="111.65" customHeight="1" x14ac:dyDescent="0.35">
      <c r="A34" s="117" t="s">
        <v>508</v>
      </c>
      <c r="B34" s="118" t="s">
        <v>509</v>
      </c>
      <c r="C34" s="118" t="s">
        <v>510</v>
      </c>
      <c r="D34" s="136" t="s">
        <v>160</v>
      </c>
      <c r="E34" s="120" t="s">
        <v>511</v>
      </c>
      <c r="F34" s="120" t="s">
        <v>512</v>
      </c>
      <c r="G34" s="118" t="s">
        <v>513</v>
      </c>
      <c r="H34" s="118" t="s">
        <v>514</v>
      </c>
      <c r="I34" s="121"/>
      <c r="J34" s="122"/>
      <c r="K34" s="123" t="s">
        <v>515</v>
      </c>
      <c r="L34" s="134"/>
      <c r="M34" s="125" t="s">
        <v>150</v>
      </c>
      <c r="N34" s="142" t="s">
        <v>516</v>
      </c>
      <c r="O34" s="127" t="s">
        <v>517</v>
      </c>
      <c r="P34" s="116"/>
      <c r="Q34" s="238" t="s">
        <v>518</v>
      </c>
      <c r="R34" s="132" t="s">
        <v>519</v>
      </c>
      <c r="S34" s="141" t="s">
        <v>520</v>
      </c>
      <c r="T34" s="140" t="s">
        <v>521</v>
      </c>
      <c r="U34" s="140" t="s">
        <v>522</v>
      </c>
      <c r="V34" s="140" t="s">
        <v>523</v>
      </c>
      <c r="Y34" s="87"/>
      <c r="AA34" s="130">
        <f>IF(OR(J34="Fail",ISBLANK(J34)),INDEX('Issue Code Table'!C:C,MATCH(N:N,'Issue Code Table'!A:A,0)),IF(M34="Critical",6,IF(M34="Significant",5,IF(M34="Moderate",3,2))))</f>
        <v>6</v>
      </c>
      <c r="AB34" s="87"/>
    </row>
    <row r="35" spans="1:28" s="29" customFormat="1" ht="111.65" customHeight="1" x14ac:dyDescent="0.35">
      <c r="A35" s="117" t="s">
        <v>524</v>
      </c>
      <c r="B35" s="118" t="s">
        <v>269</v>
      </c>
      <c r="C35" s="118" t="s">
        <v>270</v>
      </c>
      <c r="D35" s="136" t="s">
        <v>160</v>
      </c>
      <c r="E35" s="120" t="s">
        <v>525</v>
      </c>
      <c r="F35" s="120" t="s">
        <v>526</v>
      </c>
      <c r="G35" s="118" t="s">
        <v>527</v>
      </c>
      <c r="H35" s="118" t="s">
        <v>528</v>
      </c>
      <c r="I35" s="121"/>
      <c r="J35" s="122"/>
      <c r="K35" s="123" t="s">
        <v>529</v>
      </c>
      <c r="L35" s="134"/>
      <c r="M35" s="125" t="s">
        <v>150</v>
      </c>
      <c r="N35" s="142" t="s">
        <v>516</v>
      </c>
      <c r="O35" s="127" t="s">
        <v>517</v>
      </c>
      <c r="P35" s="116"/>
      <c r="Q35" s="238" t="s">
        <v>518</v>
      </c>
      <c r="R35" s="135" t="s">
        <v>530</v>
      </c>
      <c r="S35" s="141" t="s">
        <v>531</v>
      </c>
      <c r="T35" s="140" t="s">
        <v>532</v>
      </c>
      <c r="U35" s="140" t="s">
        <v>533</v>
      </c>
      <c r="V35" s="140" t="s">
        <v>534</v>
      </c>
      <c r="Y35" s="87"/>
      <c r="AA35" s="130">
        <f>IF(OR(J35="Fail",ISBLANK(J35)),INDEX('Issue Code Table'!C:C,MATCH(N:N,'Issue Code Table'!A:A,0)),IF(M35="Critical",6,IF(M35="Significant",5,IF(M35="Moderate",3,2))))</f>
        <v>6</v>
      </c>
      <c r="AB35" s="87"/>
    </row>
    <row r="36" spans="1:28" s="29" customFormat="1" ht="111.65" customHeight="1" x14ac:dyDescent="0.35">
      <c r="A36" s="117" t="s">
        <v>535</v>
      </c>
      <c r="B36" s="118" t="s">
        <v>269</v>
      </c>
      <c r="C36" s="118" t="s">
        <v>270</v>
      </c>
      <c r="D36" s="136" t="s">
        <v>160</v>
      </c>
      <c r="E36" s="120" t="s">
        <v>536</v>
      </c>
      <c r="F36" s="120" t="s">
        <v>537</v>
      </c>
      <c r="G36" s="118" t="s">
        <v>538</v>
      </c>
      <c r="H36" s="118" t="s">
        <v>539</v>
      </c>
      <c r="I36" s="121"/>
      <c r="J36" s="122"/>
      <c r="K36" s="123" t="s">
        <v>540</v>
      </c>
      <c r="L36" s="134"/>
      <c r="M36" s="125" t="s">
        <v>150</v>
      </c>
      <c r="N36" s="142" t="s">
        <v>516</v>
      </c>
      <c r="O36" s="127" t="s">
        <v>517</v>
      </c>
      <c r="P36" s="116"/>
      <c r="Q36" s="238" t="s">
        <v>518</v>
      </c>
      <c r="R36" s="132" t="s">
        <v>541</v>
      </c>
      <c r="S36" s="141" t="s">
        <v>542</v>
      </c>
      <c r="T36" s="140" t="s">
        <v>543</v>
      </c>
      <c r="U36" s="140" t="s">
        <v>544</v>
      </c>
      <c r="V36" s="140" t="s">
        <v>545</v>
      </c>
      <c r="Y36" s="87"/>
      <c r="AA36" s="130">
        <f>IF(OR(J36="Fail",ISBLANK(J36)),INDEX('Issue Code Table'!C:C,MATCH(N:N,'Issue Code Table'!A:A,0)),IF(M36="Critical",6,IF(M36="Significant",5,IF(M36="Moderate",3,2))))</f>
        <v>6</v>
      </c>
      <c r="AB36" s="87"/>
    </row>
    <row r="37" spans="1:28" s="29" customFormat="1" ht="111.65" customHeight="1" x14ac:dyDescent="0.35">
      <c r="A37" s="117" t="s">
        <v>546</v>
      </c>
      <c r="B37" s="118" t="s">
        <v>509</v>
      </c>
      <c r="C37" s="118" t="s">
        <v>510</v>
      </c>
      <c r="D37" s="136" t="s">
        <v>129</v>
      </c>
      <c r="E37" s="120" t="s">
        <v>547</v>
      </c>
      <c r="F37" s="120" t="s">
        <v>548</v>
      </c>
      <c r="G37" s="118" t="s">
        <v>549</v>
      </c>
      <c r="H37" s="118" t="s">
        <v>550</v>
      </c>
      <c r="I37" s="121"/>
      <c r="J37" s="122"/>
      <c r="K37" s="123" t="s">
        <v>551</v>
      </c>
      <c r="L37" s="124"/>
      <c r="M37" s="125" t="s">
        <v>150</v>
      </c>
      <c r="N37" s="142" t="s">
        <v>516</v>
      </c>
      <c r="O37" s="127" t="s">
        <v>517</v>
      </c>
      <c r="P37" s="116"/>
      <c r="Q37" s="237" t="s">
        <v>552</v>
      </c>
      <c r="R37" s="129" t="s">
        <v>553</v>
      </c>
      <c r="S37" s="141" t="s">
        <v>554</v>
      </c>
      <c r="T37" s="140" t="s">
        <v>555</v>
      </c>
      <c r="U37" s="140" t="s">
        <v>556</v>
      </c>
      <c r="V37" s="140" t="s">
        <v>557</v>
      </c>
      <c r="Y37" s="87"/>
      <c r="AA37" s="130">
        <f>IF(OR(J37="Fail",ISBLANK(J37)),INDEX('Issue Code Table'!C:C,MATCH(N:N,'Issue Code Table'!A:A,0)),IF(M37="Critical",6,IF(M37="Significant",5,IF(M37="Moderate",3,2))))</f>
        <v>6</v>
      </c>
      <c r="AB37" s="87"/>
    </row>
    <row r="38" spans="1:28" s="29" customFormat="1" ht="111.65" customHeight="1" x14ac:dyDescent="0.35">
      <c r="A38" s="117" t="s">
        <v>558</v>
      </c>
      <c r="B38" s="118" t="s">
        <v>559</v>
      </c>
      <c r="C38" s="118" t="s">
        <v>560</v>
      </c>
      <c r="D38" s="136" t="s">
        <v>160</v>
      </c>
      <c r="E38" s="120" t="s">
        <v>561</v>
      </c>
      <c r="F38" s="120" t="s">
        <v>562</v>
      </c>
      <c r="G38" s="118" t="s">
        <v>563</v>
      </c>
      <c r="H38" s="118" t="s">
        <v>564</v>
      </c>
      <c r="I38" s="121"/>
      <c r="J38" s="122"/>
      <c r="K38" s="123" t="s">
        <v>565</v>
      </c>
      <c r="L38" s="124"/>
      <c r="M38" s="125" t="s">
        <v>150</v>
      </c>
      <c r="N38" s="126" t="s">
        <v>566</v>
      </c>
      <c r="O38" s="127" t="s">
        <v>567</v>
      </c>
      <c r="P38" s="116"/>
      <c r="Q38" s="237" t="s">
        <v>568</v>
      </c>
      <c r="R38" s="129" t="s">
        <v>569</v>
      </c>
      <c r="S38" s="141" t="s">
        <v>570</v>
      </c>
      <c r="T38" s="140" t="s">
        <v>571</v>
      </c>
      <c r="U38" s="140" t="s">
        <v>572</v>
      </c>
      <c r="V38" s="140" t="s">
        <v>573</v>
      </c>
      <c r="Y38" s="87"/>
      <c r="AA38" s="130" t="e">
        <f>IF(OR(J38="Fail",ISBLANK(J38)),INDEX('Issue Code Table'!C:C,MATCH(N:N,'Issue Code Table'!A:A,0)),IF(M38="Critical",6,IF(M38="Significant",5,IF(M38="Moderate",3,2))))</f>
        <v>#N/A</v>
      </c>
      <c r="AB38" s="87"/>
    </row>
    <row r="39" spans="1:28" s="29" customFormat="1" ht="83.15" customHeight="1" x14ac:dyDescent="0.35">
      <c r="A39" s="117" t="s">
        <v>574</v>
      </c>
      <c r="B39" s="118" t="s">
        <v>575</v>
      </c>
      <c r="C39" s="118" t="s">
        <v>576</v>
      </c>
      <c r="D39" s="136" t="s">
        <v>160</v>
      </c>
      <c r="E39" s="120" t="s">
        <v>577</v>
      </c>
      <c r="F39" s="120" t="s">
        <v>578</v>
      </c>
      <c r="G39" s="118" t="s">
        <v>579</v>
      </c>
      <c r="H39" s="118" t="s">
        <v>580</v>
      </c>
      <c r="I39" s="121"/>
      <c r="J39" s="122"/>
      <c r="K39" s="123" t="s">
        <v>581</v>
      </c>
      <c r="L39" s="124"/>
      <c r="M39" s="125" t="s">
        <v>582</v>
      </c>
      <c r="N39" s="129" t="s">
        <v>583</v>
      </c>
      <c r="O39" s="127" t="s">
        <v>584</v>
      </c>
      <c r="P39" s="116"/>
      <c r="Q39" s="237" t="s">
        <v>568</v>
      </c>
      <c r="R39" s="131" t="s">
        <v>585</v>
      </c>
      <c r="S39" s="141" t="s">
        <v>586</v>
      </c>
      <c r="T39" s="140" t="s">
        <v>587</v>
      </c>
      <c r="U39" s="140" t="s">
        <v>588</v>
      </c>
      <c r="V39" s="140"/>
      <c r="Y39" s="87"/>
      <c r="AA39" s="130">
        <f>IF(OR(J39="Fail",ISBLANK(J39)),INDEX('Issue Code Table'!C:C,MATCH(N:N,'Issue Code Table'!A:A,0)),IF(M39="Critical",6,IF(M39="Significant",5,IF(M39="Moderate",3,2))))</f>
        <v>2</v>
      </c>
      <c r="AB39" s="87"/>
    </row>
    <row r="40" spans="1:28" s="29" customFormat="1" ht="83.15" customHeight="1" x14ac:dyDescent="0.35">
      <c r="A40" s="117" t="s">
        <v>589</v>
      </c>
      <c r="B40" s="118" t="s">
        <v>590</v>
      </c>
      <c r="C40" s="118" t="s">
        <v>591</v>
      </c>
      <c r="D40" s="136" t="s">
        <v>160</v>
      </c>
      <c r="E40" s="120" t="s">
        <v>592</v>
      </c>
      <c r="F40" s="120" t="s">
        <v>593</v>
      </c>
      <c r="G40" s="118" t="s">
        <v>594</v>
      </c>
      <c r="H40" s="118" t="s">
        <v>595</v>
      </c>
      <c r="I40" s="121"/>
      <c r="J40" s="122"/>
      <c r="K40" s="123" t="s">
        <v>596</v>
      </c>
      <c r="L40" s="124"/>
      <c r="M40" s="125" t="s">
        <v>314</v>
      </c>
      <c r="N40" s="132" t="s">
        <v>597</v>
      </c>
      <c r="O40" s="127" t="s">
        <v>598</v>
      </c>
      <c r="P40" s="116"/>
      <c r="Q40" s="237" t="s">
        <v>568</v>
      </c>
      <c r="R40" s="131" t="s">
        <v>599</v>
      </c>
      <c r="S40" s="141" t="s">
        <v>600</v>
      </c>
      <c r="T40" s="140" t="s">
        <v>601</v>
      </c>
      <c r="U40" s="140" t="s">
        <v>602</v>
      </c>
      <c r="V40" s="140"/>
      <c r="Y40" s="87"/>
      <c r="AA40" s="130">
        <f>IF(OR(J40="Fail",ISBLANK(J40)),INDEX('Issue Code Table'!C:C,MATCH(N:N,'Issue Code Table'!A:A,0)),IF(M40="Critical",6,IF(M40="Significant",5,IF(M40="Moderate",3,2))))</f>
        <v>4</v>
      </c>
      <c r="AB40" s="87"/>
    </row>
    <row r="41" spans="1:28" s="29" customFormat="1" ht="83.15" customHeight="1" x14ac:dyDescent="0.35">
      <c r="A41" s="117" t="s">
        <v>603</v>
      </c>
      <c r="B41" s="118" t="s">
        <v>604</v>
      </c>
      <c r="C41" s="118" t="s">
        <v>605</v>
      </c>
      <c r="D41" s="136" t="s">
        <v>160</v>
      </c>
      <c r="E41" s="120" t="s">
        <v>606</v>
      </c>
      <c r="F41" s="120" t="s">
        <v>607</v>
      </c>
      <c r="G41" s="118" t="s">
        <v>608</v>
      </c>
      <c r="H41" s="118" t="s">
        <v>609</v>
      </c>
      <c r="I41" s="121"/>
      <c r="J41" s="122"/>
      <c r="K41" s="123" t="s">
        <v>610</v>
      </c>
      <c r="L41" s="124" t="s">
        <v>2625</v>
      </c>
      <c r="M41" s="125" t="s">
        <v>582</v>
      </c>
      <c r="N41" s="129" t="s">
        <v>583</v>
      </c>
      <c r="O41" s="127" t="s">
        <v>584</v>
      </c>
      <c r="P41" s="116"/>
      <c r="Q41" s="237" t="s">
        <v>568</v>
      </c>
      <c r="R41" s="129" t="s">
        <v>611</v>
      </c>
      <c r="S41" s="141" t="s">
        <v>612</v>
      </c>
      <c r="T41" s="140" t="s">
        <v>613</v>
      </c>
      <c r="U41" s="140" t="s">
        <v>614</v>
      </c>
      <c r="V41" s="140"/>
      <c r="Y41" s="87"/>
      <c r="AA41" s="130">
        <f>IF(OR(J41="Fail",ISBLANK(J41)),INDEX('Issue Code Table'!C:C,MATCH(N:N,'Issue Code Table'!A:A,0)),IF(M41="Critical",6,IF(M41="Significant",5,IF(M41="Moderate",3,2))))</f>
        <v>2</v>
      </c>
      <c r="AB41" s="87"/>
    </row>
    <row r="42" spans="1:28" s="29" customFormat="1" ht="83.15" customHeight="1" x14ac:dyDescent="0.35">
      <c r="A42" s="117" t="s">
        <v>615</v>
      </c>
      <c r="B42" s="118" t="s">
        <v>559</v>
      </c>
      <c r="C42" s="118" t="s">
        <v>560</v>
      </c>
      <c r="D42" s="136" t="s">
        <v>160</v>
      </c>
      <c r="E42" s="120" t="s">
        <v>616</v>
      </c>
      <c r="F42" s="120" t="s">
        <v>617</v>
      </c>
      <c r="G42" s="118" t="s">
        <v>618</v>
      </c>
      <c r="H42" s="118" t="s">
        <v>619</v>
      </c>
      <c r="I42" s="121"/>
      <c r="J42" s="122"/>
      <c r="K42" s="123" t="s">
        <v>620</v>
      </c>
      <c r="L42" s="124"/>
      <c r="M42" s="125" t="s">
        <v>150</v>
      </c>
      <c r="N42" s="126" t="s">
        <v>621</v>
      </c>
      <c r="O42" s="127" t="s">
        <v>622</v>
      </c>
      <c r="P42" s="116"/>
      <c r="Q42" s="237" t="s">
        <v>568</v>
      </c>
      <c r="R42" s="129" t="s">
        <v>623</v>
      </c>
      <c r="S42" s="141" t="s">
        <v>624</v>
      </c>
      <c r="T42" s="140" t="s">
        <v>625</v>
      </c>
      <c r="U42" s="140" t="s">
        <v>626</v>
      </c>
      <c r="V42" s="140" t="s">
        <v>627</v>
      </c>
      <c r="Y42" s="87"/>
      <c r="AA42" s="130">
        <f>IF(OR(J42="Fail",ISBLANK(J42)),INDEX('Issue Code Table'!C:C,MATCH(N:N,'Issue Code Table'!A:A,0)),IF(M42="Critical",6,IF(M42="Significant",5,IF(M42="Moderate",3,2))))</f>
        <v>5</v>
      </c>
      <c r="AB42" s="87"/>
    </row>
    <row r="43" spans="1:28" s="29" customFormat="1" ht="83.15" customHeight="1" x14ac:dyDescent="0.35">
      <c r="A43" s="117" t="s">
        <v>628</v>
      </c>
      <c r="B43" s="118" t="s">
        <v>215</v>
      </c>
      <c r="C43" s="118" t="s">
        <v>216</v>
      </c>
      <c r="D43" s="136" t="s">
        <v>160</v>
      </c>
      <c r="E43" s="120" t="s">
        <v>629</v>
      </c>
      <c r="F43" s="120" t="s">
        <v>630</v>
      </c>
      <c r="G43" s="118" t="s">
        <v>631</v>
      </c>
      <c r="H43" s="118" t="s">
        <v>632</v>
      </c>
      <c r="I43" s="121"/>
      <c r="J43" s="122"/>
      <c r="K43" s="123" t="s">
        <v>633</v>
      </c>
      <c r="L43" s="124"/>
      <c r="M43" s="125" t="s">
        <v>150</v>
      </c>
      <c r="N43" s="129" t="s">
        <v>299</v>
      </c>
      <c r="O43" s="127" t="s">
        <v>300</v>
      </c>
      <c r="P43" s="116"/>
      <c r="Q43" s="237" t="s">
        <v>634</v>
      </c>
      <c r="R43" s="129" t="s">
        <v>635</v>
      </c>
      <c r="S43" s="141" t="s">
        <v>636</v>
      </c>
      <c r="T43" s="140" t="s">
        <v>637</v>
      </c>
      <c r="U43" s="140" t="s">
        <v>638</v>
      </c>
      <c r="V43" s="140" t="s">
        <v>639</v>
      </c>
      <c r="Y43" s="87"/>
      <c r="AA43" s="130">
        <f>IF(OR(J43="Fail",ISBLANK(J43)),INDEX('Issue Code Table'!C:C,MATCH(N:N,'Issue Code Table'!A:A,0)),IF(M43="Critical",6,IF(M43="Significant",5,IF(M43="Moderate",3,2))))</f>
        <v>5</v>
      </c>
      <c r="AB43" s="87"/>
    </row>
    <row r="44" spans="1:28" s="29" customFormat="1" ht="111.65" customHeight="1" x14ac:dyDescent="0.35">
      <c r="A44" s="117" t="s">
        <v>640</v>
      </c>
      <c r="B44" s="118" t="s">
        <v>269</v>
      </c>
      <c r="C44" s="118" t="s">
        <v>270</v>
      </c>
      <c r="D44" s="136" t="s">
        <v>160</v>
      </c>
      <c r="E44" s="120" t="s">
        <v>641</v>
      </c>
      <c r="F44" s="120" t="s">
        <v>642</v>
      </c>
      <c r="G44" s="118" t="s">
        <v>643</v>
      </c>
      <c r="H44" s="118" t="s">
        <v>644</v>
      </c>
      <c r="I44" s="121"/>
      <c r="J44" s="122"/>
      <c r="K44" s="123" t="s">
        <v>645</v>
      </c>
      <c r="L44" s="124"/>
      <c r="M44" s="125" t="s">
        <v>150</v>
      </c>
      <c r="N44" s="137" t="s">
        <v>222</v>
      </c>
      <c r="O44" s="127" t="s">
        <v>646</v>
      </c>
      <c r="P44" s="116"/>
      <c r="Q44" s="237" t="s">
        <v>634</v>
      </c>
      <c r="R44" s="129" t="s">
        <v>647</v>
      </c>
      <c r="S44" s="141" t="s">
        <v>648</v>
      </c>
      <c r="T44" s="140" t="s">
        <v>649</v>
      </c>
      <c r="U44" s="140" t="s">
        <v>650</v>
      </c>
      <c r="V44" s="140" t="s">
        <v>651</v>
      </c>
      <c r="Y44" s="87"/>
      <c r="AA44" s="130">
        <f>IF(OR(J44="Fail",ISBLANK(J44)),INDEX('Issue Code Table'!C:C,MATCH(N:N,'Issue Code Table'!A:A,0)),IF(M44="Critical",6,IF(M44="Significant",5,IF(M44="Moderate",3,2))))</f>
        <v>5</v>
      </c>
      <c r="AB44" s="87"/>
    </row>
    <row r="45" spans="1:28" s="29" customFormat="1" ht="111.65" customHeight="1" x14ac:dyDescent="0.35">
      <c r="A45" s="117" t="s">
        <v>652</v>
      </c>
      <c r="B45" s="118" t="s">
        <v>269</v>
      </c>
      <c r="C45" s="118" t="s">
        <v>270</v>
      </c>
      <c r="D45" s="136" t="s">
        <v>160</v>
      </c>
      <c r="E45" s="120" t="s">
        <v>653</v>
      </c>
      <c r="F45" s="120" t="s">
        <v>654</v>
      </c>
      <c r="G45" s="118" t="s">
        <v>655</v>
      </c>
      <c r="H45" s="118" t="s">
        <v>644</v>
      </c>
      <c r="I45" s="121"/>
      <c r="J45" s="122"/>
      <c r="K45" s="123" t="s">
        <v>656</v>
      </c>
      <c r="L45" s="124"/>
      <c r="M45" s="125" t="s">
        <v>150</v>
      </c>
      <c r="N45" s="137" t="s">
        <v>222</v>
      </c>
      <c r="O45" s="127" t="s">
        <v>646</v>
      </c>
      <c r="P45" s="116"/>
      <c r="Q45" s="237" t="s">
        <v>634</v>
      </c>
      <c r="R45" s="129" t="s">
        <v>657</v>
      </c>
      <c r="S45" s="141" t="s">
        <v>658</v>
      </c>
      <c r="T45" s="140" t="s">
        <v>659</v>
      </c>
      <c r="U45" s="140" t="s">
        <v>660</v>
      </c>
      <c r="V45" s="140" t="s">
        <v>661</v>
      </c>
      <c r="Y45" s="87"/>
      <c r="AA45" s="130">
        <f>IF(OR(J45="Fail",ISBLANK(J45)),INDEX('Issue Code Table'!C:C,MATCH(N:N,'Issue Code Table'!A:A,0)),IF(M45="Critical",6,IF(M45="Significant",5,IF(M45="Moderate",3,2))))</f>
        <v>5</v>
      </c>
      <c r="AB45" s="87"/>
    </row>
    <row r="46" spans="1:28" s="29" customFormat="1" ht="111.65" customHeight="1" x14ac:dyDescent="0.35">
      <c r="A46" s="117" t="s">
        <v>662</v>
      </c>
      <c r="B46" s="118" t="s">
        <v>447</v>
      </c>
      <c r="C46" s="118" t="s">
        <v>448</v>
      </c>
      <c r="D46" s="136" t="s">
        <v>160</v>
      </c>
      <c r="E46" s="120" t="s">
        <v>663</v>
      </c>
      <c r="F46" s="120" t="s">
        <v>664</v>
      </c>
      <c r="G46" s="118" t="s">
        <v>665</v>
      </c>
      <c r="H46" s="118" t="s">
        <v>666</v>
      </c>
      <c r="I46" s="121"/>
      <c r="J46" s="122"/>
      <c r="K46" s="123" t="s">
        <v>667</v>
      </c>
      <c r="L46" s="124"/>
      <c r="M46" s="125" t="s">
        <v>150</v>
      </c>
      <c r="N46" s="126" t="s">
        <v>235</v>
      </c>
      <c r="O46" s="127" t="s">
        <v>236</v>
      </c>
      <c r="P46" s="116"/>
      <c r="Q46" s="237" t="s">
        <v>668</v>
      </c>
      <c r="R46" s="129" t="s">
        <v>669</v>
      </c>
      <c r="S46" s="141" t="s">
        <v>670</v>
      </c>
      <c r="T46" s="140" t="s">
        <v>671</v>
      </c>
      <c r="U46" s="140" t="s">
        <v>672</v>
      </c>
      <c r="V46" s="140" t="s">
        <v>673</v>
      </c>
      <c r="Y46" s="87"/>
      <c r="AA46" s="130">
        <f>IF(OR(J46="Fail",ISBLANK(J46)),INDEX('Issue Code Table'!C:C,MATCH(N:N,'Issue Code Table'!A:A,0)),IF(M46="Critical",6,IF(M46="Significant",5,IF(M46="Moderate",3,2))))</f>
        <v>5</v>
      </c>
      <c r="AB46" s="87"/>
    </row>
    <row r="47" spans="1:28" s="29" customFormat="1" ht="111.65" customHeight="1" x14ac:dyDescent="0.35">
      <c r="A47" s="117" t="s">
        <v>674</v>
      </c>
      <c r="B47" s="118" t="s">
        <v>447</v>
      </c>
      <c r="C47" s="118" t="s">
        <v>448</v>
      </c>
      <c r="D47" s="136" t="s">
        <v>160</v>
      </c>
      <c r="E47" s="120" t="s">
        <v>675</v>
      </c>
      <c r="F47" s="120" t="s">
        <v>2626</v>
      </c>
      <c r="G47" s="118" t="s">
        <v>676</v>
      </c>
      <c r="H47" s="118" t="s">
        <v>677</v>
      </c>
      <c r="I47" s="121"/>
      <c r="J47" s="122"/>
      <c r="K47" s="123" t="s">
        <v>678</v>
      </c>
      <c r="L47" s="124"/>
      <c r="M47" s="125" t="s">
        <v>150</v>
      </c>
      <c r="N47" s="126" t="s">
        <v>679</v>
      </c>
      <c r="O47" s="127" t="s">
        <v>680</v>
      </c>
      <c r="P47" s="116"/>
      <c r="Q47" s="237" t="s">
        <v>668</v>
      </c>
      <c r="R47" s="129" t="s">
        <v>681</v>
      </c>
      <c r="S47" s="141" t="s">
        <v>682</v>
      </c>
      <c r="T47" s="140" t="s">
        <v>683</v>
      </c>
      <c r="U47" s="140" t="s">
        <v>684</v>
      </c>
      <c r="V47" s="140" t="s">
        <v>685</v>
      </c>
      <c r="Y47" s="87"/>
      <c r="AA47" s="130" t="e">
        <f>IF(OR(J47="Fail",ISBLANK(J47)),INDEX('Issue Code Table'!C:C,MATCH(N:N,'Issue Code Table'!A:A,0)),IF(M47="Critical",6,IF(M47="Significant",5,IF(M47="Moderate",3,2))))</f>
        <v>#N/A</v>
      </c>
      <c r="AB47" s="87"/>
    </row>
    <row r="48" spans="1:28" s="29" customFormat="1" ht="111.65" customHeight="1" x14ac:dyDescent="0.35">
      <c r="A48" s="117" t="s">
        <v>686</v>
      </c>
      <c r="B48" s="118" t="s">
        <v>687</v>
      </c>
      <c r="C48" s="118" t="s">
        <v>688</v>
      </c>
      <c r="D48" s="136" t="s">
        <v>160</v>
      </c>
      <c r="E48" s="120" t="s">
        <v>689</v>
      </c>
      <c r="F48" s="120" t="s">
        <v>690</v>
      </c>
      <c r="G48" s="118" t="s">
        <v>691</v>
      </c>
      <c r="H48" s="118" t="s">
        <v>692</v>
      </c>
      <c r="I48" s="121"/>
      <c r="J48" s="122"/>
      <c r="K48" s="123" t="s">
        <v>693</v>
      </c>
      <c r="L48" s="124"/>
      <c r="M48" s="125" t="s">
        <v>150</v>
      </c>
      <c r="N48" s="126" t="s">
        <v>679</v>
      </c>
      <c r="O48" s="127" t="s">
        <v>680</v>
      </c>
      <c r="P48" s="116"/>
      <c r="Q48" s="237" t="s">
        <v>668</v>
      </c>
      <c r="R48" s="129" t="s">
        <v>694</v>
      </c>
      <c r="S48" s="141" t="s">
        <v>695</v>
      </c>
      <c r="T48" s="140" t="s">
        <v>696</v>
      </c>
      <c r="U48" s="140" t="s">
        <v>697</v>
      </c>
      <c r="V48" s="140" t="s">
        <v>698</v>
      </c>
      <c r="Y48" s="87"/>
      <c r="AA48" s="130" t="e">
        <f>IF(OR(J48="Fail",ISBLANK(J48)),INDEX('Issue Code Table'!C:C,MATCH(N:N,'Issue Code Table'!A:A,0)),IF(M48="Critical",6,IF(M48="Significant",5,IF(M48="Moderate",3,2))))</f>
        <v>#N/A</v>
      </c>
      <c r="AB48" s="87"/>
    </row>
    <row r="49" spans="1:28" s="29" customFormat="1" ht="111.65" customHeight="1" x14ac:dyDescent="0.35">
      <c r="A49" s="117" t="s">
        <v>699</v>
      </c>
      <c r="B49" s="118" t="s">
        <v>700</v>
      </c>
      <c r="C49" s="118" t="s">
        <v>701</v>
      </c>
      <c r="D49" s="136" t="s">
        <v>129</v>
      </c>
      <c r="E49" s="120" t="s">
        <v>702</v>
      </c>
      <c r="F49" s="120" t="s">
        <v>703</v>
      </c>
      <c r="G49" s="118" t="s">
        <v>704</v>
      </c>
      <c r="H49" s="118" t="s">
        <v>705</v>
      </c>
      <c r="I49" s="121"/>
      <c r="J49" s="122"/>
      <c r="K49" s="123" t="s">
        <v>706</v>
      </c>
      <c r="L49" s="124"/>
      <c r="M49" s="125" t="s">
        <v>150</v>
      </c>
      <c r="N49" s="126" t="s">
        <v>707</v>
      </c>
      <c r="O49" s="127" t="s">
        <v>708</v>
      </c>
      <c r="P49" s="116"/>
      <c r="Q49" s="237" t="s">
        <v>668</v>
      </c>
      <c r="R49" s="131" t="s">
        <v>709</v>
      </c>
      <c r="S49" s="141" t="s">
        <v>710</v>
      </c>
      <c r="T49" s="140" t="s">
        <v>711</v>
      </c>
      <c r="U49" s="140" t="s">
        <v>712</v>
      </c>
      <c r="V49" s="140" t="s">
        <v>713</v>
      </c>
      <c r="Y49" s="87"/>
      <c r="AA49" s="130">
        <f>IF(OR(J49="Fail",ISBLANK(J49)),INDEX('Issue Code Table'!C:C,MATCH(N:N,'Issue Code Table'!A:A,0)),IF(M49="Critical",6,IF(M49="Significant",5,IF(M49="Moderate",3,2))))</f>
        <v>7</v>
      </c>
      <c r="AB49" s="87"/>
    </row>
    <row r="50" spans="1:28" s="29" customFormat="1" ht="111.65" customHeight="1" x14ac:dyDescent="0.35">
      <c r="A50" s="117" t="s">
        <v>714</v>
      </c>
      <c r="B50" s="120" t="s">
        <v>256</v>
      </c>
      <c r="C50" s="118" t="s">
        <v>257</v>
      </c>
      <c r="D50" s="136" t="s">
        <v>160</v>
      </c>
      <c r="E50" s="120" t="s">
        <v>715</v>
      </c>
      <c r="F50" s="120" t="s">
        <v>716</v>
      </c>
      <c r="G50" s="118" t="s">
        <v>717</v>
      </c>
      <c r="H50" s="118" t="s">
        <v>718</v>
      </c>
      <c r="I50" s="121"/>
      <c r="J50" s="122"/>
      <c r="K50" s="123" t="s">
        <v>719</v>
      </c>
      <c r="L50" s="124"/>
      <c r="M50" s="125" t="s">
        <v>150</v>
      </c>
      <c r="N50" s="126" t="s">
        <v>720</v>
      </c>
      <c r="O50" s="127" t="s">
        <v>721</v>
      </c>
      <c r="P50" s="116"/>
      <c r="Q50" s="237" t="s">
        <v>668</v>
      </c>
      <c r="R50" s="131" t="s">
        <v>722</v>
      </c>
      <c r="S50" s="141" t="s">
        <v>723</v>
      </c>
      <c r="T50" s="140" t="s">
        <v>724</v>
      </c>
      <c r="U50" s="140" t="s">
        <v>725</v>
      </c>
      <c r="V50" s="140" t="s">
        <v>726</v>
      </c>
      <c r="Y50" s="87"/>
      <c r="AA50" s="130" t="e">
        <f>IF(OR(J50="Fail",ISBLANK(J50)),INDEX('Issue Code Table'!C:C,MATCH(N:N,'Issue Code Table'!A:A,0)),IF(M50="Critical",6,IF(M50="Significant",5,IF(M50="Moderate",3,2))))</f>
        <v>#N/A</v>
      </c>
      <c r="AB50" s="87"/>
    </row>
    <row r="51" spans="1:28" s="29" customFormat="1" ht="111.65" customHeight="1" x14ac:dyDescent="0.35">
      <c r="A51" s="117" t="s">
        <v>727</v>
      </c>
      <c r="B51" s="118" t="s">
        <v>215</v>
      </c>
      <c r="C51" s="118" t="s">
        <v>216</v>
      </c>
      <c r="D51" s="136" t="s">
        <v>160</v>
      </c>
      <c r="E51" s="120" t="s">
        <v>728</v>
      </c>
      <c r="F51" s="120" t="s">
        <v>729</v>
      </c>
      <c r="G51" s="118" t="s">
        <v>730</v>
      </c>
      <c r="H51" s="118" t="s">
        <v>731</v>
      </c>
      <c r="I51" s="121"/>
      <c r="J51" s="122"/>
      <c r="K51" s="123" t="s">
        <v>732</v>
      </c>
      <c r="L51" s="124"/>
      <c r="M51" s="125" t="s">
        <v>150</v>
      </c>
      <c r="N51" s="126" t="s">
        <v>720</v>
      </c>
      <c r="O51" s="127" t="s">
        <v>721</v>
      </c>
      <c r="P51" s="116"/>
      <c r="Q51" s="237" t="s">
        <v>668</v>
      </c>
      <c r="R51" s="129" t="s">
        <v>733</v>
      </c>
      <c r="S51" s="141" t="s">
        <v>734</v>
      </c>
      <c r="T51" s="140" t="s">
        <v>735</v>
      </c>
      <c r="U51" s="140" t="s">
        <v>736</v>
      </c>
      <c r="V51" s="140" t="s">
        <v>737</v>
      </c>
      <c r="Y51" s="87"/>
      <c r="AA51" s="130" t="e">
        <f>IF(OR(J51="Fail",ISBLANK(J51)),INDEX('Issue Code Table'!C:C,MATCH(N:N,'Issue Code Table'!A:A,0)),IF(M51="Critical",6,IF(M51="Significant",5,IF(M51="Moderate",3,2))))</f>
        <v>#N/A</v>
      </c>
      <c r="AB51" s="87"/>
    </row>
    <row r="52" spans="1:28" s="29" customFormat="1" ht="111.65" customHeight="1" x14ac:dyDescent="0.35">
      <c r="A52" s="117" t="s">
        <v>738</v>
      </c>
      <c r="B52" s="118" t="s">
        <v>739</v>
      </c>
      <c r="C52" s="118" t="s">
        <v>740</v>
      </c>
      <c r="D52" s="136" t="s">
        <v>160</v>
      </c>
      <c r="E52" s="120" t="s">
        <v>741</v>
      </c>
      <c r="F52" s="120" t="s">
        <v>742</v>
      </c>
      <c r="G52" s="118" t="s">
        <v>743</v>
      </c>
      <c r="H52" s="118" t="s">
        <v>692</v>
      </c>
      <c r="I52" s="121"/>
      <c r="J52" s="122"/>
      <c r="K52" s="123" t="s">
        <v>744</v>
      </c>
      <c r="L52" s="124"/>
      <c r="M52" s="125" t="s">
        <v>150</v>
      </c>
      <c r="N52" s="126" t="s">
        <v>679</v>
      </c>
      <c r="O52" s="127" t="s">
        <v>680</v>
      </c>
      <c r="P52" s="116"/>
      <c r="Q52" s="237" t="s">
        <v>668</v>
      </c>
      <c r="R52" s="129" t="s">
        <v>745</v>
      </c>
      <c r="S52" s="141" t="s">
        <v>746</v>
      </c>
      <c r="T52" s="140" t="s">
        <v>747</v>
      </c>
      <c r="U52" s="140" t="s">
        <v>748</v>
      </c>
      <c r="V52" s="140" t="s">
        <v>749</v>
      </c>
      <c r="Y52" s="87"/>
      <c r="AA52" s="130" t="e">
        <f>IF(OR(J52="Fail",ISBLANK(J52)),INDEX('Issue Code Table'!C:C,MATCH(N:N,'Issue Code Table'!A:A,0)),IF(M52="Critical",6,IF(M52="Significant",5,IF(M52="Moderate",3,2))))</f>
        <v>#N/A</v>
      </c>
      <c r="AB52" s="87"/>
    </row>
    <row r="53" spans="1:28" s="29" customFormat="1" ht="111.65" customHeight="1" x14ac:dyDescent="0.35">
      <c r="A53" s="117" t="s">
        <v>750</v>
      </c>
      <c r="B53" s="118" t="s">
        <v>751</v>
      </c>
      <c r="C53" s="118" t="s">
        <v>752</v>
      </c>
      <c r="D53" s="136" t="s">
        <v>129</v>
      </c>
      <c r="E53" s="120" t="s">
        <v>753</v>
      </c>
      <c r="F53" s="120" t="s">
        <v>754</v>
      </c>
      <c r="G53" s="118" t="s">
        <v>755</v>
      </c>
      <c r="H53" s="118" t="s">
        <v>756</v>
      </c>
      <c r="I53" s="121"/>
      <c r="J53" s="122"/>
      <c r="K53" s="123" t="s">
        <v>757</v>
      </c>
      <c r="L53" s="124" t="s">
        <v>758</v>
      </c>
      <c r="M53" s="125" t="s">
        <v>582</v>
      </c>
      <c r="N53" s="137" t="s">
        <v>759</v>
      </c>
      <c r="O53" s="127" t="s">
        <v>760</v>
      </c>
      <c r="P53" s="116"/>
      <c r="Q53" s="237" t="s">
        <v>668</v>
      </c>
      <c r="R53" s="129" t="s">
        <v>761</v>
      </c>
      <c r="S53" s="141" t="s">
        <v>762</v>
      </c>
      <c r="T53" s="140" t="s">
        <v>763</v>
      </c>
      <c r="U53" s="140" t="s">
        <v>764</v>
      </c>
      <c r="V53" s="140"/>
      <c r="Y53" s="87"/>
      <c r="AA53" s="130" t="e">
        <f>IF(OR(J53="Fail",ISBLANK(J53)),INDEX('Issue Code Table'!C:C,MATCH(N:N,'Issue Code Table'!A:A,0)),IF(M53="Critical",6,IF(M53="Significant",5,IF(M53="Moderate",3,2))))</f>
        <v>#N/A</v>
      </c>
      <c r="AB53" s="87"/>
    </row>
    <row r="54" spans="1:28" s="29" customFormat="1" ht="83.15" customHeight="1" x14ac:dyDescent="0.35">
      <c r="A54" s="117" t="s">
        <v>765</v>
      </c>
      <c r="B54" s="118" t="s">
        <v>766</v>
      </c>
      <c r="C54" s="118" t="s">
        <v>767</v>
      </c>
      <c r="D54" s="136" t="s">
        <v>160</v>
      </c>
      <c r="E54" s="120" t="s">
        <v>768</v>
      </c>
      <c r="F54" s="120" t="s">
        <v>769</v>
      </c>
      <c r="G54" s="118" t="s">
        <v>770</v>
      </c>
      <c r="H54" s="118" t="s">
        <v>771</v>
      </c>
      <c r="I54" s="121"/>
      <c r="J54" s="122"/>
      <c r="K54" s="123" t="s">
        <v>772</v>
      </c>
      <c r="L54" s="124"/>
      <c r="M54" s="125" t="s">
        <v>150</v>
      </c>
      <c r="N54" s="129" t="s">
        <v>773</v>
      </c>
      <c r="O54" s="127" t="s">
        <v>774</v>
      </c>
      <c r="P54" s="116"/>
      <c r="Q54" s="237" t="s">
        <v>668</v>
      </c>
      <c r="R54" s="129" t="s">
        <v>775</v>
      </c>
      <c r="S54" s="141" t="s">
        <v>776</v>
      </c>
      <c r="T54" s="140" t="s">
        <v>770</v>
      </c>
      <c r="U54" s="140" t="s">
        <v>777</v>
      </c>
      <c r="V54" s="140" t="s">
        <v>778</v>
      </c>
      <c r="Y54" s="87"/>
      <c r="AA54" s="130">
        <f>IF(OR(J54="Fail",ISBLANK(J54)),INDEX('Issue Code Table'!C:C,MATCH(N:N,'Issue Code Table'!A:A,0)),IF(M54="Critical",6,IF(M54="Significant",5,IF(M54="Moderate",3,2))))</f>
        <v>5</v>
      </c>
      <c r="AB54" s="87"/>
    </row>
    <row r="55" spans="1:28" s="29" customFormat="1" ht="111.65" customHeight="1" x14ac:dyDescent="0.35">
      <c r="A55" s="117" t="s">
        <v>779</v>
      </c>
      <c r="B55" s="118" t="s">
        <v>243</v>
      </c>
      <c r="C55" s="118" t="s">
        <v>780</v>
      </c>
      <c r="D55" s="136" t="s">
        <v>160</v>
      </c>
      <c r="E55" s="120" t="s">
        <v>781</v>
      </c>
      <c r="F55" s="120" t="s">
        <v>782</v>
      </c>
      <c r="G55" s="118" t="s">
        <v>783</v>
      </c>
      <c r="H55" s="118" t="s">
        <v>784</v>
      </c>
      <c r="I55" s="121"/>
      <c r="J55" s="122"/>
      <c r="K55" s="123" t="s">
        <v>785</v>
      </c>
      <c r="L55" s="124"/>
      <c r="M55" s="125" t="s">
        <v>150</v>
      </c>
      <c r="N55" s="129" t="s">
        <v>786</v>
      </c>
      <c r="O55" s="127" t="s">
        <v>787</v>
      </c>
      <c r="P55" s="116"/>
      <c r="Q55" s="237" t="s">
        <v>668</v>
      </c>
      <c r="R55" s="129" t="s">
        <v>788</v>
      </c>
      <c r="S55" s="141" t="s">
        <v>789</v>
      </c>
      <c r="T55" s="140" t="s">
        <v>790</v>
      </c>
      <c r="U55" s="140" t="s">
        <v>791</v>
      </c>
      <c r="V55" s="140" t="s">
        <v>792</v>
      </c>
      <c r="Y55" s="87"/>
      <c r="AA55" s="130">
        <f>IF(OR(J55="Fail",ISBLANK(J55)),INDEX('Issue Code Table'!C:C,MATCH(N:N,'Issue Code Table'!A:A,0)),IF(M55="Critical",6,IF(M55="Significant",5,IF(M55="Moderate",3,2))))</f>
        <v>5</v>
      </c>
      <c r="AB55" s="87"/>
    </row>
    <row r="56" spans="1:28" s="29" customFormat="1" ht="111.65" customHeight="1" x14ac:dyDescent="0.35">
      <c r="A56" s="117" t="s">
        <v>793</v>
      </c>
      <c r="B56" s="118" t="s">
        <v>215</v>
      </c>
      <c r="C56" s="118" t="s">
        <v>216</v>
      </c>
      <c r="D56" s="136" t="s">
        <v>160</v>
      </c>
      <c r="E56" s="120" t="s">
        <v>794</v>
      </c>
      <c r="F56" s="120" t="s">
        <v>795</v>
      </c>
      <c r="G56" s="118" t="s">
        <v>796</v>
      </c>
      <c r="H56" s="118" t="s">
        <v>797</v>
      </c>
      <c r="I56" s="121"/>
      <c r="J56" s="122"/>
      <c r="K56" s="123" t="s">
        <v>798</v>
      </c>
      <c r="L56" s="134"/>
      <c r="M56" s="125" t="s">
        <v>150</v>
      </c>
      <c r="N56" s="132" t="s">
        <v>799</v>
      </c>
      <c r="O56" s="127" t="s">
        <v>800</v>
      </c>
      <c r="P56" s="116"/>
      <c r="Q56" s="238" t="s">
        <v>801</v>
      </c>
      <c r="R56" s="132" t="s">
        <v>802</v>
      </c>
      <c r="S56" s="141" t="s">
        <v>803</v>
      </c>
      <c r="T56" s="140" t="s">
        <v>804</v>
      </c>
      <c r="U56" s="140" t="s">
        <v>805</v>
      </c>
      <c r="V56" s="140" t="s">
        <v>806</v>
      </c>
      <c r="Y56" s="87"/>
      <c r="AA56" s="130">
        <f>IF(OR(J56="Fail",ISBLANK(J56)),INDEX('Issue Code Table'!C:C,MATCH(N:N,'Issue Code Table'!A:A,0)),IF(M56="Critical",6,IF(M56="Significant",5,IF(M56="Moderate",3,2))))</f>
        <v>4</v>
      </c>
      <c r="AB56" s="87"/>
    </row>
    <row r="57" spans="1:28" s="29" customFormat="1" ht="111.65" customHeight="1" x14ac:dyDescent="0.35">
      <c r="A57" s="117" t="s">
        <v>807</v>
      </c>
      <c r="B57" s="118" t="s">
        <v>687</v>
      </c>
      <c r="C57" s="118" t="s">
        <v>688</v>
      </c>
      <c r="D57" s="136" t="s">
        <v>160</v>
      </c>
      <c r="E57" s="120" t="s">
        <v>808</v>
      </c>
      <c r="F57" s="120" t="s">
        <v>809</v>
      </c>
      <c r="G57" s="118" t="s">
        <v>810</v>
      </c>
      <c r="H57" s="118" t="s">
        <v>811</v>
      </c>
      <c r="I57" s="121"/>
      <c r="J57" s="122"/>
      <c r="K57" s="123" t="s">
        <v>812</v>
      </c>
      <c r="L57" s="124"/>
      <c r="M57" s="125" t="s">
        <v>150</v>
      </c>
      <c r="N57" s="129" t="s">
        <v>799</v>
      </c>
      <c r="O57" s="127" t="s">
        <v>800</v>
      </c>
      <c r="P57" s="116"/>
      <c r="Q57" s="237" t="s">
        <v>801</v>
      </c>
      <c r="R57" s="129" t="s">
        <v>813</v>
      </c>
      <c r="S57" s="141" t="s">
        <v>814</v>
      </c>
      <c r="T57" s="140" t="s">
        <v>815</v>
      </c>
      <c r="U57" s="140" t="s">
        <v>816</v>
      </c>
      <c r="V57" s="140" t="s">
        <v>817</v>
      </c>
      <c r="Y57" s="87"/>
      <c r="AA57" s="130">
        <f>IF(OR(J57="Fail",ISBLANK(J57)),INDEX('Issue Code Table'!C:C,MATCH(N:N,'Issue Code Table'!A:A,0)),IF(M57="Critical",6,IF(M57="Significant",5,IF(M57="Moderate",3,2))))</f>
        <v>4</v>
      </c>
      <c r="AB57" s="87"/>
    </row>
    <row r="58" spans="1:28" s="29" customFormat="1" ht="111.65" customHeight="1" x14ac:dyDescent="0.35">
      <c r="A58" s="117" t="s">
        <v>818</v>
      </c>
      <c r="B58" s="118" t="s">
        <v>687</v>
      </c>
      <c r="C58" s="118" t="s">
        <v>688</v>
      </c>
      <c r="D58" s="136" t="s">
        <v>160</v>
      </c>
      <c r="E58" s="120" t="s">
        <v>819</v>
      </c>
      <c r="F58" s="120" t="s">
        <v>820</v>
      </c>
      <c r="G58" s="118" t="s">
        <v>821</v>
      </c>
      <c r="H58" s="118" t="s">
        <v>822</v>
      </c>
      <c r="I58" s="121"/>
      <c r="J58" s="122"/>
      <c r="K58" s="123" t="s">
        <v>823</v>
      </c>
      <c r="L58" s="124"/>
      <c r="M58" s="125" t="s">
        <v>150</v>
      </c>
      <c r="N58" s="129" t="s">
        <v>799</v>
      </c>
      <c r="O58" s="127" t="s">
        <v>800</v>
      </c>
      <c r="P58" s="116"/>
      <c r="Q58" s="237" t="s">
        <v>801</v>
      </c>
      <c r="R58" s="129" t="s">
        <v>824</v>
      </c>
      <c r="S58" s="141" t="s">
        <v>825</v>
      </c>
      <c r="T58" s="140" t="s">
        <v>826</v>
      </c>
      <c r="U58" s="140" t="s">
        <v>827</v>
      </c>
      <c r="V58" s="140" t="s">
        <v>828</v>
      </c>
      <c r="Y58" s="87"/>
      <c r="AA58" s="130">
        <f>IF(OR(J58="Fail",ISBLANK(J58)),INDEX('Issue Code Table'!C:C,MATCH(N:N,'Issue Code Table'!A:A,0)),IF(M58="Critical",6,IF(M58="Significant",5,IF(M58="Moderate",3,2))))</f>
        <v>4</v>
      </c>
      <c r="AB58" s="87"/>
    </row>
    <row r="59" spans="1:28" s="29" customFormat="1" ht="111.65" customHeight="1" x14ac:dyDescent="0.35">
      <c r="A59" s="117" t="s">
        <v>829</v>
      </c>
      <c r="B59" s="118" t="s">
        <v>830</v>
      </c>
      <c r="C59" s="118" t="s">
        <v>831</v>
      </c>
      <c r="D59" s="136" t="s">
        <v>160</v>
      </c>
      <c r="E59" s="120" t="s">
        <v>832</v>
      </c>
      <c r="F59" s="120" t="s">
        <v>833</v>
      </c>
      <c r="G59" s="118" t="s">
        <v>834</v>
      </c>
      <c r="H59" s="118" t="s">
        <v>835</v>
      </c>
      <c r="I59" s="121"/>
      <c r="J59" s="122"/>
      <c r="K59" s="123" t="s">
        <v>836</v>
      </c>
      <c r="L59" s="124" t="s">
        <v>837</v>
      </c>
      <c r="M59" s="125" t="s">
        <v>150</v>
      </c>
      <c r="N59" s="126" t="s">
        <v>838</v>
      </c>
      <c r="O59" s="127" t="s">
        <v>839</v>
      </c>
      <c r="P59" s="116"/>
      <c r="Q59" s="237" t="s">
        <v>840</v>
      </c>
      <c r="R59" s="129" t="s">
        <v>841</v>
      </c>
      <c r="S59" s="141" t="s">
        <v>842</v>
      </c>
      <c r="T59" s="140" t="s">
        <v>843</v>
      </c>
      <c r="U59" s="140" t="s">
        <v>844</v>
      </c>
      <c r="V59" s="140" t="s">
        <v>845</v>
      </c>
      <c r="Y59" s="87"/>
      <c r="AA59" s="130">
        <f>IF(OR(J59="Fail",ISBLANK(J59)),INDEX('Issue Code Table'!C:C,MATCH(N:N,'Issue Code Table'!A:A,0)),IF(M59="Critical",6,IF(M59="Significant",5,IF(M59="Moderate",3,2))))</f>
        <v>5</v>
      </c>
      <c r="AB59" s="87"/>
    </row>
    <row r="60" spans="1:28" s="29" customFormat="1" ht="111.65" customHeight="1" x14ac:dyDescent="0.35">
      <c r="A60" s="117" t="s">
        <v>846</v>
      </c>
      <c r="B60" s="118" t="s">
        <v>847</v>
      </c>
      <c r="C60" s="118" t="s">
        <v>848</v>
      </c>
      <c r="D60" s="136" t="s">
        <v>160</v>
      </c>
      <c r="E60" s="120" t="s">
        <v>849</v>
      </c>
      <c r="F60" s="120" t="s">
        <v>850</v>
      </c>
      <c r="G60" s="118" t="s">
        <v>851</v>
      </c>
      <c r="H60" s="118" t="s">
        <v>852</v>
      </c>
      <c r="I60" s="121"/>
      <c r="J60" s="122"/>
      <c r="K60" s="123" t="s">
        <v>853</v>
      </c>
      <c r="L60" s="124" t="s">
        <v>854</v>
      </c>
      <c r="M60" s="125" t="s">
        <v>150</v>
      </c>
      <c r="N60" s="126" t="s">
        <v>855</v>
      </c>
      <c r="O60" s="127" t="s">
        <v>856</v>
      </c>
      <c r="P60" s="116"/>
      <c r="Q60" s="237" t="s">
        <v>840</v>
      </c>
      <c r="R60" s="131" t="s">
        <v>857</v>
      </c>
      <c r="S60" s="141" t="s">
        <v>858</v>
      </c>
      <c r="T60" s="140" t="s">
        <v>843</v>
      </c>
      <c r="U60" s="140" t="s">
        <v>859</v>
      </c>
      <c r="V60" s="140" t="s">
        <v>860</v>
      </c>
      <c r="Y60" s="87"/>
      <c r="AA60" s="130">
        <f>IF(OR(J60="Fail",ISBLANK(J60)),INDEX('Issue Code Table'!C:C,MATCH(N:N,'Issue Code Table'!A:A,0)),IF(M60="Critical",6,IF(M60="Significant",5,IF(M60="Moderate",3,2))))</f>
        <v>6</v>
      </c>
      <c r="AB60" s="87"/>
    </row>
    <row r="61" spans="1:28" s="29" customFormat="1" ht="82.5" customHeight="1" x14ac:dyDescent="0.35">
      <c r="A61" s="117" t="s">
        <v>861</v>
      </c>
      <c r="B61" s="118" t="s">
        <v>847</v>
      </c>
      <c r="C61" s="118" t="s">
        <v>848</v>
      </c>
      <c r="D61" s="136" t="s">
        <v>129</v>
      </c>
      <c r="E61" s="120" t="s">
        <v>862</v>
      </c>
      <c r="F61" s="120" t="s">
        <v>863</v>
      </c>
      <c r="G61" s="118" t="s">
        <v>864</v>
      </c>
      <c r="H61" s="118" t="s">
        <v>865</v>
      </c>
      <c r="I61" s="121"/>
      <c r="J61" s="122"/>
      <c r="K61" s="123" t="s">
        <v>853</v>
      </c>
      <c r="L61" s="124" t="s">
        <v>866</v>
      </c>
      <c r="M61" s="125" t="s">
        <v>150</v>
      </c>
      <c r="N61" s="126" t="s">
        <v>867</v>
      </c>
      <c r="O61" s="127" t="s">
        <v>868</v>
      </c>
      <c r="P61" s="116"/>
      <c r="Q61" s="237" t="s">
        <v>840</v>
      </c>
      <c r="R61" s="129" t="s">
        <v>869</v>
      </c>
      <c r="S61" s="141" t="s">
        <v>870</v>
      </c>
      <c r="T61" s="140" t="s">
        <v>843</v>
      </c>
      <c r="U61" s="140" t="s">
        <v>871</v>
      </c>
      <c r="V61" s="140" t="s">
        <v>872</v>
      </c>
      <c r="Y61" s="87"/>
      <c r="AA61" s="130">
        <f>IF(OR(J61="Fail",ISBLANK(J61)),INDEX('Issue Code Table'!C:C,MATCH(N:N,'Issue Code Table'!A:A,0)),IF(M61="Critical",6,IF(M61="Significant",5,IF(M61="Moderate",3,2))))</f>
        <v>5</v>
      </c>
      <c r="AB61" s="87"/>
    </row>
    <row r="62" spans="1:28" s="29" customFormat="1" ht="83.15" customHeight="1" x14ac:dyDescent="0.35">
      <c r="A62" s="117" t="s">
        <v>873</v>
      </c>
      <c r="B62" s="118" t="s">
        <v>847</v>
      </c>
      <c r="C62" s="118" t="s">
        <v>848</v>
      </c>
      <c r="D62" s="136" t="s">
        <v>160</v>
      </c>
      <c r="E62" s="120" t="s">
        <v>874</v>
      </c>
      <c r="F62" s="120" t="s">
        <v>875</v>
      </c>
      <c r="G62" s="118" t="s">
        <v>876</v>
      </c>
      <c r="H62" s="118" t="s">
        <v>877</v>
      </c>
      <c r="I62" s="121"/>
      <c r="J62" s="122"/>
      <c r="K62" s="123" t="s">
        <v>878</v>
      </c>
      <c r="L62" s="124" t="s">
        <v>879</v>
      </c>
      <c r="M62" s="125" t="s">
        <v>314</v>
      </c>
      <c r="N62" s="129" t="s">
        <v>880</v>
      </c>
      <c r="O62" s="127" t="s">
        <v>881</v>
      </c>
      <c r="P62" s="116"/>
      <c r="Q62" s="237" t="s">
        <v>840</v>
      </c>
      <c r="R62" s="129" t="s">
        <v>882</v>
      </c>
      <c r="S62" s="141" t="s">
        <v>883</v>
      </c>
      <c r="T62" s="140" t="s">
        <v>843</v>
      </c>
      <c r="U62" s="140" t="s">
        <v>884</v>
      </c>
      <c r="V62" s="140"/>
      <c r="Y62" s="87"/>
      <c r="AA62" s="130">
        <f>IF(OR(J62="Fail",ISBLANK(J62)),INDEX('Issue Code Table'!C:C,MATCH(N:N,'Issue Code Table'!A:A,0)),IF(M62="Critical",6,IF(M62="Significant",5,IF(M62="Moderate",3,2))))</f>
        <v>3</v>
      </c>
      <c r="AB62" s="87"/>
    </row>
    <row r="63" spans="1:28" s="29" customFormat="1" ht="83.15" customHeight="1" x14ac:dyDescent="0.35">
      <c r="A63" s="117" t="s">
        <v>885</v>
      </c>
      <c r="B63" s="118" t="s">
        <v>215</v>
      </c>
      <c r="C63" s="118" t="s">
        <v>216</v>
      </c>
      <c r="D63" s="136" t="s">
        <v>160</v>
      </c>
      <c r="E63" s="120" t="s">
        <v>886</v>
      </c>
      <c r="F63" s="120" t="s">
        <v>887</v>
      </c>
      <c r="G63" s="118" t="s">
        <v>888</v>
      </c>
      <c r="H63" s="118" t="s">
        <v>889</v>
      </c>
      <c r="I63" s="121"/>
      <c r="J63" s="122"/>
      <c r="K63" s="123" t="s">
        <v>890</v>
      </c>
      <c r="L63" s="124"/>
      <c r="M63" s="125" t="s">
        <v>150</v>
      </c>
      <c r="N63" s="126" t="s">
        <v>222</v>
      </c>
      <c r="O63" s="127" t="s">
        <v>223</v>
      </c>
      <c r="P63" s="116"/>
      <c r="Q63" s="237" t="s">
        <v>891</v>
      </c>
      <c r="R63" s="129" t="s">
        <v>892</v>
      </c>
      <c r="S63" s="141" t="s">
        <v>893</v>
      </c>
      <c r="T63" s="140" t="s">
        <v>894</v>
      </c>
      <c r="U63" s="140" t="s">
        <v>895</v>
      </c>
      <c r="V63" s="140" t="s">
        <v>896</v>
      </c>
      <c r="Y63" s="87"/>
      <c r="AA63" s="130">
        <f>IF(OR(J63="Fail",ISBLANK(J63)),INDEX('Issue Code Table'!C:C,MATCH(N:N,'Issue Code Table'!A:A,0)),IF(M63="Critical",6,IF(M63="Significant",5,IF(M63="Moderate",3,2))))</f>
        <v>5</v>
      </c>
      <c r="AB63" s="87"/>
    </row>
    <row r="64" spans="1:28" s="29" customFormat="1" ht="83.15" customHeight="1" x14ac:dyDescent="0.35">
      <c r="A64" s="117" t="s">
        <v>897</v>
      </c>
      <c r="B64" s="118" t="s">
        <v>898</v>
      </c>
      <c r="C64" s="118" t="s">
        <v>216</v>
      </c>
      <c r="D64" s="136" t="s">
        <v>160</v>
      </c>
      <c r="E64" s="120" t="s">
        <v>899</v>
      </c>
      <c r="F64" s="120" t="s">
        <v>900</v>
      </c>
      <c r="G64" s="118" t="s">
        <v>901</v>
      </c>
      <c r="H64" s="118" t="s">
        <v>902</v>
      </c>
      <c r="I64" s="121"/>
      <c r="J64" s="122"/>
      <c r="K64" s="123" t="s">
        <v>890</v>
      </c>
      <c r="L64" s="124"/>
      <c r="M64" s="125" t="s">
        <v>150</v>
      </c>
      <c r="N64" s="126" t="s">
        <v>222</v>
      </c>
      <c r="O64" s="127" t="s">
        <v>223</v>
      </c>
      <c r="P64" s="116"/>
      <c r="Q64" s="237" t="s">
        <v>891</v>
      </c>
      <c r="R64" s="129" t="s">
        <v>903</v>
      </c>
      <c r="S64" s="141" t="s">
        <v>904</v>
      </c>
      <c r="T64" s="140" t="s">
        <v>905</v>
      </c>
      <c r="U64" s="140" t="s">
        <v>906</v>
      </c>
      <c r="V64" s="140" t="s">
        <v>907</v>
      </c>
      <c r="Y64" s="87"/>
      <c r="AA64" s="130">
        <f>IF(OR(J64="Fail",ISBLANK(J64)),INDEX('Issue Code Table'!C:C,MATCH(N:N,'Issue Code Table'!A:A,0)),IF(M64="Critical",6,IF(M64="Significant",5,IF(M64="Moderate",3,2))))</f>
        <v>5</v>
      </c>
      <c r="AB64" s="87"/>
    </row>
    <row r="65" spans="1:28" s="29" customFormat="1" ht="83.15" customHeight="1" x14ac:dyDescent="0.35">
      <c r="A65" s="117" t="s">
        <v>908</v>
      </c>
      <c r="B65" s="118" t="s">
        <v>687</v>
      </c>
      <c r="C65" s="118" t="s">
        <v>688</v>
      </c>
      <c r="D65" s="136" t="s">
        <v>160</v>
      </c>
      <c r="E65" s="120" t="s">
        <v>909</v>
      </c>
      <c r="F65" s="120" t="s">
        <v>910</v>
      </c>
      <c r="G65" s="118" t="s">
        <v>911</v>
      </c>
      <c r="H65" s="118" t="s">
        <v>912</v>
      </c>
      <c r="I65" s="121"/>
      <c r="J65" s="122"/>
      <c r="K65" s="123" t="s">
        <v>913</v>
      </c>
      <c r="L65" s="124"/>
      <c r="M65" s="125" t="s">
        <v>150</v>
      </c>
      <c r="N65" s="126" t="s">
        <v>235</v>
      </c>
      <c r="O65" s="127" t="s">
        <v>236</v>
      </c>
      <c r="P65" s="116"/>
      <c r="Q65" s="237" t="s">
        <v>914</v>
      </c>
      <c r="R65" s="129" t="s">
        <v>915</v>
      </c>
      <c r="S65" s="141" t="s">
        <v>916</v>
      </c>
      <c r="T65" s="140" t="s">
        <v>917</v>
      </c>
      <c r="U65" s="140" t="s">
        <v>918</v>
      </c>
      <c r="V65" s="140" t="s">
        <v>919</v>
      </c>
      <c r="Y65" s="87"/>
      <c r="AA65" s="130">
        <f>IF(OR(J65="Fail",ISBLANK(J65)),INDEX('Issue Code Table'!C:C,MATCH(N:N,'Issue Code Table'!A:A,0)),IF(M65="Critical",6,IF(M65="Significant",5,IF(M65="Moderate",3,2))))</f>
        <v>5</v>
      </c>
      <c r="AB65" s="87"/>
    </row>
    <row r="66" spans="1:28" s="29" customFormat="1" ht="111.65" customHeight="1" x14ac:dyDescent="0.35">
      <c r="A66" s="117" t="s">
        <v>920</v>
      </c>
      <c r="B66" s="118" t="s">
        <v>766</v>
      </c>
      <c r="C66" s="118" t="s">
        <v>767</v>
      </c>
      <c r="D66" s="136" t="s">
        <v>160</v>
      </c>
      <c r="E66" s="120" t="s">
        <v>921</v>
      </c>
      <c r="F66" s="120" t="s">
        <v>922</v>
      </c>
      <c r="G66" s="118" t="s">
        <v>923</v>
      </c>
      <c r="H66" s="118" t="s">
        <v>924</v>
      </c>
      <c r="I66" s="121"/>
      <c r="J66" s="122"/>
      <c r="K66" s="123" t="s">
        <v>925</v>
      </c>
      <c r="L66" s="124"/>
      <c r="M66" s="125" t="s">
        <v>150</v>
      </c>
      <c r="N66" s="126" t="s">
        <v>222</v>
      </c>
      <c r="O66" s="127" t="s">
        <v>223</v>
      </c>
      <c r="P66" s="116"/>
      <c r="Q66" s="237" t="s">
        <v>914</v>
      </c>
      <c r="R66" s="129" t="s">
        <v>926</v>
      </c>
      <c r="S66" s="141" t="s">
        <v>927</v>
      </c>
      <c r="T66" s="140" t="s">
        <v>928</v>
      </c>
      <c r="U66" s="140" t="s">
        <v>929</v>
      </c>
      <c r="V66" s="140" t="s">
        <v>930</v>
      </c>
      <c r="Y66" s="87"/>
      <c r="AA66" s="130">
        <f>IF(OR(J66="Fail",ISBLANK(J66)),INDEX('Issue Code Table'!C:C,MATCH(N:N,'Issue Code Table'!A:A,0)),IF(M66="Critical",6,IF(M66="Significant",5,IF(M66="Moderate",3,2))))</f>
        <v>5</v>
      </c>
      <c r="AB66" s="87"/>
    </row>
    <row r="67" spans="1:28" s="29" customFormat="1" ht="83.15" customHeight="1" x14ac:dyDescent="0.35">
      <c r="A67" s="117" t="s">
        <v>931</v>
      </c>
      <c r="B67" s="118" t="s">
        <v>447</v>
      </c>
      <c r="C67" s="118" t="s">
        <v>448</v>
      </c>
      <c r="D67" s="136" t="s">
        <v>160</v>
      </c>
      <c r="E67" s="120" t="s">
        <v>932</v>
      </c>
      <c r="F67" s="120" t="s">
        <v>933</v>
      </c>
      <c r="G67" s="118" t="s">
        <v>934</v>
      </c>
      <c r="H67" s="118" t="s">
        <v>935</v>
      </c>
      <c r="I67" s="121"/>
      <c r="J67" s="122"/>
      <c r="K67" s="123" t="s">
        <v>936</v>
      </c>
      <c r="L67" s="124"/>
      <c r="M67" s="125" t="s">
        <v>150</v>
      </c>
      <c r="N67" s="126" t="s">
        <v>937</v>
      </c>
      <c r="O67" s="127" t="s">
        <v>938</v>
      </c>
      <c r="P67" s="116"/>
      <c r="Q67" s="237" t="s">
        <v>914</v>
      </c>
      <c r="R67" s="129" t="s">
        <v>939</v>
      </c>
      <c r="S67" s="141" t="s">
        <v>940</v>
      </c>
      <c r="T67" s="140" t="s">
        <v>941</v>
      </c>
      <c r="U67" s="140" t="s">
        <v>942</v>
      </c>
      <c r="V67" s="140" t="s">
        <v>943</v>
      </c>
      <c r="Y67" s="87"/>
      <c r="AA67" s="130" t="e">
        <f>IF(OR(J67="Fail",ISBLANK(J67)),INDEX('Issue Code Table'!C:C,MATCH(N:N,'Issue Code Table'!A:A,0)),IF(M67="Critical",6,IF(M67="Significant",5,IF(M67="Moderate",3,2))))</f>
        <v>#N/A</v>
      </c>
      <c r="AB67" s="87"/>
    </row>
    <row r="68" spans="1:28" s="29" customFormat="1" ht="83.15" customHeight="1" x14ac:dyDescent="0.35">
      <c r="A68" s="117" t="s">
        <v>944</v>
      </c>
      <c r="B68" s="118" t="s">
        <v>945</v>
      </c>
      <c r="C68" s="118" t="s">
        <v>946</v>
      </c>
      <c r="D68" s="136" t="s">
        <v>160</v>
      </c>
      <c r="E68" s="120" t="s">
        <v>947</v>
      </c>
      <c r="F68" s="120" t="s">
        <v>948</v>
      </c>
      <c r="G68" s="118" t="s">
        <v>949</v>
      </c>
      <c r="H68" s="118" t="s">
        <v>950</v>
      </c>
      <c r="I68" s="121"/>
      <c r="J68" s="122"/>
      <c r="K68" s="123" t="s">
        <v>951</v>
      </c>
      <c r="L68" s="124"/>
      <c r="M68" s="125" t="s">
        <v>150</v>
      </c>
      <c r="N68" s="126" t="s">
        <v>937</v>
      </c>
      <c r="O68" s="127" t="s">
        <v>938</v>
      </c>
      <c r="P68" s="116"/>
      <c r="Q68" s="237" t="s">
        <v>914</v>
      </c>
      <c r="R68" s="129" t="s">
        <v>952</v>
      </c>
      <c r="S68" s="141" t="s">
        <v>953</v>
      </c>
      <c r="T68" s="140" t="s">
        <v>954</v>
      </c>
      <c r="U68" s="140" t="s">
        <v>955</v>
      </c>
      <c r="V68" s="140" t="s">
        <v>956</v>
      </c>
      <c r="Y68" s="87"/>
      <c r="AA68" s="130" t="e">
        <f>IF(OR(J68="Fail",ISBLANK(J68)),INDEX('Issue Code Table'!C:C,MATCH(N:N,'Issue Code Table'!A:A,0)),IF(M68="Critical",6,IF(M68="Significant",5,IF(M68="Moderate",3,2))))</f>
        <v>#N/A</v>
      </c>
      <c r="AB68" s="87"/>
    </row>
    <row r="69" spans="1:28" s="29" customFormat="1" ht="111.65" customHeight="1" x14ac:dyDescent="0.35">
      <c r="A69" s="117" t="s">
        <v>957</v>
      </c>
      <c r="B69" s="118" t="s">
        <v>945</v>
      </c>
      <c r="C69" s="118" t="s">
        <v>946</v>
      </c>
      <c r="D69" s="136" t="s">
        <v>129</v>
      </c>
      <c r="E69" s="120" t="s">
        <v>958</v>
      </c>
      <c r="F69" s="120" t="s">
        <v>959</v>
      </c>
      <c r="G69" s="118" t="s">
        <v>960</v>
      </c>
      <c r="H69" s="118" t="s">
        <v>1467</v>
      </c>
      <c r="I69" s="121"/>
      <c r="J69" s="122"/>
      <c r="K69" s="123" t="s">
        <v>961</v>
      </c>
      <c r="L69" s="124"/>
      <c r="M69" s="125" t="s">
        <v>150</v>
      </c>
      <c r="N69" s="129" t="s">
        <v>962</v>
      </c>
      <c r="O69" s="127" t="s">
        <v>963</v>
      </c>
      <c r="P69" s="116"/>
      <c r="Q69" s="237" t="s">
        <v>914</v>
      </c>
      <c r="R69" s="129" t="s">
        <v>964</v>
      </c>
      <c r="S69" s="141" t="s">
        <v>965</v>
      </c>
      <c r="T69" s="140" t="s">
        <v>966</v>
      </c>
      <c r="U69" s="140" t="s">
        <v>967</v>
      </c>
      <c r="V69" s="140" t="s">
        <v>968</v>
      </c>
      <c r="Y69" s="87"/>
      <c r="AA69" s="130">
        <f>IF(OR(J69="Fail",ISBLANK(J69)),INDEX('Issue Code Table'!C:C,MATCH(N:N,'Issue Code Table'!A:A,0)),IF(M69="Critical",6,IF(M69="Significant",5,IF(M69="Moderate",3,2))))</f>
        <v>6</v>
      </c>
      <c r="AB69" s="87"/>
    </row>
    <row r="70" spans="1:28" s="29" customFormat="1" ht="111.65" customHeight="1" x14ac:dyDescent="0.35">
      <c r="A70" s="117" t="s">
        <v>969</v>
      </c>
      <c r="B70" s="118" t="s">
        <v>215</v>
      </c>
      <c r="C70" s="118" t="s">
        <v>216</v>
      </c>
      <c r="D70" s="136" t="s">
        <v>129</v>
      </c>
      <c r="E70" s="120" t="s">
        <v>970</v>
      </c>
      <c r="F70" s="120" t="s">
        <v>971</v>
      </c>
      <c r="G70" s="118" t="s">
        <v>972</v>
      </c>
      <c r="H70" s="118" t="s">
        <v>973</v>
      </c>
      <c r="I70" s="132"/>
      <c r="J70" s="122"/>
      <c r="K70" s="123" t="s">
        <v>974</v>
      </c>
      <c r="L70" s="124"/>
      <c r="M70" s="125" t="s">
        <v>150</v>
      </c>
      <c r="N70" s="129" t="s">
        <v>975</v>
      </c>
      <c r="O70" s="127" t="s">
        <v>976</v>
      </c>
      <c r="P70" s="116"/>
      <c r="Q70" s="237" t="s">
        <v>977</v>
      </c>
      <c r="R70" s="129" t="s">
        <v>978</v>
      </c>
      <c r="S70" s="141" t="s">
        <v>979</v>
      </c>
      <c r="T70" s="140" t="s">
        <v>980</v>
      </c>
      <c r="U70" s="140" t="s">
        <v>980</v>
      </c>
      <c r="V70" s="140" t="s">
        <v>981</v>
      </c>
      <c r="Y70" s="87"/>
      <c r="AA70" s="130">
        <f>IF(OR(J70="Fail",ISBLANK(J70)),INDEX('Issue Code Table'!C:C,MATCH(N:N,'Issue Code Table'!A:A,0)),IF(M70="Critical",6,IF(M70="Significant",5,IF(M70="Moderate",3,2))))</f>
        <v>6</v>
      </c>
      <c r="AB70" s="87"/>
    </row>
    <row r="71" spans="1:28" s="29" customFormat="1" ht="111.65" customHeight="1" x14ac:dyDescent="0.35">
      <c r="A71" s="117" t="s">
        <v>982</v>
      </c>
      <c r="B71" s="118" t="s">
        <v>447</v>
      </c>
      <c r="C71" s="118" t="s">
        <v>983</v>
      </c>
      <c r="D71" s="136" t="s">
        <v>129</v>
      </c>
      <c r="E71" s="120" t="s">
        <v>984</v>
      </c>
      <c r="F71" s="120" t="s">
        <v>985</v>
      </c>
      <c r="G71" s="118" t="s">
        <v>986</v>
      </c>
      <c r="H71" s="118" t="s">
        <v>987</v>
      </c>
      <c r="I71" s="132"/>
      <c r="J71" s="122"/>
      <c r="K71" s="123" t="s">
        <v>988</v>
      </c>
      <c r="L71" s="124"/>
      <c r="M71" s="125" t="s">
        <v>150</v>
      </c>
      <c r="N71" s="129" t="s">
        <v>799</v>
      </c>
      <c r="O71" s="127" t="s">
        <v>800</v>
      </c>
      <c r="P71" s="116"/>
      <c r="Q71" s="237" t="s">
        <v>977</v>
      </c>
      <c r="R71" s="129" t="s">
        <v>989</v>
      </c>
      <c r="S71" s="141" t="s">
        <v>990</v>
      </c>
      <c r="T71" s="140" t="s">
        <v>991</v>
      </c>
      <c r="U71" s="140" t="s">
        <v>991</v>
      </c>
      <c r="V71" s="140" t="s">
        <v>992</v>
      </c>
      <c r="Y71" s="87"/>
      <c r="AA71" s="130">
        <f>IF(OR(J71="Fail",ISBLANK(J71)),INDEX('Issue Code Table'!C:C,MATCH(N:N,'Issue Code Table'!A:A,0)),IF(M71="Critical",6,IF(M71="Significant",5,IF(M71="Moderate",3,2))))</f>
        <v>4</v>
      </c>
      <c r="AB71" s="87"/>
    </row>
    <row r="72" spans="1:28" s="29" customFormat="1" ht="111.65" customHeight="1" x14ac:dyDescent="0.35">
      <c r="A72" s="117" t="s">
        <v>993</v>
      </c>
      <c r="B72" s="118" t="s">
        <v>269</v>
      </c>
      <c r="C72" s="118" t="s">
        <v>270</v>
      </c>
      <c r="D72" s="136" t="s">
        <v>129</v>
      </c>
      <c r="E72" s="120" t="s">
        <v>994</v>
      </c>
      <c r="F72" s="120" t="s">
        <v>995</v>
      </c>
      <c r="G72" s="118" t="s">
        <v>996</v>
      </c>
      <c r="H72" s="118" t="s">
        <v>997</v>
      </c>
      <c r="I72" s="132"/>
      <c r="J72" s="122"/>
      <c r="K72" s="123" t="s">
        <v>998</v>
      </c>
      <c r="L72" s="124"/>
      <c r="M72" s="125" t="s">
        <v>150</v>
      </c>
      <c r="N72" s="126" t="s">
        <v>235</v>
      </c>
      <c r="O72" s="127" t="s">
        <v>236</v>
      </c>
      <c r="P72" s="116"/>
      <c r="Q72" s="237" t="s">
        <v>977</v>
      </c>
      <c r="R72" s="129" t="s">
        <v>999</v>
      </c>
      <c r="S72" s="141" t="s">
        <v>1000</v>
      </c>
      <c r="T72" s="140" t="s">
        <v>1001</v>
      </c>
      <c r="U72" s="140" t="s">
        <v>1001</v>
      </c>
      <c r="V72" s="140" t="s">
        <v>1002</v>
      </c>
      <c r="Y72" s="87"/>
      <c r="AA72" s="130">
        <f>IF(OR(J72="Fail",ISBLANK(J72)),INDEX('Issue Code Table'!C:C,MATCH(N:N,'Issue Code Table'!A:A,0)),IF(M72="Critical",6,IF(M72="Significant",5,IF(M72="Moderate",3,2))))</f>
        <v>5</v>
      </c>
      <c r="AB72" s="87"/>
    </row>
    <row r="73" spans="1:28" s="29" customFormat="1" ht="111.65" customHeight="1" x14ac:dyDescent="0.35">
      <c r="A73" s="117" t="s">
        <v>1003</v>
      </c>
      <c r="B73" s="118" t="s">
        <v>269</v>
      </c>
      <c r="C73" s="118" t="s">
        <v>270</v>
      </c>
      <c r="D73" s="136" t="s">
        <v>129</v>
      </c>
      <c r="E73" s="120" t="s">
        <v>1004</v>
      </c>
      <c r="F73" s="120" t="s">
        <v>1005</v>
      </c>
      <c r="G73" s="118" t="s">
        <v>1006</v>
      </c>
      <c r="H73" s="118" t="s">
        <v>1007</v>
      </c>
      <c r="I73" s="132"/>
      <c r="J73" s="122"/>
      <c r="K73" s="123" t="s">
        <v>1008</v>
      </c>
      <c r="L73" s="124"/>
      <c r="M73" s="125" t="s">
        <v>150</v>
      </c>
      <c r="N73" s="126" t="s">
        <v>235</v>
      </c>
      <c r="O73" s="127" t="s">
        <v>236</v>
      </c>
      <c r="P73" s="116"/>
      <c r="Q73" s="237" t="s">
        <v>977</v>
      </c>
      <c r="R73" s="129" t="s">
        <v>1009</v>
      </c>
      <c r="S73" s="141" t="s">
        <v>1010</v>
      </c>
      <c r="T73" s="140" t="s">
        <v>1011</v>
      </c>
      <c r="U73" s="140" t="s">
        <v>1011</v>
      </c>
      <c r="V73" s="140" t="s">
        <v>1012</v>
      </c>
      <c r="Y73" s="87"/>
      <c r="AA73" s="130">
        <f>IF(OR(J73="Fail",ISBLANK(J73)),INDEX('Issue Code Table'!C:C,MATCH(N:N,'Issue Code Table'!A:A,0)),IF(M73="Critical",6,IF(M73="Significant",5,IF(M73="Moderate",3,2))))</f>
        <v>5</v>
      </c>
      <c r="AB73" s="87"/>
    </row>
    <row r="74" spans="1:28" s="29" customFormat="1" ht="111.65" customHeight="1" x14ac:dyDescent="0.35">
      <c r="A74" s="117" t="s">
        <v>1013</v>
      </c>
      <c r="B74" s="118" t="s">
        <v>1014</v>
      </c>
      <c r="C74" s="118" t="s">
        <v>1015</v>
      </c>
      <c r="D74" s="136" t="s">
        <v>129</v>
      </c>
      <c r="E74" s="120" t="s">
        <v>1016</v>
      </c>
      <c r="F74" s="120" t="s">
        <v>1017</v>
      </c>
      <c r="G74" s="118" t="s">
        <v>1018</v>
      </c>
      <c r="H74" s="118" t="s">
        <v>1019</v>
      </c>
      <c r="I74" s="132"/>
      <c r="J74" s="122"/>
      <c r="K74" s="123" t="s">
        <v>1020</v>
      </c>
      <c r="L74" s="124"/>
      <c r="M74" s="125" t="s">
        <v>314</v>
      </c>
      <c r="N74" s="126" t="s">
        <v>1021</v>
      </c>
      <c r="O74" s="127" t="s">
        <v>1022</v>
      </c>
      <c r="P74" s="116"/>
      <c r="Q74" s="237" t="s">
        <v>977</v>
      </c>
      <c r="R74" s="129">
        <v>7.15</v>
      </c>
      <c r="S74" s="141" t="s">
        <v>1023</v>
      </c>
      <c r="T74" s="140" t="s">
        <v>1024</v>
      </c>
      <c r="U74" s="140" t="s">
        <v>1025</v>
      </c>
      <c r="V74" s="140"/>
      <c r="Y74" s="87"/>
      <c r="AA74" s="130">
        <f>IF(OR(J74="Fail",ISBLANK(J74)),INDEX('Issue Code Table'!C:C,MATCH(N:N,'Issue Code Table'!A:A,0)),IF(M74="Critical",6,IF(M74="Significant",5,IF(M74="Moderate",3,2))))</f>
        <v>4</v>
      </c>
      <c r="AB74" s="87"/>
    </row>
    <row r="75" spans="1:28" ht="84" customHeight="1" x14ac:dyDescent="0.35">
      <c r="A75" s="117" t="s">
        <v>1026</v>
      </c>
      <c r="B75" s="118" t="s">
        <v>269</v>
      </c>
      <c r="C75" s="118" t="s">
        <v>270</v>
      </c>
      <c r="D75" s="136" t="s">
        <v>160</v>
      </c>
      <c r="E75" s="120" t="s">
        <v>1027</v>
      </c>
      <c r="F75" s="120" t="s">
        <v>1028</v>
      </c>
      <c r="G75" s="118" t="s">
        <v>1029</v>
      </c>
      <c r="H75" s="118" t="s">
        <v>1030</v>
      </c>
      <c r="I75" s="132"/>
      <c r="J75" s="122"/>
      <c r="K75" s="123" t="s">
        <v>1031</v>
      </c>
      <c r="L75" s="124"/>
      <c r="M75" s="125" t="s">
        <v>150</v>
      </c>
      <c r="N75" s="133" t="s">
        <v>235</v>
      </c>
      <c r="O75" s="127" t="s">
        <v>236</v>
      </c>
      <c r="P75" s="116"/>
      <c r="Q75" s="132" t="s">
        <v>977</v>
      </c>
      <c r="R75" s="129">
        <v>7.16</v>
      </c>
      <c r="S75" s="141"/>
      <c r="T75" s="140" t="s">
        <v>1032</v>
      </c>
      <c r="U75" s="140" t="s">
        <v>1033</v>
      </c>
      <c r="V75" s="140" t="s">
        <v>1034</v>
      </c>
      <c r="AA75" s="130">
        <f>IF(OR(J75="Fail",ISBLANK(J75)),INDEX('Issue Code Table'!C:C,MATCH(N:N,'Issue Code Table'!A:A,0)),IF(M75="Critical",6,IF(M75="Significant",5,IF(M75="Moderate",3,2))))</f>
        <v>5</v>
      </c>
    </row>
    <row r="76" spans="1:28" x14ac:dyDescent="0.35">
      <c r="A76" s="239"/>
      <c r="B76" s="240" t="s">
        <v>1035</v>
      </c>
      <c r="C76" s="239"/>
      <c r="D76" s="239"/>
      <c r="E76" s="239"/>
      <c r="F76" s="239"/>
      <c r="G76" s="239"/>
      <c r="H76" s="239"/>
      <c r="I76" s="239"/>
      <c r="J76" s="239"/>
      <c r="K76" s="239"/>
      <c r="L76" s="239"/>
      <c r="M76" s="239"/>
      <c r="N76" s="239"/>
      <c r="O76" s="239"/>
      <c r="P76" s="88"/>
      <c r="Q76" s="239"/>
      <c r="R76" s="239"/>
      <c r="S76" s="239"/>
      <c r="T76" s="239"/>
      <c r="U76" s="239"/>
      <c r="V76" s="239"/>
      <c r="AA76" s="239"/>
    </row>
    <row r="77" spans="1:28" customFormat="1" x14ac:dyDescent="0.35">
      <c r="Y77" s="93"/>
      <c r="AB77" s="93"/>
    </row>
    <row r="78" spans="1:28" customFormat="1" hidden="1" x14ac:dyDescent="0.35">
      <c r="H78" t="s">
        <v>1036</v>
      </c>
      <c r="Y78" s="93"/>
      <c r="AB78" s="93"/>
    </row>
    <row r="79" spans="1:28" customFormat="1" hidden="1" x14ac:dyDescent="0.35">
      <c r="G79" t="s">
        <v>57</v>
      </c>
      <c r="H79" t="s">
        <v>136</v>
      </c>
      <c r="Y79" s="93"/>
      <c r="AB79" s="93"/>
    </row>
    <row r="80" spans="1:28" customFormat="1" hidden="1" x14ac:dyDescent="0.35">
      <c r="G80" t="s">
        <v>58</v>
      </c>
      <c r="H80" t="s">
        <v>150</v>
      </c>
      <c r="Y80" s="93"/>
      <c r="AB80" s="93"/>
    </row>
    <row r="81" spans="1:332" customFormat="1" hidden="1" x14ac:dyDescent="0.35">
      <c r="G81" t="s">
        <v>46</v>
      </c>
      <c r="H81" t="s">
        <v>314</v>
      </c>
      <c r="Y81" s="93"/>
      <c r="AB81" s="93"/>
    </row>
    <row r="82" spans="1:332" customFormat="1" hidden="1" x14ac:dyDescent="0.35">
      <c r="G82" t="s">
        <v>1037</v>
      </c>
      <c r="H82" t="s">
        <v>582</v>
      </c>
      <c r="Y82" s="93"/>
      <c r="AB82" s="93"/>
    </row>
    <row r="83" spans="1:332" customFormat="1" hidden="1" x14ac:dyDescent="0.35">
      <c r="Y83" s="93"/>
      <c r="AB83" s="93"/>
    </row>
    <row r="84" spans="1:332" customFormat="1" hidden="1" x14ac:dyDescent="0.35">
      <c r="Y84" s="93"/>
      <c r="AB84" s="93"/>
    </row>
    <row r="86" spans="1:332" x14ac:dyDescent="0.35">
      <c r="G86" s="110"/>
    </row>
    <row r="87" spans="1:332" x14ac:dyDescent="0.35">
      <c r="G87" s="110"/>
    </row>
    <row r="88" spans="1:332" x14ac:dyDescent="0.35">
      <c r="G88" s="110"/>
    </row>
    <row r="89" spans="1:332" x14ac:dyDescent="0.35">
      <c r="G89" s="110"/>
    </row>
    <row r="90" spans="1:332" x14ac:dyDescent="0.35">
      <c r="G90" s="110"/>
    </row>
    <row r="91" spans="1:332" x14ac:dyDescent="0.35">
      <c r="G91" s="110"/>
    </row>
    <row r="92" spans="1:332" x14ac:dyDescent="0.35">
      <c r="G92" s="110"/>
    </row>
    <row r="93" spans="1:332" s="29" customFormat="1" x14ac:dyDescent="0.35">
      <c r="A93" s="89"/>
      <c r="B93" s="90"/>
      <c r="C93" s="90"/>
      <c r="D93" s="91"/>
      <c r="E93" s="89"/>
      <c r="F93" s="89"/>
      <c r="G93" s="110"/>
      <c r="M93" s="85"/>
      <c r="N93" s="85"/>
      <c r="O93" s="91"/>
      <c r="P93" s="91"/>
      <c r="Q93" s="92"/>
      <c r="R93" s="92"/>
      <c r="S93" s="89"/>
      <c r="T93" s="89"/>
      <c r="U93" s="89"/>
      <c r="V93" s="89"/>
      <c r="Y93" s="89"/>
      <c r="AA93" s="89"/>
      <c r="AB93" s="89"/>
      <c r="AC93" s="89"/>
      <c r="AD93" s="89"/>
      <c r="AE93"/>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c r="BU93" s="89"/>
      <c r="BV93" s="89"/>
      <c r="BW93" s="89"/>
      <c r="BX93" s="89"/>
      <c r="BY93" s="89"/>
      <c r="BZ93" s="89"/>
      <c r="CA93" s="89"/>
      <c r="CB93" s="89"/>
      <c r="CC93" s="89"/>
      <c r="CD93" s="89"/>
      <c r="CE93" s="89"/>
      <c r="CF93" s="89"/>
      <c r="CG93" s="89"/>
      <c r="CH93" s="89"/>
      <c r="CI93" s="89"/>
      <c r="CJ93" s="89"/>
      <c r="CK93" s="89"/>
      <c r="CL93" s="89"/>
      <c r="CM93" s="89"/>
      <c r="CN93" s="89"/>
      <c r="CO93" s="89"/>
      <c r="CP93" s="89"/>
      <c r="CQ93" s="89"/>
      <c r="CR93" s="89"/>
      <c r="CS93" s="89"/>
      <c r="CT93" s="89"/>
      <c r="CU93" s="89"/>
      <c r="CV93" s="89"/>
      <c r="CW93" s="89"/>
      <c r="CX93" s="89"/>
      <c r="CY93" s="89"/>
      <c r="CZ93" s="89"/>
      <c r="DA93" s="89"/>
      <c r="DB93" s="89"/>
      <c r="DC93" s="89"/>
      <c r="DD93" s="89"/>
      <c r="DE93" s="89"/>
      <c r="DF93" s="89"/>
      <c r="DG93" s="89"/>
      <c r="DH93" s="89"/>
      <c r="DI93" s="89"/>
      <c r="DJ93" s="89"/>
      <c r="DK93" s="89"/>
      <c r="DL93" s="89"/>
      <c r="DM93" s="89"/>
      <c r="DN93" s="89"/>
      <c r="DO93" s="89"/>
      <c r="DP93" s="89"/>
      <c r="DQ93" s="89"/>
      <c r="DR93" s="89"/>
      <c r="DS93" s="89"/>
      <c r="DT93" s="89"/>
      <c r="DU93" s="89"/>
      <c r="DV93" s="89"/>
      <c r="DW93" s="89"/>
      <c r="DX93" s="89"/>
      <c r="DY93" s="89"/>
      <c r="DZ93" s="89"/>
      <c r="EA93" s="89"/>
      <c r="EB93" s="89"/>
      <c r="EC93" s="89"/>
      <c r="ED93" s="89"/>
      <c r="EE93" s="89"/>
      <c r="EF93" s="89"/>
      <c r="EG93" s="89"/>
      <c r="EH93" s="89"/>
      <c r="EI93" s="89"/>
      <c r="EJ93" s="89"/>
      <c r="EK93" s="89"/>
      <c r="EL93" s="89"/>
      <c r="EM93" s="89"/>
      <c r="EN93" s="89"/>
      <c r="EO93" s="89"/>
      <c r="EP93" s="89"/>
      <c r="EQ93" s="89"/>
      <c r="ER93" s="89"/>
      <c r="ES93" s="89"/>
      <c r="ET93" s="89"/>
      <c r="EU93" s="89"/>
      <c r="EV93" s="89"/>
      <c r="EW93" s="89"/>
      <c r="EX93" s="89"/>
      <c r="EY93" s="89"/>
      <c r="EZ93" s="89"/>
      <c r="FA93" s="89"/>
      <c r="FB93" s="89"/>
      <c r="FC93" s="89"/>
      <c r="FD93" s="89"/>
      <c r="FE93" s="89"/>
      <c r="FF93" s="89"/>
      <c r="FG93" s="89"/>
      <c r="FH93" s="89"/>
      <c r="FI93" s="89"/>
      <c r="FJ93" s="89"/>
      <c r="FK93" s="89"/>
      <c r="FL93" s="89"/>
      <c r="FM93" s="89"/>
      <c r="FN93" s="89"/>
      <c r="FO93" s="89"/>
      <c r="FP93" s="89"/>
      <c r="FQ93" s="89"/>
      <c r="FR93" s="89"/>
      <c r="FS93" s="89"/>
      <c r="FT93" s="89"/>
      <c r="FU93" s="89"/>
      <c r="FV93" s="89"/>
      <c r="FW93" s="89"/>
      <c r="FX93" s="89"/>
      <c r="FY93" s="89"/>
      <c r="FZ93" s="89"/>
      <c r="GA93" s="89"/>
      <c r="GB93" s="89"/>
      <c r="GC93" s="89"/>
      <c r="GD93" s="89"/>
      <c r="GE93" s="89"/>
      <c r="GF93" s="89"/>
      <c r="GG93" s="89"/>
      <c r="GH93" s="89"/>
      <c r="GI93" s="89"/>
      <c r="GJ93" s="89"/>
      <c r="GK93" s="89"/>
      <c r="GL93" s="89"/>
      <c r="GM93" s="89"/>
      <c r="GN93" s="89"/>
      <c r="GO93" s="89"/>
      <c r="GP93" s="89"/>
      <c r="GQ93" s="89"/>
      <c r="GR93" s="89"/>
      <c r="GS93" s="89"/>
      <c r="GT93" s="89"/>
      <c r="GU93" s="89"/>
      <c r="GV93" s="89"/>
      <c r="GW93" s="89"/>
      <c r="GX93" s="89"/>
      <c r="GY93" s="89"/>
      <c r="GZ93" s="89"/>
      <c r="HA93" s="89"/>
      <c r="HB93" s="89"/>
      <c r="HC93" s="89"/>
      <c r="HD93" s="89"/>
      <c r="HE93" s="89"/>
      <c r="HF93" s="89"/>
      <c r="HG93" s="89"/>
      <c r="HH93" s="89"/>
      <c r="HI93" s="89"/>
      <c r="HJ93" s="89"/>
      <c r="HK93" s="89"/>
      <c r="HL93" s="89"/>
      <c r="HM93" s="89"/>
      <c r="HN93" s="89"/>
      <c r="HO93" s="89"/>
      <c r="HP93" s="89"/>
      <c r="HQ93" s="89"/>
      <c r="HR93" s="89"/>
      <c r="HS93" s="89"/>
      <c r="HT93" s="89"/>
      <c r="HU93" s="89"/>
      <c r="HV93" s="89"/>
      <c r="HW93" s="89"/>
      <c r="HX93" s="89"/>
      <c r="HY93" s="89"/>
      <c r="HZ93" s="89"/>
      <c r="IA93" s="89"/>
      <c r="IB93" s="89"/>
      <c r="IC93" s="89"/>
      <c r="ID93" s="89"/>
      <c r="IE93" s="89"/>
      <c r="IF93" s="89"/>
      <c r="IG93" s="89"/>
      <c r="IH93" s="89"/>
      <c r="II93" s="89"/>
      <c r="IJ93" s="89"/>
      <c r="IK93" s="89"/>
      <c r="IL93" s="89"/>
      <c r="IM93" s="89"/>
      <c r="IN93" s="89"/>
      <c r="IO93" s="89"/>
      <c r="IP93" s="89"/>
      <c r="IQ93" s="89"/>
      <c r="IR93" s="89"/>
      <c r="IS93" s="89"/>
      <c r="IT93" s="89"/>
      <c r="IU93" s="89"/>
      <c r="IV93" s="89"/>
      <c r="IW93" s="89"/>
      <c r="IX93" s="89"/>
      <c r="IY93" s="89"/>
      <c r="IZ93" s="89"/>
      <c r="JA93" s="89"/>
      <c r="JB93" s="89"/>
      <c r="JC93" s="89"/>
      <c r="JD93" s="89"/>
      <c r="JE93" s="89"/>
      <c r="JF93" s="89"/>
      <c r="JG93" s="89"/>
      <c r="JH93" s="89"/>
      <c r="JI93" s="89"/>
      <c r="JJ93" s="89"/>
      <c r="JK93" s="89"/>
      <c r="JL93" s="89"/>
      <c r="JM93" s="89"/>
      <c r="JN93" s="89"/>
      <c r="JO93" s="89"/>
      <c r="JP93" s="89"/>
      <c r="JQ93" s="89"/>
      <c r="JR93" s="89"/>
      <c r="JS93" s="89"/>
      <c r="JT93" s="89"/>
      <c r="JU93" s="89"/>
      <c r="JV93" s="89"/>
      <c r="JW93" s="89"/>
      <c r="JX93" s="89"/>
      <c r="JY93" s="89"/>
      <c r="JZ93" s="89"/>
      <c r="KA93" s="89"/>
      <c r="KB93" s="89"/>
      <c r="KC93" s="89"/>
      <c r="KD93" s="89"/>
      <c r="KE93" s="89"/>
      <c r="KF93" s="89"/>
      <c r="KG93" s="89"/>
      <c r="KH93" s="89"/>
      <c r="KI93" s="89"/>
      <c r="KJ93" s="89"/>
      <c r="KK93" s="89"/>
      <c r="KL93" s="89"/>
      <c r="KM93" s="89"/>
      <c r="KN93" s="89"/>
      <c r="KO93" s="89"/>
      <c r="KP93" s="89"/>
      <c r="KQ93" s="89"/>
      <c r="KR93" s="89"/>
      <c r="KS93" s="89"/>
      <c r="KT93" s="89"/>
      <c r="KU93" s="89"/>
      <c r="KV93" s="89"/>
      <c r="KW93" s="89"/>
      <c r="KX93" s="89"/>
      <c r="KY93" s="89"/>
      <c r="KZ93" s="89"/>
      <c r="LA93" s="89"/>
      <c r="LB93" s="89"/>
      <c r="LC93" s="89"/>
      <c r="LD93" s="89"/>
      <c r="LE93" s="89"/>
      <c r="LF93" s="89"/>
      <c r="LG93" s="89"/>
      <c r="LH93" s="89"/>
      <c r="LI93" s="89"/>
      <c r="LJ93" s="89"/>
      <c r="LK93" s="89"/>
      <c r="LL93" s="89"/>
      <c r="LM93" s="89"/>
      <c r="LN93" s="89"/>
      <c r="LO93" s="89"/>
      <c r="LP93" s="89"/>
      <c r="LQ93" s="89"/>
      <c r="LR93" s="89"/>
      <c r="LS93" s="89"/>
      <c r="LT93" s="89"/>
    </row>
    <row r="94" spans="1:332" s="29" customFormat="1" x14ac:dyDescent="0.35">
      <c r="A94" s="89"/>
      <c r="B94" s="90"/>
      <c r="C94" s="90"/>
      <c r="D94" s="91"/>
      <c r="E94" s="89"/>
      <c r="F94" s="89"/>
      <c r="G94" s="110"/>
      <c r="M94" s="85"/>
      <c r="N94" s="85"/>
      <c r="O94" s="91"/>
      <c r="P94" s="91"/>
      <c r="Q94" s="92"/>
      <c r="R94" s="92"/>
      <c r="S94" s="89"/>
      <c r="T94" s="89"/>
      <c r="U94" s="89"/>
      <c r="V94" s="89"/>
      <c r="Y94" s="89"/>
      <c r="AA94" s="89"/>
      <c r="AB94" s="89"/>
      <c r="AC94" s="89"/>
      <c r="AD94" s="89"/>
      <c r="AE94"/>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89"/>
      <c r="BU94" s="89"/>
      <c r="BV94" s="89"/>
      <c r="BW94" s="89"/>
      <c r="BX94" s="89"/>
      <c r="BY94" s="89"/>
      <c r="BZ94" s="89"/>
      <c r="CA94" s="89"/>
      <c r="CB94" s="89"/>
      <c r="CC94" s="89"/>
      <c r="CD94" s="89"/>
      <c r="CE94" s="89"/>
      <c r="CF94" s="89"/>
      <c r="CG94" s="89"/>
      <c r="CH94" s="89"/>
      <c r="CI94" s="89"/>
      <c r="CJ94" s="89"/>
      <c r="CK94" s="89"/>
      <c r="CL94" s="89"/>
      <c r="CM94" s="89"/>
      <c r="CN94" s="89"/>
      <c r="CO94" s="89"/>
      <c r="CP94" s="89"/>
      <c r="CQ94" s="89"/>
      <c r="CR94" s="89"/>
      <c r="CS94" s="89"/>
      <c r="CT94" s="89"/>
      <c r="CU94" s="89"/>
      <c r="CV94" s="89"/>
      <c r="CW94" s="89"/>
      <c r="CX94" s="89"/>
      <c r="CY94" s="89"/>
      <c r="CZ94" s="89"/>
      <c r="DA94" s="89"/>
      <c r="DB94" s="89"/>
      <c r="DC94" s="89"/>
      <c r="DD94" s="89"/>
      <c r="DE94" s="89"/>
      <c r="DF94" s="89"/>
      <c r="DG94" s="89"/>
      <c r="DH94" s="89"/>
      <c r="DI94" s="89"/>
      <c r="DJ94" s="89"/>
      <c r="DK94" s="89"/>
      <c r="DL94" s="89"/>
      <c r="DM94" s="89"/>
      <c r="DN94" s="89"/>
      <c r="DO94" s="89"/>
      <c r="DP94" s="89"/>
      <c r="DQ94" s="89"/>
      <c r="DR94" s="89"/>
      <c r="DS94" s="89"/>
      <c r="DT94" s="89"/>
      <c r="DU94" s="89"/>
      <c r="DV94" s="89"/>
      <c r="DW94" s="89"/>
      <c r="DX94" s="89"/>
      <c r="DY94" s="89"/>
      <c r="DZ94" s="89"/>
      <c r="EA94" s="89"/>
      <c r="EB94" s="89"/>
      <c r="EC94" s="89"/>
      <c r="ED94" s="89"/>
      <c r="EE94" s="89"/>
      <c r="EF94" s="89"/>
      <c r="EG94" s="89"/>
      <c r="EH94" s="89"/>
      <c r="EI94" s="89"/>
      <c r="EJ94" s="89"/>
      <c r="EK94" s="89"/>
      <c r="EL94" s="89"/>
      <c r="EM94" s="89"/>
      <c r="EN94" s="89"/>
      <c r="EO94" s="89"/>
      <c r="EP94" s="89"/>
      <c r="EQ94" s="89"/>
      <c r="ER94" s="89"/>
      <c r="ES94" s="89"/>
      <c r="ET94" s="89"/>
      <c r="EU94" s="89"/>
      <c r="EV94" s="89"/>
      <c r="EW94" s="89"/>
      <c r="EX94" s="89"/>
      <c r="EY94" s="89"/>
      <c r="EZ94" s="89"/>
      <c r="FA94" s="89"/>
      <c r="FB94" s="89"/>
      <c r="FC94" s="89"/>
      <c r="FD94" s="89"/>
      <c r="FE94" s="89"/>
      <c r="FF94" s="89"/>
      <c r="FG94" s="89"/>
      <c r="FH94" s="89"/>
      <c r="FI94" s="89"/>
      <c r="FJ94" s="89"/>
      <c r="FK94" s="89"/>
      <c r="FL94" s="89"/>
      <c r="FM94" s="89"/>
      <c r="FN94" s="89"/>
      <c r="FO94" s="89"/>
      <c r="FP94" s="89"/>
      <c r="FQ94" s="89"/>
      <c r="FR94" s="89"/>
      <c r="FS94" s="89"/>
      <c r="FT94" s="89"/>
      <c r="FU94" s="89"/>
      <c r="FV94" s="89"/>
      <c r="FW94" s="89"/>
      <c r="FX94" s="89"/>
      <c r="FY94" s="89"/>
      <c r="FZ94" s="89"/>
      <c r="GA94" s="89"/>
      <c r="GB94" s="89"/>
      <c r="GC94" s="89"/>
      <c r="GD94" s="89"/>
      <c r="GE94" s="89"/>
      <c r="GF94" s="89"/>
      <c r="GG94" s="89"/>
      <c r="GH94" s="89"/>
      <c r="GI94" s="89"/>
      <c r="GJ94" s="89"/>
      <c r="GK94" s="89"/>
      <c r="GL94" s="89"/>
      <c r="GM94" s="89"/>
      <c r="GN94" s="89"/>
      <c r="GO94" s="89"/>
      <c r="GP94" s="89"/>
      <c r="GQ94" s="89"/>
      <c r="GR94" s="89"/>
      <c r="GS94" s="89"/>
      <c r="GT94" s="89"/>
      <c r="GU94" s="89"/>
      <c r="GV94" s="89"/>
      <c r="GW94" s="89"/>
      <c r="GX94" s="89"/>
      <c r="GY94" s="89"/>
      <c r="GZ94" s="89"/>
      <c r="HA94" s="89"/>
      <c r="HB94" s="89"/>
      <c r="HC94" s="89"/>
      <c r="HD94" s="89"/>
      <c r="HE94" s="89"/>
      <c r="HF94" s="89"/>
      <c r="HG94" s="89"/>
      <c r="HH94" s="89"/>
      <c r="HI94" s="89"/>
      <c r="HJ94" s="89"/>
      <c r="HK94" s="89"/>
      <c r="HL94" s="89"/>
      <c r="HM94" s="89"/>
      <c r="HN94" s="89"/>
      <c r="HO94" s="89"/>
      <c r="HP94" s="89"/>
      <c r="HQ94" s="89"/>
      <c r="HR94" s="89"/>
      <c r="HS94" s="89"/>
      <c r="HT94" s="89"/>
      <c r="HU94" s="89"/>
      <c r="HV94" s="89"/>
      <c r="HW94" s="89"/>
      <c r="HX94" s="89"/>
      <c r="HY94" s="89"/>
      <c r="HZ94" s="89"/>
      <c r="IA94" s="89"/>
      <c r="IB94" s="89"/>
      <c r="IC94" s="89"/>
      <c r="ID94" s="89"/>
      <c r="IE94" s="89"/>
      <c r="IF94" s="89"/>
      <c r="IG94" s="89"/>
      <c r="IH94" s="89"/>
      <c r="II94" s="89"/>
      <c r="IJ94" s="89"/>
      <c r="IK94" s="89"/>
      <c r="IL94" s="89"/>
      <c r="IM94" s="89"/>
      <c r="IN94" s="89"/>
      <c r="IO94" s="89"/>
      <c r="IP94" s="89"/>
      <c r="IQ94" s="89"/>
      <c r="IR94" s="89"/>
      <c r="IS94" s="89"/>
      <c r="IT94" s="89"/>
      <c r="IU94" s="89"/>
      <c r="IV94" s="89"/>
      <c r="IW94" s="89"/>
      <c r="IX94" s="89"/>
      <c r="IY94" s="89"/>
      <c r="IZ94" s="89"/>
      <c r="JA94" s="89"/>
      <c r="JB94" s="89"/>
      <c r="JC94" s="89"/>
      <c r="JD94" s="89"/>
      <c r="JE94" s="89"/>
      <c r="JF94" s="89"/>
      <c r="JG94" s="89"/>
      <c r="JH94" s="89"/>
      <c r="JI94" s="89"/>
      <c r="JJ94" s="89"/>
      <c r="JK94" s="89"/>
      <c r="JL94" s="89"/>
      <c r="JM94" s="89"/>
      <c r="JN94" s="89"/>
      <c r="JO94" s="89"/>
      <c r="JP94" s="89"/>
      <c r="JQ94" s="89"/>
      <c r="JR94" s="89"/>
      <c r="JS94" s="89"/>
      <c r="JT94" s="89"/>
      <c r="JU94" s="89"/>
      <c r="JV94" s="89"/>
      <c r="JW94" s="89"/>
      <c r="JX94" s="89"/>
      <c r="JY94" s="89"/>
      <c r="JZ94" s="89"/>
      <c r="KA94" s="89"/>
      <c r="KB94" s="89"/>
      <c r="KC94" s="89"/>
      <c r="KD94" s="89"/>
      <c r="KE94" s="89"/>
      <c r="KF94" s="89"/>
      <c r="KG94" s="89"/>
      <c r="KH94" s="89"/>
      <c r="KI94" s="89"/>
      <c r="KJ94" s="89"/>
      <c r="KK94" s="89"/>
      <c r="KL94" s="89"/>
      <c r="KM94" s="89"/>
      <c r="KN94" s="89"/>
      <c r="KO94" s="89"/>
      <c r="KP94" s="89"/>
      <c r="KQ94" s="89"/>
      <c r="KR94" s="89"/>
      <c r="KS94" s="89"/>
      <c r="KT94" s="89"/>
      <c r="KU94" s="89"/>
      <c r="KV94" s="89"/>
      <c r="KW94" s="89"/>
      <c r="KX94" s="89"/>
      <c r="KY94" s="89"/>
      <c r="KZ94" s="89"/>
      <c r="LA94" s="89"/>
      <c r="LB94" s="89"/>
      <c r="LC94" s="89"/>
      <c r="LD94" s="89"/>
      <c r="LE94" s="89"/>
      <c r="LF94" s="89"/>
      <c r="LG94" s="89"/>
      <c r="LH94" s="89"/>
      <c r="LI94" s="89"/>
      <c r="LJ94" s="89"/>
      <c r="LK94" s="89"/>
      <c r="LL94" s="89"/>
      <c r="LM94" s="89"/>
      <c r="LN94" s="89"/>
      <c r="LO94" s="89"/>
      <c r="LP94" s="89"/>
      <c r="LQ94" s="89"/>
      <c r="LR94" s="89"/>
      <c r="LS94" s="89"/>
      <c r="LT94" s="89"/>
    </row>
    <row r="95" spans="1:332" s="29" customFormat="1" x14ac:dyDescent="0.35">
      <c r="A95" s="89"/>
      <c r="B95" s="90"/>
      <c r="C95" s="90"/>
      <c r="D95" s="91"/>
      <c r="E95" s="89"/>
      <c r="F95" s="89"/>
      <c r="G95" s="110"/>
      <c r="M95" s="85"/>
      <c r="N95" s="85"/>
      <c r="O95" s="91"/>
      <c r="P95" s="91"/>
      <c r="Q95" s="92"/>
      <c r="R95" s="92"/>
      <c r="S95" s="89"/>
      <c r="T95" s="89"/>
      <c r="U95" s="89"/>
      <c r="V95" s="89"/>
      <c r="Y95" s="89"/>
      <c r="AA95" s="89"/>
      <c r="AB95" s="89"/>
      <c r="AC95" s="89"/>
      <c r="AD95" s="89"/>
      <c r="AE95"/>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c r="CA95" s="89"/>
      <c r="CB95" s="89"/>
      <c r="CC95" s="89"/>
      <c r="CD95" s="89"/>
      <c r="CE95" s="89"/>
      <c r="CF95" s="89"/>
      <c r="CG95" s="89"/>
      <c r="CH95" s="89"/>
      <c r="CI95" s="89"/>
      <c r="CJ95" s="89"/>
      <c r="CK95" s="89"/>
      <c r="CL95" s="89"/>
      <c r="CM95" s="89"/>
      <c r="CN95" s="89"/>
      <c r="CO95" s="89"/>
      <c r="CP95" s="89"/>
      <c r="CQ95" s="89"/>
      <c r="CR95" s="89"/>
      <c r="CS95" s="89"/>
      <c r="CT95" s="89"/>
      <c r="CU95" s="89"/>
      <c r="CV95" s="89"/>
      <c r="CW95" s="89"/>
      <c r="CX95" s="89"/>
      <c r="CY95" s="89"/>
      <c r="CZ95" s="89"/>
      <c r="DA95" s="89"/>
      <c r="DB95" s="89"/>
      <c r="DC95" s="89"/>
      <c r="DD95" s="89"/>
      <c r="DE95" s="89"/>
      <c r="DF95" s="89"/>
      <c r="DG95" s="89"/>
      <c r="DH95" s="89"/>
      <c r="DI95" s="89"/>
      <c r="DJ95" s="89"/>
      <c r="DK95" s="89"/>
      <c r="DL95" s="89"/>
      <c r="DM95" s="89"/>
      <c r="DN95" s="89"/>
      <c r="DO95" s="89"/>
      <c r="DP95" s="89"/>
      <c r="DQ95" s="89"/>
      <c r="DR95" s="89"/>
      <c r="DS95" s="89"/>
      <c r="DT95" s="89"/>
      <c r="DU95" s="89"/>
      <c r="DV95" s="89"/>
      <c r="DW95" s="89"/>
      <c r="DX95" s="89"/>
      <c r="DY95" s="89"/>
      <c r="DZ95" s="89"/>
      <c r="EA95" s="89"/>
      <c r="EB95" s="89"/>
      <c r="EC95" s="89"/>
      <c r="ED95" s="89"/>
      <c r="EE95" s="89"/>
      <c r="EF95" s="89"/>
      <c r="EG95" s="89"/>
      <c r="EH95" s="89"/>
      <c r="EI95" s="89"/>
      <c r="EJ95" s="89"/>
      <c r="EK95" s="89"/>
      <c r="EL95" s="89"/>
      <c r="EM95" s="89"/>
      <c r="EN95" s="89"/>
      <c r="EO95" s="89"/>
      <c r="EP95" s="89"/>
      <c r="EQ95" s="89"/>
      <c r="ER95" s="89"/>
      <c r="ES95" s="89"/>
      <c r="ET95" s="89"/>
      <c r="EU95" s="89"/>
      <c r="EV95" s="89"/>
      <c r="EW95" s="89"/>
      <c r="EX95" s="89"/>
      <c r="EY95" s="89"/>
      <c r="EZ95" s="89"/>
      <c r="FA95" s="89"/>
      <c r="FB95" s="89"/>
      <c r="FC95" s="89"/>
      <c r="FD95" s="89"/>
      <c r="FE95" s="89"/>
      <c r="FF95" s="89"/>
      <c r="FG95" s="89"/>
      <c r="FH95" s="89"/>
      <c r="FI95" s="89"/>
      <c r="FJ95" s="89"/>
      <c r="FK95" s="89"/>
      <c r="FL95" s="89"/>
      <c r="FM95" s="89"/>
      <c r="FN95" s="89"/>
      <c r="FO95" s="89"/>
      <c r="FP95" s="89"/>
      <c r="FQ95" s="89"/>
      <c r="FR95" s="89"/>
      <c r="FS95" s="89"/>
      <c r="FT95" s="89"/>
      <c r="FU95" s="89"/>
      <c r="FV95" s="89"/>
      <c r="FW95" s="89"/>
      <c r="FX95" s="89"/>
      <c r="FY95" s="89"/>
      <c r="FZ95" s="89"/>
      <c r="GA95" s="89"/>
      <c r="GB95" s="89"/>
      <c r="GC95" s="89"/>
      <c r="GD95" s="89"/>
      <c r="GE95" s="89"/>
      <c r="GF95" s="89"/>
      <c r="GG95" s="89"/>
      <c r="GH95" s="89"/>
      <c r="GI95" s="89"/>
      <c r="GJ95" s="89"/>
      <c r="GK95" s="89"/>
      <c r="GL95" s="89"/>
      <c r="GM95" s="89"/>
      <c r="GN95" s="89"/>
      <c r="GO95" s="89"/>
      <c r="GP95" s="89"/>
      <c r="GQ95" s="89"/>
      <c r="GR95" s="89"/>
      <c r="GS95" s="89"/>
      <c r="GT95" s="89"/>
      <c r="GU95" s="89"/>
      <c r="GV95" s="89"/>
      <c r="GW95" s="89"/>
      <c r="GX95" s="89"/>
      <c r="GY95" s="89"/>
      <c r="GZ95" s="89"/>
      <c r="HA95" s="89"/>
      <c r="HB95" s="89"/>
      <c r="HC95" s="89"/>
      <c r="HD95" s="89"/>
      <c r="HE95" s="89"/>
      <c r="HF95" s="89"/>
      <c r="HG95" s="89"/>
      <c r="HH95" s="89"/>
      <c r="HI95" s="89"/>
      <c r="HJ95" s="89"/>
      <c r="HK95" s="89"/>
      <c r="HL95" s="89"/>
      <c r="HM95" s="89"/>
      <c r="HN95" s="89"/>
      <c r="HO95" s="89"/>
      <c r="HP95" s="89"/>
      <c r="HQ95" s="89"/>
      <c r="HR95" s="89"/>
      <c r="HS95" s="89"/>
      <c r="HT95" s="89"/>
      <c r="HU95" s="89"/>
      <c r="HV95" s="89"/>
      <c r="HW95" s="89"/>
      <c r="HX95" s="89"/>
      <c r="HY95" s="89"/>
      <c r="HZ95" s="89"/>
      <c r="IA95" s="89"/>
      <c r="IB95" s="89"/>
      <c r="IC95" s="89"/>
      <c r="ID95" s="89"/>
      <c r="IE95" s="89"/>
      <c r="IF95" s="89"/>
      <c r="IG95" s="89"/>
      <c r="IH95" s="89"/>
      <c r="II95" s="89"/>
      <c r="IJ95" s="89"/>
      <c r="IK95" s="89"/>
      <c r="IL95" s="89"/>
      <c r="IM95" s="89"/>
      <c r="IN95" s="89"/>
      <c r="IO95" s="89"/>
      <c r="IP95" s="89"/>
      <c r="IQ95" s="89"/>
      <c r="IR95" s="89"/>
      <c r="IS95" s="89"/>
      <c r="IT95" s="89"/>
      <c r="IU95" s="89"/>
      <c r="IV95" s="89"/>
      <c r="IW95" s="89"/>
      <c r="IX95" s="89"/>
      <c r="IY95" s="89"/>
      <c r="IZ95" s="89"/>
      <c r="JA95" s="89"/>
      <c r="JB95" s="89"/>
      <c r="JC95" s="89"/>
      <c r="JD95" s="89"/>
      <c r="JE95" s="89"/>
      <c r="JF95" s="89"/>
      <c r="JG95" s="89"/>
      <c r="JH95" s="89"/>
      <c r="JI95" s="89"/>
      <c r="JJ95" s="89"/>
      <c r="JK95" s="89"/>
      <c r="JL95" s="89"/>
      <c r="JM95" s="89"/>
      <c r="JN95" s="89"/>
      <c r="JO95" s="89"/>
      <c r="JP95" s="89"/>
      <c r="JQ95" s="89"/>
      <c r="JR95" s="89"/>
      <c r="JS95" s="89"/>
      <c r="JT95" s="89"/>
      <c r="JU95" s="89"/>
      <c r="JV95" s="89"/>
      <c r="JW95" s="89"/>
      <c r="JX95" s="89"/>
      <c r="JY95" s="89"/>
      <c r="JZ95" s="89"/>
      <c r="KA95" s="89"/>
      <c r="KB95" s="89"/>
      <c r="KC95" s="89"/>
      <c r="KD95" s="89"/>
      <c r="KE95" s="89"/>
      <c r="KF95" s="89"/>
      <c r="KG95" s="89"/>
      <c r="KH95" s="89"/>
      <c r="KI95" s="89"/>
      <c r="KJ95" s="89"/>
      <c r="KK95" s="89"/>
      <c r="KL95" s="89"/>
      <c r="KM95" s="89"/>
      <c r="KN95" s="89"/>
      <c r="KO95" s="89"/>
      <c r="KP95" s="89"/>
      <c r="KQ95" s="89"/>
      <c r="KR95" s="89"/>
      <c r="KS95" s="89"/>
      <c r="KT95" s="89"/>
      <c r="KU95" s="89"/>
      <c r="KV95" s="89"/>
      <c r="KW95" s="89"/>
      <c r="KX95" s="89"/>
      <c r="KY95" s="89"/>
      <c r="KZ95" s="89"/>
      <c r="LA95" s="89"/>
      <c r="LB95" s="89"/>
      <c r="LC95" s="89"/>
      <c r="LD95" s="89"/>
      <c r="LE95" s="89"/>
      <c r="LF95" s="89"/>
      <c r="LG95" s="89"/>
      <c r="LH95" s="89"/>
      <c r="LI95" s="89"/>
      <c r="LJ95" s="89"/>
      <c r="LK95" s="89"/>
      <c r="LL95" s="89"/>
      <c r="LM95" s="89"/>
      <c r="LN95" s="89"/>
      <c r="LO95" s="89"/>
      <c r="LP95" s="89"/>
      <c r="LQ95" s="89"/>
      <c r="LR95" s="89"/>
      <c r="LS95" s="89"/>
      <c r="LT95" s="89"/>
    </row>
    <row r="96" spans="1:332" s="29" customFormat="1" x14ac:dyDescent="0.35">
      <c r="A96" s="89"/>
      <c r="B96" s="90"/>
      <c r="C96" s="90"/>
      <c r="D96" s="91"/>
      <c r="E96" s="89"/>
      <c r="F96" s="89"/>
      <c r="G96" s="110"/>
      <c r="M96" s="85"/>
      <c r="N96" s="85"/>
      <c r="O96" s="91"/>
      <c r="P96" s="91"/>
      <c r="Q96" s="92"/>
      <c r="R96" s="92"/>
      <c r="S96" s="89"/>
      <c r="T96" s="89"/>
      <c r="U96" s="89"/>
      <c r="V96" s="89"/>
      <c r="Y96" s="89"/>
      <c r="AA96" s="89"/>
      <c r="AB96" s="89"/>
      <c r="AC96" s="89"/>
      <c r="AD96" s="89"/>
      <c r="AE96"/>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89"/>
      <c r="BX96" s="89"/>
      <c r="BY96" s="89"/>
      <c r="BZ96" s="89"/>
      <c r="CA96" s="89"/>
      <c r="CB96" s="89"/>
      <c r="CC96" s="89"/>
      <c r="CD96" s="89"/>
      <c r="CE96" s="89"/>
      <c r="CF96" s="89"/>
      <c r="CG96" s="89"/>
      <c r="CH96" s="89"/>
      <c r="CI96" s="89"/>
      <c r="CJ96" s="89"/>
      <c r="CK96" s="89"/>
      <c r="CL96" s="89"/>
      <c r="CM96" s="89"/>
      <c r="CN96" s="89"/>
      <c r="CO96" s="89"/>
      <c r="CP96" s="89"/>
      <c r="CQ96" s="89"/>
      <c r="CR96" s="89"/>
      <c r="CS96" s="89"/>
      <c r="CT96" s="89"/>
      <c r="CU96" s="89"/>
      <c r="CV96" s="89"/>
      <c r="CW96" s="89"/>
      <c r="CX96" s="89"/>
      <c r="CY96" s="89"/>
      <c r="CZ96" s="89"/>
      <c r="DA96" s="89"/>
      <c r="DB96" s="89"/>
      <c r="DC96" s="89"/>
      <c r="DD96" s="89"/>
      <c r="DE96" s="89"/>
      <c r="DF96" s="89"/>
      <c r="DG96" s="89"/>
      <c r="DH96" s="89"/>
      <c r="DI96" s="89"/>
      <c r="DJ96" s="89"/>
      <c r="DK96" s="89"/>
      <c r="DL96" s="89"/>
      <c r="DM96" s="89"/>
      <c r="DN96" s="89"/>
      <c r="DO96" s="89"/>
      <c r="DP96" s="89"/>
      <c r="DQ96" s="89"/>
      <c r="DR96" s="89"/>
      <c r="DS96" s="89"/>
      <c r="DT96" s="89"/>
      <c r="DU96" s="89"/>
      <c r="DV96" s="89"/>
      <c r="DW96" s="89"/>
      <c r="DX96" s="89"/>
      <c r="DY96" s="89"/>
      <c r="DZ96" s="89"/>
      <c r="EA96" s="89"/>
      <c r="EB96" s="89"/>
      <c r="EC96" s="89"/>
      <c r="ED96" s="89"/>
      <c r="EE96" s="89"/>
      <c r="EF96" s="89"/>
      <c r="EG96" s="89"/>
      <c r="EH96" s="89"/>
      <c r="EI96" s="89"/>
      <c r="EJ96" s="89"/>
      <c r="EK96" s="89"/>
      <c r="EL96" s="89"/>
      <c r="EM96" s="89"/>
      <c r="EN96" s="89"/>
      <c r="EO96" s="89"/>
      <c r="EP96" s="89"/>
      <c r="EQ96" s="89"/>
      <c r="ER96" s="89"/>
      <c r="ES96" s="89"/>
      <c r="ET96" s="89"/>
      <c r="EU96" s="89"/>
      <c r="EV96" s="89"/>
      <c r="EW96" s="89"/>
      <c r="EX96" s="89"/>
      <c r="EY96" s="89"/>
      <c r="EZ96" s="89"/>
      <c r="FA96" s="89"/>
      <c r="FB96" s="89"/>
      <c r="FC96" s="89"/>
      <c r="FD96" s="89"/>
      <c r="FE96" s="89"/>
      <c r="FF96" s="89"/>
      <c r="FG96" s="89"/>
      <c r="FH96" s="89"/>
      <c r="FI96" s="89"/>
      <c r="FJ96" s="89"/>
      <c r="FK96" s="89"/>
      <c r="FL96" s="89"/>
      <c r="FM96" s="89"/>
      <c r="FN96" s="89"/>
      <c r="FO96" s="89"/>
      <c r="FP96" s="89"/>
      <c r="FQ96" s="89"/>
      <c r="FR96" s="89"/>
      <c r="FS96" s="89"/>
      <c r="FT96" s="89"/>
      <c r="FU96" s="89"/>
      <c r="FV96" s="89"/>
      <c r="FW96" s="89"/>
      <c r="FX96" s="89"/>
      <c r="FY96" s="89"/>
      <c r="FZ96" s="89"/>
      <c r="GA96" s="89"/>
      <c r="GB96" s="89"/>
      <c r="GC96" s="89"/>
      <c r="GD96" s="89"/>
      <c r="GE96" s="89"/>
      <c r="GF96" s="89"/>
      <c r="GG96" s="89"/>
      <c r="GH96" s="89"/>
      <c r="GI96" s="89"/>
      <c r="GJ96" s="89"/>
      <c r="GK96" s="89"/>
      <c r="GL96" s="89"/>
      <c r="GM96" s="89"/>
      <c r="GN96" s="89"/>
      <c r="GO96" s="89"/>
      <c r="GP96" s="89"/>
      <c r="GQ96" s="89"/>
      <c r="GR96" s="89"/>
      <c r="GS96" s="89"/>
      <c r="GT96" s="89"/>
      <c r="GU96" s="89"/>
      <c r="GV96" s="89"/>
      <c r="GW96" s="89"/>
      <c r="GX96" s="89"/>
      <c r="GY96" s="89"/>
      <c r="GZ96" s="89"/>
      <c r="HA96" s="89"/>
      <c r="HB96" s="89"/>
      <c r="HC96" s="89"/>
      <c r="HD96" s="89"/>
      <c r="HE96" s="89"/>
      <c r="HF96" s="89"/>
      <c r="HG96" s="89"/>
      <c r="HH96" s="89"/>
      <c r="HI96" s="89"/>
      <c r="HJ96" s="89"/>
      <c r="HK96" s="89"/>
      <c r="HL96" s="89"/>
      <c r="HM96" s="89"/>
      <c r="HN96" s="89"/>
      <c r="HO96" s="89"/>
      <c r="HP96" s="89"/>
      <c r="HQ96" s="89"/>
      <c r="HR96" s="89"/>
      <c r="HS96" s="89"/>
      <c r="HT96" s="89"/>
      <c r="HU96" s="89"/>
      <c r="HV96" s="89"/>
      <c r="HW96" s="89"/>
      <c r="HX96" s="89"/>
      <c r="HY96" s="89"/>
      <c r="HZ96" s="89"/>
      <c r="IA96" s="89"/>
      <c r="IB96" s="89"/>
      <c r="IC96" s="89"/>
      <c r="ID96" s="89"/>
      <c r="IE96" s="89"/>
      <c r="IF96" s="89"/>
      <c r="IG96" s="89"/>
      <c r="IH96" s="89"/>
      <c r="II96" s="89"/>
      <c r="IJ96" s="89"/>
      <c r="IK96" s="89"/>
      <c r="IL96" s="89"/>
      <c r="IM96" s="89"/>
      <c r="IN96" s="89"/>
      <c r="IO96" s="89"/>
      <c r="IP96" s="89"/>
      <c r="IQ96" s="89"/>
      <c r="IR96" s="89"/>
      <c r="IS96" s="89"/>
      <c r="IT96" s="89"/>
      <c r="IU96" s="89"/>
      <c r="IV96" s="89"/>
      <c r="IW96" s="89"/>
      <c r="IX96" s="89"/>
      <c r="IY96" s="89"/>
      <c r="IZ96" s="89"/>
      <c r="JA96" s="89"/>
      <c r="JB96" s="89"/>
      <c r="JC96" s="89"/>
      <c r="JD96" s="89"/>
      <c r="JE96" s="89"/>
      <c r="JF96" s="89"/>
      <c r="JG96" s="89"/>
      <c r="JH96" s="89"/>
      <c r="JI96" s="89"/>
      <c r="JJ96" s="89"/>
      <c r="JK96" s="89"/>
      <c r="JL96" s="89"/>
      <c r="JM96" s="89"/>
      <c r="JN96" s="89"/>
      <c r="JO96" s="89"/>
      <c r="JP96" s="89"/>
      <c r="JQ96" s="89"/>
      <c r="JR96" s="89"/>
      <c r="JS96" s="89"/>
      <c r="JT96" s="89"/>
      <c r="JU96" s="89"/>
      <c r="JV96" s="89"/>
      <c r="JW96" s="89"/>
      <c r="JX96" s="89"/>
      <c r="JY96" s="89"/>
      <c r="JZ96" s="89"/>
      <c r="KA96" s="89"/>
      <c r="KB96" s="89"/>
      <c r="KC96" s="89"/>
      <c r="KD96" s="89"/>
      <c r="KE96" s="89"/>
      <c r="KF96" s="89"/>
      <c r="KG96" s="89"/>
      <c r="KH96" s="89"/>
      <c r="KI96" s="89"/>
      <c r="KJ96" s="89"/>
      <c r="KK96" s="89"/>
      <c r="KL96" s="89"/>
      <c r="KM96" s="89"/>
      <c r="KN96" s="89"/>
      <c r="KO96" s="89"/>
      <c r="KP96" s="89"/>
      <c r="KQ96" s="89"/>
      <c r="KR96" s="89"/>
      <c r="KS96" s="89"/>
      <c r="KT96" s="89"/>
      <c r="KU96" s="89"/>
      <c r="KV96" s="89"/>
      <c r="KW96" s="89"/>
      <c r="KX96" s="89"/>
      <c r="KY96" s="89"/>
      <c r="KZ96" s="89"/>
      <c r="LA96" s="89"/>
      <c r="LB96" s="89"/>
      <c r="LC96" s="89"/>
      <c r="LD96" s="89"/>
      <c r="LE96" s="89"/>
      <c r="LF96" s="89"/>
      <c r="LG96" s="89"/>
      <c r="LH96" s="89"/>
      <c r="LI96" s="89"/>
      <c r="LJ96" s="89"/>
      <c r="LK96" s="89"/>
      <c r="LL96" s="89"/>
      <c r="LM96" s="89"/>
      <c r="LN96" s="89"/>
      <c r="LO96" s="89"/>
      <c r="LP96" s="89"/>
      <c r="LQ96" s="89"/>
      <c r="LR96" s="89"/>
      <c r="LS96" s="89"/>
      <c r="LT96" s="89"/>
    </row>
    <row r="97" spans="1:332" s="29" customFormat="1" x14ac:dyDescent="0.35">
      <c r="A97" s="89"/>
      <c r="B97" s="90"/>
      <c r="C97" s="90"/>
      <c r="D97" s="91"/>
      <c r="E97" s="89"/>
      <c r="F97" s="89"/>
      <c r="G97" s="110"/>
      <c r="M97" s="85"/>
      <c r="N97" s="85"/>
      <c r="O97" s="91"/>
      <c r="P97" s="91"/>
      <c r="Q97" s="92"/>
      <c r="R97" s="92"/>
      <c r="S97" s="89"/>
      <c r="T97" s="89"/>
      <c r="U97" s="89"/>
      <c r="V97" s="89"/>
      <c r="Y97" s="89"/>
      <c r="AA97" s="89"/>
      <c r="AB97" s="89"/>
      <c r="AC97" s="89"/>
      <c r="AD97" s="89"/>
      <c r="AE97"/>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c r="IF97" s="89"/>
      <c r="IG97" s="89"/>
      <c r="IH97" s="89"/>
      <c r="II97" s="89"/>
      <c r="IJ97" s="89"/>
      <c r="IK97" s="89"/>
      <c r="IL97" s="89"/>
      <c r="IM97" s="89"/>
      <c r="IN97" s="89"/>
      <c r="IO97" s="89"/>
      <c r="IP97" s="89"/>
      <c r="IQ97" s="89"/>
      <c r="IR97" s="89"/>
      <c r="IS97" s="89"/>
      <c r="IT97" s="89"/>
      <c r="IU97" s="89"/>
      <c r="IV97" s="89"/>
      <c r="IW97" s="89"/>
      <c r="IX97" s="89"/>
      <c r="IY97" s="89"/>
      <c r="IZ97" s="89"/>
      <c r="JA97" s="89"/>
      <c r="JB97" s="89"/>
      <c r="JC97" s="89"/>
      <c r="JD97" s="89"/>
      <c r="JE97" s="89"/>
      <c r="JF97" s="89"/>
      <c r="JG97" s="89"/>
      <c r="JH97" s="89"/>
      <c r="JI97" s="89"/>
      <c r="JJ97" s="89"/>
      <c r="JK97" s="89"/>
      <c r="JL97" s="89"/>
      <c r="JM97" s="89"/>
      <c r="JN97" s="89"/>
      <c r="JO97" s="89"/>
      <c r="JP97" s="89"/>
      <c r="JQ97" s="89"/>
      <c r="JR97" s="89"/>
      <c r="JS97" s="89"/>
      <c r="JT97" s="89"/>
      <c r="JU97" s="89"/>
      <c r="JV97" s="89"/>
      <c r="JW97" s="89"/>
      <c r="JX97" s="89"/>
      <c r="JY97" s="89"/>
      <c r="JZ97" s="89"/>
      <c r="KA97" s="89"/>
      <c r="KB97" s="89"/>
      <c r="KC97" s="89"/>
      <c r="KD97" s="89"/>
      <c r="KE97" s="89"/>
      <c r="KF97" s="89"/>
      <c r="KG97" s="89"/>
      <c r="KH97" s="89"/>
      <c r="KI97" s="89"/>
      <c r="KJ97" s="89"/>
      <c r="KK97" s="89"/>
      <c r="KL97" s="89"/>
      <c r="KM97" s="89"/>
      <c r="KN97" s="89"/>
      <c r="KO97" s="89"/>
      <c r="KP97" s="89"/>
      <c r="KQ97" s="89"/>
      <c r="KR97" s="89"/>
      <c r="KS97" s="89"/>
      <c r="KT97" s="89"/>
      <c r="KU97" s="89"/>
      <c r="KV97" s="89"/>
      <c r="KW97" s="89"/>
      <c r="KX97" s="89"/>
      <c r="KY97" s="89"/>
      <c r="KZ97" s="89"/>
      <c r="LA97" s="89"/>
      <c r="LB97" s="89"/>
      <c r="LC97" s="89"/>
      <c r="LD97" s="89"/>
      <c r="LE97" s="89"/>
      <c r="LF97" s="89"/>
      <c r="LG97" s="89"/>
      <c r="LH97" s="89"/>
      <c r="LI97" s="89"/>
      <c r="LJ97" s="89"/>
      <c r="LK97" s="89"/>
      <c r="LL97" s="89"/>
      <c r="LM97" s="89"/>
      <c r="LN97" s="89"/>
      <c r="LO97" s="89"/>
      <c r="LP97" s="89"/>
      <c r="LQ97" s="89"/>
      <c r="LR97" s="89"/>
      <c r="LS97" s="89"/>
      <c r="LT97" s="89"/>
    </row>
    <row r="98" spans="1:332" s="29" customFormat="1" x14ac:dyDescent="0.35">
      <c r="A98" s="89"/>
      <c r="B98" s="90"/>
      <c r="C98" s="90"/>
      <c r="D98" s="91"/>
      <c r="E98" s="89"/>
      <c r="F98" s="89"/>
      <c r="G98" s="110"/>
      <c r="M98" s="85"/>
      <c r="N98" s="85"/>
      <c r="O98" s="91"/>
      <c r="P98" s="91"/>
      <c r="Q98" s="92"/>
      <c r="R98" s="92"/>
      <c r="S98" s="89"/>
      <c r="T98" s="89"/>
      <c r="U98" s="89"/>
      <c r="V98" s="89"/>
      <c r="Y98" s="89"/>
      <c r="AA98" s="89"/>
      <c r="AB98" s="89"/>
      <c r="AC98" s="89"/>
      <c r="AD98" s="89"/>
      <c r="AE98"/>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89"/>
      <c r="BX98" s="89"/>
      <c r="BY98" s="89"/>
      <c r="BZ98" s="89"/>
      <c r="CA98" s="89"/>
      <c r="CB98" s="89"/>
      <c r="CC98" s="89"/>
      <c r="CD98" s="89"/>
      <c r="CE98" s="89"/>
      <c r="CF98" s="89"/>
      <c r="CG98" s="89"/>
      <c r="CH98" s="89"/>
      <c r="CI98" s="89"/>
      <c r="CJ98" s="89"/>
      <c r="CK98" s="89"/>
      <c r="CL98" s="89"/>
      <c r="CM98" s="89"/>
      <c r="CN98" s="89"/>
      <c r="CO98" s="89"/>
      <c r="CP98" s="89"/>
      <c r="CQ98" s="89"/>
      <c r="CR98" s="89"/>
      <c r="CS98" s="89"/>
      <c r="CT98" s="89"/>
      <c r="CU98" s="89"/>
      <c r="CV98" s="89"/>
      <c r="CW98" s="89"/>
      <c r="CX98" s="89"/>
      <c r="CY98" s="89"/>
      <c r="CZ98" s="89"/>
      <c r="DA98" s="89"/>
      <c r="DB98" s="89"/>
      <c r="DC98" s="89"/>
      <c r="DD98" s="89"/>
      <c r="DE98" s="89"/>
      <c r="DF98" s="89"/>
      <c r="DG98" s="89"/>
      <c r="DH98" s="89"/>
      <c r="DI98" s="89"/>
      <c r="DJ98" s="89"/>
      <c r="DK98" s="89"/>
      <c r="DL98" s="89"/>
      <c r="DM98" s="89"/>
      <c r="DN98" s="89"/>
      <c r="DO98" s="89"/>
      <c r="DP98" s="89"/>
      <c r="DQ98" s="89"/>
      <c r="DR98" s="89"/>
      <c r="DS98" s="89"/>
      <c r="DT98" s="89"/>
      <c r="DU98" s="89"/>
      <c r="DV98" s="89"/>
      <c r="DW98" s="89"/>
      <c r="DX98" s="89"/>
      <c r="DY98" s="89"/>
      <c r="DZ98" s="89"/>
      <c r="EA98" s="89"/>
      <c r="EB98" s="89"/>
      <c r="EC98" s="89"/>
      <c r="ED98" s="89"/>
      <c r="EE98" s="89"/>
      <c r="EF98" s="89"/>
      <c r="EG98" s="89"/>
      <c r="EH98" s="89"/>
      <c r="EI98" s="89"/>
      <c r="EJ98" s="89"/>
      <c r="EK98" s="89"/>
      <c r="EL98" s="89"/>
      <c r="EM98" s="89"/>
      <c r="EN98" s="89"/>
      <c r="EO98" s="89"/>
      <c r="EP98" s="89"/>
      <c r="EQ98" s="89"/>
      <c r="ER98" s="89"/>
      <c r="ES98" s="89"/>
      <c r="ET98" s="89"/>
      <c r="EU98" s="89"/>
      <c r="EV98" s="89"/>
      <c r="EW98" s="89"/>
      <c r="EX98" s="89"/>
      <c r="EY98" s="89"/>
      <c r="EZ98" s="89"/>
      <c r="FA98" s="89"/>
      <c r="FB98" s="89"/>
      <c r="FC98" s="89"/>
      <c r="FD98" s="89"/>
      <c r="FE98" s="89"/>
      <c r="FF98" s="89"/>
      <c r="FG98" s="89"/>
      <c r="FH98" s="89"/>
      <c r="FI98" s="89"/>
      <c r="FJ98" s="89"/>
      <c r="FK98" s="89"/>
      <c r="FL98" s="89"/>
      <c r="FM98" s="89"/>
      <c r="FN98" s="89"/>
      <c r="FO98" s="89"/>
      <c r="FP98" s="89"/>
      <c r="FQ98" s="89"/>
      <c r="FR98" s="89"/>
      <c r="FS98" s="89"/>
      <c r="FT98" s="89"/>
      <c r="FU98" s="89"/>
      <c r="FV98" s="89"/>
      <c r="FW98" s="89"/>
      <c r="FX98" s="89"/>
      <c r="FY98" s="89"/>
      <c r="FZ98" s="89"/>
      <c r="GA98" s="89"/>
      <c r="GB98" s="89"/>
      <c r="GC98" s="89"/>
      <c r="GD98" s="89"/>
      <c r="GE98" s="89"/>
      <c r="GF98" s="89"/>
      <c r="GG98" s="89"/>
      <c r="GH98" s="89"/>
      <c r="GI98" s="89"/>
      <c r="GJ98" s="89"/>
      <c r="GK98" s="89"/>
      <c r="GL98" s="89"/>
      <c r="GM98" s="89"/>
      <c r="GN98" s="89"/>
      <c r="GO98" s="89"/>
      <c r="GP98" s="89"/>
      <c r="GQ98" s="89"/>
      <c r="GR98" s="89"/>
      <c r="GS98" s="89"/>
      <c r="GT98" s="89"/>
      <c r="GU98" s="89"/>
      <c r="GV98" s="89"/>
      <c r="GW98" s="89"/>
      <c r="GX98" s="89"/>
      <c r="GY98" s="89"/>
      <c r="GZ98" s="89"/>
      <c r="HA98" s="89"/>
      <c r="HB98" s="89"/>
      <c r="HC98" s="89"/>
      <c r="HD98" s="89"/>
      <c r="HE98" s="89"/>
      <c r="HF98" s="89"/>
      <c r="HG98" s="89"/>
      <c r="HH98" s="89"/>
      <c r="HI98" s="89"/>
      <c r="HJ98" s="89"/>
      <c r="HK98" s="89"/>
      <c r="HL98" s="89"/>
      <c r="HM98" s="89"/>
      <c r="HN98" s="89"/>
      <c r="HO98" s="89"/>
      <c r="HP98" s="89"/>
      <c r="HQ98" s="89"/>
      <c r="HR98" s="89"/>
      <c r="HS98" s="89"/>
      <c r="HT98" s="89"/>
      <c r="HU98" s="89"/>
      <c r="HV98" s="89"/>
      <c r="HW98" s="89"/>
      <c r="HX98" s="89"/>
      <c r="HY98" s="89"/>
      <c r="HZ98" s="89"/>
      <c r="IA98" s="89"/>
      <c r="IB98" s="89"/>
      <c r="IC98" s="89"/>
      <c r="ID98" s="89"/>
      <c r="IE98" s="89"/>
      <c r="IF98" s="89"/>
      <c r="IG98" s="89"/>
      <c r="IH98" s="89"/>
      <c r="II98" s="89"/>
      <c r="IJ98" s="89"/>
      <c r="IK98" s="89"/>
      <c r="IL98" s="89"/>
      <c r="IM98" s="89"/>
      <c r="IN98" s="89"/>
      <c r="IO98" s="89"/>
      <c r="IP98" s="89"/>
      <c r="IQ98" s="89"/>
      <c r="IR98" s="89"/>
      <c r="IS98" s="89"/>
      <c r="IT98" s="89"/>
      <c r="IU98" s="89"/>
      <c r="IV98" s="89"/>
      <c r="IW98" s="89"/>
      <c r="IX98" s="89"/>
      <c r="IY98" s="89"/>
      <c r="IZ98" s="89"/>
      <c r="JA98" s="89"/>
      <c r="JB98" s="89"/>
      <c r="JC98" s="89"/>
      <c r="JD98" s="89"/>
      <c r="JE98" s="89"/>
      <c r="JF98" s="89"/>
      <c r="JG98" s="89"/>
      <c r="JH98" s="89"/>
      <c r="JI98" s="89"/>
      <c r="JJ98" s="89"/>
      <c r="JK98" s="89"/>
      <c r="JL98" s="89"/>
      <c r="JM98" s="89"/>
      <c r="JN98" s="89"/>
      <c r="JO98" s="89"/>
      <c r="JP98" s="89"/>
      <c r="JQ98" s="89"/>
      <c r="JR98" s="89"/>
      <c r="JS98" s="89"/>
      <c r="JT98" s="89"/>
      <c r="JU98" s="89"/>
      <c r="JV98" s="89"/>
      <c r="JW98" s="89"/>
      <c r="JX98" s="89"/>
      <c r="JY98" s="89"/>
      <c r="JZ98" s="89"/>
      <c r="KA98" s="89"/>
      <c r="KB98" s="89"/>
      <c r="KC98" s="89"/>
      <c r="KD98" s="89"/>
      <c r="KE98" s="89"/>
      <c r="KF98" s="89"/>
      <c r="KG98" s="89"/>
      <c r="KH98" s="89"/>
      <c r="KI98" s="89"/>
      <c r="KJ98" s="89"/>
      <c r="KK98" s="89"/>
      <c r="KL98" s="89"/>
      <c r="KM98" s="89"/>
      <c r="KN98" s="89"/>
      <c r="KO98" s="89"/>
      <c r="KP98" s="89"/>
      <c r="KQ98" s="89"/>
      <c r="KR98" s="89"/>
      <c r="KS98" s="89"/>
      <c r="KT98" s="89"/>
      <c r="KU98" s="89"/>
      <c r="KV98" s="89"/>
      <c r="KW98" s="89"/>
      <c r="KX98" s="89"/>
      <c r="KY98" s="89"/>
      <c r="KZ98" s="89"/>
      <c r="LA98" s="89"/>
      <c r="LB98" s="89"/>
      <c r="LC98" s="89"/>
      <c r="LD98" s="89"/>
      <c r="LE98" s="89"/>
      <c r="LF98" s="89"/>
      <c r="LG98" s="89"/>
      <c r="LH98" s="89"/>
      <c r="LI98" s="89"/>
      <c r="LJ98" s="89"/>
      <c r="LK98" s="89"/>
      <c r="LL98" s="89"/>
      <c r="LM98" s="89"/>
      <c r="LN98" s="89"/>
      <c r="LO98" s="89"/>
      <c r="LP98" s="89"/>
      <c r="LQ98" s="89"/>
      <c r="LR98" s="89"/>
      <c r="LS98" s="89"/>
      <c r="LT98" s="89"/>
    </row>
    <row r="99" spans="1:332" s="29" customFormat="1" x14ac:dyDescent="0.35">
      <c r="A99" s="89"/>
      <c r="B99" s="90"/>
      <c r="C99" s="90"/>
      <c r="D99" s="91"/>
      <c r="E99" s="89"/>
      <c r="F99" s="89"/>
      <c r="G99" s="110"/>
      <c r="M99" s="85"/>
      <c r="N99" s="85"/>
      <c r="O99" s="91"/>
      <c r="P99" s="91"/>
      <c r="Q99" s="92"/>
      <c r="R99" s="92"/>
      <c r="S99" s="89"/>
      <c r="T99" s="89"/>
      <c r="U99" s="89"/>
      <c r="V99" s="89"/>
      <c r="Y99" s="89"/>
      <c r="AA99" s="89"/>
      <c r="AB99" s="89"/>
      <c r="AC99" s="89"/>
      <c r="AD99" s="89"/>
      <c r="AE9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89"/>
      <c r="BU99" s="89"/>
      <c r="BV99" s="89"/>
      <c r="BW99" s="89"/>
      <c r="BX99" s="89"/>
      <c r="BY99" s="89"/>
      <c r="BZ99" s="89"/>
      <c r="CA99" s="89"/>
      <c r="CB99" s="89"/>
      <c r="CC99" s="89"/>
      <c r="CD99" s="89"/>
      <c r="CE99" s="89"/>
      <c r="CF99" s="89"/>
      <c r="CG99" s="89"/>
      <c r="CH99" s="89"/>
      <c r="CI99" s="89"/>
      <c r="CJ99" s="89"/>
      <c r="CK99" s="89"/>
      <c r="CL99" s="89"/>
      <c r="CM99" s="89"/>
      <c r="CN99" s="89"/>
      <c r="CO99" s="89"/>
      <c r="CP99" s="89"/>
      <c r="CQ99" s="89"/>
      <c r="CR99" s="89"/>
      <c r="CS99" s="89"/>
      <c r="CT99" s="89"/>
      <c r="CU99" s="89"/>
      <c r="CV99" s="89"/>
      <c r="CW99" s="89"/>
      <c r="CX99" s="89"/>
      <c r="CY99" s="89"/>
      <c r="CZ99" s="89"/>
      <c r="DA99" s="89"/>
      <c r="DB99" s="89"/>
      <c r="DC99" s="89"/>
      <c r="DD99" s="89"/>
      <c r="DE99" s="89"/>
      <c r="DF99" s="89"/>
      <c r="DG99" s="89"/>
      <c r="DH99" s="89"/>
      <c r="DI99" s="89"/>
      <c r="DJ99" s="89"/>
      <c r="DK99" s="89"/>
      <c r="DL99" s="89"/>
      <c r="DM99" s="89"/>
      <c r="DN99" s="89"/>
      <c r="DO99" s="89"/>
      <c r="DP99" s="89"/>
      <c r="DQ99" s="89"/>
      <c r="DR99" s="89"/>
      <c r="DS99" s="89"/>
      <c r="DT99" s="89"/>
      <c r="DU99" s="89"/>
      <c r="DV99" s="89"/>
      <c r="DW99" s="89"/>
      <c r="DX99" s="89"/>
      <c r="DY99" s="89"/>
      <c r="DZ99" s="89"/>
      <c r="EA99" s="89"/>
      <c r="EB99" s="89"/>
      <c r="EC99" s="89"/>
      <c r="ED99" s="89"/>
      <c r="EE99" s="89"/>
      <c r="EF99" s="89"/>
      <c r="EG99" s="89"/>
      <c r="EH99" s="89"/>
      <c r="EI99" s="89"/>
      <c r="EJ99" s="89"/>
      <c r="EK99" s="89"/>
      <c r="EL99" s="89"/>
      <c r="EM99" s="89"/>
      <c r="EN99" s="89"/>
      <c r="EO99" s="89"/>
      <c r="EP99" s="89"/>
      <c r="EQ99" s="89"/>
      <c r="ER99" s="89"/>
      <c r="ES99" s="89"/>
      <c r="ET99" s="89"/>
      <c r="EU99" s="89"/>
      <c r="EV99" s="89"/>
      <c r="EW99" s="89"/>
      <c r="EX99" s="89"/>
      <c r="EY99" s="89"/>
      <c r="EZ99" s="89"/>
      <c r="FA99" s="89"/>
      <c r="FB99" s="89"/>
      <c r="FC99" s="89"/>
      <c r="FD99" s="89"/>
      <c r="FE99" s="89"/>
      <c r="FF99" s="89"/>
      <c r="FG99" s="89"/>
      <c r="FH99" s="89"/>
      <c r="FI99" s="89"/>
      <c r="FJ99" s="89"/>
      <c r="FK99" s="89"/>
      <c r="FL99" s="89"/>
      <c r="FM99" s="89"/>
      <c r="FN99" s="89"/>
      <c r="FO99" s="89"/>
      <c r="FP99" s="89"/>
      <c r="FQ99" s="89"/>
      <c r="FR99" s="89"/>
      <c r="FS99" s="89"/>
      <c r="FT99" s="89"/>
      <c r="FU99" s="89"/>
      <c r="FV99" s="89"/>
      <c r="FW99" s="89"/>
      <c r="FX99" s="89"/>
      <c r="FY99" s="89"/>
      <c r="FZ99" s="89"/>
      <c r="GA99" s="89"/>
      <c r="GB99" s="89"/>
      <c r="GC99" s="89"/>
      <c r="GD99" s="89"/>
      <c r="GE99" s="89"/>
      <c r="GF99" s="89"/>
      <c r="GG99" s="89"/>
      <c r="GH99" s="89"/>
      <c r="GI99" s="89"/>
      <c r="GJ99" s="89"/>
      <c r="GK99" s="89"/>
      <c r="GL99" s="89"/>
      <c r="GM99" s="89"/>
      <c r="GN99" s="89"/>
      <c r="GO99" s="89"/>
      <c r="GP99" s="89"/>
      <c r="GQ99" s="89"/>
      <c r="GR99" s="89"/>
      <c r="GS99" s="89"/>
      <c r="GT99" s="89"/>
      <c r="GU99" s="89"/>
      <c r="GV99" s="89"/>
      <c r="GW99" s="89"/>
      <c r="GX99" s="89"/>
      <c r="GY99" s="89"/>
      <c r="GZ99" s="89"/>
      <c r="HA99" s="89"/>
      <c r="HB99" s="89"/>
      <c r="HC99" s="89"/>
      <c r="HD99" s="89"/>
      <c r="HE99" s="89"/>
      <c r="HF99" s="89"/>
      <c r="HG99" s="89"/>
      <c r="HH99" s="89"/>
      <c r="HI99" s="89"/>
      <c r="HJ99" s="89"/>
      <c r="HK99" s="89"/>
      <c r="HL99" s="89"/>
      <c r="HM99" s="89"/>
      <c r="HN99" s="89"/>
      <c r="HO99" s="89"/>
      <c r="HP99" s="89"/>
      <c r="HQ99" s="89"/>
      <c r="HR99" s="89"/>
      <c r="HS99" s="89"/>
      <c r="HT99" s="89"/>
      <c r="HU99" s="89"/>
      <c r="HV99" s="89"/>
      <c r="HW99" s="89"/>
      <c r="HX99" s="89"/>
      <c r="HY99" s="89"/>
      <c r="HZ99" s="89"/>
      <c r="IA99" s="89"/>
      <c r="IB99" s="89"/>
      <c r="IC99" s="89"/>
      <c r="ID99" s="89"/>
      <c r="IE99" s="89"/>
      <c r="IF99" s="89"/>
      <c r="IG99" s="89"/>
      <c r="IH99" s="89"/>
      <c r="II99" s="89"/>
      <c r="IJ99" s="89"/>
      <c r="IK99" s="89"/>
      <c r="IL99" s="89"/>
      <c r="IM99" s="89"/>
      <c r="IN99" s="89"/>
      <c r="IO99" s="89"/>
      <c r="IP99" s="89"/>
      <c r="IQ99" s="89"/>
      <c r="IR99" s="89"/>
      <c r="IS99" s="89"/>
      <c r="IT99" s="89"/>
      <c r="IU99" s="89"/>
      <c r="IV99" s="89"/>
      <c r="IW99" s="89"/>
      <c r="IX99" s="89"/>
      <c r="IY99" s="89"/>
      <c r="IZ99" s="89"/>
      <c r="JA99" s="89"/>
      <c r="JB99" s="89"/>
      <c r="JC99" s="89"/>
      <c r="JD99" s="89"/>
      <c r="JE99" s="89"/>
      <c r="JF99" s="89"/>
      <c r="JG99" s="89"/>
      <c r="JH99" s="89"/>
      <c r="JI99" s="89"/>
      <c r="JJ99" s="89"/>
      <c r="JK99" s="89"/>
      <c r="JL99" s="89"/>
      <c r="JM99" s="89"/>
      <c r="JN99" s="89"/>
      <c r="JO99" s="89"/>
      <c r="JP99" s="89"/>
      <c r="JQ99" s="89"/>
      <c r="JR99" s="89"/>
      <c r="JS99" s="89"/>
      <c r="JT99" s="89"/>
      <c r="JU99" s="89"/>
      <c r="JV99" s="89"/>
      <c r="JW99" s="89"/>
      <c r="JX99" s="89"/>
      <c r="JY99" s="89"/>
      <c r="JZ99" s="89"/>
      <c r="KA99" s="89"/>
      <c r="KB99" s="89"/>
      <c r="KC99" s="89"/>
      <c r="KD99" s="89"/>
      <c r="KE99" s="89"/>
      <c r="KF99" s="89"/>
      <c r="KG99" s="89"/>
      <c r="KH99" s="89"/>
      <c r="KI99" s="89"/>
      <c r="KJ99" s="89"/>
      <c r="KK99" s="89"/>
      <c r="KL99" s="89"/>
      <c r="KM99" s="89"/>
      <c r="KN99" s="89"/>
      <c r="KO99" s="89"/>
      <c r="KP99" s="89"/>
      <c r="KQ99" s="89"/>
      <c r="KR99" s="89"/>
      <c r="KS99" s="89"/>
      <c r="KT99" s="89"/>
      <c r="KU99" s="89"/>
      <c r="KV99" s="89"/>
      <c r="KW99" s="89"/>
      <c r="KX99" s="89"/>
      <c r="KY99" s="89"/>
      <c r="KZ99" s="89"/>
      <c r="LA99" s="89"/>
      <c r="LB99" s="89"/>
      <c r="LC99" s="89"/>
      <c r="LD99" s="89"/>
      <c r="LE99" s="89"/>
      <c r="LF99" s="89"/>
      <c r="LG99" s="89"/>
      <c r="LH99" s="89"/>
      <c r="LI99" s="89"/>
      <c r="LJ99" s="89"/>
      <c r="LK99" s="89"/>
      <c r="LL99" s="89"/>
      <c r="LM99" s="89"/>
      <c r="LN99" s="89"/>
      <c r="LO99" s="89"/>
      <c r="LP99" s="89"/>
      <c r="LQ99" s="89"/>
      <c r="LR99" s="89"/>
      <c r="LS99" s="89"/>
      <c r="LT99" s="89"/>
    </row>
    <row r="100" spans="1:332" s="29" customFormat="1" x14ac:dyDescent="0.35">
      <c r="A100" s="89"/>
      <c r="B100" s="90"/>
      <c r="C100" s="90"/>
      <c r="D100" s="91"/>
      <c r="E100" s="89"/>
      <c r="F100" s="89"/>
      <c r="G100" s="110"/>
      <c r="M100" s="85"/>
      <c r="N100" s="85"/>
      <c r="O100" s="91"/>
      <c r="P100" s="91"/>
      <c r="Q100" s="92"/>
      <c r="R100" s="92"/>
      <c r="S100" s="89"/>
      <c r="T100" s="89"/>
      <c r="U100" s="89"/>
      <c r="V100" s="89"/>
      <c r="Y100" s="89"/>
      <c r="AA100" s="89"/>
      <c r="AB100" s="89"/>
      <c r="AC100" s="89"/>
      <c r="AD100" s="89"/>
      <c r="AE100"/>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c r="BU100" s="89"/>
      <c r="BV100" s="89"/>
      <c r="BW100" s="89"/>
      <c r="BX100" s="89"/>
      <c r="BY100" s="89"/>
      <c r="BZ100" s="89"/>
      <c r="CA100" s="89"/>
      <c r="CB100" s="89"/>
      <c r="CC100" s="89"/>
      <c r="CD100" s="89"/>
      <c r="CE100" s="89"/>
      <c r="CF100" s="89"/>
      <c r="CG100" s="89"/>
      <c r="CH100" s="89"/>
      <c r="CI100" s="89"/>
      <c r="CJ100" s="89"/>
      <c r="CK100" s="89"/>
      <c r="CL100" s="89"/>
      <c r="CM100" s="89"/>
      <c r="CN100" s="89"/>
      <c r="CO100" s="89"/>
      <c r="CP100" s="89"/>
      <c r="CQ100" s="89"/>
      <c r="CR100" s="89"/>
      <c r="CS100" s="89"/>
      <c r="CT100" s="89"/>
      <c r="CU100" s="89"/>
      <c r="CV100" s="89"/>
      <c r="CW100" s="89"/>
      <c r="CX100" s="89"/>
      <c r="CY100" s="89"/>
      <c r="CZ100" s="89"/>
      <c r="DA100" s="89"/>
      <c r="DB100" s="89"/>
      <c r="DC100" s="89"/>
      <c r="DD100" s="89"/>
      <c r="DE100" s="89"/>
      <c r="DF100" s="89"/>
      <c r="DG100" s="89"/>
      <c r="DH100" s="89"/>
      <c r="DI100" s="89"/>
      <c r="DJ100" s="89"/>
      <c r="DK100" s="89"/>
      <c r="DL100" s="89"/>
      <c r="DM100" s="89"/>
      <c r="DN100" s="89"/>
      <c r="DO100" s="89"/>
      <c r="DP100" s="89"/>
      <c r="DQ100" s="89"/>
      <c r="DR100" s="89"/>
      <c r="DS100" s="89"/>
      <c r="DT100" s="89"/>
      <c r="DU100" s="89"/>
      <c r="DV100" s="89"/>
      <c r="DW100" s="89"/>
      <c r="DX100" s="89"/>
      <c r="DY100" s="89"/>
      <c r="DZ100" s="89"/>
      <c r="EA100" s="89"/>
      <c r="EB100" s="89"/>
      <c r="EC100" s="89"/>
      <c r="ED100" s="89"/>
      <c r="EE100" s="89"/>
      <c r="EF100" s="89"/>
      <c r="EG100" s="89"/>
      <c r="EH100" s="89"/>
      <c r="EI100" s="89"/>
      <c r="EJ100" s="89"/>
      <c r="EK100" s="89"/>
      <c r="EL100" s="89"/>
      <c r="EM100" s="89"/>
      <c r="EN100" s="89"/>
      <c r="EO100" s="89"/>
      <c r="EP100" s="89"/>
      <c r="EQ100" s="89"/>
      <c r="ER100" s="89"/>
      <c r="ES100" s="89"/>
      <c r="ET100" s="89"/>
      <c r="EU100" s="89"/>
      <c r="EV100" s="89"/>
      <c r="EW100" s="89"/>
      <c r="EX100" s="89"/>
      <c r="EY100" s="89"/>
      <c r="EZ100" s="89"/>
      <c r="FA100" s="89"/>
      <c r="FB100" s="89"/>
      <c r="FC100" s="89"/>
      <c r="FD100" s="89"/>
      <c r="FE100" s="89"/>
      <c r="FF100" s="89"/>
      <c r="FG100" s="89"/>
      <c r="FH100" s="89"/>
      <c r="FI100" s="89"/>
      <c r="FJ100" s="89"/>
      <c r="FK100" s="89"/>
      <c r="FL100" s="89"/>
      <c r="FM100" s="89"/>
      <c r="FN100" s="89"/>
      <c r="FO100" s="89"/>
      <c r="FP100" s="89"/>
      <c r="FQ100" s="89"/>
      <c r="FR100" s="89"/>
      <c r="FS100" s="89"/>
      <c r="FT100" s="89"/>
      <c r="FU100" s="89"/>
      <c r="FV100" s="89"/>
      <c r="FW100" s="89"/>
      <c r="FX100" s="89"/>
      <c r="FY100" s="89"/>
      <c r="FZ100" s="89"/>
      <c r="GA100" s="89"/>
      <c r="GB100" s="89"/>
      <c r="GC100" s="89"/>
      <c r="GD100" s="89"/>
      <c r="GE100" s="89"/>
      <c r="GF100" s="89"/>
      <c r="GG100" s="89"/>
      <c r="GH100" s="89"/>
      <c r="GI100" s="89"/>
      <c r="GJ100" s="89"/>
      <c r="GK100" s="89"/>
      <c r="GL100" s="89"/>
      <c r="GM100" s="89"/>
      <c r="GN100" s="89"/>
      <c r="GO100" s="89"/>
      <c r="GP100" s="89"/>
      <c r="GQ100" s="89"/>
      <c r="GR100" s="89"/>
      <c r="GS100" s="89"/>
      <c r="GT100" s="89"/>
      <c r="GU100" s="89"/>
      <c r="GV100" s="89"/>
      <c r="GW100" s="89"/>
      <c r="GX100" s="89"/>
      <c r="GY100" s="89"/>
      <c r="GZ100" s="89"/>
      <c r="HA100" s="89"/>
      <c r="HB100" s="89"/>
      <c r="HC100" s="89"/>
      <c r="HD100" s="89"/>
      <c r="HE100" s="89"/>
      <c r="HF100" s="89"/>
      <c r="HG100" s="89"/>
      <c r="HH100" s="89"/>
      <c r="HI100" s="89"/>
      <c r="HJ100" s="89"/>
      <c r="HK100" s="89"/>
      <c r="HL100" s="89"/>
      <c r="HM100" s="89"/>
      <c r="HN100" s="89"/>
      <c r="HO100" s="89"/>
      <c r="HP100" s="89"/>
      <c r="HQ100" s="89"/>
      <c r="HR100" s="89"/>
      <c r="HS100" s="89"/>
      <c r="HT100" s="89"/>
      <c r="HU100" s="89"/>
      <c r="HV100" s="89"/>
      <c r="HW100" s="89"/>
      <c r="HX100" s="89"/>
      <c r="HY100" s="89"/>
      <c r="HZ100" s="89"/>
      <c r="IA100" s="89"/>
      <c r="IB100" s="89"/>
      <c r="IC100" s="89"/>
      <c r="ID100" s="89"/>
      <c r="IE100" s="89"/>
      <c r="IF100" s="89"/>
      <c r="IG100" s="89"/>
      <c r="IH100" s="89"/>
      <c r="II100" s="89"/>
      <c r="IJ100" s="89"/>
      <c r="IK100" s="89"/>
      <c r="IL100" s="89"/>
      <c r="IM100" s="89"/>
      <c r="IN100" s="89"/>
      <c r="IO100" s="89"/>
      <c r="IP100" s="89"/>
      <c r="IQ100" s="89"/>
      <c r="IR100" s="89"/>
      <c r="IS100" s="89"/>
      <c r="IT100" s="89"/>
      <c r="IU100" s="89"/>
      <c r="IV100" s="89"/>
      <c r="IW100" s="89"/>
      <c r="IX100" s="89"/>
      <c r="IY100" s="89"/>
      <c r="IZ100" s="89"/>
      <c r="JA100" s="89"/>
      <c r="JB100" s="89"/>
      <c r="JC100" s="89"/>
      <c r="JD100" s="89"/>
      <c r="JE100" s="89"/>
      <c r="JF100" s="89"/>
      <c r="JG100" s="89"/>
      <c r="JH100" s="89"/>
      <c r="JI100" s="89"/>
      <c r="JJ100" s="89"/>
      <c r="JK100" s="89"/>
      <c r="JL100" s="89"/>
      <c r="JM100" s="89"/>
      <c r="JN100" s="89"/>
      <c r="JO100" s="89"/>
      <c r="JP100" s="89"/>
      <c r="JQ100" s="89"/>
      <c r="JR100" s="89"/>
      <c r="JS100" s="89"/>
      <c r="JT100" s="89"/>
      <c r="JU100" s="89"/>
      <c r="JV100" s="89"/>
      <c r="JW100" s="89"/>
      <c r="JX100" s="89"/>
      <c r="JY100" s="89"/>
      <c r="JZ100" s="89"/>
      <c r="KA100" s="89"/>
      <c r="KB100" s="89"/>
      <c r="KC100" s="89"/>
      <c r="KD100" s="89"/>
      <c r="KE100" s="89"/>
      <c r="KF100" s="89"/>
      <c r="KG100" s="89"/>
      <c r="KH100" s="89"/>
      <c r="KI100" s="89"/>
      <c r="KJ100" s="89"/>
      <c r="KK100" s="89"/>
      <c r="KL100" s="89"/>
      <c r="KM100" s="89"/>
      <c r="KN100" s="89"/>
      <c r="KO100" s="89"/>
      <c r="KP100" s="89"/>
      <c r="KQ100" s="89"/>
      <c r="KR100" s="89"/>
      <c r="KS100" s="89"/>
      <c r="KT100" s="89"/>
      <c r="KU100" s="89"/>
      <c r="KV100" s="89"/>
      <c r="KW100" s="89"/>
      <c r="KX100" s="89"/>
      <c r="KY100" s="89"/>
      <c r="KZ100" s="89"/>
      <c r="LA100" s="89"/>
      <c r="LB100" s="89"/>
      <c r="LC100" s="89"/>
      <c r="LD100" s="89"/>
      <c r="LE100" s="89"/>
      <c r="LF100" s="89"/>
      <c r="LG100" s="89"/>
      <c r="LH100" s="89"/>
      <c r="LI100" s="89"/>
      <c r="LJ100" s="89"/>
      <c r="LK100" s="89"/>
      <c r="LL100" s="89"/>
      <c r="LM100" s="89"/>
      <c r="LN100" s="89"/>
      <c r="LO100" s="89"/>
      <c r="LP100" s="89"/>
      <c r="LQ100" s="89"/>
      <c r="LR100" s="89"/>
      <c r="LS100" s="89"/>
      <c r="LT100" s="89"/>
    </row>
    <row r="101" spans="1:332" s="29" customFormat="1" x14ac:dyDescent="0.35">
      <c r="A101" s="89"/>
      <c r="B101" s="90"/>
      <c r="C101" s="90"/>
      <c r="D101" s="91"/>
      <c r="E101" s="89"/>
      <c r="F101" s="89"/>
      <c r="G101" s="110"/>
      <c r="M101" s="85"/>
      <c r="N101" s="85"/>
      <c r="O101" s="91"/>
      <c r="P101" s="91"/>
      <c r="Q101" s="92"/>
      <c r="R101" s="92"/>
      <c r="S101" s="89"/>
      <c r="T101" s="89"/>
      <c r="U101" s="89"/>
      <c r="V101" s="89"/>
      <c r="Y101" s="89"/>
      <c r="AA101" s="89"/>
      <c r="AB101" s="89"/>
      <c r="AC101" s="89"/>
      <c r="AD101" s="89"/>
      <c r="AE101"/>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89"/>
      <c r="BU101" s="89"/>
      <c r="BV101" s="89"/>
      <c r="BW101" s="89"/>
      <c r="BX101" s="89"/>
      <c r="BY101" s="89"/>
      <c r="BZ101" s="89"/>
      <c r="CA101" s="89"/>
      <c r="CB101" s="89"/>
      <c r="CC101" s="89"/>
      <c r="CD101" s="89"/>
      <c r="CE101" s="89"/>
      <c r="CF101" s="89"/>
      <c r="CG101" s="89"/>
      <c r="CH101" s="89"/>
      <c r="CI101" s="89"/>
      <c r="CJ101" s="89"/>
      <c r="CK101" s="89"/>
      <c r="CL101" s="89"/>
      <c r="CM101" s="89"/>
      <c r="CN101" s="89"/>
      <c r="CO101" s="89"/>
      <c r="CP101" s="89"/>
      <c r="CQ101" s="89"/>
      <c r="CR101" s="89"/>
      <c r="CS101" s="89"/>
      <c r="CT101" s="89"/>
      <c r="CU101" s="89"/>
      <c r="CV101" s="89"/>
      <c r="CW101" s="89"/>
      <c r="CX101" s="89"/>
      <c r="CY101" s="89"/>
      <c r="CZ101" s="89"/>
      <c r="DA101" s="89"/>
      <c r="DB101" s="89"/>
      <c r="DC101" s="89"/>
      <c r="DD101" s="89"/>
      <c r="DE101" s="89"/>
      <c r="DF101" s="89"/>
      <c r="DG101" s="89"/>
      <c r="DH101" s="89"/>
      <c r="DI101" s="89"/>
      <c r="DJ101" s="89"/>
      <c r="DK101" s="89"/>
      <c r="DL101" s="89"/>
      <c r="DM101" s="89"/>
      <c r="DN101" s="89"/>
      <c r="DO101" s="89"/>
      <c r="DP101" s="89"/>
      <c r="DQ101" s="89"/>
      <c r="DR101" s="89"/>
      <c r="DS101" s="89"/>
      <c r="DT101" s="89"/>
      <c r="DU101" s="89"/>
      <c r="DV101" s="89"/>
      <c r="DW101" s="89"/>
      <c r="DX101" s="89"/>
      <c r="DY101" s="89"/>
      <c r="DZ101" s="89"/>
      <c r="EA101" s="89"/>
      <c r="EB101" s="89"/>
      <c r="EC101" s="89"/>
      <c r="ED101" s="89"/>
      <c r="EE101" s="89"/>
      <c r="EF101" s="89"/>
      <c r="EG101" s="89"/>
      <c r="EH101" s="89"/>
      <c r="EI101" s="89"/>
      <c r="EJ101" s="89"/>
      <c r="EK101" s="89"/>
      <c r="EL101" s="89"/>
      <c r="EM101" s="89"/>
      <c r="EN101" s="89"/>
      <c r="EO101" s="89"/>
      <c r="EP101" s="89"/>
      <c r="EQ101" s="89"/>
      <c r="ER101" s="89"/>
      <c r="ES101" s="89"/>
      <c r="ET101" s="89"/>
      <c r="EU101" s="89"/>
      <c r="EV101" s="89"/>
      <c r="EW101" s="89"/>
      <c r="EX101" s="89"/>
      <c r="EY101" s="89"/>
      <c r="EZ101" s="89"/>
      <c r="FA101" s="89"/>
      <c r="FB101" s="89"/>
      <c r="FC101" s="89"/>
      <c r="FD101" s="89"/>
      <c r="FE101" s="89"/>
      <c r="FF101" s="89"/>
      <c r="FG101" s="89"/>
      <c r="FH101" s="89"/>
      <c r="FI101" s="89"/>
      <c r="FJ101" s="89"/>
      <c r="FK101" s="89"/>
      <c r="FL101" s="89"/>
      <c r="FM101" s="89"/>
      <c r="FN101" s="89"/>
      <c r="FO101" s="89"/>
      <c r="FP101" s="89"/>
      <c r="FQ101" s="89"/>
      <c r="FR101" s="89"/>
      <c r="FS101" s="89"/>
      <c r="FT101" s="89"/>
      <c r="FU101" s="89"/>
      <c r="FV101" s="89"/>
      <c r="FW101" s="89"/>
      <c r="FX101" s="89"/>
      <c r="FY101" s="89"/>
      <c r="FZ101" s="89"/>
      <c r="GA101" s="89"/>
      <c r="GB101" s="89"/>
      <c r="GC101" s="89"/>
      <c r="GD101" s="89"/>
      <c r="GE101" s="89"/>
      <c r="GF101" s="89"/>
      <c r="GG101" s="89"/>
      <c r="GH101" s="89"/>
      <c r="GI101" s="89"/>
      <c r="GJ101" s="89"/>
      <c r="GK101" s="89"/>
      <c r="GL101" s="89"/>
      <c r="GM101" s="89"/>
      <c r="GN101" s="89"/>
      <c r="GO101" s="89"/>
      <c r="GP101" s="89"/>
      <c r="GQ101" s="89"/>
      <c r="GR101" s="89"/>
      <c r="GS101" s="89"/>
      <c r="GT101" s="89"/>
      <c r="GU101" s="89"/>
      <c r="GV101" s="89"/>
      <c r="GW101" s="89"/>
      <c r="GX101" s="89"/>
      <c r="GY101" s="89"/>
      <c r="GZ101" s="89"/>
      <c r="HA101" s="89"/>
      <c r="HB101" s="89"/>
      <c r="HC101" s="89"/>
      <c r="HD101" s="89"/>
      <c r="HE101" s="89"/>
      <c r="HF101" s="89"/>
      <c r="HG101" s="89"/>
      <c r="HH101" s="89"/>
      <c r="HI101" s="89"/>
      <c r="HJ101" s="89"/>
      <c r="HK101" s="89"/>
      <c r="HL101" s="89"/>
      <c r="HM101" s="89"/>
      <c r="HN101" s="89"/>
      <c r="HO101" s="89"/>
      <c r="HP101" s="89"/>
      <c r="HQ101" s="89"/>
      <c r="HR101" s="89"/>
      <c r="HS101" s="89"/>
      <c r="HT101" s="89"/>
      <c r="HU101" s="89"/>
      <c r="HV101" s="89"/>
      <c r="HW101" s="89"/>
      <c r="HX101" s="89"/>
      <c r="HY101" s="89"/>
      <c r="HZ101" s="89"/>
      <c r="IA101" s="89"/>
      <c r="IB101" s="89"/>
      <c r="IC101" s="89"/>
      <c r="ID101" s="89"/>
      <c r="IE101" s="89"/>
      <c r="IF101" s="89"/>
      <c r="IG101" s="89"/>
      <c r="IH101" s="89"/>
      <c r="II101" s="89"/>
      <c r="IJ101" s="89"/>
      <c r="IK101" s="89"/>
      <c r="IL101" s="89"/>
      <c r="IM101" s="89"/>
      <c r="IN101" s="89"/>
      <c r="IO101" s="89"/>
      <c r="IP101" s="89"/>
      <c r="IQ101" s="89"/>
      <c r="IR101" s="89"/>
      <c r="IS101" s="89"/>
      <c r="IT101" s="89"/>
      <c r="IU101" s="89"/>
      <c r="IV101" s="89"/>
      <c r="IW101" s="89"/>
      <c r="IX101" s="89"/>
      <c r="IY101" s="89"/>
      <c r="IZ101" s="89"/>
      <c r="JA101" s="89"/>
      <c r="JB101" s="89"/>
      <c r="JC101" s="89"/>
      <c r="JD101" s="89"/>
      <c r="JE101" s="89"/>
      <c r="JF101" s="89"/>
      <c r="JG101" s="89"/>
      <c r="JH101" s="89"/>
      <c r="JI101" s="89"/>
      <c r="JJ101" s="89"/>
      <c r="JK101" s="89"/>
      <c r="JL101" s="89"/>
      <c r="JM101" s="89"/>
      <c r="JN101" s="89"/>
      <c r="JO101" s="89"/>
      <c r="JP101" s="89"/>
      <c r="JQ101" s="89"/>
      <c r="JR101" s="89"/>
      <c r="JS101" s="89"/>
      <c r="JT101" s="89"/>
      <c r="JU101" s="89"/>
      <c r="JV101" s="89"/>
      <c r="JW101" s="89"/>
      <c r="JX101" s="89"/>
      <c r="JY101" s="89"/>
      <c r="JZ101" s="89"/>
      <c r="KA101" s="89"/>
      <c r="KB101" s="89"/>
      <c r="KC101" s="89"/>
      <c r="KD101" s="89"/>
      <c r="KE101" s="89"/>
      <c r="KF101" s="89"/>
      <c r="KG101" s="89"/>
      <c r="KH101" s="89"/>
      <c r="KI101" s="89"/>
      <c r="KJ101" s="89"/>
      <c r="KK101" s="89"/>
      <c r="KL101" s="89"/>
      <c r="KM101" s="89"/>
      <c r="KN101" s="89"/>
      <c r="KO101" s="89"/>
      <c r="KP101" s="89"/>
      <c r="KQ101" s="89"/>
      <c r="KR101" s="89"/>
      <c r="KS101" s="89"/>
      <c r="KT101" s="89"/>
      <c r="KU101" s="89"/>
      <c r="KV101" s="89"/>
      <c r="KW101" s="89"/>
      <c r="KX101" s="89"/>
      <c r="KY101" s="89"/>
      <c r="KZ101" s="89"/>
      <c r="LA101" s="89"/>
      <c r="LB101" s="89"/>
      <c r="LC101" s="89"/>
      <c r="LD101" s="89"/>
      <c r="LE101" s="89"/>
      <c r="LF101" s="89"/>
      <c r="LG101" s="89"/>
      <c r="LH101" s="89"/>
      <c r="LI101" s="89"/>
      <c r="LJ101" s="89"/>
      <c r="LK101" s="89"/>
      <c r="LL101" s="89"/>
      <c r="LM101" s="89"/>
      <c r="LN101" s="89"/>
      <c r="LO101" s="89"/>
      <c r="LP101" s="89"/>
      <c r="LQ101" s="89"/>
      <c r="LR101" s="89"/>
      <c r="LS101" s="89"/>
      <c r="LT101" s="89"/>
    </row>
    <row r="102" spans="1:332" s="29" customFormat="1" x14ac:dyDescent="0.35">
      <c r="A102" s="89"/>
      <c r="B102" s="90"/>
      <c r="C102" s="90"/>
      <c r="D102" s="91"/>
      <c r="E102" s="89"/>
      <c r="F102" s="89"/>
      <c r="G102" s="110"/>
      <c r="M102" s="85"/>
      <c r="N102" s="85"/>
      <c r="O102" s="91"/>
      <c r="P102" s="91"/>
      <c r="Q102" s="92"/>
      <c r="R102" s="92"/>
      <c r="S102" s="89"/>
      <c r="T102" s="89"/>
      <c r="U102" s="89"/>
      <c r="V102" s="89"/>
      <c r="Y102" s="89"/>
      <c r="AA102" s="89"/>
      <c r="AB102" s="89"/>
      <c r="AC102" s="89"/>
      <c r="AD102" s="89"/>
      <c r="AE102"/>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c r="IN102" s="89"/>
      <c r="IO102" s="89"/>
      <c r="IP102" s="89"/>
      <c r="IQ102" s="89"/>
      <c r="IR102" s="89"/>
      <c r="IS102" s="89"/>
      <c r="IT102" s="89"/>
      <c r="IU102" s="89"/>
      <c r="IV102" s="89"/>
      <c r="IW102" s="89"/>
      <c r="IX102" s="89"/>
      <c r="IY102" s="89"/>
      <c r="IZ102" s="89"/>
      <c r="JA102" s="89"/>
      <c r="JB102" s="89"/>
      <c r="JC102" s="89"/>
      <c r="JD102" s="89"/>
      <c r="JE102" s="89"/>
      <c r="JF102" s="89"/>
      <c r="JG102" s="89"/>
      <c r="JH102" s="89"/>
      <c r="JI102" s="89"/>
      <c r="JJ102" s="89"/>
      <c r="JK102" s="89"/>
      <c r="JL102" s="89"/>
      <c r="JM102" s="89"/>
      <c r="JN102" s="89"/>
      <c r="JO102" s="89"/>
      <c r="JP102" s="89"/>
      <c r="JQ102" s="89"/>
      <c r="JR102" s="89"/>
      <c r="JS102" s="89"/>
      <c r="JT102" s="89"/>
      <c r="JU102" s="89"/>
      <c r="JV102" s="89"/>
      <c r="JW102" s="89"/>
      <c r="JX102" s="89"/>
      <c r="JY102" s="89"/>
      <c r="JZ102" s="89"/>
      <c r="KA102" s="89"/>
      <c r="KB102" s="89"/>
      <c r="KC102" s="89"/>
      <c r="KD102" s="89"/>
      <c r="KE102" s="89"/>
      <c r="KF102" s="89"/>
      <c r="KG102" s="89"/>
      <c r="KH102" s="89"/>
      <c r="KI102" s="89"/>
      <c r="KJ102" s="89"/>
      <c r="KK102" s="89"/>
      <c r="KL102" s="89"/>
      <c r="KM102" s="89"/>
      <c r="KN102" s="89"/>
      <c r="KO102" s="89"/>
      <c r="KP102" s="89"/>
      <c r="KQ102" s="89"/>
      <c r="KR102" s="89"/>
      <c r="KS102" s="89"/>
      <c r="KT102" s="89"/>
      <c r="KU102" s="89"/>
      <c r="KV102" s="89"/>
      <c r="KW102" s="89"/>
      <c r="KX102" s="89"/>
      <c r="KY102" s="89"/>
      <c r="KZ102" s="89"/>
      <c r="LA102" s="89"/>
      <c r="LB102" s="89"/>
      <c r="LC102" s="89"/>
      <c r="LD102" s="89"/>
      <c r="LE102" s="89"/>
      <c r="LF102" s="89"/>
      <c r="LG102" s="89"/>
      <c r="LH102" s="89"/>
      <c r="LI102" s="89"/>
      <c r="LJ102" s="89"/>
      <c r="LK102" s="89"/>
      <c r="LL102" s="89"/>
      <c r="LM102" s="89"/>
      <c r="LN102" s="89"/>
      <c r="LO102" s="89"/>
      <c r="LP102" s="89"/>
      <c r="LQ102" s="89"/>
      <c r="LR102" s="89"/>
      <c r="LS102" s="89"/>
      <c r="LT102" s="89"/>
    </row>
    <row r="103" spans="1:332" s="29" customFormat="1" x14ac:dyDescent="0.35">
      <c r="A103" s="89"/>
      <c r="B103" s="90"/>
      <c r="C103" s="90"/>
      <c r="D103" s="91"/>
      <c r="E103" s="89"/>
      <c r="F103" s="89"/>
      <c r="G103" s="110"/>
      <c r="M103" s="85"/>
      <c r="N103" s="85"/>
      <c r="O103" s="91"/>
      <c r="P103" s="91"/>
      <c r="Q103" s="92"/>
      <c r="R103" s="92"/>
      <c r="S103" s="89"/>
      <c r="T103" s="89"/>
      <c r="U103" s="89"/>
      <c r="V103" s="89"/>
      <c r="Y103" s="89"/>
      <c r="AA103" s="89"/>
      <c r="AB103" s="89"/>
      <c r="AC103" s="89"/>
      <c r="AD103" s="89"/>
      <c r="AE103"/>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89"/>
      <c r="BU103" s="89"/>
      <c r="BV103" s="89"/>
      <c r="BW103" s="89"/>
      <c r="BX103" s="89"/>
      <c r="BY103" s="89"/>
      <c r="BZ103" s="89"/>
      <c r="CA103" s="89"/>
      <c r="CB103" s="89"/>
      <c r="CC103" s="89"/>
      <c r="CD103" s="89"/>
      <c r="CE103" s="89"/>
      <c r="CF103" s="89"/>
      <c r="CG103" s="89"/>
      <c r="CH103" s="89"/>
      <c r="CI103" s="89"/>
      <c r="CJ103" s="89"/>
      <c r="CK103" s="89"/>
      <c r="CL103" s="89"/>
      <c r="CM103" s="89"/>
      <c r="CN103" s="89"/>
      <c r="CO103" s="89"/>
      <c r="CP103" s="89"/>
      <c r="CQ103" s="89"/>
      <c r="CR103" s="89"/>
      <c r="CS103" s="89"/>
      <c r="CT103" s="89"/>
      <c r="CU103" s="89"/>
      <c r="CV103" s="89"/>
      <c r="CW103" s="89"/>
      <c r="CX103" s="89"/>
      <c r="CY103" s="89"/>
      <c r="CZ103" s="89"/>
      <c r="DA103" s="89"/>
      <c r="DB103" s="89"/>
      <c r="DC103" s="89"/>
      <c r="DD103" s="89"/>
      <c r="DE103" s="89"/>
      <c r="DF103" s="89"/>
      <c r="DG103" s="89"/>
      <c r="DH103" s="89"/>
      <c r="DI103" s="89"/>
      <c r="DJ103" s="89"/>
      <c r="DK103" s="89"/>
      <c r="DL103" s="89"/>
      <c r="DM103" s="89"/>
      <c r="DN103" s="89"/>
      <c r="DO103" s="89"/>
      <c r="DP103" s="89"/>
      <c r="DQ103" s="89"/>
      <c r="DR103" s="89"/>
      <c r="DS103" s="89"/>
      <c r="DT103" s="89"/>
      <c r="DU103" s="89"/>
      <c r="DV103" s="89"/>
      <c r="DW103" s="89"/>
      <c r="DX103" s="89"/>
      <c r="DY103" s="89"/>
      <c r="DZ103" s="89"/>
      <c r="EA103" s="89"/>
      <c r="EB103" s="89"/>
      <c r="EC103" s="89"/>
      <c r="ED103" s="89"/>
      <c r="EE103" s="89"/>
      <c r="EF103" s="89"/>
      <c r="EG103" s="89"/>
      <c r="EH103" s="89"/>
      <c r="EI103" s="89"/>
      <c r="EJ103" s="89"/>
      <c r="EK103" s="89"/>
      <c r="EL103" s="89"/>
      <c r="EM103" s="89"/>
      <c r="EN103" s="89"/>
      <c r="EO103" s="89"/>
      <c r="EP103" s="89"/>
      <c r="EQ103" s="89"/>
      <c r="ER103" s="89"/>
      <c r="ES103" s="89"/>
      <c r="ET103" s="89"/>
      <c r="EU103" s="89"/>
      <c r="EV103" s="89"/>
      <c r="EW103" s="89"/>
      <c r="EX103" s="89"/>
      <c r="EY103" s="89"/>
      <c r="EZ103" s="89"/>
      <c r="FA103" s="89"/>
      <c r="FB103" s="89"/>
      <c r="FC103" s="89"/>
      <c r="FD103" s="89"/>
      <c r="FE103" s="89"/>
      <c r="FF103" s="89"/>
      <c r="FG103" s="89"/>
      <c r="FH103" s="89"/>
      <c r="FI103" s="89"/>
      <c r="FJ103" s="89"/>
      <c r="FK103" s="89"/>
      <c r="FL103" s="89"/>
      <c r="FM103" s="89"/>
      <c r="FN103" s="89"/>
      <c r="FO103" s="89"/>
      <c r="FP103" s="89"/>
      <c r="FQ103" s="89"/>
      <c r="FR103" s="89"/>
      <c r="FS103" s="89"/>
      <c r="FT103" s="89"/>
      <c r="FU103" s="89"/>
      <c r="FV103" s="89"/>
      <c r="FW103" s="89"/>
      <c r="FX103" s="89"/>
      <c r="FY103" s="89"/>
      <c r="FZ103" s="89"/>
      <c r="GA103" s="89"/>
      <c r="GB103" s="89"/>
      <c r="GC103" s="89"/>
      <c r="GD103" s="89"/>
      <c r="GE103" s="89"/>
      <c r="GF103" s="89"/>
      <c r="GG103" s="89"/>
      <c r="GH103" s="89"/>
      <c r="GI103" s="89"/>
      <c r="GJ103" s="89"/>
      <c r="GK103" s="89"/>
      <c r="GL103" s="89"/>
      <c r="GM103" s="89"/>
      <c r="GN103" s="89"/>
      <c r="GO103" s="89"/>
      <c r="GP103" s="89"/>
      <c r="GQ103" s="89"/>
      <c r="GR103" s="89"/>
      <c r="GS103" s="89"/>
      <c r="GT103" s="89"/>
      <c r="GU103" s="89"/>
      <c r="GV103" s="89"/>
      <c r="GW103" s="89"/>
      <c r="GX103" s="89"/>
      <c r="GY103" s="89"/>
      <c r="GZ103" s="89"/>
      <c r="HA103" s="89"/>
      <c r="HB103" s="89"/>
      <c r="HC103" s="89"/>
      <c r="HD103" s="89"/>
      <c r="HE103" s="89"/>
      <c r="HF103" s="89"/>
      <c r="HG103" s="89"/>
      <c r="HH103" s="89"/>
      <c r="HI103" s="89"/>
      <c r="HJ103" s="89"/>
      <c r="HK103" s="89"/>
      <c r="HL103" s="89"/>
      <c r="HM103" s="89"/>
      <c r="HN103" s="89"/>
      <c r="HO103" s="89"/>
      <c r="HP103" s="89"/>
      <c r="HQ103" s="89"/>
      <c r="HR103" s="89"/>
      <c r="HS103" s="89"/>
      <c r="HT103" s="89"/>
      <c r="HU103" s="89"/>
      <c r="HV103" s="89"/>
      <c r="HW103" s="89"/>
      <c r="HX103" s="89"/>
      <c r="HY103" s="89"/>
      <c r="HZ103" s="89"/>
      <c r="IA103" s="89"/>
      <c r="IB103" s="89"/>
      <c r="IC103" s="89"/>
      <c r="ID103" s="89"/>
      <c r="IE103" s="89"/>
      <c r="IF103" s="89"/>
      <c r="IG103" s="89"/>
      <c r="IH103" s="89"/>
      <c r="II103" s="89"/>
      <c r="IJ103" s="89"/>
      <c r="IK103" s="89"/>
      <c r="IL103" s="89"/>
      <c r="IM103" s="89"/>
      <c r="IN103" s="89"/>
      <c r="IO103" s="89"/>
      <c r="IP103" s="89"/>
      <c r="IQ103" s="89"/>
      <c r="IR103" s="89"/>
      <c r="IS103" s="89"/>
      <c r="IT103" s="89"/>
      <c r="IU103" s="89"/>
      <c r="IV103" s="89"/>
      <c r="IW103" s="89"/>
      <c r="IX103" s="89"/>
      <c r="IY103" s="89"/>
      <c r="IZ103" s="89"/>
      <c r="JA103" s="89"/>
      <c r="JB103" s="89"/>
      <c r="JC103" s="89"/>
      <c r="JD103" s="89"/>
      <c r="JE103" s="89"/>
      <c r="JF103" s="89"/>
      <c r="JG103" s="89"/>
      <c r="JH103" s="89"/>
      <c r="JI103" s="89"/>
      <c r="JJ103" s="89"/>
      <c r="JK103" s="89"/>
      <c r="JL103" s="89"/>
      <c r="JM103" s="89"/>
      <c r="JN103" s="89"/>
      <c r="JO103" s="89"/>
      <c r="JP103" s="89"/>
      <c r="JQ103" s="89"/>
      <c r="JR103" s="89"/>
      <c r="JS103" s="89"/>
      <c r="JT103" s="89"/>
      <c r="JU103" s="89"/>
      <c r="JV103" s="89"/>
      <c r="JW103" s="89"/>
      <c r="JX103" s="89"/>
      <c r="JY103" s="89"/>
      <c r="JZ103" s="89"/>
      <c r="KA103" s="89"/>
      <c r="KB103" s="89"/>
      <c r="KC103" s="89"/>
      <c r="KD103" s="89"/>
      <c r="KE103" s="89"/>
      <c r="KF103" s="89"/>
      <c r="KG103" s="89"/>
      <c r="KH103" s="89"/>
      <c r="KI103" s="89"/>
      <c r="KJ103" s="89"/>
      <c r="KK103" s="89"/>
      <c r="KL103" s="89"/>
      <c r="KM103" s="89"/>
      <c r="KN103" s="89"/>
      <c r="KO103" s="89"/>
      <c r="KP103" s="89"/>
      <c r="KQ103" s="89"/>
      <c r="KR103" s="89"/>
      <c r="KS103" s="89"/>
      <c r="KT103" s="89"/>
      <c r="KU103" s="89"/>
      <c r="KV103" s="89"/>
      <c r="KW103" s="89"/>
      <c r="KX103" s="89"/>
      <c r="KY103" s="89"/>
      <c r="KZ103" s="89"/>
      <c r="LA103" s="89"/>
      <c r="LB103" s="89"/>
      <c r="LC103" s="89"/>
      <c r="LD103" s="89"/>
      <c r="LE103" s="89"/>
      <c r="LF103" s="89"/>
      <c r="LG103" s="89"/>
      <c r="LH103" s="89"/>
      <c r="LI103" s="89"/>
      <c r="LJ103" s="89"/>
      <c r="LK103" s="89"/>
      <c r="LL103" s="89"/>
      <c r="LM103" s="89"/>
      <c r="LN103" s="89"/>
      <c r="LO103" s="89"/>
      <c r="LP103" s="89"/>
      <c r="LQ103" s="89"/>
      <c r="LR103" s="89"/>
      <c r="LS103" s="89"/>
      <c r="LT103" s="89"/>
    </row>
    <row r="104" spans="1:332" s="29" customFormat="1" x14ac:dyDescent="0.35">
      <c r="A104" s="89"/>
      <c r="B104" s="90"/>
      <c r="C104" s="90"/>
      <c r="D104" s="91"/>
      <c r="E104" s="89"/>
      <c r="F104" s="89"/>
      <c r="G104" s="110"/>
      <c r="M104" s="85"/>
      <c r="N104" s="85"/>
      <c r="O104" s="91"/>
      <c r="P104" s="91"/>
      <c r="Q104" s="92"/>
      <c r="R104" s="92"/>
      <c r="S104" s="89"/>
      <c r="T104" s="89"/>
      <c r="U104" s="89"/>
      <c r="V104" s="89"/>
      <c r="Y104" s="89"/>
      <c r="AA104" s="89"/>
      <c r="AB104" s="89"/>
      <c r="AC104" s="89"/>
      <c r="AD104" s="89"/>
      <c r="AE104"/>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c r="BW104" s="89"/>
      <c r="BX104" s="89"/>
      <c r="BY104" s="89"/>
      <c r="BZ104" s="89"/>
      <c r="CA104" s="89"/>
      <c r="CB104" s="89"/>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89"/>
      <c r="DC104" s="89"/>
      <c r="DD104" s="89"/>
      <c r="DE104" s="89"/>
      <c r="DF104" s="89"/>
      <c r="DG104" s="89"/>
      <c r="DH104" s="89"/>
      <c r="DI104" s="89"/>
      <c r="DJ104" s="89"/>
      <c r="DK104" s="89"/>
      <c r="DL104" s="89"/>
      <c r="DM104" s="89"/>
      <c r="DN104" s="89"/>
      <c r="DO104" s="89"/>
      <c r="DP104" s="89"/>
      <c r="DQ104" s="89"/>
      <c r="DR104" s="89"/>
      <c r="DS104" s="89"/>
      <c r="DT104" s="89"/>
      <c r="DU104" s="89"/>
      <c r="DV104" s="89"/>
      <c r="DW104" s="89"/>
      <c r="DX104" s="89"/>
      <c r="DY104" s="89"/>
      <c r="DZ104" s="89"/>
      <c r="EA104" s="89"/>
      <c r="EB104" s="89"/>
      <c r="EC104" s="89"/>
      <c r="ED104" s="89"/>
      <c r="EE104" s="89"/>
      <c r="EF104" s="89"/>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89"/>
      <c r="FM104" s="89"/>
      <c r="FN104" s="89"/>
      <c r="FO104" s="89"/>
      <c r="FP104" s="89"/>
      <c r="FQ104" s="89"/>
      <c r="FR104" s="89"/>
      <c r="FS104" s="89"/>
      <c r="FT104" s="89"/>
      <c r="FU104" s="89"/>
      <c r="FV104" s="89"/>
      <c r="FW104" s="89"/>
      <c r="FX104" s="89"/>
      <c r="FY104" s="89"/>
      <c r="FZ104" s="89"/>
      <c r="GA104" s="89"/>
      <c r="GB104" s="89"/>
      <c r="GC104" s="89"/>
      <c r="GD104" s="89"/>
      <c r="GE104" s="89"/>
      <c r="GF104" s="89"/>
      <c r="GG104" s="89"/>
      <c r="GH104" s="89"/>
      <c r="GI104" s="89"/>
      <c r="GJ104" s="89"/>
      <c r="GK104" s="89"/>
      <c r="GL104" s="89"/>
      <c r="GM104" s="89"/>
      <c r="GN104" s="89"/>
      <c r="GO104" s="89"/>
      <c r="GP104" s="89"/>
      <c r="GQ104" s="89"/>
      <c r="GR104" s="89"/>
      <c r="GS104" s="89"/>
      <c r="GT104" s="89"/>
      <c r="GU104" s="89"/>
      <c r="GV104" s="89"/>
      <c r="GW104" s="89"/>
      <c r="GX104" s="89"/>
      <c r="GY104" s="89"/>
      <c r="GZ104" s="89"/>
      <c r="HA104" s="89"/>
      <c r="HB104" s="89"/>
      <c r="HC104" s="89"/>
      <c r="HD104" s="89"/>
      <c r="HE104" s="89"/>
      <c r="HF104" s="89"/>
      <c r="HG104" s="89"/>
      <c r="HH104" s="89"/>
      <c r="HI104" s="89"/>
      <c r="HJ104" s="89"/>
      <c r="HK104" s="89"/>
      <c r="HL104" s="89"/>
      <c r="HM104" s="89"/>
      <c r="HN104" s="89"/>
      <c r="HO104" s="89"/>
      <c r="HP104" s="89"/>
      <c r="HQ104" s="89"/>
      <c r="HR104" s="89"/>
      <c r="HS104" s="89"/>
      <c r="HT104" s="89"/>
      <c r="HU104" s="89"/>
      <c r="HV104" s="89"/>
      <c r="HW104" s="89"/>
      <c r="HX104" s="89"/>
      <c r="HY104" s="89"/>
      <c r="HZ104" s="89"/>
      <c r="IA104" s="89"/>
      <c r="IB104" s="89"/>
      <c r="IC104" s="89"/>
      <c r="ID104" s="89"/>
      <c r="IE104" s="89"/>
      <c r="IF104" s="89"/>
      <c r="IG104" s="89"/>
      <c r="IH104" s="89"/>
      <c r="II104" s="89"/>
      <c r="IJ104" s="89"/>
      <c r="IK104" s="89"/>
      <c r="IL104" s="89"/>
      <c r="IM104" s="89"/>
      <c r="IN104" s="89"/>
      <c r="IO104" s="89"/>
      <c r="IP104" s="89"/>
      <c r="IQ104" s="89"/>
      <c r="IR104" s="89"/>
      <c r="IS104" s="89"/>
      <c r="IT104" s="89"/>
      <c r="IU104" s="89"/>
      <c r="IV104" s="89"/>
      <c r="IW104" s="89"/>
      <c r="IX104" s="89"/>
      <c r="IY104" s="89"/>
      <c r="IZ104" s="89"/>
      <c r="JA104" s="89"/>
      <c r="JB104" s="89"/>
      <c r="JC104" s="89"/>
      <c r="JD104" s="89"/>
      <c r="JE104" s="89"/>
      <c r="JF104" s="89"/>
      <c r="JG104" s="89"/>
      <c r="JH104" s="89"/>
      <c r="JI104" s="89"/>
      <c r="JJ104" s="89"/>
      <c r="JK104" s="89"/>
      <c r="JL104" s="89"/>
      <c r="JM104" s="89"/>
      <c r="JN104" s="89"/>
      <c r="JO104" s="89"/>
      <c r="JP104" s="89"/>
      <c r="JQ104" s="89"/>
      <c r="JR104" s="89"/>
      <c r="JS104" s="89"/>
      <c r="JT104" s="89"/>
      <c r="JU104" s="89"/>
      <c r="JV104" s="89"/>
      <c r="JW104" s="89"/>
      <c r="JX104" s="89"/>
      <c r="JY104" s="89"/>
      <c r="JZ104" s="89"/>
      <c r="KA104" s="89"/>
      <c r="KB104" s="89"/>
      <c r="KC104" s="89"/>
      <c r="KD104" s="89"/>
      <c r="KE104" s="89"/>
      <c r="KF104" s="89"/>
      <c r="KG104" s="89"/>
      <c r="KH104" s="89"/>
      <c r="KI104" s="89"/>
      <c r="KJ104" s="89"/>
      <c r="KK104" s="89"/>
      <c r="KL104" s="89"/>
      <c r="KM104" s="89"/>
      <c r="KN104" s="89"/>
      <c r="KO104" s="89"/>
      <c r="KP104" s="89"/>
      <c r="KQ104" s="89"/>
      <c r="KR104" s="89"/>
      <c r="KS104" s="89"/>
      <c r="KT104" s="89"/>
      <c r="KU104" s="89"/>
      <c r="KV104" s="89"/>
      <c r="KW104" s="89"/>
      <c r="KX104" s="89"/>
      <c r="KY104" s="89"/>
      <c r="KZ104" s="89"/>
      <c r="LA104" s="89"/>
      <c r="LB104" s="89"/>
      <c r="LC104" s="89"/>
      <c r="LD104" s="89"/>
      <c r="LE104" s="89"/>
      <c r="LF104" s="89"/>
      <c r="LG104" s="89"/>
      <c r="LH104" s="89"/>
      <c r="LI104" s="89"/>
      <c r="LJ104" s="89"/>
      <c r="LK104" s="89"/>
      <c r="LL104" s="89"/>
      <c r="LM104" s="89"/>
      <c r="LN104" s="89"/>
      <c r="LO104" s="89"/>
      <c r="LP104" s="89"/>
      <c r="LQ104" s="89"/>
      <c r="LR104" s="89"/>
      <c r="LS104" s="89"/>
      <c r="LT104" s="89"/>
    </row>
    <row r="105" spans="1:332" s="29" customFormat="1" x14ac:dyDescent="0.35">
      <c r="A105" s="89"/>
      <c r="B105" s="90"/>
      <c r="C105" s="90"/>
      <c r="D105" s="91"/>
      <c r="E105" s="89"/>
      <c r="F105" s="89"/>
      <c r="G105" s="110"/>
      <c r="M105" s="85"/>
      <c r="N105" s="85"/>
      <c r="O105" s="91"/>
      <c r="P105" s="91"/>
      <c r="Q105" s="92"/>
      <c r="R105" s="92"/>
      <c r="S105" s="89"/>
      <c r="T105" s="89"/>
      <c r="U105" s="89"/>
      <c r="V105" s="89"/>
      <c r="Y105" s="89"/>
      <c r="AA105" s="89"/>
      <c r="AB105" s="89"/>
      <c r="AC105" s="89"/>
      <c r="AD105" s="89"/>
      <c r="AE105"/>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89"/>
      <c r="DJ105" s="89"/>
      <c r="DK105" s="89"/>
      <c r="DL105" s="89"/>
      <c r="DM105" s="89"/>
      <c r="DN105" s="89"/>
      <c r="DO105" s="89"/>
      <c r="DP105" s="89"/>
      <c r="DQ105" s="89"/>
      <c r="DR105" s="89"/>
      <c r="DS105" s="89"/>
      <c r="DT105" s="89"/>
      <c r="DU105" s="89"/>
      <c r="DV105" s="89"/>
      <c r="DW105" s="89"/>
      <c r="DX105" s="89"/>
      <c r="DY105" s="89"/>
      <c r="DZ105" s="89"/>
      <c r="EA105" s="89"/>
      <c r="EB105" s="89"/>
      <c r="EC105" s="89"/>
      <c r="ED105" s="89"/>
      <c r="EE105" s="89"/>
      <c r="EF105" s="89"/>
      <c r="EG105" s="89"/>
      <c r="EH105" s="89"/>
      <c r="EI105" s="89"/>
      <c r="EJ105" s="89"/>
      <c r="EK105" s="89"/>
      <c r="EL105" s="89"/>
      <c r="EM105" s="89"/>
      <c r="EN105" s="89"/>
      <c r="EO105" s="89"/>
      <c r="EP105" s="89"/>
      <c r="EQ105" s="89"/>
      <c r="ER105" s="89"/>
      <c r="ES105" s="89"/>
      <c r="ET105" s="89"/>
      <c r="EU105" s="89"/>
      <c r="EV105" s="89"/>
      <c r="EW105" s="89"/>
      <c r="EX105" s="89"/>
      <c r="EY105" s="89"/>
      <c r="EZ105" s="89"/>
      <c r="FA105" s="89"/>
      <c r="FB105" s="89"/>
      <c r="FC105" s="89"/>
      <c r="FD105" s="89"/>
      <c r="FE105" s="89"/>
      <c r="FF105" s="89"/>
      <c r="FG105" s="89"/>
      <c r="FH105" s="89"/>
      <c r="FI105" s="89"/>
      <c r="FJ105" s="89"/>
      <c r="FK105" s="89"/>
      <c r="FL105" s="89"/>
      <c r="FM105" s="89"/>
      <c r="FN105" s="89"/>
      <c r="FO105" s="89"/>
      <c r="FP105" s="89"/>
      <c r="FQ105" s="89"/>
      <c r="FR105" s="89"/>
      <c r="FS105" s="89"/>
      <c r="FT105" s="89"/>
      <c r="FU105" s="89"/>
      <c r="FV105" s="89"/>
      <c r="FW105" s="89"/>
      <c r="FX105" s="89"/>
      <c r="FY105" s="89"/>
      <c r="FZ105" s="89"/>
      <c r="GA105" s="89"/>
      <c r="GB105" s="89"/>
      <c r="GC105" s="89"/>
      <c r="GD105" s="89"/>
      <c r="GE105" s="89"/>
      <c r="GF105" s="89"/>
      <c r="GG105" s="89"/>
      <c r="GH105" s="89"/>
      <c r="GI105" s="89"/>
      <c r="GJ105" s="89"/>
      <c r="GK105" s="89"/>
      <c r="GL105" s="89"/>
      <c r="GM105" s="89"/>
      <c r="GN105" s="89"/>
      <c r="GO105" s="89"/>
      <c r="GP105" s="89"/>
      <c r="GQ105" s="89"/>
      <c r="GR105" s="89"/>
      <c r="GS105" s="89"/>
      <c r="GT105" s="89"/>
      <c r="GU105" s="89"/>
      <c r="GV105" s="89"/>
      <c r="GW105" s="89"/>
      <c r="GX105" s="89"/>
      <c r="GY105" s="89"/>
      <c r="GZ105" s="89"/>
      <c r="HA105" s="89"/>
      <c r="HB105" s="89"/>
      <c r="HC105" s="89"/>
      <c r="HD105" s="89"/>
      <c r="HE105" s="89"/>
      <c r="HF105" s="89"/>
      <c r="HG105" s="89"/>
      <c r="HH105" s="89"/>
      <c r="HI105" s="89"/>
      <c r="HJ105" s="89"/>
      <c r="HK105" s="89"/>
      <c r="HL105" s="89"/>
      <c r="HM105" s="89"/>
      <c r="HN105" s="89"/>
      <c r="HO105" s="89"/>
      <c r="HP105" s="89"/>
      <c r="HQ105" s="89"/>
      <c r="HR105" s="89"/>
      <c r="HS105" s="89"/>
      <c r="HT105" s="89"/>
      <c r="HU105" s="89"/>
      <c r="HV105" s="89"/>
      <c r="HW105" s="89"/>
      <c r="HX105" s="89"/>
      <c r="HY105" s="89"/>
      <c r="HZ105" s="89"/>
      <c r="IA105" s="89"/>
      <c r="IB105" s="89"/>
      <c r="IC105" s="89"/>
      <c r="ID105" s="89"/>
      <c r="IE105" s="89"/>
      <c r="IF105" s="89"/>
      <c r="IG105" s="89"/>
      <c r="IH105" s="89"/>
      <c r="II105" s="89"/>
      <c r="IJ105" s="89"/>
      <c r="IK105" s="89"/>
      <c r="IL105" s="89"/>
      <c r="IM105" s="89"/>
      <c r="IN105" s="89"/>
      <c r="IO105" s="89"/>
      <c r="IP105" s="89"/>
      <c r="IQ105" s="89"/>
      <c r="IR105" s="89"/>
      <c r="IS105" s="89"/>
      <c r="IT105" s="89"/>
      <c r="IU105" s="89"/>
      <c r="IV105" s="89"/>
      <c r="IW105" s="89"/>
      <c r="IX105" s="89"/>
      <c r="IY105" s="89"/>
      <c r="IZ105" s="89"/>
      <c r="JA105" s="89"/>
      <c r="JB105" s="89"/>
      <c r="JC105" s="89"/>
      <c r="JD105" s="89"/>
      <c r="JE105" s="89"/>
      <c r="JF105" s="89"/>
      <c r="JG105" s="89"/>
      <c r="JH105" s="89"/>
      <c r="JI105" s="89"/>
      <c r="JJ105" s="89"/>
      <c r="JK105" s="89"/>
      <c r="JL105" s="89"/>
      <c r="JM105" s="89"/>
      <c r="JN105" s="89"/>
      <c r="JO105" s="89"/>
      <c r="JP105" s="89"/>
      <c r="JQ105" s="89"/>
      <c r="JR105" s="89"/>
      <c r="JS105" s="89"/>
      <c r="JT105" s="89"/>
      <c r="JU105" s="89"/>
      <c r="JV105" s="89"/>
      <c r="JW105" s="89"/>
      <c r="JX105" s="89"/>
      <c r="JY105" s="89"/>
      <c r="JZ105" s="89"/>
      <c r="KA105" s="89"/>
      <c r="KB105" s="89"/>
      <c r="KC105" s="89"/>
      <c r="KD105" s="89"/>
      <c r="KE105" s="89"/>
      <c r="KF105" s="89"/>
      <c r="KG105" s="89"/>
      <c r="KH105" s="89"/>
      <c r="KI105" s="89"/>
      <c r="KJ105" s="89"/>
      <c r="KK105" s="89"/>
      <c r="KL105" s="89"/>
      <c r="KM105" s="89"/>
      <c r="KN105" s="89"/>
      <c r="KO105" s="89"/>
      <c r="KP105" s="89"/>
      <c r="KQ105" s="89"/>
      <c r="KR105" s="89"/>
      <c r="KS105" s="89"/>
      <c r="KT105" s="89"/>
      <c r="KU105" s="89"/>
      <c r="KV105" s="89"/>
      <c r="KW105" s="89"/>
      <c r="KX105" s="89"/>
      <c r="KY105" s="89"/>
      <c r="KZ105" s="89"/>
      <c r="LA105" s="89"/>
      <c r="LB105" s="89"/>
      <c r="LC105" s="89"/>
      <c r="LD105" s="89"/>
      <c r="LE105" s="89"/>
      <c r="LF105" s="89"/>
      <c r="LG105" s="89"/>
      <c r="LH105" s="89"/>
      <c r="LI105" s="89"/>
      <c r="LJ105" s="89"/>
      <c r="LK105" s="89"/>
      <c r="LL105" s="89"/>
      <c r="LM105" s="89"/>
      <c r="LN105" s="89"/>
      <c r="LO105" s="89"/>
      <c r="LP105" s="89"/>
      <c r="LQ105" s="89"/>
      <c r="LR105" s="89"/>
      <c r="LS105" s="89"/>
      <c r="LT105" s="89"/>
    </row>
    <row r="106" spans="1:332" s="29" customFormat="1" x14ac:dyDescent="0.35">
      <c r="A106" s="89"/>
      <c r="B106" s="90"/>
      <c r="C106" s="90"/>
      <c r="D106" s="91"/>
      <c r="E106" s="89"/>
      <c r="F106" s="89"/>
      <c r="G106" s="110"/>
      <c r="M106" s="85"/>
      <c r="N106" s="85"/>
      <c r="O106" s="91"/>
      <c r="P106" s="91"/>
      <c r="Q106" s="92"/>
      <c r="R106" s="92"/>
      <c r="S106" s="89"/>
      <c r="T106" s="89"/>
      <c r="U106" s="89"/>
      <c r="V106" s="89"/>
      <c r="Y106" s="89"/>
      <c r="AA106" s="89"/>
      <c r="AB106" s="89"/>
      <c r="AC106" s="89"/>
      <c r="AD106" s="89"/>
      <c r="AE106"/>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c r="EB106" s="89"/>
      <c r="EC106" s="89"/>
      <c r="ED106" s="89"/>
      <c r="EE106" s="89"/>
      <c r="EF106" s="89"/>
      <c r="EG106" s="89"/>
      <c r="EH106" s="89"/>
      <c r="EI106" s="89"/>
      <c r="EJ106" s="89"/>
      <c r="EK106" s="89"/>
      <c r="EL106" s="89"/>
      <c r="EM106" s="89"/>
      <c r="EN106" s="89"/>
      <c r="EO106" s="89"/>
      <c r="EP106" s="89"/>
      <c r="EQ106" s="89"/>
      <c r="ER106" s="89"/>
      <c r="ES106" s="89"/>
      <c r="ET106" s="89"/>
      <c r="EU106" s="89"/>
      <c r="EV106" s="89"/>
      <c r="EW106" s="89"/>
      <c r="EX106" s="89"/>
      <c r="EY106" s="89"/>
      <c r="EZ106" s="89"/>
      <c r="FA106" s="89"/>
      <c r="FB106" s="89"/>
      <c r="FC106" s="89"/>
      <c r="FD106" s="89"/>
      <c r="FE106" s="89"/>
      <c r="FF106" s="89"/>
      <c r="FG106" s="89"/>
      <c r="FH106" s="89"/>
      <c r="FI106" s="89"/>
      <c r="FJ106" s="89"/>
      <c r="FK106" s="89"/>
      <c r="FL106" s="89"/>
      <c r="FM106" s="89"/>
      <c r="FN106" s="89"/>
      <c r="FO106" s="89"/>
      <c r="FP106" s="89"/>
      <c r="FQ106" s="89"/>
      <c r="FR106" s="89"/>
      <c r="FS106" s="89"/>
      <c r="FT106" s="89"/>
      <c r="FU106" s="89"/>
      <c r="FV106" s="89"/>
      <c r="FW106" s="89"/>
      <c r="FX106" s="89"/>
      <c r="FY106" s="89"/>
      <c r="FZ106" s="89"/>
      <c r="GA106" s="89"/>
      <c r="GB106" s="89"/>
      <c r="GC106" s="89"/>
      <c r="GD106" s="89"/>
      <c r="GE106" s="89"/>
      <c r="GF106" s="89"/>
      <c r="GG106" s="89"/>
      <c r="GH106" s="89"/>
      <c r="GI106" s="89"/>
      <c r="GJ106" s="89"/>
      <c r="GK106" s="89"/>
      <c r="GL106" s="89"/>
      <c r="GM106" s="89"/>
      <c r="GN106" s="89"/>
      <c r="GO106" s="89"/>
      <c r="GP106" s="89"/>
      <c r="GQ106" s="89"/>
      <c r="GR106" s="89"/>
      <c r="GS106" s="89"/>
      <c r="GT106" s="89"/>
      <c r="GU106" s="89"/>
      <c r="GV106" s="89"/>
      <c r="GW106" s="89"/>
      <c r="GX106" s="89"/>
      <c r="GY106" s="89"/>
      <c r="GZ106" s="89"/>
      <c r="HA106" s="89"/>
      <c r="HB106" s="89"/>
      <c r="HC106" s="89"/>
      <c r="HD106" s="89"/>
      <c r="HE106" s="89"/>
      <c r="HF106" s="89"/>
      <c r="HG106" s="89"/>
      <c r="HH106" s="89"/>
      <c r="HI106" s="89"/>
      <c r="HJ106" s="89"/>
      <c r="HK106" s="89"/>
      <c r="HL106" s="89"/>
      <c r="HM106" s="89"/>
      <c r="HN106" s="89"/>
      <c r="HO106" s="89"/>
      <c r="HP106" s="89"/>
      <c r="HQ106" s="89"/>
      <c r="HR106" s="89"/>
      <c r="HS106" s="89"/>
      <c r="HT106" s="89"/>
      <c r="HU106" s="89"/>
      <c r="HV106" s="89"/>
      <c r="HW106" s="89"/>
      <c r="HX106" s="89"/>
      <c r="HY106" s="89"/>
      <c r="HZ106" s="89"/>
      <c r="IA106" s="89"/>
      <c r="IB106" s="89"/>
      <c r="IC106" s="89"/>
      <c r="ID106" s="89"/>
      <c r="IE106" s="89"/>
      <c r="IF106" s="89"/>
      <c r="IG106" s="89"/>
      <c r="IH106" s="89"/>
      <c r="II106" s="89"/>
      <c r="IJ106" s="89"/>
      <c r="IK106" s="89"/>
      <c r="IL106" s="89"/>
      <c r="IM106" s="89"/>
      <c r="IN106" s="89"/>
      <c r="IO106" s="89"/>
      <c r="IP106" s="89"/>
      <c r="IQ106" s="89"/>
      <c r="IR106" s="89"/>
      <c r="IS106" s="89"/>
      <c r="IT106" s="89"/>
      <c r="IU106" s="89"/>
      <c r="IV106" s="89"/>
      <c r="IW106" s="89"/>
      <c r="IX106" s="89"/>
      <c r="IY106" s="89"/>
      <c r="IZ106" s="89"/>
      <c r="JA106" s="89"/>
      <c r="JB106" s="89"/>
      <c r="JC106" s="89"/>
      <c r="JD106" s="89"/>
      <c r="JE106" s="89"/>
      <c r="JF106" s="89"/>
      <c r="JG106" s="89"/>
      <c r="JH106" s="89"/>
      <c r="JI106" s="89"/>
      <c r="JJ106" s="89"/>
      <c r="JK106" s="89"/>
      <c r="JL106" s="89"/>
      <c r="JM106" s="89"/>
      <c r="JN106" s="89"/>
      <c r="JO106" s="89"/>
      <c r="JP106" s="89"/>
      <c r="JQ106" s="89"/>
      <c r="JR106" s="89"/>
      <c r="JS106" s="89"/>
      <c r="JT106" s="89"/>
      <c r="JU106" s="89"/>
      <c r="JV106" s="89"/>
      <c r="JW106" s="89"/>
      <c r="JX106" s="89"/>
      <c r="JY106" s="89"/>
      <c r="JZ106" s="89"/>
      <c r="KA106" s="89"/>
      <c r="KB106" s="89"/>
      <c r="KC106" s="89"/>
      <c r="KD106" s="89"/>
      <c r="KE106" s="89"/>
      <c r="KF106" s="89"/>
      <c r="KG106" s="89"/>
      <c r="KH106" s="89"/>
      <c r="KI106" s="89"/>
      <c r="KJ106" s="89"/>
      <c r="KK106" s="89"/>
      <c r="KL106" s="89"/>
      <c r="KM106" s="89"/>
      <c r="KN106" s="89"/>
      <c r="KO106" s="89"/>
      <c r="KP106" s="89"/>
      <c r="KQ106" s="89"/>
      <c r="KR106" s="89"/>
      <c r="KS106" s="89"/>
      <c r="KT106" s="89"/>
      <c r="KU106" s="89"/>
      <c r="KV106" s="89"/>
      <c r="KW106" s="89"/>
      <c r="KX106" s="89"/>
      <c r="KY106" s="89"/>
      <c r="KZ106" s="89"/>
      <c r="LA106" s="89"/>
      <c r="LB106" s="89"/>
      <c r="LC106" s="89"/>
      <c r="LD106" s="89"/>
      <c r="LE106" s="89"/>
      <c r="LF106" s="89"/>
      <c r="LG106" s="89"/>
      <c r="LH106" s="89"/>
      <c r="LI106" s="89"/>
      <c r="LJ106" s="89"/>
      <c r="LK106" s="89"/>
      <c r="LL106" s="89"/>
      <c r="LM106" s="89"/>
      <c r="LN106" s="89"/>
      <c r="LO106" s="89"/>
      <c r="LP106" s="89"/>
      <c r="LQ106" s="89"/>
      <c r="LR106" s="89"/>
      <c r="LS106" s="89"/>
      <c r="LT106" s="89"/>
    </row>
    <row r="107" spans="1:332" s="29" customFormat="1" x14ac:dyDescent="0.35">
      <c r="A107" s="89"/>
      <c r="B107" s="90"/>
      <c r="C107" s="90"/>
      <c r="D107" s="91"/>
      <c r="E107" s="89"/>
      <c r="F107" s="89"/>
      <c r="G107" s="110"/>
      <c r="M107" s="85"/>
      <c r="N107" s="85"/>
      <c r="O107" s="91"/>
      <c r="P107" s="91"/>
      <c r="Q107" s="92"/>
      <c r="R107" s="92"/>
      <c r="S107" s="89"/>
      <c r="T107" s="89"/>
      <c r="U107" s="89"/>
      <c r="V107" s="89"/>
      <c r="Y107" s="89"/>
      <c r="AA107" s="89"/>
      <c r="AB107" s="89"/>
      <c r="AC107" s="89"/>
      <c r="AD107" s="89"/>
      <c r="AE107"/>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89"/>
      <c r="BU107" s="89"/>
      <c r="BV107" s="89"/>
      <c r="BW107" s="89"/>
      <c r="BX107" s="89"/>
      <c r="BY107" s="89"/>
      <c r="BZ107" s="89"/>
      <c r="CA107" s="89"/>
      <c r="CB107" s="89"/>
      <c r="CC107" s="89"/>
      <c r="CD107" s="89"/>
      <c r="CE107" s="89"/>
      <c r="CF107" s="89"/>
      <c r="CG107" s="89"/>
      <c r="CH107" s="89"/>
      <c r="CI107" s="89"/>
      <c r="CJ107" s="89"/>
      <c r="CK107" s="89"/>
      <c r="CL107" s="89"/>
      <c r="CM107" s="89"/>
      <c r="CN107" s="89"/>
      <c r="CO107" s="89"/>
      <c r="CP107" s="89"/>
      <c r="CQ107" s="89"/>
      <c r="CR107" s="89"/>
      <c r="CS107" s="89"/>
      <c r="CT107" s="89"/>
      <c r="CU107" s="89"/>
      <c r="CV107" s="89"/>
      <c r="CW107" s="89"/>
      <c r="CX107" s="89"/>
      <c r="CY107" s="89"/>
      <c r="CZ107" s="89"/>
      <c r="DA107" s="89"/>
      <c r="DB107" s="89"/>
      <c r="DC107" s="89"/>
      <c r="DD107" s="89"/>
      <c r="DE107" s="89"/>
      <c r="DF107" s="89"/>
      <c r="DG107" s="89"/>
      <c r="DH107" s="89"/>
      <c r="DI107" s="89"/>
      <c r="DJ107" s="89"/>
      <c r="DK107" s="89"/>
      <c r="DL107" s="89"/>
      <c r="DM107" s="89"/>
      <c r="DN107" s="89"/>
      <c r="DO107" s="89"/>
      <c r="DP107" s="89"/>
      <c r="DQ107" s="89"/>
      <c r="DR107" s="89"/>
      <c r="DS107" s="89"/>
      <c r="DT107" s="89"/>
      <c r="DU107" s="89"/>
      <c r="DV107" s="89"/>
      <c r="DW107" s="89"/>
      <c r="DX107" s="89"/>
      <c r="DY107" s="89"/>
      <c r="DZ107" s="89"/>
      <c r="EA107" s="89"/>
      <c r="EB107" s="89"/>
      <c r="EC107" s="89"/>
      <c r="ED107" s="89"/>
      <c r="EE107" s="89"/>
      <c r="EF107" s="89"/>
      <c r="EG107" s="89"/>
      <c r="EH107" s="89"/>
      <c r="EI107" s="89"/>
      <c r="EJ107" s="89"/>
      <c r="EK107" s="89"/>
      <c r="EL107" s="89"/>
      <c r="EM107" s="89"/>
      <c r="EN107" s="89"/>
      <c r="EO107" s="89"/>
      <c r="EP107" s="89"/>
      <c r="EQ107" s="89"/>
      <c r="ER107" s="89"/>
      <c r="ES107" s="89"/>
      <c r="ET107" s="89"/>
      <c r="EU107" s="89"/>
      <c r="EV107" s="89"/>
      <c r="EW107" s="89"/>
      <c r="EX107" s="89"/>
      <c r="EY107" s="89"/>
      <c r="EZ107" s="89"/>
      <c r="FA107" s="89"/>
      <c r="FB107" s="89"/>
      <c r="FC107" s="89"/>
      <c r="FD107" s="89"/>
      <c r="FE107" s="89"/>
      <c r="FF107" s="89"/>
      <c r="FG107" s="89"/>
      <c r="FH107" s="89"/>
      <c r="FI107" s="89"/>
      <c r="FJ107" s="89"/>
      <c r="FK107" s="89"/>
      <c r="FL107" s="89"/>
      <c r="FM107" s="89"/>
      <c r="FN107" s="89"/>
      <c r="FO107" s="89"/>
      <c r="FP107" s="89"/>
      <c r="FQ107" s="89"/>
      <c r="FR107" s="89"/>
      <c r="FS107" s="89"/>
      <c r="FT107" s="89"/>
      <c r="FU107" s="89"/>
      <c r="FV107" s="89"/>
      <c r="FW107" s="89"/>
      <c r="FX107" s="89"/>
      <c r="FY107" s="89"/>
      <c r="FZ107" s="89"/>
      <c r="GA107" s="89"/>
      <c r="GB107" s="89"/>
      <c r="GC107" s="89"/>
      <c r="GD107" s="89"/>
      <c r="GE107" s="89"/>
      <c r="GF107" s="89"/>
      <c r="GG107" s="89"/>
      <c r="GH107" s="89"/>
      <c r="GI107" s="89"/>
      <c r="GJ107" s="89"/>
      <c r="GK107" s="89"/>
      <c r="GL107" s="89"/>
      <c r="GM107" s="89"/>
      <c r="GN107" s="89"/>
      <c r="GO107" s="89"/>
      <c r="GP107" s="89"/>
      <c r="GQ107" s="89"/>
      <c r="GR107" s="89"/>
      <c r="GS107" s="89"/>
      <c r="GT107" s="89"/>
      <c r="GU107" s="89"/>
      <c r="GV107" s="89"/>
      <c r="GW107" s="89"/>
      <c r="GX107" s="89"/>
      <c r="GY107" s="89"/>
      <c r="GZ107" s="89"/>
      <c r="HA107" s="89"/>
      <c r="HB107" s="89"/>
      <c r="HC107" s="89"/>
      <c r="HD107" s="89"/>
      <c r="HE107" s="89"/>
      <c r="HF107" s="89"/>
      <c r="HG107" s="89"/>
      <c r="HH107" s="89"/>
      <c r="HI107" s="89"/>
      <c r="HJ107" s="89"/>
      <c r="HK107" s="89"/>
      <c r="HL107" s="89"/>
      <c r="HM107" s="89"/>
      <c r="HN107" s="89"/>
      <c r="HO107" s="89"/>
      <c r="HP107" s="89"/>
      <c r="HQ107" s="89"/>
      <c r="HR107" s="89"/>
      <c r="HS107" s="89"/>
      <c r="HT107" s="89"/>
      <c r="HU107" s="89"/>
      <c r="HV107" s="89"/>
      <c r="HW107" s="89"/>
      <c r="HX107" s="89"/>
      <c r="HY107" s="89"/>
      <c r="HZ107" s="89"/>
      <c r="IA107" s="89"/>
      <c r="IB107" s="89"/>
      <c r="IC107" s="89"/>
      <c r="ID107" s="89"/>
      <c r="IE107" s="89"/>
      <c r="IF107" s="89"/>
      <c r="IG107" s="89"/>
      <c r="IH107" s="89"/>
      <c r="II107" s="89"/>
      <c r="IJ107" s="89"/>
      <c r="IK107" s="89"/>
      <c r="IL107" s="89"/>
      <c r="IM107" s="89"/>
      <c r="IN107" s="89"/>
      <c r="IO107" s="89"/>
      <c r="IP107" s="89"/>
      <c r="IQ107" s="89"/>
      <c r="IR107" s="89"/>
      <c r="IS107" s="89"/>
      <c r="IT107" s="89"/>
      <c r="IU107" s="89"/>
      <c r="IV107" s="89"/>
      <c r="IW107" s="89"/>
      <c r="IX107" s="89"/>
      <c r="IY107" s="89"/>
      <c r="IZ107" s="89"/>
      <c r="JA107" s="89"/>
      <c r="JB107" s="89"/>
      <c r="JC107" s="89"/>
      <c r="JD107" s="89"/>
      <c r="JE107" s="89"/>
      <c r="JF107" s="89"/>
      <c r="JG107" s="89"/>
      <c r="JH107" s="89"/>
      <c r="JI107" s="89"/>
      <c r="JJ107" s="89"/>
      <c r="JK107" s="89"/>
      <c r="JL107" s="89"/>
      <c r="JM107" s="89"/>
      <c r="JN107" s="89"/>
      <c r="JO107" s="89"/>
      <c r="JP107" s="89"/>
      <c r="JQ107" s="89"/>
      <c r="JR107" s="89"/>
      <c r="JS107" s="89"/>
      <c r="JT107" s="89"/>
      <c r="JU107" s="89"/>
      <c r="JV107" s="89"/>
      <c r="JW107" s="89"/>
      <c r="JX107" s="89"/>
      <c r="JY107" s="89"/>
      <c r="JZ107" s="89"/>
      <c r="KA107" s="89"/>
      <c r="KB107" s="89"/>
      <c r="KC107" s="89"/>
      <c r="KD107" s="89"/>
      <c r="KE107" s="89"/>
      <c r="KF107" s="89"/>
      <c r="KG107" s="89"/>
      <c r="KH107" s="89"/>
      <c r="KI107" s="89"/>
      <c r="KJ107" s="89"/>
      <c r="KK107" s="89"/>
      <c r="KL107" s="89"/>
      <c r="KM107" s="89"/>
      <c r="KN107" s="89"/>
      <c r="KO107" s="89"/>
      <c r="KP107" s="89"/>
      <c r="KQ107" s="89"/>
      <c r="KR107" s="89"/>
      <c r="KS107" s="89"/>
      <c r="KT107" s="89"/>
      <c r="KU107" s="89"/>
      <c r="KV107" s="89"/>
      <c r="KW107" s="89"/>
      <c r="KX107" s="89"/>
      <c r="KY107" s="89"/>
      <c r="KZ107" s="89"/>
      <c r="LA107" s="89"/>
      <c r="LB107" s="89"/>
      <c r="LC107" s="89"/>
      <c r="LD107" s="89"/>
      <c r="LE107" s="89"/>
      <c r="LF107" s="89"/>
      <c r="LG107" s="89"/>
      <c r="LH107" s="89"/>
      <c r="LI107" s="89"/>
      <c r="LJ107" s="89"/>
      <c r="LK107" s="89"/>
      <c r="LL107" s="89"/>
      <c r="LM107" s="89"/>
      <c r="LN107" s="89"/>
      <c r="LO107" s="89"/>
      <c r="LP107" s="89"/>
      <c r="LQ107" s="89"/>
      <c r="LR107" s="89"/>
      <c r="LS107" s="89"/>
      <c r="LT107" s="89"/>
    </row>
    <row r="108" spans="1:332" s="29" customFormat="1" x14ac:dyDescent="0.35">
      <c r="A108" s="89"/>
      <c r="B108" s="90"/>
      <c r="C108" s="90"/>
      <c r="D108" s="91"/>
      <c r="E108" s="89"/>
      <c r="F108" s="89"/>
      <c r="G108" s="110"/>
      <c r="M108" s="85"/>
      <c r="N108" s="85"/>
      <c r="O108" s="91"/>
      <c r="P108" s="91"/>
      <c r="Q108" s="92"/>
      <c r="R108" s="92"/>
      <c r="S108" s="89"/>
      <c r="T108" s="89"/>
      <c r="U108" s="89"/>
      <c r="V108" s="89"/>
      <c r="Y108" s="89"/>
      <c r="AA108" s="89"/>
      <c r="AB108" s="89"/>
      <c r="AC108" s="89"/>
      <c r="AD108" s="89"/>
      <c r="AE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89"/>
      <c r="BU108" s="89"/>
      <c r="BV108" s="89"/>
      <c r="BW108" s="89"/>
      <c r="BX108" s="89"/>
      <c r="BY108" s="89"/>
      <c r="BZ108" s="89"/>
      <c r="CA108" s="89"/>
      <c r="CB108" s="89"/>
      <c r="CC108" s="89"/>
      <c r="CD108" s="89"/>
      <c r="CE108" s="89"/>
      <c r="CF108" s="89"/>
      <c r="CG108" s="89"/>
      <c r="CH108" s="89"/>
      <c r="CI108" s="89"/>
      <c r="CJ108" s="89"/>
      <c r="CK108" s="89"/>
      <c r="CL108" s="89"/>
      <c r="CM108" s="89"/>
      <c r="CN108" s="89"/>
      <c r="CO108" s="89"/>
      <c r="CP108" s="89"/>
      <c r="CQ108" s="89"/>
      <c r="CR108" s="89"/>
      <c r="CS108" s="89"/>
      <c r="CT108" s="89"/>
      <c r="CU108" s="89"/>
      <c r="CV108" s="89"/>
      <c r="CW108" s="89"/>
      <c r="CX108" s="89"/>
      <c r="CY108" s="89"/>
      <c r="CZ108" s="89"/>
      <c r="DA108" s="89"/>
      <c r="DB108" s="89"/>
      <c r="DC108" s="89"/>
      <c r="DD108" s="89"/>
      <c r="DE108" s="89"/>
      <c r="DF108" s="89"/>
      <c r="DG108" s="89"/>
      <c r="DH108" s="89"/>
      <c r="DI108" s="89"/>
      <c r="DJ108" s="89"/>
      <c r="DK108" s="89"/>
      <c r="DL108" s="89"/>
      <c r="DM108" s="89"/>
      <c r="DN108" s="89"/>
      <c r="DO108" s="89"/>
      <c r="DP108" s="89"/>
      <c r="DQ108" s="89"/>
      <c r="DR108" s="89"/>
      <c r="DS108" s="89"/>
      <c r="DT108" s="89"/>
      <c r="DU108" s="89"/>
      <c r="DV108" s="89"/>
      <c r="DW108" s="89"/>
      <c r="DX108" s="89"/>
      <c r="DY108" s="89"/>
      <c r="DZ108" s="89"/>
      <c r="EA108" s="89"/>
      <c r="EB108" s="89"/>
      <c r="EC108" s="89"/>
      <c r="ED108" s="89"/>
      <c r="EE108" s="89"/>
      <c r="EF108" s="89"/>
      <c r="EG108" s="89"/>
      <c r="EH108" s="89"/>
      <c r="EI108" s="89"/>
      <c r="EJ108" s="89"/>
      <c r="EK108" s="89"/>
      <c r="EL108" s="89"/>
      <c r="EM108" s="89"/>
      <c r="EN108" s="89"/>
      <c r="EO108" s="89"/>
      <c r="EP108" s="89"/>
      <c r="EQ108" s="89"/>
      <c r="ER108" s="89"/>
      <c r="ES108" s="89"/>
      <c r="ET108" s="89"/>
      <c r="EU108" s="89"/>
      <c r="EV108" s="89"/>
      <c r="EW108" s="89"/>
      <c r="EX108" s="89"/>
      <c r="EY108" s="89"/>
      <c r="EZ108" s="89"/>
      <c r="FA108" s="89"/>
      <c r="FB108" s="89"/>
      <c r="FC108" s="89"/>
      <c r="FD108" s="89"/>
      <c r="FE108" s="89"/>
      <c r="FF108" s="89"/>
      <c r="FG108" s="89"/>
      <c r="FH108" s="89"/>
      <c r="FI108" s="89"/>
      <c r="FJ108" s="89"/>
      <c r="FK108" s="89"/>
      <c r="FL108" s="89"/>
      <c r="FM108" s="89"/>
      <c r="FN108" s="89"/>
      <c r="FO108" s="89"/>
      <c r="FP108" s="89"/>
      <c r="FQ108" s="89"/>
      <c r="FR108" s="89"/>
      <c r="FS108" s="89"/>
      <c r="FT108" s="89"/>
      <c r="FU108" s="89"/>
      <c r="FV108" s="89"/>
      <c r="FW108" s="89"/>
      <c r="FX108" s="89"/>
      <c r="FY108" s="89"/>
      <c r="FZ108" s="89"/>
      <c r="GA108" s="89"/>
      <c r="GB108" s="89"/>
      <c r="GC108" s="89"/>
      <c r="GD108" s="89"/>
      <c r="GE108" s="89"/>
      <c r="GF108" s="89"/>
      <c r="GG108" s="89"/>
      <c r="GH108" s="89"/>
      <c r="GI108" s="89"/>
      <c r="GJ108" s="89"/>
      <c r="GK108" s="89"/>
      <c r="GL108" s="89"/>
      <c r="GM108" s="89"/>
      <c r="GN108" s="89"/>
      <c r="GO108" s="89"/>
      <c r="GP108" s="89"/>
      <c r="GQ108" s="89"/>
      <c r="GR108" s="89"/>
      <c r="GS108" s="89"/>
      <c r="GT108" s="89"/>
      <c r="GU108" s="89"/>
      <c r="GV108" s="89"/>
      <c r="GW108" s="89"/>
      <c r="GX108" s="89"/>
      <c r="GY108" s="89"/>
      <c r="GZ108" s="89"/>
      <c r="HA108" s="89"/>
      <c r="HB108" s="89"/>
      <c r="HC108" s="89"/>
      <c r="HD108" s="89"/>
      <c r="HE108" s="89"/>
      <c r="HF108" s="89"/>
      <c r="HG108" s="89"/>
      <c r="HH108" s="89"/>
      <c r="HI108" s="89"/>
      <c r="HJ108" s="89"/>
      <c r="HK108" s="89"/>
      <c r="HL108" s="89"/>
      <c r="HM108" s="89"/>
      <c r="HN108" s="89"/>
      <c r="HO108" s="89"/>
      <c r="HP108" s="89"/>
      <c r="HQ108" s="89"/>
      <c r="HR108" s="89"/>
      <c r="HS108" s="89"/>
      <c r="HT108" s="89"/>
      <c r="HU108" s="89"/>
      <c r="HV108" s="89"/>
      <c r="HW108" s="89"/>
      <c r="HX108" s="89"/>
      <c r="HY108" s="89"/>
      <c r="HZ108" s="89"/>
      <c r="IA108" s="89"/>
      <c r="IB108" s="89"/>
      <c r="IC108" s="89"/>
      <c r="ID108" s="89"/>
      <c r="IE108" s="89"/>
      <c r="IF108" s="89"/>
      <c r="IG108" s="89"/>
      <c r="IH108" s="89"/>
      <c r="II108" s="89"/>
      <c r="IJ108" s="89"/>
      <c r="IK108" s="89"/>
      <c r="IL108" s="89"/>
      <c r="IM108" s="89"/>
      <c r="IN108" s="89"/>
      <c r="IO108" s="89"/>
      <c r="IP108" s="89"/>
      <c r="IQ108" s="89"/>
      <c r="IR108" s="89"/>
      <c r="IS108" s="89"/>
      <c r="IT108" s="89"/>
      <c r="IU108" s="89"/>
      <c r="IV108" s="89"/>
      <c r="IW108" s="89"/>
      <c r="IX108" s="89"/>
      <c r="IY108" s="89"/>
      <c r="IZ108" s="89"/>
      <c r="JA108" s="89"/>
      <c r="JB108" s="89"/>
      <c r="JC108" s="89"/>
      <c r="JD108" s="89"/>
      <c r="JE108" s="89"/>
      <c r="JF108" s="89"/>
      <c r="JG108" s="89"/>
      <c r="JH108" s="89"/>
      <c r="JI108" s="89"/>
      <c r="JJ108" s="89"/>
      <c r="JK108" s="89"/>
      <c r="JL108" s="89"/>
      <c r="JM108" s="89"/>
      <c r="JN108" s="89"/>
      <c r="JO108" s="89"/>
      <c r="JP108" s="89"/>
      <c r="JQ108" s="89"/>
      <c r="JR108" s="89"/>
      <c r="JS108" s="89"/>
      <c r="JT108" s="89"/>
      <c r="JU108" s="89"/>
      <c r="JV108" s="89"/>
      <c r="JW108" s="89"/>
      <c r="JX108" s="89"/>
      <c r="JY108" s="89"/>
      <c r="JZ108" s="89"/>
      <c r="KA108" s="89"/>
      <c r="KB108" s="89"/>
      <c r="KC108" s="89"/>
      <c r="KD108" s="89"/>
      <c r="KE108" s="89"/>
      <c r="KF108" s="89"/>
      <c r="KG108" s="89"/>
      <c r="KH108" s="89"/>
      <c r="KI108" s="89"/>
      <c r="KJ108" s="89"/>
      <c r="KK108" s="89"/>
      <c r="KL108" s="89"/>
      <c r="KM108" s="89"/>
      <c r="KN108" s="89"/>
      <c r="KO108" s="89"/>
      <c r="KP108" s="89"/>
      <c r="KQ108" s="89"/>
      <c r="KR108" s="89"/>
      <c r="KS108" s="89"/>
      <c r="KT108" s="89"/>
      <c r="KU108" s="89"/>
      <c r="KV108" s="89"/>
      <c r="KW108" s="89"/>
      <c r="KX108" s="89"/>
      <c r="KY108" s="89"/>
      <c r="KZ108" s="89"/>
      <c r="LA108" s="89"/>
      <c r="LB108" s="89"/>
      <c r="LC108" s="89"/>
      <c r="LD108" s="89"/>
      <c r="LE108" s="89"/>
      <c r="LF108" s="89"/>
      <c r="LG108" s="89"/>
      <c r="LH108" s="89"/>
      <c r="LI108" s="89"/>
      <c r="LJ108" s="89"/>
      <c r="LK108" s="89"/>
      <c r="LL108" s="89"/>
      <c r="LM108" s="89"/>
      <c r="LN108" s="89"/>
      <c r="LO108" s="89"/>
      <c r="LP108" s="89"/>
      <c r="LQ108" s="89"/>
      <c r="LR108" s="89"/>
      <c r="LS108" s="89"/>
      <c r="LT108" s="89"/>
    </row>
    <row r="109" spans="1:332" s="29" customFormat="1" x14ac:dyDescent="0.35">
      <c r="A109" s="89"/>
      <c r="B109" s="90"/>
      <c r="C109" s="90"/>
      <c r="D109" s="91"/>
      <c r="E109" s="89"/>
      <c r="F109" s="89"/>
      <c r="G109" s="110"/>
      <c r="M109" s="85"/>
      <c r="N109" s="85"/>
      <c r="O109" s="91"/>
      <c r="P109" s="91"/>
      <c r="Q109" s="92"/>
      <c r="R109" s="92"/>
      <c r="S109" s="89"/>
      <c r="T109" s="89"/>
      <c r="U109" s="89"/>
      <c r="V109" s="89"/>
      <c r="Y109" s="89"/>
      <c r="AA109" s="89"/>
      <c r="AB109" s="89"/>
      <c r="AC109" s="89"/>
      <c r="AD109" s="89"/>
      <c r="AE10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c r="IN109" s="89"/>
      <c r="IO109" s="89"/>
      <c r="IP109" s="89"/>
      <c r="IQ109" s="89"/>
      <c r="IR109" s="89"/>
      <c r="IS109" s="89"/>
      <c r="IT109" s="89"/>
      <c r="IU109" s="89"/>
      <c r="IV109" s="89"/>
      <c r="IW109" s="89"/>
      <c r="IX109" s="89"/>
      <c r="IY109" s="89"/>
      <c r="IZ109" s="89"/>
      <c r="JA109" s="89"/>
      <c r="JB109" s="89"/>
      <c r="JC109" s="89"/>
      <c r="JD109" s="89"/>
      <c r="JE109" s="89"/>
      <c r="JF109" s="89"/>
      <c r="JG109" s="89"/>
      <c r="JH109" s="89"/>
      <c r="JI109" s="89"/>
      <c r="JJ109" s="89"/>
      <c r="JK109" s="89"/>
      <c r="JL109" s="89"/>
      <c r="JM109" s="89"/>
      <c r="JN109" s="89"/>
      <c r="JO109" s="89"/>
      <c r="JP109" s="89"/>
      <c r="JQ109" s="89"/>
      <c r="JR109" s="89"/>
      <c r="JS109" s="89"/>
      <c r="JT109" s="89"/>
      <c r="JU109" s="89"/>
      <c r="JV109" s="89"/>
      <c r="JW109" s="89"/>
      <c r="JX109" s="89"/>
      <c r="JY109" s="89"/>
      <c r="JZ109" s="89"/>
      <c r="KA109" s="89"/>
      <c r="KB109" s="89"/>
      <c r="KC109" s="89"/>
      <c r="KD109" s="89"/>
      <c r="KE109" s="89"/>
      <c r="KF109" s="89"/>
      <c r="KG109" s="89"/>
      <c r="KH109" s="89"/>
      <c r="KI109" s="89"/>
      <c r="KJ109" s="89"/>
      <c r="KK109" s="89"/>
      <c r="KL109" s="89"/>
      <c r="KM109" s="89"/>
      <c r="KN109" s="89"/>
      <c r="KO109" s="89"/>
      <c r="KP109" s="89"/>
      <c r="KQ109" s="89"/>
      <c r="KR109" s="89"/>
      <c r="KS109" s="89"/>
      <c r="KT109" s="89"/>
      <c r="KU109" s="89"/>
      <c r="KV109" s="89"/>
      <c r="KW109" s="89"/>
      <c r="KX109" s="89"/>
      <c r="KY109" s="89"/>
      <c r="KZ109" s="89"/>
      <c r="LA109" s="89"/>
      <c r="LB109" s="89"/>
      <c r="LC109" s="89"/>
      <c r="LD109" s="89"/>
      <c r="LE109" s="89"/>
      <c r="LF109" s="89"/>
      <c r="LG109" s="89"/>
      <c r="LH109" s="89"/>
      <c r="LI109" s="89"/>
      <c r="LJ109" s="89"/>
      <c r="LK109" s="89"/>
      <c r="LL109" s="89"/>
      <c r="LM109" s="89"/>
      <c r="LN109" s="89"/>
      <c r="LO109" s="89"/>
      <c r="LP109" s="89"/>
      <c r="LQ109" s="89"/>
      <c r="LR109" s="89"/>
      <c r="LS109" s="89"/>
      <c r="LT109" s="89"/>
    </row>
    <row r="110" spans="1:332" s="29" customFormat="1" x14ac:dyDescent="0.35">
      <c r="A110" s="89"/>
      <c r="B110" s="90"/>
      <c r="C110" s="90"/>
      <c r="D110" s="91"/>
      <c r="E110" s="89"/>
      <c r="F110" s="89"/>
      <c r="G110" s="110"/>
      <c r="M110" s="85"/>
      <c r="N110" s="85"/>
      <c r="O110" s="91"/>
      <c r="P110" s="91"/>
      <c r="Q110" s="92"/>
      <c r="R110" s="92"/>
      <c r="S110" s="89"/>
      <c r="T110" s="89"/>
      <c r="U110" s="89"/>
      <c r="V110" s="89"/>
      <c r="Y110" s="89"/>
      <c r="AA110" s="89"/>
      <c r="AB110" s="89"/>
      <c r="AC110" s="89"/>
      <c r="AD110" s="89"/>
      <c r="AE110"/>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89"/>
      <c r="DD110" s="89"/>
      <c r="DE110" s="89"/>
      <c r="DF110" s="89"/>
      <c r="DG110" s="89"/>
      <c r="DH110" s="89"/>
      <c r="DI110" s="89"/>
      <c r="DJ110" s="89"/>
      <c r="DK110" s="89"/>
      <c r="DL110" s="89"/>
      <c r="DM110" s="89"/>
      <c r="DN110" s="89"/>
      <c r="DO110" s="89"/>
      <c r="DP110" s="89"/>
      <c r="DQ110" s="89"/>
      <c r="DR110" s="89"/>
      <c r="DS110" s="89"/>
      <c r="DT110" s="89"/>
      <c r="DU110" s="89"/>
      <c r="DV110" s="89"/>
      <c r="DW110" s="89"/>
      <c r="DX110" s="89"/>
      <c r="DY110" s="89"/>
      <c r="DZ110" s="89"/>
      <c r="EA110" s="89"/>
      <c r="EB110" s="89"/>
      <c r="EC110" s="89"/>
      <c r="ED110" s="89"/>
      <c r="EE110" s="89"/>
      <c r="EF110" s="89"/>
      <c r="EG110" s="89"/>
      <c r="EH110" s="89"/>
      <c r="EI110" s="89"/>
      <c r="EJ110" s="89"/>
      <c r="EK110" s="89"/>
      <c r="EL110" s="89"/>
      <c r="EM110" s="89"/>
      <c r="EN110" s="89"/>
      <c r="EO110" s="89"/>
      <c r="EP110" s="89"/>
      <c r="EQ110" s="89"/>
      <c r="ER110" s="89"/>
      <c r="ES110" s="89"/>
      <c r="ET110" s="89"/>
      <c r="EU110" s="89"/>
      <c r="EV110" s="89"/>
      <c r="EW110" s="89"/>
      <c r="EX110" s="89"/>
      <c r="EY110" s="89"/>
      <c r="EZ110" s="89"/>
      <c r="FA110" s="89"/>
      <c r="FB110" s="89"/>
      <c r="FC110" s="89"/>
      <c r="FD110" s="89"/>
      <c r="FE110" s="89"/>
      <c r="FF110" s="89"/>
      <c r="FG110" s="89"/>
      <c r="FH110" s="89"/>
      <c r="FI110" s="89"/>
      <c r="FJ110" s="89"/>
      <c r="FK110" s="89"/>
      <c r="FL110" s="89"/>
      <c r="FM110" s="89"/>
      <c r="FN110" s="89"/>
      <c r="FO110" s="89"/>
      <c r="FP110" s="89"/>
      <c r="FQ110" s="89"/>
      <c r="FR110" s="89"/>
      <c r="FS110" s="89"/>
      <c r="FT110" s="89"/>
      <c r="FU110" s="89"/>
      <c r="FV110" s="89"/>
      <c r="FW110" s="89"/>
      <c r="FX110" s="89"/>
      <c r="FY110" s="89"/>
      <c r="FZ110" s="89"/>
      <c r="GA110" s="89"/>
      <c r="GB110" s="89"/>
      <c r="GC110" s="89"/>
      <c r="GD110" s="89"/>
      <c r="GE110" s="89"/>
      <c r="GF110" s="89"/>
      <c r="GG110" s="89"/>
      <c r="GH110" s="89"/>
      <c r="GI110" s="89"/>
      <c r="GJ110" s="89"/>
      <c r="GK110" s="89"/>
      <c r="GL110" s="89"/>
      <c r="GM110" s="89"/>
      <c r="GN110" s="89"/>
      <c r="GO110" s="89"/>
      <c r="GP110" s="89"/>
      <c r="GQ110" s="89"/>
      <c r="GR110" s="89"/>
      <c r="GS110" s="89"/>
      <c r="GT110" s="89"/>
      <c r="GU110" s="89"/>
      <c r="GV110" s="89"/>
      <c r="GW110" s="89"/>
      <c r="GX110" s="89"/>
      <c r="GY110" s="89"/>
      <c r="GZ110" s="89"/>
      <c r="HA110" s="89"/>
      <c r="HB110" s="89"/>
      <c r="HC110" s="89"/>
      <c r="HD110" s="89"/>
      <c r="HE110" s="89"/>
      <c r="HF110" s="89"/>
      <c r="HG110" s="89"/>
      <c r="HH110" s="89"/>
      <c r="HI110" s="89"/>
      <c r="HJ110" s="89"/>
      <c r="HK110" s="89"/>
      <c r="HL110" s="89"/>
      <c r="HM110" s="89"/>
      <c r="HN110" s="89"/>
      <c r="HO110" s="89"/>
      <c r="HP110" s="89"/>
      <c r="HQ110" s="89"/>
      <c r="HR110" s="89"/>
      <c r="HS110" s="89"/>
      <c r="HT110" s="89"/>
      <c r="HU110" s="89"/>
      <c r="HV110" s="89"/>
      <c r="HW110" s="89"/>
      <c r="HX110" s="89"/>
      <c r="HY110" s="89"/>
      <c r="HZ110" s="89"/>
      <c r="IA110" s="89"/>
      <c r="IB110" s="89"/>
      <c r="IC110" s="89"/>
      <c r="ID110" s="89"/>
      <c r="IE110" s="89"/>
      <c r="IF110" s="89"/>
      <c r="IG110" s="89"/>
      <c r="IH110" s="89"/>
      <c r="II110" s="89"/>
      <c r="IJ110" s="89"/>
      <c r="IK110" s="89"/>
      <c r="IL110" s="89"/>
      <c r="IM110" s="89"/>
      <c r="IN110" s="89"/>
      <c r="IO110" s="89"/>
      <c r="IP110" s="89"/>
      <c r="IQ110" s="89"/>
      <c r="IR110" s="89"/>
      <c r="IS110" s="89"/>
      <c r="IT110" s="89"/>
      <c r="IU110" s="89"/>
      <c r="IV110" s="89"/>
      <c r="IW110" s="89"/>
      <c r="IX110" s="89"/>
      <c r="IY110" s="89"/>
      <c r="IZ110" s="89"/>
      <c r="JA110" s="89"/>
      <c r="JB110" s="89"/>
      <c r="JC110" s="89"/>
      <c r="JD110" s="89"/>
      <c r="JE110" s="89"/>
      <c r="JF110" s="89"/>
      <c r="JG110" s="89"/>
      <c r="JH110" s="89"/>
      <c r="JI110" s="89"/>
      <c r="JJ110" s="89"/>
      <c r="JK110" s="89"/>
      <c r="JL110" s="89"/>
      <c r="JM110" s="89"/>
      <c r="JN110" s="89"/>
      <c r="JO110" s="89"/>
      <c r="JP110" s="89"/>
      <c r="JQ110" s="89"/>
      <c r="JR110" s="89"/>
      <c r="JS110" s="89"/>
      <c r="JT110" s="89"/>
      <c r="JU110" s="89"/>
      <c r="JV110" s="89"/>
      <c r="JW110" s="89"/>
      <c r="JX110" s="89"/>
      <c r="JY110" s="89"/>
      <c r="JZ110" s="89"/>
      <c r="KA110" s="89"/>
      <c r="KB110" s="89"/>
      <c r="KC110" s="89"/>
      <c r="KD110" s="89"/>
      <c r="KE110" s="89"/>
      <c r="KF110" s="89"/>
      <c r="KG110" s="89"/>
      <c r="KH110" s="89"/>
      <c r="KI110" s="89"/>
      <c r="KJ110" s="89"/>
      <c r="KK110" s="89"/>
      <c r="KL110" s="89"/>
      <c r="KM110" s="89"/>
      <c r="KN110" s="89"/>
      <c r="KO110" s="89"/>
      <c r="KP110" s="89"/>
      <c r="KQ110" s="89"/>
      <c r="KR110" s="89"/>
      <c r="KS110" s="89"/>
      <c r="KT110" s="89"/>
      <c r="KU110" s="89"/>
      <c r="KV110" s="89"/>
      <c r="KW110" s="89"/>
      <c r="KX110" s="89"/>
      <c r="KY110" s="89"/>
      <c r="KZ110" s="89"/>
      <c r="LA110" s="89"/>
      <c r="LB110" s="89"/>
      <c r="LC110" s="89"/>
      <c r="LD110" s="89"/>
      <c r="LE110" s="89"/>
      <c r="LF110" s="89"/>
      <c r="LG110" s="89"/>
      <c r="LH110" s="89"/>
      <c r="LI110" s="89"/>
      <c r="LJ110" s="89"/>
      <c r="LK110" s="89"/>
      <c r="LL110" s="89"/>
      <c r="LM110" s="89"/>
      <c r="LN110" s="89"/>
      <c r="LO110" s="89"/>
      <c r="LP110" s="89"/>
      <c r="LQ110" s="89"/>
      <c r="LR110" s="89"/>
      <c r="LS110" s="89"/>
      <c r="LT110" s="89"/>
    </row>
    <row r="111" spans="1:332" s="29" customFormat="1" x14ac:dyDescent="0.35">
      <c r="A111" s="89"/>
      <c r="B111" s="90"/>
      <c r="C111" s="90"/>
      <c r="D111" s="91"/>
      <c r="E111" s="89"/>
      <c r="F111" s="89"/>
      <c r="G111" s="110"/>
      <c r="M111" s="85"/>
      <c r="N111" s="85"/>
      <c r="O111" s="91"/>
      <c r="P111" s="91"/>
      <c r="Q111" s="92"/>
      <c r="R111" s="92"/>
      <c r="S111" s="89"/>
      <c r="T111" s="89"/>
      <c r="U111" s="89"/>
      <c r="V111" s="89"/>
      <c r="Y111" s="89"/>
      <c r="AA111" s="89"/>
      <c r="AB111" s="89"/>
      <c r="AC111" s="89"/>
      <c r="AD111" s="89"/>
      <c r="AE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89"/>
      <c r="DJ111" s="89"/>
      <c r="DK111" s="89"/>
      <c r="DL111" s="89"/>
      <c r="DM111" s="89"/>
      <c r="DN111" s="89"/>
      <c r="DO111" s="89"/>
      <c r="DP111" s="89"/>
      <c r="DQ111" s="89"/>
      <c r="DR111" s="89"/>
      <c r="DS111" s="89"/>
      <c r="DT111" s="89"/>
      <c r="DU111" s="89"/>
      <c r="DV111" s="89"/>
      <c r="DW111" s="89"/>
      <c r="DX111" s="89"/>
      <c r="DY111" s="89"/>
      <c r="DZ111" s="89"/>
      <c r="EA111" s="89"/>
      <c r="EB111" s="89"/>
      <c r="EC111" s="89"/>
      <c r="ED111" s="89"/>
      <c r="EE111" s="89"/>
      <c r="EF111" s="89"/>
      <c r="EG111" s="89"/>
      <c r="EH111" s="89"/>
      <c r="EI111" s="89"/>
      <c r="EJ111" s="89"/>
      <c r="EK111" s="89"/>
      <c r="EL111" s="89"/>
      <c r="EM111" s="89"/>
      <c r="EN111" s="89"/>
      <c r="EO111" s="89"/>
      <c r="EP111" s="89"/>
      <c r="EQ111" s="89"/>
      <c r="ER111" s="89"/>
      <c r="ES111" s="89"/>
      <c r="ET111" s="89"/>
      <c r="EU111" s="89"/>
      <c r="EV111" s="89"/>
      <c r="EW111" s="89"/>
      <c r="EX111" s="89"/>
      <c r="EY111" s="89"/>
      <c r="EZ111" s="89"/>
      <c r="FA111" s="89"/>
      <c r="FB111" s="89"/>
      <c r="FC111" s="89"/>
      <c r="FD111" s="89"/>
      <c r="FE111" s="89"/>
      <c r="FF111" s="89"/>
      <c r="FG111" s="89"/>
      <c r="FH111" s="89"/>
      <c r="FI111" s="89"/>
      <c r="FJ111" s="89"/>
      <c r="FK111" s="89"/>
      <c r="FL111" s="89"/>
      <c r="FM111" s="89"/>
      <c r="FN111" s="89"/>
      <c r="FO111" s="89"/>
      <c r="FP111" s="89"/>
      <c r="FQ111" s="89"/>
      <c r="FR111" s="89"/>
      <c r="FS111" s="89"/>
      <c r="FT111" s="89"/>
      <c r="FU111" s="89"/>
      <c r="FV111" s="89"/>
      <c r="FW111" s="89"/>
      <c r="FX111" s="89"/>
      <c r="FY111" s="89"/>
      <c r="FZ111" s="89"/>
      <c r="GA111" s="89"/>
      <c r="GB111" s="89"/>
      <c r="GC111" s="89"/>
      <c r="GD111" s="89"/>
      <c r="GE111" s="89"/>
      <c r="GF111" s="89"/>
      <c r="GG111" s="89"/>
      <c r="GH111" s="89"/>
      <c r="GI111" s="89"/>
      <c r="GJ111" s="89"/>
      <c r="GK111" s="89"/>
      <c r="GL111" s="89"/>
      <c r="GM111" s="89"/>
      <c r="GN111" s="89"/>
      <c r="GO111" s="89"/>
      <c r="GP111" s="89"/>
      <c r="GQ111" s="89"/>
      <c r="GR111" s="89"/>
      <c r="GS111" s="89"/>
      <c r="GT111" s="89"/>
      <c r="GU111" s="89"/>
      <c r="GV111" s="89"/>
      <c r="GW111" s="89"/>
      <c r="GX111" s="89"/>
      <c r="GY111" s="89"/>
      <c r="GZ111" s="89"/>
      <c r="HA111" s="89"/>
      <c r="HB111" s="89"/>
      <c r="HC111" s="89"/>
      <c r="HD111" s="89"/>
      <c r="HE111" s="89"/>
      <c r="HF111" s="89"/>
      <c r="HG111" s="89"/>
      <c r="HH111" s="89"/>
      <c r="HI111" s="89"/>
      <c r="HJ111" s="89"/>
      <c r="HK111" s="89"/>
      <c r="HL111" s="89"/>
      <c r="HM111" s="89"/>
      <c r="HN111" s="89"/>
      <c r="HO111" s="89"/>
      <c r="HP111" s="89"/>
      <c r="HQ111" s="89"/>
      <c r="HR111" s="89"/>
      <c r="HS111" s="89"/>
      <c r="HT111" s="89"/>
      <c r="HU111" s="89"/>
      <c r="HV111" s="89"/>
      <c r="HW111" s="89"/>
      <c r="HX111" s="89"/>
      <c r="HY111" s="89"/>
      <c r="HZ111" s="89"/>
      <c r="IA111" s="89"/>
      <c r="IB111" s="89"/>
      <c r="IC111" s="89"/>
      <c r="ID111" s="89"/>
      <c r="IE111" s="89"/>
      <c r="IF111" s="89"/>
      <c r="IG111" s="89"/>
      <c r="IH111" s="89"/>
      <c r="II111" s="89"/>
      <c r="IJ111" s="89"/>
      <c r="IK111" s="89"/>
      <c r="IL111" s="89"/>
      <c r="IM111" s="89"/>
      <c r="IN111" s="89"/>
      <c r="IO111" s="89"/>
      <c r="IP111" s="89"/>
      <c r="IQ111" s="89"/>
      <c r="IR111" s="89"/>
      <c r="IS111" s="89"/>
      <c r="IT111" s="89"/>
      <c r="IU111" s="89"/>
      <c r="IV111" s="89"/>
      <c r="IW111" s="89"/>
      <c r="IX111" s="89"/>
      <c r="IY111" s="89"/>
      <c r="IZ111" s="89"/>
      <c r="JA111" s="89"/>
      <c r="JB111" s="89"/>
      <c r="JC111" s="89"/>
      <c r="JD111" s="89"/>
      <c r="JE111" s="89"/>
      <c r="JF111" s="89"/>
      <c r="JG111" s="89"/>
      <c r="JH111" s="89"/>
      <c r="JI111" s="89"/>
      <c r="JJ111" s="89"/>
      <c r="JK111" s="89"/>
      <c r="JL111" s="89"/>
      <c r="JM111" s="89"/>
      <c r="JN111" s="89"/>
      <c r="JO111" s="89"/>
      <c r="JP111" s="89"/>
      <c r="JQ111" s="89"/>
      <c r="JR111" s="89"/>
      <c r="JS111" s="89"/>
      <c r="JT111" s="89"/>
      <c r="JU111" s="89"/>
      <c r="JV111" s="89"/>
      <c r="JW111" s="89"/>
      <c r="JX111" s="89"/>
      <c r="JY111" s="89"/>
      <c r="JZ111" s="89"/>
      <c r="KA111" s="89"/>
      <c r="KB111" s="89"/>
      <c r="KC111" s="89"/>
      <c r="KD111" s="89"/>
      <c r="KE111" s="89"/>
      <c r="KF111" s="89"/>
      <c r="KG111" s="89"/>
      <c r="KH111" s="89"/>
      <c r="KI111" s="89"/>
      <c r="KJ111" s="89"/>
      <c r="KK111" s="89"/>
      <c r="KL111" s="89"/>
      <c r="KM111" s="89"/>
      <c r="KN111" s="89"/>
      <c r="KO111" s="89"/>
      <c r="KP111" s="89"/>
      <c r="KQ111" s="89"/>
      <c r="KR111" s="89"/>
      <c r="KS111" s="89"/>
      <c r="KT111" s="89"/>
      <c r="KU111" s="89"/>
      <c r="KV111" s="89"/>
      <c r="KW111" s="89"/>
      <c r="KX111" s="89"/>
      <c r="KY111" s="89"/>
      <c r="KZ111" s="89"/>
      <c r="LA111" s="89"/>
      <c r="LB111" s="89"/>
      <c r="LC111" s="89"/>
      <c r="LD111" s="89"/>
      <c r="LE111" s="89"/>
      <c r="LF111" s="89"/>
      <c r="LG111" s="89"/>
      <c r="LH111" s="89"/>
      <c r="LI111" s="89"/>
      <c r="LJ111" s="89"/>
      <c r="LK111" s="89"/>
      <c r="LL111" s="89"/>
      <c r="LM111" s="89"/>
      <c r="LN111" s="89"/>
      <c r="LO111" s="89"/>
      <c r="LP111" s="89"/>
      <c r="LQ111" s="89"/>
      <c r="LR111" s="89"/>
      <c r="LS111" s="89"/>
      <c r="LT111" s="89"/>
    </row>
    <row r="112" spans="1:332" s="29" customFormat="1" x14ac:dyDescent="0.35">
      <c r="A112" s="89"/>
      <c r="B112" s="90"/>
      <c r="C112" s="90"/>
      <c r="D112" s="91"/>
      <c r="E112" s="89"/>
      <c r="F112" s="89"/>
      <c r="G112" s="110"/>
      <c r="M112" s="85"/>
      <c r="N112" s="85"/>
      <c r="O112" s="91"/>
      <c r="P112" s="91"/>
      <c r="Q112" s="92"/>
      <c r="R112" s="92"/>
      <c r="S112" s="89"/>
      <c r="T112" s="89"/>
      <c r="U112" s="89"/>
      <c r="V112" s="89"/>
      <c r="Y112" s="89"/>
      <c r="AA112" s="89"/>
      <c r="AB112" s="89"/>
      <c r="AC112" s="89"/>
      <c r="AD112" s="89"/>
      <c r="AE112"/>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c r="BW112" s="89"/>
      <c r="BX112" s="89"/>
      <c r="BY112" s="89"/>
      <c r="BZ112" s="89"/>
      <c r="CA112" s="89"/>
      <c r="CB112" s="89"/>
      <c r="CC112" s="89"/>
      <c r="CD112" s="89"/>
      <c r="CE112" s="89"/>
      <c r="CF112" s="89"/>
      <c r="CG112" s="89"/>
      <c r="CH112" s="89"/>
      <c r="CI112" s="89"/>
      <c r="CJ112" s="89"/>
      <c r="CK112" s="89"/>
      <c r="CL112" s="89"/>
      <c r="CM112" s="89"/>
      <c r="CN112" s="89"/>
      <c r="CO112" s="89"/>
      <c r="CP112" s="89"/>
      <c r="CQ112" s="89"/>
      <c r="CR112" s="89"/>
      <c r="CS112" s="89"/>
      <c r="CT112" s="89"/>
      <c r="CU112" s="89"/>
      <c r="CV112" s="89"/>
      <c r="CW112" s="89"/>
      <c r="CX112" s="89"/>
      <c r="CY112" s="89"/>
      <c r="CZ112" s="89"/>
      <c r="DA112" s="89"/>
      <c r="DB112" s="89"/>
      <c r="DC112" s="89"/>
      <c r="DD112" s="89"/>
      <c r="DE112" s="89"/>
      <c r="DF112" s="89"/>
      <c r="DG112" s="89"/>
      <c r="DH112" s="89"/>
      <c r="DI112" s="89"/>
      <c r="DJ112" s="89"/>
      <c r="DK112" s="89"/>
      <c r="DL112" s="89"/>
      <c r="DM112" s="89"/>
      <c r="DN112" s="89"/>
      <c r="DO112" s="89"/>
      <c r="DP112" s="89"/>
      <c r="DQ112" s="89"/>
      <c r="DR112" s="89"/>
      <c r="DS112" s="89"/>
      <c r="DT112" s="89"/>
      <c r="DU112" s="89"/>
      <c r="DV112" s="89"/>
      <c r="DW112" s="89"/>
      <c r="DX112" s="89"/>
      <c r="DY112" s="89"/>
      <c r="DZ112" s="89"/>
      <c r="EA112" s="89"/>
      <c r="EB112" s="89"/>
      <c r="EC112" s="89"/>
      <c r="ED112" s="89"/>
      <c r="EE112" s="89"/>
      <c r="EF112" s="89"/>
      <c r="EG112" s="89"/>
      <c r="EH112" s="89"/>
      <c r="EI112" s="89"/>
      <c r="EJ112" s="89"/>
      <c r="EK112" s="89"/>
      <c r="EL112" s="89"/>
      <c r="EM112" s="89"/>
      <c r="EN112" s="89"/>
      <c r="EO112" s="89"/>
      <c r="EP112" s="89"/>
      <c r="EQ112" s="89"/>
      <c r="ER112" s="89"/>
      <c r="ES112" s="89"/>
      <c r="ET112" s="89"/>
      <c r="EU112" s="89"/>
      <c r="EV112" s="89"/>
      <c r="EW112" s="89"/>
      <c r="EX112" s="89"/>
      <c r="EY112" s="89"/>
      <c r="EZ112" s="89"/>
      <c r="FA112" s="89"/>
      <c r="FB112" s="89"/>
      <c r="FC112" s="89"/>
      <c r="FD112" s="89"/>
      <c r="FE112" s="89"/>
      <c r="FF112" s="89"/>
      <c r="FG112" s="89"/>
      <c r="FH112" s="89"/>
      <c r="FI112" s="89"/>
      <c r="FJ112" s="89"/>
      <c r="FK112" s="89"/>
      <c r="FL112" s="89"/>
      <c r="FM112" s="89"/>
      <c r="FN112" s="89"/>
      <c r="FO112" s="89"/>
      <c r="FP112" s="89"/>
      <c r="FQ112" s="89"/>
      <c r="FR112" s="89"/>
      <c r="FS112" s="89"/>
      <c r="FT112" s="89"/>
      <c r="FU112" s="89"/>
      <c r="FV112" s="89"/>
      <c r="FW112" s="89"/>
      <c r="FX112" s="89"/>
      <c r="FY112" s="89"/>
      <c r="FZ112" s="89"/>
      <c r="GA112" s="89"/>
      <c r="GB112" s="89"/>
      <c r="GC112" s="89"/>
      <c r="GD112" s="89"/>
      <c r="GE112" s="89"/>
      <c r="GF112" s="89"/>
      <c r="GG112" s="89"/>
      <c r="GH112" s="89"/>
      <c r="GI112" s="89"/>
      <c r="GJ112" s="89"/>
      <c r="GK112" s="89"/>
      <c r="GL112" s="89"/>
      <c r="GM112" s="89"/>
      <c r="GN112" s="89"/>
      <c r="GO112" s="89"/>
      <c r="GP112" s="89"/>
      <c r="GQ112" s="89"/>
      <c r="GR112" s="89"/>
      <c r="GS112" s="89"/>
      <c r="GT112" s="89"/>
      <c r="GU112" s="89"/>
      <c r="GV112" s="89"/>
      <c r="GW112" s="89"/>
      <c r="GX112" s="89"/>
      <c r="GY112" s="89"/>
      <c r="GZ112" s="89"/>
      <c r="HA112" s="89"/>
      <c r="HB112" s="89"/>
      <c r="HC112" s="89"/>
      <c r="HD112" s="89"/>
      <c r="HE112" s="89"/>
      <c r="HF112" s="89"/>
      <c r="HG112" s="89"/>
      <c r="HH112" s="89"/>
      <c r="HI112" s="89"/>
      <c r="HJ112" s="89"/>
      <c r="HK112" s="89"/>
      <c r="HL112" s="89"/>
      <c r="HM112" s="89"/>
      <c r="HN112" s="89"/>
      <c r="HO112" s="89"/>
      <c r="HP112" s="89"/>
      <c r="HQ112" s="89"/>
      <c r="HR112" s="89"/>
      <c r="HS112" s="89"/>
      <c r="HT112" s="89"/>
      <c r="HU112" s="89"/>
      <c r="HV112" s="89"/>
      <c r="HW112" s="89"/>
      <c r="HX112" s="89"/>
      <c r="HY112" s="89"/>
      <c r="HZ112" s="89"/>
      <c r="IA112" s="89"/>
      <c r="IB112" s="89"/>
      <c r="IC112" s="89"/>
      <c r="ID112" s="89"/>
      <c r="IE112" s="89"/>
      <c r="IF112" s="89"/>
      <c r="IG112" s="89"/>
      <c r="IH112" s="89"/>
      <c r="II112" s="89"/>
      <c r="IJ112" s="89"/>
      <c r="IK112" s="89"/>
      <c r="IL112" s="89"/>
      <c r="IM112" s="89"/>
      <c r="IN112" s="89"/>
      <c r="IO112" s="89"/>
      <c r="IP112" s="89"/>
      <c r="IQ112" s="89"/>
      <c r="IR112" s="89"/>
      <c r="IS112" s="89"/>
      <c r="IT112" s="89"/>
      <c r="IU112" s="89"/>
      <c r="IV112" s="89"/>
      <c r="IW112" s="89"/>
      <c r="IX112" s="89"/>
      <c r="IY112" s="89"/>
      <c r="IZ112" s="89"/>
      <c r="JA112" s="89"/>
      <c r="JB112" s="89"/>
      <c r="JC112" s="89"/>
      <c r="JD112" s="89"/>
      <c r="JE112" s="89"/>
      <c r="JF112" s="89"/>
      <c r="JG112" s="89"/>
      <c r="JH112" s="89"/>
      <c r="JI112" s="89"/>
      <c r="JJ112" s="89"/>
      <c r="JK112" s="89"/>
      <c r="JL112" s="89"/>
      <c r="JM112" s="89"/>
      <c r="JN112" s="89"/>
      <c r="JO112" s="89"/>
      <c r="JP112" s="89"/>
      <c r="JQ112" s="89"/>
      <c r="JR112" s="89"/>
      <c r="JS112" s="89"/>
      <c r="JT112" s="89"/>
      <c r="JU112" s="89"/>
      <c r="JV112" s="89"/>
      <c r="JW112" s="89"/>
      <c r="JX112" s="89"/>
      <c r="JY112" s="89"/>
      <c r="JZ112" s="89"/>
      <c r="KA112" s="89"/>
      <c r="KB112" s="89"/>
      <c r="KC112" s="89"/>
      <c r="KD112" s="89"/>
      <c r="KE112" s="89"/>
      <c r="KF112" s="89"/>
      <c r="KG112" s="89"/>
      <c r="KH112" s="89"/>
      <c r="KI112" s="89"/>
      <c r="KJ112" s="89"/>
      <c r="KK112" s="89"/>
      <c r="KL112" s="89"/>
      <c r="KM112" s="89"/>
      <c r="KN112" s="89"/>
      <c r="KO112" s="89"/>
      <c r="KP112" s="89"/>
      <c r="KQ112" s="89"/>
      <c r="KR112" s="89"/>
      <c r="KS112" s="89"/>
      <c r="KT112" s="89"/>
      <c r="KU112" s="89"/>
      <c r="KV112" s="89"/>
      <c r="KW112" s="89"/>
      <c r="KX112" s="89"/>
      <c r="KY112" s="89"/>
      <c r="KZ112" s="89"/>
      <c r="LA112" s="89"/>
      <c r="LB112" s="89"/>
      <c r="LC112" s="89"/>
      <c r="LD112" s="89"/>
      <c r="LE112" s="89"/>
      <c r="LF112" s="89"/>
      <c r="LG112" s="89"/>
      <c r="LH112" s="89"/>
      <c r="LI112" s="89"/>
      <c r="LJ112" s="89"/>
      <c r="LK112" s="89"/>
      <c r="LL112" s="89"/>
      <c r="LM112" s="89"/>
      <c r="LN112" s="89"/>
      <c r="LO112" s="89"/>
      <c r="LP112" s="89"/>
      <c r="LQ112" s="89"/>
      <c r="LR112" s="89"/>
      <c r="LS112" s="89"/>
      <c r="LT112" s="89"/>
    </row>
    <row r="113" spans="1:332" s="29" customFormat="1" x14ac:dyDescent="0.35">
      <c r="A113" s="89"/>
      <c r="B113" s="90"/>
      <c r="C113" s="90"/>
      <c r="D113" s="91"/>
      <c r="E113" s="89"/>
      <c r="F113" s="89"/>
      <c r="G113" s="110"/>
      <c r="M113" s="85"/>
      <c r="N113" s="85"/>
      <c r="O113" s="91"/>
      <c r="P113" s="91"/>
      <c r="Q113" s="92"/>
      <c r="R113" s="92"/>
      <c r="S113" s="89"/>
      <c r="T113" s="89"/>
      <c r="U113" s="89"/>
      <c r="V113" s="89"/>
      <c r="Y113" s="89"/>
      <c r="AA113" s="89"/>
      <c r="AB113" s="89"/>
      <c r="AC113" s="89"/>
      <c r="AD113" s="89"/>
      <c r="AE113"/>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89"/>
      <c r="DJ113" s="89"/>
      <c r="DK113" s="89"/>
      <c r="DL113" s="89"/>
      <c r="DM113" s="89"/>
      <c r="DN113" s="89"/>
      <c r="DO113" s="89"/>
      <c r="DP113" s="89"/>
      <c r="DQ113" s="89"/>
      <c r="DR113" s="89"/>
      <c r="DS113" s="89"/>
      <c r="DT113" s="89"/>
      <c r="DU113" s="89"/>
      <c r="DV113" s="89"/>
      <c r="DW113" s="89"/>
      <c r="DX113" s="89"/>
      <c r="DY113" s="89"/>
      <c r="DZ113" s="89"/>
      <c r="EA113" s="89"/>
      <c r="EB113" s="89"/>
      <c r="EC113" s="89"/>
      <c r="ED113" s="89"/>
      <c r="EE113" s="89"/>
      <c r="EF113" s="89"/>
      <c r="EG113" s="89"/>
      <c r="EH113" s="89"/>
      <c r="EI113" s="89"/>
      <c r="EJ113" s="89"/>
      <c r="EK113" s="89"/>
      <c r="EL113" s="89"/>
      <c r="EM113" s="89"/>
      <c r="EN113" s="89"/>
      <c r="EO113" s="89"/>
      <c r="EP113" s="89"/>
      <c r="EQ113" s="89"/>
      <c r="ER113" s="89"/>
      <c r="ES113" s="89"/>
      <c r="ET113" s="89"/>
      <c r="EU113" s="89"/>
      <c r="EV113" s="89"/>
      <c r="EW113" s="89"/>
      <c r="EX113" s="89"/>
      <c r="EY113" s="89"/>
      <c r="EZ113" s="89"/>
      <c r="FA113" s="89"/>
      <c r="FB113" s="89"/>
      <c r="FC113" s="89"/>
      <c r="FD113" s="89"/>
      <c r="FE113" s="89"/>
      <c r="FF113" s="89"/>
      <c r="FG113" s="89"/>
      <c r="FH113" s="89"/>
      <c r="FI113" s="89"/>
      <c r="FJ113" s="89"/>
      <c r="FK113" s="89"/>
      <c r="FL113" s="89"/>
      <c r="FM113" s="89"/>
      <c r="FN113" s="89"/>
      <c r="FO113" s="89"/>
      <c r="FP113" s="89"/>
      <c r="FQ113" s="89"/>
      <c r="FR113" s="89"/>
      <c r="FS113" s="89"/>
      <c r="FT113" s="89"/>
      <c r="FU113" s="89"/>
      <c r="FV113" s="89"/>
      <c r="FW113" s="89"/>
      <c r="FX113" s="89"/>
      <c r="FY113" s="89"/>
      <c r="FZ113" s="89"/>
      <c r="GA113" s="89"/>
      <c r="GB113" s="89"/>
      <c r="GC113" s="89"/>
      <c r="GD113" s="89"/>
      <c r="GE113" s="89"/>
      <c r="GF113" s="89"/>
      <c r="GG113" s="89"/>
      <c r="GH113" s="89"/>
      <c r="GI113" s="89"/>
      <c r="GJ113" s="89"/>
      <c r="GK113" s="89"/>
      <c r="GL113" s="89"/>
      <c r="GM113" s="89"/>
      <c r="GN113" s="89"/>
      <c r="GO113" s="89"/>
      <c r="GP113" s="89"/>
      <c r="GQ113" s="89"/>
      <c r="GR113" s="89"/>
      <c r="GS113" s="89"/>
      <c r="GT113" s="89"/>
      <c r="GU113" s="89"/>
      <c r="GV113" s="89"/>
      <c r="GW113" s="89"/>
      <c r="GX113" s="89"/>
      <c r="GY113" s="89"/>
      <c r="GZ113" s="89"/>
      <c r="HA113" s="89"/>
      <c r="HB113" s="89"/>
      <c r="HC113" s="89"/>
      <c r="HD113" s="89"/>
      <c r="HE113" s="89"/>
      <c r="HF113" s="89"/>
      <c r="HG113" s="89"/>
      <c r="HH113" s="89"/>
      <c r="HI113" s="89"/>
      <c r="HJ113" s="89"/>
      <c r="HK113" s="89"/>
      <c r="HL113" s="89"/>
      <c r="HM113" s="89"/>
      <c r="HN113" s="89"/>
      <c r="HO113" s="89"/>
      <c r="HP113" s="89"/>
      <c r="HQ113" s="89"/>
      <c r="HR113" s="89"/>
      <c r="HS113" s="89"/>
      <c r="HT113" s="89"/>
      <c r="HU113" s="89"/>
      <c r="HV113" s="89"/>
      <c r="HW113" s="89"/>
      <c r="HX113" s="89"/>
      <c r="HY113" s="89"/>
      <c r="HZ113" s="89"/>
      <c r="IA113" s="89"/>
      <c r="IB113" s="89"/>
      <c r="IC113" s="89"/>
      <c r="ID113" s="89"/>
      <c r="IE113" s="89"/>
      <c r="IF113" s="89"/>
      <c r="IG113" s="89"/>
      <c r="IH113" s="89"/>
      <c r="II113" s="89"/>
      <c r="IJ113" s="89"/>
      <c r="IK113" s="89"/>
      <c r="IL113" s="89"/>
      <c r="IM113" s="89"/>
      <c r="IN113" s="89"/>
      <c r="IO113" s="89"/>
      <c r="IP113" s="89"/>
      <c r="IQ113" s="89"/>
      <c r="IR113" s="89"/>
      <c r="IS113" s="89"/>
      <c r="IT113" s="89"/>
      <c r="IU113" s="89"/>
      <c r="IV113" s="89"/>
      <c r="IW113" s="89"/>
      <c r="IX113" s="89"/>
      <c r="IY113" s="89"/>
      <c r="IZ113" s="89"/>
      <c r="JA113" s="89"/>
      <c r="JB113" s="89"/>
      <c r="JC113" s="89"/>
      <c r="JD113" s="89"/>
      <c r="JE113" s="89"/>
      <c r="JF113" s="89"/>
      <c r="JG113" s="89"/>
      <c r="JH113" s="89"/>
      <c r="JI113" s="89"/>
      <c r="JJ113" s="89"/>
      <c r="JK113" s="89"/>
      <c r="JL113" s="89"/>
      <c r="JM113" s="89"/>
      <c r="JN113" s="89"/>
      <c r="JO113" s="89"/>
      <c r="JP113" s="89"/>
      <c r="JQ113" s="89"/>
      <c r="JR113" s="89"/>
      <c r="JS113" s="89"/>
      <c r="JT113" s="89"/>
      <c r="JU113" s="89"/>
      <c r="JV113" s="89"/>
      <c r="JW113" s="89"/>
      <c r="JX113" s="89"/>
      <c r="JY113" s="89"/>
      <c r="JZ113" s="89"/>
      <c r="KA113" s="89"/>
      <c r="KB113" s="89"/>
      <c r="KC113" s="89"/>
      <c r="KD113" s="89"/>
      <c r="KE113" s="89"/>
      <c r="KF113" s="89"/>
      <c r="KG113" s="89"/>
      <c r="KH113" s="89"/>
      <c r="KI113" s="89"/>
      <c r="KJ113" s="89"/>
      <c r="KK113" s="89"/>
      <c r="KL113" s="89"/>
      <c r="KM113" s="89"/>
      <c r="KN113" s="89"/>
      <c r="KO113" s="89"/>
      <c r="KP113" s="89"/>
      <c r="KQ113" s="89"/>
      <c r="KR113" s="89"/>
      <c r="KS113" s="89"/>
      <c r="KT113" s="89"/>
      <c r="KU113" s="89"/>
      <c r="KV113" s="89"/>
      <c r="KW113" s="89"/>
      <c r="KX113" s="89"/>
      <c r="KY113" s="89"/>
      <c r="KZ113" s="89"/>
      <c r="LA113" s="89"/>
      <c r="LB113" s="89"/>
      <c r="LC113" s="89"/>
      <c r="LD113" s="89"/>
      <c r="LE113" s="89"/>
      <c r="LF113" s="89"/>
      <c r="LG113" s="89"/>
      <c r="LH113" s="89"/>
      <c r="LI113" s="89"/>
      <c r="LJ113" s="89"/>
      <c r="LK113" s="89"/>
      <c r="LL113" s="89"/>
      <c r="LM113" s="89"/>
      <c r="LN113" s="89"/>
      <c r="LO113" s="89"/>
      <c r="LP113" s="89"/>
      <c r="LQ113" s="89"/>
      <c r="LR113" s="89"/>
      <c r="LS113" s="89"/>
      <c r="LT113" s="89"/>
    </row>
    <row r="114" spans="1:332" s="29" customFormat="1" x14ac:dyDescent="0.35">
      <c r="A114" s="89"/>
      <c r="B114" s="90"/>
      <c r="C114" s="90"/>
      <c r="D114" s="91"/>
      <c r="E114" s="89"/>
      <c r="F114" s="89"/>
      <c r="G114" s="110"/>
      <c r="M114" s="85"/>
      <c r="N114" s="85"/>
      <c r="O114" s="91"/>
      <c r="P114" s="91"/>
      <c r="Q114" s="92"/>
      <c r="R114" s="92"/>
      <c r="S114" s="89"/>
      <c r="T114" s="89"/>
      <c r="U114" s="89"/>
      <c r="V114" s="89"/>
      <c r="Y114" s="89"/>
      <c r="AA114" s="89"/>
      <c r="AB114" s="89"/>
      <c r="AC114" s="89"/>
      <c r="AD114" s="89"/>
      <c r="AE114"/>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c r="IF114" s="89"/>
      <c r="IG114" s="89"/>
      <c r="IH114" s="89"/>
      <c r="II114" s="89"/>
      <c r="IJ114" s="89"/>
      <c r="IK114" s="89"/>
      <c r="IL114" s="89"/>
      <c r="IM114" s="89"/>
      <c r="IN114" s="89"/>
      <c r="IO114" s="89"/>
      <c r="IP114" s="89"/>
      <c r="IQ114" s="89"/>
      <c r="IR114" s="89"/>
      <c r="IS114" s="89"/>
      <c r="IT114" s="89"/>
      <c r="IU114" s="89"/>
      <c r="IV114" s="89"/>
      <c r="IW114" s="89"/>
      <c r="IX114" s="89"/>
      <c r="IY114" s="89"/>
      <c r="IZ114" s="89"/>
      <c r="JA114" s="89"/>
      <c r="JB114" s="89"/>
      <c r="JC114" s="89"/>
      <c r="JD114" s="89"/>
      <c r="JE114" s="89"/>
      <c r="JF114" s="89"/>
      <c r="JG114" s="89"/>
      <c r="JH114" s="89"/>
      <c r="JI114" s="89"/>
      <c r="JJ114" s="89"/>
      <c r="JK114" s="89"/>
      <c r="JL114" s="89"/>
      <c r="JM114" s="89"/>
      <c r="JN114" s="89"/>
      <c r="JO114" s="89"/>
      <c r="JP114" s="89"/>
      <c r="JQ114" s="89"/>
      <c r="JR114" s="89"/>
      <c r="JS114" s="89"/>
      <c r="JT114" s="89"/>
      <c r="JU114" s="89"/>
      <c r="JV114" s="89"/>
      <c r="JW114" s="89"/>
      <c r="JX114" s="89"/>
      <c r="JY114" s="89"/>
      <c r="JZ114" s="89"/>
      <c r="KA114" s="89"/>
      <c r="KB114" s="89"/>
      <c r="KC114" s="89"/>
      <c r="KD114" s="89"/>
      <c r="KE114" s="89"/>
      <c r="KF114" s="89"/>
      <c r="KG114" s="89"/>
      <c r="KH114" s="89"/>
      <c r="KI114" s="89"/>
      <c r="KJ114" s="89"/>
      <c r="KK114" s="89"/>
      <c r="KL114" s="89"/>
      <c r="KM114" s="89"/>
      <c r="KN114" s="89"/>
      <c r="KO114" s="89"/>
      <c r="KP114" s="89"/>
      <c r="KQ114" s="89"/>
      <c r="KR114" s="89"/>
      <c r="KS114" s="89"/>
      <c r="KT114" s="89"/>
      <c r="KU114" s="89"/>
      <c r="KV114" s="89"/>
      <c r="KW114" s="89"/>
      <c r="KX114" s="89"/>
      <c r="KY114" s="89"/>
      <c r="KZ114" s="89"/>
      <c r="LA114" s="89"/>
      <c r="LB114" s="89"/>
      <c r="LC114" s="89"/>
      <c r="LD114" s="89"/>
      <c r="LE114" s="89"/>
      <c r="LF114" s="89"/>
      <c r="LG114" s="89"/>
      <c r="LH114" s="89"/>
      <c r="LI114" s="89"/>
      <c r="LJ114" s="89"/>
      <c r="LK114" s="89"/>
      <c r="LL114" s="89"/>
      <c r="LM114" s="89"/>
      <c r="LN114" s="89"/>
      <c r="LO114" s="89"/>
      <c r="LP114" s="89"/>
      <c r="LQ114" s="89"/>
      <c r="LR114" s="89"/>
      <c r="LS114" s="89"/>
      <c r="LT114" s="89"/>
    </row>
    <row r="115" spans="1:332" s="29" customFormat="1" x14ac:dyDescent="0.35">
      <c r="A115" s="89"/>
      <c r="B115" s="90"/>
      <c r="C115" s="90"/>
      <c r="D115" s="91"/>
      <c r="E115" s="89"/>
      <c r="F115" s="89"/>
      <c r="G115" s="110"/>
      <c r="M115" s="85"/>
      <c r="N115" s="85"/>
      <c r="O115" s="91"/>
      <c r="P115" s="91"/>
      <c r="Q115" s="92"/>
      <c r="R115" s="92"/>
      <c r="S115" s="89"/>
      <c r="T115" s="89"/>
      <c r="U115" s="89"/>
      <c r="V115" s="89"/>
      <c r="Y115" s="89"/>
      <c r="AA115" s="89"/>
      <c r="AB115" s="89"/>
      <c r="AC115" s="89"/>
      <c r="AD115" s="89"/>
      <c r="AE115"/>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89"/>
      <c r="BU115" s="89"/>
      <c r="BV115" s="89"/>
      <c r="BW115" s="89"/>
      <c r="BX115" s="89"/>
      <c r="BY115" s="89"/>
      <c r="BZ115" s="89"/>
      <c r="CA115" s="89"/>
      <c r="CB115" s="89"/>
      <c r="CC115" s="89"/>
      <c r="CD115" s="89"/>
      <c r="CE115" s="89"/>
      <c r="CF115" s="89"/>
      <c r="CG115" s="89"/>
      <c r="CH115" s="89"/>
      <c r="CI115" s="89"/>
      <c r="CJ115" s="89"/>
      <c r="CK115" s="89"/>
      <c r="CL115" s="89"/>
      <c r="CM115" s="89"/>
      <c r="CN115" s="89"/>
      <c r="CO115" s="89"/>
      <c r="CP115" s="89"/>
      <c r="CQ115" s="89"/>
      <c r="CR115" s="89"/>
      <c r="CS115" s="89"/>
      <c r="CT115" s="89"/>
      <c r="CU115" s="89"/>
      <c r="CV115" s="89"/>
      <c r="CW115" s="89"/>
      <c r="CX115" s="89"/>
      <c r="CY115" s="89"/>
      <c r="CZ115" s="89"/>
      <c r="DA115" s="89"/>
      <c r="DB115" s="89"/>
      <c r="DC115" s="89"/>
      <c r="DD115" s="89"/>
      <c r="DE115" s="89"/>
      <c r="DF115" s="89"/>
      <c r="DG115" s="89"/>
      <c r="DH115" s="89"/>
      <c r="DI115" s="89"/>
      <c r="DJ115" s="89"/>
      <c r="DK115" s="89"/>
      <c r="DL115" s="89"/>
      <c r="DM115" s="89"/>
      <c r="DN115" s="89"/>
      <c r="DO115" s="89"/>
      <c r="DP115" s="89"/>
      <c r="DQ115" s="89"/>
      <c r="DR115" s="89"/>
      <c r="DS115" s="89"/>
      <c r="DT115" s="89"/>
      <c r="DU115" s="89"/>
      <c r="DV115" s="89"/>
      <c r="DW115" s="89"/>
      <c r="DX115" s="89"/>
      <c r="DY115" s="89"/>
      <c r="DZ115" s="89"/>
      <c r="EA115" s="89"/>
      <c r="EB115" s="89"/>
      <c r="EC115" s="89"/>
      <c r="ED115" s="89"/>
      <c r="EE115" s="89"/>
      <c r="EF115" s="89"/>
      <c r="EG115" s="89"/>
      <c r="EH115" s="89"/>
      <c r="EI115" s="89"/>
      <c r="EJ115" s="89"/>
      <c r="EK115" s="89"/>
      <c r="EL115" s="89"/>
      <c r="EM115" s="89"/>
      <c r="EN115" s="89"/>
      <c r="EO115" s="89"/>
      <c r="EP115" s="89"/>
      <c r="EQ115" s="89"/>
      <c r="ER115" s="89"/>
      <c r="ES115" s="89"/>
      <c r="ET115" s="89"/>
      <c r="EU115" s="89"/>
      <c r="EV115" s="89"/>
      <c r="EW115" s="89"/>
      <c r="EX115" s="89"/>
      <c r="EY115" s="89"/>
      <c r="EZ115" s="89"/>
      <c r="FA115" s="89"/>
      <c r="FB115" s="89"/>
      <c r="FC115" s="89"/>
      <c r="FD115" s="89"/>
      <c r="FE115" s="89"/>
      <c r="FF115" s="89"/>
      <c r="FG115" s="89"/>
      <c r="FH115" s="89"/>
      <c r="FI115" s="89"/>
      <c r="FJ115" s="89"/>
      <c r="FK115" s="89"/>
      <c r="FL115" s="89"/>
      <c r="FM115" s="89"/>
      <c r="FN115" s="89"/>
      <c r="FO115" s="89"/>
      <c r="FP115" s="89"/>
      <c r="FQ115" s="89"/>
      <c r="FR115" s="89"/>
      <c r="FS115" s="89"/>
      <c r="FT115" s="89"/>
      <c r="FU115" s="89"/>
      <c r="FV115" s="89"/>
      <c r="FW115" s="89"/>
      <c r="FX115" s="89"/>
      <c r="FY115" s="89"/>
      <c r="FZ115" s="89"/>
      <c r="GA115" s="89"/>
      <c r="GB115" s="89"/>
      <c r="GC115" s="89"/>
      <c r="GD115" s="89"/>
      <c r="GE115" s="89"/>
      <c r="GF115" s="89"/>
      <c r="GG115" s="89"/>
      <c r="GH115" s="89"/>
      <c r="GI115" s="89"/>
      <c r="GJ115" s="89"/>
      <c r="GK115" s="89"/>
      <c r="GL115" s="89"/>
      <c r="GM115" s="89"/>
      <c r="GN115" s="89"/>
      <c r="GO115" s="89"/>
      <c r="GP115" s="89"/>
      <c r="GQ115" s="89"/>
      <c r="GR115" s="89"/>
      <c r="GS115" s="89"/>
      <c r="GT115" s="89"/>
      <c r="GU115" s="89"/>
      <c r="GV115" s="89"/>
      <c r="GW115" s="89"/>
      <c r="GX115" s="89"/>
      <c r="GY115" s="89"/>
      <c r="GZ115" s="89"/>
      <c r="HA115" s="89"/>
      <c r="HB115" s="89"/>
      <c r="HC115" s="89"/>
      <c r="HD115" s="89"/>
      <c r="HE115" s="89"/>
      <c r="HF115" s="89"/>
      <c r="HG115" s="89"/>
      <c r="HH115" s="89"/>
      <c r="HI115" s="89"/>
      <c r="HJ115" s="89"/>
      <c r="HK115" s="89"/>
      <c r="HL115" s="89"/>
      <c r="HM115" s="89"/>
      <c r="HN115" s="89"/>
      <c r="HO115" s="89"/>
      <c r="HP115" s="89"/>
      <c r="HQ115" s="89"/>
      <c r="HR115" s="89"/>
      <c r="HS115" s="89"/>
      <c r="HT115" s="89"/>
      <c r="HU115" s="89"/>
      <c r="HV115" s="89"/>
      <c r="HW115" s="89"/>
      <c r="HX115" s="89"/>
      <c r="HY115" s="89"/>
      <c r="HZ115" s="89"/>
      <c r="IA115" s="89"/>
      <c r="IB115" s="89"/>
      <c r="IC115" s="89"/>
      <c r="ID115" s="89"/>
      <c r="IE115" s="89"/>
      <c r="IF115" s="89"/>
      <c r="IG115" s="89"/>
      <c r="IH115" s="89"/>
      <c r="II115" s="89"/>
      <c r="IJ115" s="89"/>
      <c r="IK115" s="89"/>
      <c r="IL115" s="89"/>
      <c r="IM115" s="89"/>
      <c r="IN115" s="89"/>
      <c r="IO115" s="89"/>
      <c r="IP115" s="89"/>
      <c r="IQ115" s="89"/>
      <c r="IR115" s="89"/>
      <c r="IS115" s="89"/>
      <c r="IT115" s="89"/>
      <c r="IU115" s="89"/>
      <c r="IV115" s="89"/>
      <c r="IW115" s="89"/>
      <c r="IX115" s="89"/>
      <c r="IY115" s="89"/>
      <c r="IZ115" s="89"/>
      <c r="JA115" s="89"/>
      <c r="JB115" s="89"/>
      <c r="JC115" s="89"/>
      <c r="JD115" s="89"/>
      <c r="JE115" s="89"/>
      <c r="JF115" s="89"/>
      <c r="JG115" s="89"/>
      <c r="JH115" s="89"/>
      <c r="JI115" s="89"/>
      <c r="JJ115" s="89"/>
      <c r="JK115" s="89"/>
      <c r="JL115" s="89"/>
      <c r="JM115" s="89"/>
      <c r="JN115" s="89"/>
      <c r="JO115" s="89"/>
      <c r="JP115" s="89"/>
      <c r="JQ115" s="89"/>
      <c r="JR115" s="89"/>
      <c r="JS115" s="89"/>
      <c r="JT115" s="89"/>
      <c r="JU115" s="89"/>
      <c r="JV115" s="89"/>
      <c r="JW115" s="89"/>
      <c r="JX115" s="89"/>
      <c r="JY115" s="89"/>
      <c r="JZ115" s="89"/>
      <c r="KA115" s="89"/>
      <c r="KB115" s="89"/>
      <c r="KC115" s="89"/>
      <c r="KD115" s="89"/>
      <c r="KE115" s="89"/>
      <c r="KF115" s="89"/>
      <c r="KG115" s="89"/>
      <c r="KH115" s="89"/>
      <c r="KI115" s="89"/>
      <c r="KJ115" s="89"/>
      <c r="KK115" s="89"/>
      <c r="KL115" s="89"/>
      <c r="KM115" s="89"/>
      <c r="KN115" s="89"/>
      <c r="KO115" s="89"/>
      <c r="KP115" s="89"/>
      <c r="KQ115" s="89"/>
      <c r="KR115" s="89"/>
      <c r="KS115" s="89"/>
      <c r="KT115" s="89"/>
      <c r="KU115" s="89"/>
      <c r="KV115" s="89"/>
      <c r="KW115" s="89"/>
      <c r="KX115" s="89"/>
      <c r="KY115" s="89"/>
      <c r="KZ115" s="89"/>
      <c r="LA115" s="89"/>
      <c r="LB115" s="89"/>
      <c r="LC115" s="89"/>
      <c r="LD115" s="89"/>
      <c r="LE115" s="89"/>
      <c r="LF115" s="89"/>
      <c r="LG115" s="89"/>
      <c r="LH115" s="89"/>
      <c r="LI115" s="89"/>
      <c r="LJ115" s="89"/>
      <c r="LK115" s="89"/>
      <c r="LL115" s="89"/>
      <c r="LM115" s="89"/>
      <c r="LN115" s="89"/>
      <c r="LO115" s="89"/>
      <c r="LP115" s="89"/>
      <c r="LQ115" s="89"/>
      <c r="LR115" s="89"/>
      <c r="LS115" s="89"/>
      <c r="LT115" s="89"/>
    </row>
    <row r="116" spans="1:332" s="29" customFormat="1" x14ac:dyDescent="0.35">
      <c r="A116" s="89"/>
      <c r="B116" s="90"/>
      <c r="C116" s="90"/>
      <c r="D116" s="91"/>
      <c r="E116" s="89"/>
      <c r="F116" s="89"/>
      <c r="G116" s="110"/>
      <c r="M116" s="85"/>
      <c r="N116" s="85"/>
      <c r="O116" s="91"/>
      <c r="P116" s="91"/>
      <c r="Q116" s="92"/>
      <c r="R116" s="92"/>
      <c r="S116" s="89"/>
      <c r="T116" s="89"/>
      <c r="U116" s="89"/>
      <c r="V116" s="89"/>
      <c r="Y116" s="89"/>
      <c r="AA116" s="89"/>
      <c r="AB116" s="89"/>
      <c r="AC116" s="89"/>
      <c r="AD116" s="89"/>
      <c r="AE116"/>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c r="IF116" s="89"/>
      <c r="IG116" s="89"/>
      <c r="IH116" s="89"/>
      <c r="II116" s="89"/>
      <c r="IJ116" s="89"/>
      <c r="IK116" s="89"/>
      <c r="IL116" s="89"/>
      <c r="IM116" s="89"/>
      <c r="IN116" s="89"/>
      <c r="IO116" s="89"/>
      <c r="IP116" s="89"/>
      <c r="IQ116" s="89"/>
      <c r="IR116" s="89"/>
      <c r="IS116" s="89"/>
      <c r="IT116" s="89"/>
      <c r="IU116" s="89"/>
      <c r="IV116" s="89"/>
      <c r="IW116" s="89"/>
      <c r="IX116" s="89"/>
      <c r="IY116" s="89"/>
      <c r="IZ116" s="89"/>
      <c r="JA116" s="89"/>
      <c r="JB116" s="89"/>
      <c r="JC116" s="89"/>
      <c r="JD116" s="89"/>
      <c r="JE116" s="89"/>
      <c r="JF116" s="89"/>
      <c r="JG116" s="89"/>
      <c r="JH116" s="89"/>
      <c r="JI116" s="89"/>
      <c r="JJ116" s="89"/>
      <c r="JK116" s="89"/>
      <c r="JL116" s="89"/>
      <c r="JM116" s="89"/>
      <c r="JN116" s="89"/>
      <c r="JO116" s="89"/>
      <c r="JP116" s="89"/>
      <c r="JQ116" s="89"/>
      <c r="JR116" s="89"/>
      <c r="JS116" s="89"/>
      <c r="JT116" s="89"/>
      <c r="JU116" s="89"/>
      <c r="JV116" s="89"/>
      <c r="JW116" s="89"/>
      <c r="JX116" s="89"/>
      <c r="JY116" s="89"/>
      <c r="JZ116" s="89"/>
      <c r="KA116" s="89"/>
      <c r="KB116" s="89"/>
      <c r="KC116" s="89"/>
      <c r="KD116" s="89"/>
      <c r="KE116" s="89"/>
      <c r="KF116" s="89"/>
      <c r="KG116" s="89"/>
      <c r="KH116" s="89"/>
      <c r="KI116" s="89"/>
      <c r="KJ116" s="89"/>
      <c r="KK116" s="89"/>
      <c r="KL116" s="89"/>
      <c r="KM116" s="89"/>
      <c r="KN116" s="89"/>
      <c r="KO116" s="89"/>
      <c r="KP116" s="89"/>
      <c r="KQ116" s="89"/>
      <c r="KR116" s="89"/>
      <c r="KS116" s="89"/>
      <c r="KT116" s="89"/>
      <c r="KU116" s="89"/>
      <c r="KV116" s="89"/>
      <c r="KW116" s="89"/>
      <c r="KX116" s="89"/>
      <c r="KY116" s="89"/>
      <c r="KZ116" s="89"/>
      <c r="LA116" s="89"/>
      <c r="LB116" s="89"/>
      <c r="LC116" s="89"/>
      <c r="LD116" s="89"/>
      <c r="LE116" s="89"/>
      <c r="LF116" s="89"/>
      <c r="LG116" s="89"/>
      <c r="LH116" s="89"/>
      <c r="LI116" s="89"/>
      <c r="LJ116" s="89"/>
      <c r="LK116" s="89"/>
      <c r="LL116" s="89"/>
      <c r="LM116" s="89"/>
      <c r="LN116" s="89"/>
      <c r="LO116" s="89"/>
      <c r="LP116" s="89"/>
      <c r="LQ116" s="89"/>
      <c r="LR116" s="89"/>
      <c r="LS116" s="89"/>
      <c r="LT116" s="89"/>
    </row>
    <row r="117" spans="1:332" s="29" customFormat="1" x14ac:dyDescent="0.35">
      <c r="A117" s="89"/>
      <c r="B117" s="90"/>
      <c r="C117" s="90"/>
      <c r="D117" s="91"/>
      <c r="E117" s="89"/>
      <c r="F117" s="89"/>
      <c r="G117" s="110"/>
      <c r="M117" s="85"/>
      <c r="N117" s="85"/>
      <c r="O117" s="91"/>
      <c r="P117" s="91"/>
      <c r="Q117" s="92"/>
      <c r="R117" s="92"/>
      <c r="S117" s="89"/>
      <c r="T117" s="89"/>
      <c r="U117" s="89"/>
      <c r="V117" s="89"/>
      <c r="Y117" s="89"/>
      <c r="AA117" s="89"/>
      <c r="AB117" s="89"/>
      <c r="AC117" s="89"/>
      <c r="AD117" s="89"/>
      <c r="AE117"/>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89"/>
      <c r="BU117" s="89"/>
      <c r="BV117" s="89"/>
      <c r="BW117" s="89"/>
      <c r="BX117" s="89"/>
      <c r="BY117" s="89"/>
      <c r="BZ117" s="89"/>
      <c r="CA117" s="89"/>
      <c r="CB117" s="89"/>
      <c r="CC117" s="89"/>
      <c r="CD117" s="89"/>
      <c r="CE117" s="89"/>
      <c r="CF117" s="89"/>
      <c r="CG117" s="89"/>
      <c r="CH117" s="89"/>
      <c r="CI117" s="89"/>
      <c r="CJ117" s="89"/>
      <c r="CK117" s="89"/>
      <c r="CL117" s="89"/>
      <c r="CM117" s="89"/>
      <c r="CN117" s="89"/>
      <c r="CO117" s="89"/>
      <c r="CP117" s="89"/>
      <c r="CQ117" s="89"/>
      <c r="CR117" s="89"/>
      <c r="CS117" s="89"/>
      <c r="CT117" s="89"/>
      <c r="CU117" s="89"/>
      <c r="CV117" s="89"/>
      <c r="CW117" s="89"/>
      <c r="CX117" s="89"/>
      <c r="CY117" s="89"/>
      <c r="CZ117" s="89"/>
      <c r="DA117" s="89"/>
      <c r="DB117" s="89"/>
      <c r="DC117" s="89"/>
      <c r="DD117" s="89"/>
      <c r="DE117" s="89"/>
      <c r="DF117" s="89"/>
      <c r="DG117" s="89"/>
      <c r="DH117" s="89"/>
      <c r="DI117" s="89"/>
      <c r="DJ117" s="89"/>
      <c r="DK117" s="89"/>
      <c r="DL117" s="89"/>
      <c r="DM117" s="89"/>
      <c r="DN117" s="89"/>
      <c r="DO117" s="89"/>
      <c r="DP117" s="89"/>
      <c r="DQ117" s="89"/>
      <c r="DR117" s="89"/>
      <c r="DS117" s="89"/>
      <c r="DT117" s="89"/>
      <c r="DU117" s="89"/>
      <c r="DV117" s="89"/>
      <c r="DW117" s="89"/>
      <c r="DX117" s="89"/>
      <c r="DY117" s="89"/>
      <c r="DZ117" s="89"/>
      <c r="EA117" s="89"/>
      <c r="EB117" s="89"/>
      <c r="EC117" s="89"/>
      <c r="ED117" s="89"/>
      <c r="EE117" s="89"/>
      <c r="EF117" s="89"/>
      <c r="EG117" s="89"/>
      <c r="EH117" s="89"/>
      <c r="EI117" s="89"/>
      <c r="EJ117" s="89"/>
      <c r="EK117" s="89"/>
      <c r="EL117" s="89"/>
      <c r="EM117" s="89"/>
      <c r="EN117" s="89"/>
      <c r="EO117" s="89"/>
      <c r="EP117" s="89"/>
      <c r="EQ117" s="89"/>
      <c r="ER117" s="89"/>
      <c r="ES117" s="89"/>
      <c r="ET117" s="89"/>
      <c r="EU117" s="89"/>
      <c r="EV117" s="89"/>
      <c r="EW117" s="89"/>
      <c r="EX117" s="89"/>
      <c r="EY117" s="89"/>
      <c r="EZ117" s="89"/>
      <c r="FA117" s="89"/>
      <c r="FB117" s="89"/>
      <c r="FC117" s="89"/>
      <c r="FD117" s="89"/>
      <c r="FE117" s="89"/>
      <c r="FF117" s="89"/>
      <c r="FG117" s="89"/>
      <c r="FH117" s="89"/>
      <c r="FI117" s="89"/>
      <c r="FJ117" s="89"/>
      <c r="FK117" s="89"/>
      <c r="FL117" s="89"/>
      <c r="FM117" s="89"/>
      <c r="FN117" s="89"/>
      <c r="FO117" s="89"/>
      <c r="FP117" s="89"/>
      <c r="FQ117" s="89"/>
      <c r="FR117" s="89"/>
      <c r="FS117" s="89"/>
      <c r="FT117" s="89"/>
      <c r="FU117" s="89"/>
      <c r="FV117" s="89"/>
      <c r="FW117" s="89"/>
      <c r="FX117" s="89"/>
      <c r="FY117" s="89"/>
      <c r="FZ117" s="89"/>
      <c r="GA117" s="89"/>
      <c r="GB117" s="89"/>
      <c r="GC117" s="89"/>
      <c r="GD117" s="89"/>
      <c r="GE117" s="89"/>
      <c r="GF117" s="89"/>
      <c r="GG117" s="89"/>
      <c r="GH117" s="89"/>
      <c r="GI117" s="89"/>
      <c r="GJ117" s="89"/>
      <c r="GK117" s="89"/>
      <c r="GL117" s="89"/>
      <c r="GM117" s="89"/>
      <c r="GN117" s="89"/>
      <c r="GO117" s="89"/>
      <c r="GP117" s="89"/>
      <c r="GQ117" s="89"/>
      <c r="GR117" s="89"/>
      <c r="GS117" s="89"/>
      <c r="GT117" s="89"/>
      <c r="GU117" s="89"/>
      <c r="GV117" s="89"/>
      <c r="GW117" s="89"/>
      <c r="GX117" s="89"/>
      <c r="GY117" s="89"/>
      <c r="GZ117" s="89"/>
      <c r="HA117" s="89"/>
      <c r="HB117" s="89"/>
      <c r="HC117" s="89"/>
      <c r="HD117" s="89"/>
      <c r="HE117" s="89"/>
      <c r="HF117" s="89"/>
      <c r="HG117" s="89"/>
      <c r="HH117" s="89"/>
      <c r="HI117" s="89"/>
      <c r="HJ117" s="89"/>
      <c r="HK117" s="89"/>
      <c r="HL117" s="89"/>
      <c r="HM117" s="89"/>
      <c r="HN117" s="89"/>
      <c r="HO117" s="89"/>
      <c r="HP117" s="89"/>
      <c r="HQ117" s="89"/>
      <c r="HR117" s="89"/>
      <c r="HS117" s="89"/>
      <c r="HT117" s="89"/>
      <c r="HU117" s="89"/>
      <c r="HV117" s="89"/>
      <c r="HW117" s="89"/>
      <c r="HX117" s="89"/>
      <c r="HY117" s="89"/>
      <c r="HZ117" s="89"/>
      <c r="IA117" s="89"/>
      <c r="IB117" s="89"/>
      <c r="IC117" s="89"/>
      <c r="ID117" s="89"/>
      <c r="IE117" s="89"/>
      <c r="IF117" s="89"/>
      <c r="IG117" s="89"/>
      <c r="IH117" s="89"/>
      <c r="II117" s="89"/>
      <c r="IJ117" s="89"/>
      <c r="IK117" s="89"/>
      <c r="IL117" s="89"/>
      <c r="IM117" s="89"/>
      <c r="IN117" s="89"/>
      <c r="IO117" s="89"/>
      <c r="IP117" s="89"/>
      <c r="IQ117" s="89"/>
      <c r="IR117" s="89"/>
      <c r="IS117" s="89"/>
      <c r="IT117" s="89"/>
      <c r="IU117" s="89"/>
      <c r="IV117" s="89"/>
      <c r="IW117" s="89"/>
      <c r="IX117" s="89"/>
      <c r="IY117" s="89"/>
      <c r="IZ117" s="89"/>
      <c r="JA117" s="89"/>
      <c r="JB117" s="89"/>
      <c r="JC117" s="89"/>
      <c r="JD117" s="89"/>
      <c r="JE117" s="89"/>
      <c r="JF117" s="89"/>
      <c r="JG117" s="89"/>
      <c r="JH117" s="89"/>
      <c r="JI117" s="89"/>
      <c r="JJ117" s="89"/>
      <c r="JK117" s="89"/>
      <c r="JL117" s="89"/>
      <c r="JM117" s="89"/>
      <c r="JN117" s="89"/>
      <c r="JO117" s="89"/>
      <c r="JP117" s="89"/>
      <c r="JQ117" s="89"/>
      <c r="JR117" s="89"/>
      <c r="JS117" s="89"/>
      <c r="JT117" s="89"/>
      <c r="JU117" s="89"/>
      <c r="JV117" s="89"/>
      <c r="JW117" s="89"/>
      <c r="JX117" s="89"/>
      <c r="JY117" s="89"/>
      <c r="JZ117" s="89"/>
      <c r="KA117" s="89"/>
      <c r="KB117" s="89"/>
      <c r="KC117" s="89"/>
      <c r="KD117" s="89"/>
      <c r="KE117" s="89"/>
      <c r="KF117" s="89"/>
      <c r="KG117" s="89"/>
      <c r="KH117" s="89"/>
      <c r="KI117" s="89"/>
      <c r="KJ117" s="89"/>
      <c r="KK117" s="89"/>
      <c r="KL117" s="89"/>
      <c r="KM117" s="89"/>
      <c r="KN117" s="89"/>
      <c r="KO117" s="89"/>
      <c r="KP117" s="89"/>
      <c r="KQ117" s="89"/>
      <c r="KR117" s="89"/>
      <c r="KS117" s="89"/>
      <c r="KT117" s="89"/>
      <c r="KU117" s="89"/>
      <c r="KV117" s="89"/>
      <c r="KW117" s="89"/>
      <c r="KX117" s="89"/>
      <c r="KY117" s="89"/>
      <c r="KZ117" s="89"/>
      <c r="LA117" s="89"/>
      <c r="LB117" s="89"/>
      <c r="LC117" s="89"/>
      <c r="LD117" s="89"/>
      <c r="LE117" s="89"/>
      <c r="LF117" s="89"/>
      <c r="LG117" s="89"/>
      <c r="LH117" s="89"/>
      <c r="LI117" s="89"/>
      <c r="LJ117" s="89"/>
      <c r="LK117" s="89"/>
      <c r="LL117" s="89"/>
      <c r="LM117" s="89"/>
      <c r="LN117" s="89"/>
      <c r="LO117" s="89"/>
      <c r="LP117" s="89"/>
      <c r="LQ117" s="89"/>
      <c r="LR117" s="89"/>
      <c r="LS117" s="89"/>
      <c r="LT117" s="89"/>
    </row>
    <row r="118" spans="1:332" s="29" customFormat="1" x14ac:dyDescent="0.35">
      <c r="A118" s="89"/>
      <c r="B118" s="90"/>
      <c r="C118" s="90"/>
      <c r="D118" s="91"/>
      <c r="E118" s="89"/>
      <c r="F118" s="89"/>
      <c r="G118" s="110"/>
      <c r="M118" s="85"/>
      <c r="N118" s="85"/>
      <c r="O118" s="91"/>
      <c r="P118" s="91"/>
      <c r="Q118" s="92"/>
      <c r="R118" s="92"/>
      <c r="S118" s="89"/>
      <c r="T118" s="89"/>
      <c r="U118" s="89"/>
      <c r="V118" s="89"/>
      <c r="Y118" s="89"/>
      <c r="AA118" s="89"/>
      <c r="AB118" s="89"/>
      <c r="AC118" s="89"/>
      <c r="AD118" s="89"/>
      <c r="AE118"/>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89"/>
      <c r="BU118" s="89"/>
      <c r="BV118" s="89"/>
      <c r="BW118" s="89"/>
      <c r="BX118" s="89"/>
      <c r="BY118" s="89"/>
      <c r="BZ118" s="89"/>
      <c r="CA118" s="89"/>
      <c r="CB118" s="89"/>
      <c r="CC118" s="89"/>
      <c r="CD118" s="89"/>
      <c r="CE118" s="89"/>
      <c r="CF118" s="89"/>
      <c r="CG118" s="89"/>
      <c r="CH118" s="89"/>
      <c r="CI118" s="89"/>
      <c r="CJ118" s="89"/>
      <c r="CK118" s="89"/>
      <c r="CL118" s="89"/>
      <c r="CM118" s="89"/>
      <c r="CN118" s="89"/>
      <c r="CO118" s="89"/>
      <c r="CP118" s="89"/>
      <c r="CQ118" s="89"/>
      <c r="CR118" s="89"/>
      <c r="CS118" s="89"/>
      <c r="CT118" s="89"/>
      <c r="CU118" s="89"/>
      <c r="CV118" s="89"/>
      <c r="CW118" s="89"/>
      <c r="CX118" s="89"/>
      <c r="CY118" s="89"/>
      <c r="CZ118" s="89"/>
      <c r="DA118" s="89"/>
      <c r="DB118" s="89"/>
      <c r="DC118" s="89"/>
      <c r="DD118" s="89"/>
      <c r="DE118" s="89"/>
      <c r="DF118" s="89"/>
      <c r="DG118" s="89"/>
      <c r="DH118" s="89"/>
      <c r="DI118" s="89"/>
      <c r="DJ118" s="89"/>
      <c r="DK118" s="89"/>
      <c r="DL118" s="89"/>
      <c r="DM118" s="89"/>
      <c r="DN118" s="89"/>
      <c r="DO118" s="89"/>
      <c r="DP118" s="89"/>
      <c r="DQ118" s="89"/>
      <c r="DR118" s="89"/>
      <c r="DS118" s="89"/>
      <c r="DT118" s="89"/>
      <c r="DU118" s="89"/>
      <c r="DV118" s="89"/>
      <c r="DW118" s="89"/>
      <c r="DX118" s="89"/>
      <c r="DY118" s="89"/>
      <c r="DZ118" s="89"/>
      <c r="EA118" s="89"/>
      <c r="EB118" s="89"/>
      <c r="EC118" s="89"/>
      <c r="ED118" s="89"/>
      <c r="EE118" s="89"/>
      <c r="EF118" s="89"/>
      <c r="EG118" s="89"/>
      <c r="EH118" s="89"/>
      <c r="EI118" s="89"/>
      <c r="EJ118" s="89"/>
      <c r="EK118" s="89"/>
      <c r="EL118" s="89"/>
      <c r="EM118" s="89"/>
      <c r="EN118" s="89"/>
      <c r="EO118" s="89"/>
      <c r="EP118" s="89"/>
      <c r="EQ118" s="89"/>
      <c r="ER118" s="89"/>
      <c r="ES118" s="89"/>
      <c r="ET118" s="89"/>
      <c r="EU118" s="89"/>
      <c r="EV118" s="89"/>
      <c r="EW118" s="89"/>
      <c r="EX118" s="89"/>
      <c r="EY118" s="89"/>
      <c r="EZ118" s="89"/>
      <c r="FA118" s="89"/>
      <c r="FB118" s="89"/>
      <c r="FC118" s="89"/>
      <c r="FD118" s="89"/>
      <c r="FE118" s="89"/>
      <c r="FF118" s="89"/>
      <c r="FG118" s="89"/>
      <c r="FH118" s="89"/>
      <c r="FI118" s="89"/>
      <c r="FJ118" s="89"/>
      <c r="FK118" s="89"/>
      <c r="FL118" s="89"/>
      <c r="FM118" s="89"/>
      <c r="FN118" s="89"/>
      <c r="FO118" s="89"/>
      <c r="FP118" s="89"/>
      <c r="FQ118" s="89"/>
      <c r="FR118" s="89"/>
      <c r="FS118" s="89"/>
      <c r="FT118" s="89"/>
      <c r="FU118" s="89"/>
      <c r="FV118" s="89"/>
      <c r="FW118" s="89"/>
      <c r="FX118" s="89"/>
      <c r="FY118" s="89"/>
      <c r="FZ118" s="89"/>
      <c r="GA118" s="89"/>
      <c r="GB118" s="89"/>
      <c r="GC118" s="89"/>
      <c r="GD118" s="89"/>
      <c r="GE118" s="89"/>
      <c r="GF118" s="89"/>
      <c r="GG118" s="89"/>
      <c r="GH118" s="89"/>
      <c r="GI118" s="89"/>
      <c r="GJ118" s="89"/>
      <c r="GK118" s="89"/>
      <c r="GL118" s="89"/>
      <c r="GM118" s="89"/>
      <c r="GN118" s="89"/>
      <c r="GO118" s="89"/>
      <c r="GP118" s="89"/>
      <c r="GQ118" s="89"/>
      <c r="GR118" s="89"/>
      <c r="GS118" s="89"/>
      <c r="GT118" s="89"/>
      <c r="GU118" s="89"/>
      <c r="GV118" s="89"/>
      <c r="GW118" s="89"/>
      <c r="GX118" s="89"/>
      <c r="GY118" s="89"/>
      <c r="GZ118" s="89"/>
      <c r="HA118" s="89"/>
      <c r="HB118" s="89"/>
      <c r="HC118" s="89"/>
      <c r="HD118" s="89"/>
      <c r="HE118" s="89"/>
      <c r="HF118" s="89"/>
      <c r="HG118" s="89"/>
      <c r="HH118" s="89"/>
      <c r="HI118" s="89"/>
      <c r="HJ118" s="89"/>
      <c r="HK118" s="89"/>
      <c r="HL118" s="89"/>
      <c r="HM118" s="89"/>
      <c r="HN118" s="89"/>
      <c r="HO118" s="89"/>
      <c r="HP118" s="89"/>
      <c r="HQ118" s="89"/>
      <c r="HR118" s="89"/>
      <c r="HS118" s="89"/>
      <c r="HT118" s="89"/>
      <c r="HU118" s="89"/>
      <c r="HV118" s="89"/>
      <c r="HW118" s="89"/>
      <c r="HX118" s="89"/>
      <c r="HY118" s="89"/>
      <c r="HZ118" s="89"/>
      <c r="IA118" s="89"/>
      <c r="IB118" s="89"/>
      <c r="IC118" s="89"/>
      <c r="ID118" s="89"/>
      <c r="IE118" s="89"/>
      <c r="IF118" s="89"/>
      <c r="IG118" s="89"/>
      <c r="IH118" s="89"/>
      <c r="II118" s="89"/>
      <c r="IJ118" s="89"/>
      <c r="IK118" s="89"/>
      <c r="IL118" s="89"/>
      <c r="IM118" s="89"/>
      <c r="IN118" s="89"/>
      <c r="IO118" s="89"/>
      <c r="IP118" s="89"/>
      <c r="IQ118" s="89"/>
      <c r="IR118" s="89"/>
      <c r="IS118" s="89"/>
      <c r="IT118" s="89"/>
      <c r="IU118" s="89"/>
      <c r="IV118" s="89"/>
      <c r="IW118" s="89"/>
      <c r="IX118" s="89"/>
      <c r="IY118" s="89"/>
      <c r="IZ118" s="89"/>
      <c r="JA118" s="89"/>
      <c r="JB118" s="89"/>
      <c r="JC118" s="89"/>
      <c r="JD118" s="89"/>
      <c r="JE118" s="89"/>
      <c r="JF118" s="89"/>
      <c r="JG118" s="89"/>
      <c r="JH118" s="89"/>
      <c r="JI118" s="89"/>
      <c r="JJ118" s="89"/>
      <c r="JK118" s="89"/>
      <c r="JL118" s="89"/>
      <c r="JM118" s="89"/>
      <c r="JN118" s="89"/>
      <c r="JO118" s="89"/>
      <c r="JP118" s="89"/>
      <c r="JQ118" s="89"/>
      <c r="JR118" s="89"/>
      <c r="JS118" s="89"/>
      <c r="JT118" s="89"/>
      <c r="JU118" s="89"/>
      <c r="JV118" s="89"/>
      <c r="JW118" s="89"/>
      <c r="JX118" s="89"/>
      <c r="JY118" s="89"/>
      <c r="JZ118" s="89"/>
      <c r="KA118" s="89"/>
      <c r="KB118" s="89"/>
      <c r="KC118" s="89"/>
      <c r="KD118" s="89"/>
      <c r="KE118" s="89"/>
      <c r="KF118" s="89"/>
      <c r="KG118" s="89"/>
      <c r="KH118" s="89"/>
      <c r="KI118" s="89"/>
      <c r="KJ118" s="89"/>
      <c r="KK118" s="89"/>
      <c r="KL118" s="89"/>
      <c r="KM118" s="89"/>
      <c r="KN118" s="89"/>
      <c r="KO118" s="89"/>
      <c r="KP118" s="89"/>
      <c r="KQ118" s="89"/>
      <c r="KR118" s="89"/>
      <c r="KS118" s="89"/>
      <c r="KT118" s="89"/>
      <c r="KU118" s="89"/>
      <c r="KV118" s="89"/>
      <c r="KW118" s="89"/>
      <c r="KX118" s="89"/>
      <c r="KY118" s="89"/>
      <c r="KZ118" s="89"/>
      <c r="LA118" s="89"/>
      <c r="LB118" s="89"/>
      <c r="LC118" s="89"/>
      <c r="LD118" s="89"/>
      <c r="LE118" s="89"/>
      <c r="LF118" s="89"/>
      <c r="LG118" s="89"/>
      <c r="LH118" s="89"/>
      <c r="LI118" s="89"/>
      <c r="LJ118" s="89"/>
      <c r="LK118" s="89"/>
      <c r="LL118" s="89"/>
      <c r="LM118" s="89"/>
      <c r="LN118" s="89"/>
      <c r="LO118" s="89"/>
      <c r="LP118" s="89"/>
      <c r="LQ118" s="89"/>
      <c r="LR118" s="89"/>
      <c r="LS118" s="89"/>
      <c r="LT118" s="89"/>
    </row>
    <row r="119" spans="1:332" s="29" customFormat="1" x14ac:dyDescent="0.35">
      <c r="A119" s="89"/>
      <c r="B119" s="90"/>
      <c r="C119" s="90"/>
      <c r="D119" s="91"/>
      <c r="E119" s="89"/>
      <c r="F119" s="89"/>
      <c r="G119" s="110"/>
      <c r="M119" s="85"/>
      <c r="N119" s="85"/>
      <c r="O119" s="91"/>
      <c r="P119" s="91"/>
      <c r="Q119" s="92"/>
      <c r="R119" s="92"/>
      <c r="S119" s="89"/>
      <c r="T119" s="89"/>
      <c r="U119" s="89"/>
      <c r="V119" s="89"/>
      <c r="Y119" s="89"/>
      <c r="AA119" s="89"/>
      <c r="AB119" s="89"/>
      <c r="AC119" s="89"/>
      <c r="AD119" s="89"/>
      <c r="AE11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89"/>
      <c r="BU119" s="89"/>
      <c r="BV119" s="89"/>
      <c r="BW119" s="89"/>
      <c r="BX119" s="89"/>
      <c r="BY119" s="89"/>
      <c r="BZ119" s="89"/>
      <c r="CA119" s="89"/>
      <c r="CB119" s="89"/>
      <c r="CC119" s="89"/>
      <c r="CD119" s="89"/>
      <c r="CE119" s="89"/>
      <c r="CF119" s="89"/>
      <c r="CG119" s="89"/>
      <c r="CH119" s="89"/>
      <c r="CI119" s="89"/>
      <c r="CJ119" s="89"/>
      <c r="CK119" s="89"/>
      <c r="CL119" s="89"/>
      <c r="CM119" s="89"/>
      <c r="CN119" s="89"/>
      <c r="CO119" s="89"/>
      <c r="CP119" s="89"/>
      <c r="CQ119" s="89"/>
      <c r="CR119" s="89"/>
      <c r="CS119" s="89"/>
      <c r="CT119" s="89"/>
      <c r="CU119" s="89"/>
      <c r="CV119" s="89"/>
      <c r="CW119" s="89"/>
      <c r="CX119" s="89"/>
      <c r="CY119" s="89"/>
      <c r="CZ119" s="89"/>
      <c r="DA119" s="89"/>
      <c r="DB119" s="89"/>
      <c r="DC119" s="89"/>
      <c r="DD119" s="89"/>
      <c r="DE119" s="89"/>
      <c r="DF119" s="89"/>
      <c r="DG119" s="89"/>
      <c r="DH119" s="89"/>
      <c r="DI119" s="89"/>
      <c r="DJ119" s="89"/>
      <c r="DK119" s="89"/>
      <c r="DL119" s="89"/>
      <c r="DM119" s="89"/>
      <c r="DN119" s="89"/>
      <c r="DO119" s="89"/>
      <c r="DP119" s="89"/>
      <c r="DQ119" s="89"/>
      <c r="DR119" s="89"/>
      <c r="DS119" s="89"/>
      <c r="DT119" s="89"/>
      <c r="DU119" s="89"/>
      <c r="DV119" s="89"/>
      <c r="DW119" s="89"/>
      <c r="DX119" s="89"/>
      <c r="DY119" s="89"/>
      <c r="DZ119" s="89"/>
      <c r="EA119" s="89"/>
      <c r="EB119" s="89"/>
      <c r="EC119" s="89"/>
      <c r="ED119" s="89"/>
      <c r="EE119" s="89"/>
      <c r="EF119" s="89"/>
      <c r="EG119" s="89"/>
      <c r="EH119" s="89"/>
      <c r="EI119" s="89"/>
      <c r="EJ119" s="89"/>
      <c r="EK119" s="89"/>
      <c r="EL119" s="89"/>
      <c r="EM119" s="89"/>
      <c r="EN119" s="89"/>
      <c r="EO119" s="89"/>
      <c r="EP119" s="89"/>
      <c r="EQ119" s="89"/>
      <c r="ER119" s="89"/>
      <c r="ES119" s="89"/>
      <c r="ET119" s="89"/>
      <c r="EU119" s="89"/>
      <c r="EV119" s="89"/>
      <c r="EW119" s="89"/>
      <c r="EX119" s="89"/>
      <c r="EY119" s="89"/>
      <c r="EZ119" s="89"/>
      <c r="FA119" s="89"/>
      <c r="FB119" s="89"/>
      <c r="FC119" s="89"/>
      <c r="FD119" s="89"/>
      <c r="FE119" s="89"/>
      <c r="FF119" s="89"/>
      <c r="FG119" s="89"/>
      <c r="FH119" s="89"/>
      <c r="FI119" s="89"/>
      <c r="FJ119" s="89"/>
      <c r="FK119" s="89"/>
      <c r="FL119" s="89"/>
      <c r="FM119" s="89"/>
      <c r="FN119" s="89"/>
      <c r="FO119" s="89"/>
      <c r="FP119" s="89"/>
      <c r="FQ119" s="89"/>
      <c r="FR119" s="89"/>
      <c r="FS119" s="89"/>
      <c r="FT119" s="89"/>
      <c r="FU119" s="89"/>
      <c r="FV119" s="89"/>
      <c r="FW119" s="89"/>
      <c r="FX119" s="89"/>
      <c r="FY119" s="89"/>
      <c r="FZ119" s="89"/>
      <c r="GA119" s="89"/>
      <c r="GB119" s="89"/>
      <c r="GC119" s="89"/>
      <c r="GD119" s="89"/>
      <c r="GE119" s="89"/>
      <c r="GF119" s="89"/>
      <c r="GG119" s="89"/>
      <c r="GH119" s="89"/>
      <c r="GI119" s="89"/>
      <c r="GJ119" s="89"/>
      <c r="GK119" s="89"/>
      <c r="GL119" s="89"/>
      <c r="GM119" s="89"/>
      <c r="GN119" s="89"/>
      <c r="GO119" s="89"/>
      <c r="GP119" s="89"/>
      <c r="GQ119" s="89"/>
      <c r="GR119" s="89"/>
      <c r="GS119" s="89"/>
      <c r="GT119" s="89"/>
      <c r="GU119" s="89"/>
      <c r="GV119" s="89"/>
      <c r="GW119" s="89"/>
      <c r="GX119" s="89"/>
      <c r="GY119" s="89"/>
      <c r="GZ119" s="89"/>
      <c r="HA119" s="89"/>
      <c r="HB119" s="89"/>
      <c r="HC119" s="89"/>
      <c r="HD119" s="89"/>
      <c r="HE119" s="89"/>
      <c r="HF119" s="89"/>
      <c r="HG119" s="89"/>
      <c r="HH119" s="89"/>
      <c r="HI119" s="89"/>
      <c r="HJ119" s="89"/>
      <c r="HK119" s="89"/>
      <c r="HL119" s="89"/>
      <c r="HM119" s="89"/>
      <c r="HN119" s="89"/>
      <c r="HO119" s="89"/>
      <c r="HP119" s="89"/>
      <c r="HQ119" s="89"/>
      <c r="HR119" s="89"/>
      <c r="HS119" s="89"/>
      <c r="HT119" s="89"/>
      <c r="HU119" s="89"/>
      <c r="HV119" s="89"/>
      <c r="HW119" s="89"/>
      <c r="HX119" s="89"/>
      <c r="HY119" s="89"/>
      <c r="HZ119" s="89"/>
      <c r="IA119" s="89"/>
      <c r="IB119" s="89"/>
      <c r="IC119" s="89"/>
      <c r="ID119" s="89"/>
      <c r="IE119" s="89"/>
      <c r="IF119" s="89"/>
      <c r="IG119" s="89"/>
      <c r="IH119" s="89"/>
      <c r="II119" s="89"/>
      <c r="IJ119" s="89"/>
      <c r="IK119" s="89"/>
      <c r="IL119" s="89"/>
      <c r="IM119" s="89"/>
      <c r="IN119" s="89"/>
      <c r="IO119" s="89"/>
      <c r="IP119" s="89"/>
      <c r="IQ119" s="89"/>
      <c r="IR119" s="89"/>
      <c r="IS119" s="89"/>
      <c r="IT119" s="89"/>
      <c r="IU119" s="89"/>
      <c r="IV119" s="89"/>
      <c r="IW119" s="89"/>
      <c r="IX119" s="89"/>
      <c r="IY119" s="89"/>
      <c r="IZ119" s="89"/>
      <c r="JA119" s="89"/>
      <c r="JB119" s="89"/>
      <c r="JC119" s="89"/>
      <c r="JD119" s="89"/>
      <c r="JE119" s="89"/>
      <c r="JF119" s="89"/>
      <c r="JG119" s="89"/>
      <c r="JH119" s="89"/>
      <c r="JI119" s="89"/>
      <c r="JJ119" s="89"/>
      <c r="JK119" s="89"/>
      <c r="JL119" s="89"/>
      <c r="JM119" s="89"/>
      <c r="JN119" s="89"/>
      <c r="JO119" s="89"/>
      <c r="JP119" s="89"/>
      <c r="JQ119" s="89"/>
      <c r="JR119" s="89"/>
      <c r="JS119" s="89"/>
      <c r="JT119" s="89"/>
      <c r="JU119" s="89"/>
      <c r="JV119" s="89"/>
      <c r="JW119" s="89"/>
      <c r="JX119" s="89"/>
      <c r="JY119" s="89"/>
      <c r="JZ119" s="89"/>
      <c r="KA119" s="89"/>
      <c r="KB119" s="89"/>
      <c r="KC119" s="89"/>
      <c r="KD119" s="89"/>
      <c r="KE119" s="89"/>
      <c r="KF119" s="89"/>
      <c r="KG119" s="89"/>
      <c r="KH119" s="89"/>
      <c r="KI119" s="89"/>
      <c r="KJ119" s="89"/>
      <c r="KK119" s="89"/>
      <c r="KL119" s="89"/>
      <c r="KM119" s="89"/>
      <c r="KN119" s="89"/>
      <c r="KO119" s="89"/>
      <c r="KP119" s="89"/>
      <c r="KQ119" s="89"/>
      <c r="KR119" s="89"/>
      <c r="KS119" s="89"/>
      <c r="KT119" s="89"/>
      <c r="KU119" s="89"/>
      <c r="KV119" s="89"/>
      <c r="KW119" s="89"/>
      <c r="KX119" s="89"/>
      <c r="KY119" s="89"/>
      <c r="KZ119" s="89"/>
      <c r="LA119" s="89"/>
      <c r="LB119" s="89"/>
      <c r="LC119" s="89"/>
      <c r="LD119" s="89"/>
      <c r="LE119" s="89"/>
      <c r="LF119" s="89"/>
      <c r="LG119" s="89"/>
      <c r="LH119" s="89"/>
      <c r="LI119" s="89"/>
      <c r="LJ119" s="89"/>
      <c r="LK119" s="89"/>
      <c r="LL119" s="89"/>
      <c r="LM119" s="89"/>
      <c r="LN119" s="89"/>
      <c r="LO119" s="89"/>
      <c r="LP119" s="89"/>
      <c r="LQ119" s="89"/>
      <c r="LR119" s="89"/>
      <c r="LS119" s="89"/>
      <c r="LT119" s="89"/>
    </row>
    <row r="120" spans="1:332" s="29" customFormat="1" x14ac:dyDescent="0.35">
      <c r="A120" s="89"/>
      <c r="B120" s="90"/>
      <c r="C120" s="90"/>
      <c r="D120" s="91"/>
      <c r="E120" s="89"/>
      <c r="F120" s="89"/>
      <c r="G120" s="110"/>
      <c r="M120" s="85"/>
      <c r="N120" s="85"/>
      <c r="O120" s="91"/>
      <c r="P120" s="91"/>
      <c r="Q120" s="92"/>
      <c r="R120" s="92"/>
      <c r="S120" s="89"/>
      <c r="T120" s="89"/>
      <c r="U120" s="89"/>
      <c r="V120" s="89"/>
      <c r="Y120" s="89"/>
      <c r="AA120" s="89"/>
      <c r="AB120" s="89"/>
      <c r="AC120" s="89"/>
      <c r="AD120" s="89"/>
      <c r="AE120"/>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c r="IF120" s="89"/>
      <c r="IG120" s="89"/>
      <c r="IH120" s="89"/>
      <c r="II120" s="89"/>
      <c r="IJ120" s="89"/>
      <c r="IK120" s="89"/>
      <c r="IL120" s="89"/>
      <c r="IM120" s="89"/>
      <c r="IN120" s="89"/>
      <c r="IO120" s="89"/>
      <c r="IP120" s="89"/>
      <c r="IQ120" s="89"/>
      <c r="IR120" s="89"/>
      <c r="IS120" s="89"/>
      <c r="IT120" s="89"/>
      <c r="IU120" s="89"/>
      <c r="IV120" s="89"/>
      <c r="IW120" s="89"/>
      <c r="IX120" s="89"/>
      <c r="IY120" s="89"/>
      <c r="IZ120" s="89"/>
      <c r="JA120" s="89"/>
      <c r="JB120" s="89"/>
      <c r="JC120" s="89"/>
      <c r="JD120" s="89"/>
      <c r="JE120" s="89"/>
      <c r="JF120" s="89"/>
      <c r="JG120" s="89"/>
      <c r="JH120" s="89"/>
      <c r="JI120" s="89"/>
      <c r="JJ120" s="89"/>
      <c r="JK120" s="89"/>
      <c r="JL120" s="89"/>
      <c r="JM120" s="89"/>
      <c r="JN120" s="89"/>
      <c r="JO120" s="89"/>
      <c r="JP120" s="89"/>
      <c r="JQ120" s="89"/>
      <c r="JR120" s="89"/>
      <c r="JS120" s="89"/>
      <c r="JT120" s="89"/>
      <c r="JU120" s="89"/>
      <c r="JV120" s="89"/>
      <c r="JW120" s="89"/>
      <c r="JX120" s="89"/>
      <c r="JY120" s="89"/>
      <c r="JZ120" s="89"/>
      <c r="KA120" s="89"/>
      <c r="KB120" s="89"/>
      <c r="KC120" s="89"/>
      <c r="KD120" s="89"/>
      <c r="KE120" s="89"/>
      <c r="KF120" s="89"/>
      <c r="KG120" s="89"/>
      <c r="KH120" s="89"/>
      <c r="KI120" s="89"/>
      <c r="KJ120" s="89"/>
      <c r="KK120" s="89"/>
      <c r="KL120" s="89"/>
      <c r="KM120" s="89"/>
      <c r="KN120" s="89"/>
      <c r="KO120" s="89"/>
      <c r="KP120" s="89"/>
      <c r="KQ120" s="89"/>
      <c r="KR120" s="89"/>
      <c r="KS120" s="89"/>
      <c r="KT120" s="89"/>
      <c r="KU120" s="89"/>
      <c r="KV120" s="89"/>
      <c r="KW120" s="89"/>
      <c r="KX120" s="89"/>
      <c r="KY120" s="89"/>
      <c r="KZ120" s="89"/>
      <c r="LA120" s="89"/>
      <c r="LB120" s="89"/>
      <c r="LC120" s="89"/>
      <c r="LD120" s="89"/>
      <c r="LE120" s="89"/>
      <c r="LF120" s="89"/>
      <c r="LG120" s="89"/>
      <c r="LH120" s="89"/>
      <c r="LI120" s="89"/>
      <c r="LJ120" s="89"/>
      <c r="LK120" s="89"/>
      <c r="LL120" s="89"/>
      <c r="LM120" s="89"/>
      <c r="LN120" s="89"/>
      <c r="LO120" s="89"/>
      <c r="LP120" s="89"/>
      <c r="LQ120" s="89"/>
      <c r="LR120" s="89"/>
      <c r="LS120" s="89"/>
      <c r="LT120" s="89"/>
    </row>
    <row r="121" spans="1:332" s="29" customFormat="1" x14ac:dyDescent="0.35">
      <c r="A121" s="89"/>
      <c r="B121" s="90"/>
      <c r="C121" s="90"/>
      <c r="D121" s="91"/>
      <c r="E121" s="89"/>
      <c r="F121" s="89"/>
      <c r="G121" s="110"/>
      <c r="M121" s="85"/>
      <c r="N121" s="85"/>
      <c r="O121" s="91"/>
      <c r="P121" s="91"/>
      <c r="Q121" s="92"/>
      <c r="R121" s="92"/>
      <c r="S121" s="89"/>
      <c r="T121" s="89"/>
      <c r="U121" s="89"/>
      <c r="V121" s="89"/>
      <c r="Y121" s="89"/>
      <c r="AA121" s="89"/>
      <c r="AB121" s="89"/>
      <c r="AC121" s="89"/>
      <c r="AD121" s="89"/>
      <c r="AE121"/>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89"/>
      <c r="BU121" s="89"/>
      <c r="BV121" s="89"/>
      <c r="BW121" s="89"/>
      <c r="BX121" s="89"/>
      <c r="BY121" s="89"/>
      <c r="BZ121" s="89"/>
      <c r="CA121" s="89"/>
      <c r="CB121" s="89"/>
      <c r="CC121" s="89"/>
      <c r="CD121" s="89"/>
      <c r="CE121" s="89"/>
      <c r="CF121" s="89"/>
      <c r="CG121" s="89"/>
      <c r="CH121" s="89"/>
      <c r="CI121" s="89"/>
      <c r="CJ121" s="89"/>
      <c r="CK121" s="89"/>
      <c r="CL121" s="89"/>
      <c r="CM121" s="89"/>
      <c r="CN121" s="89"/>
      <c r="CO121" s="89"/>
      <c r="CP121" s="89"/>
      <c r="CQ121" s="89"/>
      <c r="CR121" s="89"/>
      <c r="CS121" s="89"/>
      <c r="CT121" s="89"/>
      <c r="CU121" s="89"/>
      <c r="CV121" s="89"/>
      <c r="CW121" s="89"/>
      <c r="CX121" s="89"/>
      <c r="CY121" s="89"/>
      <c r="CZ121" s="89"/>
      <c r="DA121" s="89"/>
      <c r="DB121" s="89"/>
      <c r="DC121" s="89"/>
      <c r="DD121" s="89"/>
      <c r="DE121" s="89"/>
      <c r="DF121" s="89"/>
      <c r="DG121" s="89"/>
      <c r="DH121" s="89"/>
      <c r="DI121" s="89"/>
      <c r="DJ121" s="89"/>
      <c r="DK121" s="89"/>
      <c r="DL121" s="89"/>
      <c r="DM121" s="89"/>
      <c r="DN121" s="89"/>
      <c r="DO121" s="89"/>
      <c r="DP121" s="89"/>
      <c r="DQ121" s="89"/>
      <c r="DR121" s="89"/>
      <c r="DS121" s="89"/>
      <c r="DT121" s="89"/>
      <c r="DU121" s="89"/>
      <c r="DV121" s="89"/>
      <c r="DW121" s="89"/>
      <c r="DX121" s="89"/>
      <c r="DY121" s="89"/>
      <c r="DZ121" s="89"/>
      <c r="EA121" s="89"/>
      <c r="EB121" s="89"/>
      <c r="EC121" s="89"/>
      <c r="ED121" s="89"/>
      <c r="EE121" s="89"/>
      <c r="EF121" s="89"/>
      <c r="EG121" s="89"/>
      <c r="EH121" s="89"/>
      <c r="EI121" s="89"/>
      <c r="EJ121" s="89"/>
      <c r="EK121" s="89"/>
      <c r="EL121" s="89"/>
      <c r="EM121" s="89"/>
      <c r="EN121" s="89"/>
      <c r="EO121" s="89"/>
      <c r="EP121" s="89"/>
      <c r="EQ121" s="89"/>
      <c r="ER121" s="89"/>
      <c r="ES121" s="89"/>
      <c r="ET121" s="89"/>
      <c r="EU121" s="89"/>
      <c r="EV121" s="89"/>
      <c r="EW121" s="89"/>
      <c r="EX121" s="89"/>
      <c r="EY121" s="89"/>
      <c r="EZ121" s="89"/>
      <c r="FA121" s="89"/>
      <c r="FB121" s="89"/>
      <c r="FC121" s="89"/>
      <c r="FD121" s="89"/>
      <c r="FE121" s="89"/>
      <c r="FF121" s="89"/>
      <c r="FG121" s="89"/>
      <c r="FH121" s="89"/>
      <c r="FI121" s="89"/>
      <c r="FJ121" s="89"/>
      <c r="FK121" s="89"/>
      <c r="FL121" s="89"/>
      <c r="FM121" s="89"/>
      <c r="FN121" s="89"/>
      <c r="FO121" s="89"/>
      <c r="FP121" s="89"/>
      <c r="FQ121" s="89"/>
      <c r="FR121" s="89"/>
      <c r="FS121" s="89"/>
      <c r="FT121" s="89"/>
      <c r="FU121" s="89"/>
      <c r="FV121" s="89"/>
      <c r="FW121" s="89"/>
      <c r="FX121" s="89"/>
      <c r="FY121" s="89"/>
      <c r="FZ121" s="89"/>
      <c r="GA121" s="89"/>
      <c r="GB121" s="89"/>
      <c r="GC121" s="89"/>
      <c r="GD121" s="89"/>
      <c r="GE121" s="89"/>
      <c r="GF121" s="89"/>
      <c r="GG121" s="89"/>
      <c r="GH121" s="89"/>
      <c r="GI121" s="89"/>
      <c r="GJ121" s="89"/>
      <c r="GK121" s="89"/>
      <c r="GL121" s="89"/>
      <c r="GM121" s="89"/>
      <c r="GN121" s="89"/>
      <c r="GO121" s="89"/>
      <c r="GP121" s="89"/>
      <c r="GQ121" s="89"/>
      <c r="GR121" s="89"/>
      <c r="GS121" s="89"/>
      <c r="GT121" s="89"/>
      <c r="GU121" s="89"/>
      <c r="GV121" s="89"/>
      <c r="GW121" s="89"/>
      <c r="GX121" s="89"/>
      <c r="GY121" s="89"/>
      <c r="GZ121" s="89"/>
      <c r="HA121" s="89"/>
      <c r="HB121" s="89"/>
      <c r="HC121" s="89"/>
      <c r="HD121" s="89"/>
      <c r="HE121" s="89"/>
      <c r="HF121" s="89"/>
      <c r="HG121" s="89"/>
      <c r="HH121" s="89"/>
      <c r="HI121" s="89"/>
      <c r="HJ121" s="89"/>
      <c r="HK121" s="89"/>
      <c r="HL121" s="89"/>
      <c r="HM121" s="89"/>
      <c r="HN121" s="89"/>
      <c r="HO121" s="89"/>
      <c r="HP121" s="89"/>
      <c r="HQ121" s="89"/>
      <c r="HR121" s="89"/>
      <c r="HS121" s="89"/>
      <c r="HT121" s="89"/>
      <c r="HU121" s="89"/>
      <c r="HV121" s="89"/>
      <c r="HW121" s="89"/>
      <c r="HX121" s="89"/>
      <c r="HY121" s="89"/>
      <c r="HZ121" s="89"/>
      <c r="IA121" s="89"/>
      <c r="IB121" s="89"/>
      <c r="IC121" s="89"/>
      <c r="ID121" s="89"/>
      <c r="IE121" s="89"/>
      <c r="IF121" s="89"/>
      <c r="IG121" s="89"/>
      <c r="IH121" s="89"/>
      <c r="II121" s="89"/>
      <c r="IJ121" s="89"/>
      <c r="IK121" s="89"/>
      <c r="IL121" s="89"/>
      <c r="IM121" s="89"/>
      <c r="IN121" s="89"/>
      <c r="IO121" s="89"/>
      <c r="IP121" s="89"/>
      <c r="IQ121" s="89"/>
      <c r="IR121" s="89"/>
      <c r="IS121" s="89"/>
      <c r="IT121" s="89"/>
      <c r="IU121" s="89"/>
      <c r="IV121" s="89"/>
      <c r="IW121" s="89"/>
      <c r="IX121" s="89"/>
      <c r="IY121" s="89"/>
      <c r="IZ121" s="89"/>
      <c r="JA121" s="89"/>
      <c r="JB121" s="89"/>
      <c r="JC121" s="89"/>
      <c r="JD121" s="89"/>
      <c r="JE121" s="89"/>
      <c r="JF121" s="89"/>
      <c r="JG121" s="89"/>
      <c r="JH121" s="89"/>
      <c r="JI121" s="89"/>
      <c r="JJ121" s="89"/>
      <c r="JK121" s="89"/>
      <c r="JL121" s="89"/>
      <c r="JM121" s="89"/>
      <c r="JN121" s="89"/>
      <c r="JO121" s="89"/>
      <c r="JP121" s="89"/>
      <c r="JQ121" s="89"/>
      <c r="JR121" s="89"/>
      <c r="JS121" s="89"/>
      <c r="JT121" s="89"/>
      <c r="JU121" s="89"/>
      <c r="JV121" s="89"/>
      <c r="JW121" s="89"/>
      <c r="JX121" s="89"/>
      <c r="JY121" s="89"/>
      <c r="JZ121" s="89"/>
      <c r="KA121" s="89"/>
      <c r="KB121" s="89"/>
      <c r="KC121" s="89"/>
      <c r="KD121" s="89"/>
      <c r="KE121" s="89"/>
      <c r="KF121" s="89"/>
      <c r="KG121" s="89"/>
      <c r="KH121" s="89"/>
      <c r="KI121" s="89"/>
      <c r="KJ121" s="89"/>
      <c r="KK121" s="89"/>
      <c r="KL121" s="89"/>
      <c r="KM121" s="89"/>
      <c r="KN121" s="89"/>
      <c r="KO121" s="89"/>
      <c r="KP121" s="89"/>
      <c r="KQ121" s="89"/>
      <c r="KR121" s="89"/>
      <c r="KS121" s="89"/>
      <c r="KT121" s="89"/>
      <c r="KU121" s="89"/>
      <c r="KV121" s="89"/>
      <c r="KW121" s="89"/>
      <c r="KX121" s="89"/>
      <c r="KY121" s="89"/>
      <c r="KZ121" s="89"/>
      <c r="LA121" s="89"/>
      <c r="LB121" s="89"/>
      <c r="LC121" s="89"/>
      <c r="LD121" s="89"/>
      <c r="LE121" s="89"/>
      <c r="LF121" s="89"/>
      <c r="LG121" s="89"/>
      <c r="LH121" s="89"/>
      <c r="LI121" s="89"/>
      <c r="LJ121" s="89"/>
      <c r="LK121" s="89"/>
      <c r="LL121" s="89"/>
      <c r="LM121" s="89"/>
      <c r="LN121" s="89"/>
      <c r="LO121" s="89"/>
      <c r="LP121" s="89"/>
      <c r="LQ121" s="89"/>
      <c r="LR121" s="89"/>
      <c r="LS121" s="89"/>
      <c r="LT121" s="89"/>
    </row>
    <row r="122" spans="1:332" s="29" customFormat="1" x14ac:dyDescent="0.35">
      <c r="A122" s="89"/>
      <c r="B122" s="90"/>
      <c r="C122" s="90"/>
      <c r="D122" s="91"/>
      <c r="E122" s="89"/>
      <c r="F122" s="89"/>
      <c r="G122" s="110"/>
      <c r="M122" s="85"/>
      <c r="N122" s="85"/>
      <c r="O122" s="91"/>
      <c r="P122" s="91"/>
      <c r="Q122" s="92"/>
      <c r="R122" s="92"/>
      <c r="S122" s="89"/>
      <c r="T122" s="89"/>
      <c r="U122" s="89"/>
      <c r="V122" s="89"/>
      <c r="Y122" s="89"/>
      <c r="AA122" s="89"/>
      <c r="AB122" s="89"/>
      <c r="AC122" s="89"/>
      <c r="AD122" s="89"/>
      <c r="AE122"/>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c r="FH122" s="89"/>
      <c r="FI122" s="89"/>
      <c r="FJ122" s="89"/>
      <c r="FK122" s="89"/>
      <c r="FL122" s="89"/>
      <c r="FM122" s="89"/>
      <c r="FN122" s="89"/>
      <c r="FO122" s="89"/>
      <c r="FP122" s="89"/>
      <c r="FQ122" s="89"/>
      <c r="FR122" s="89"/>
      <c r="FS122" s="89"/>
      <c r="FT122" s="89"/>
      <c r="FU122" s="89"/>
      <c r="FV122" s="89"/>
      <c r="FW122" s="89"/>
      <c r="FX122" s="89"/>
      <c r="FY122" s="89"/>
      <c r="FZ122" s="89"/>
      <c r="GA122" s="89"/>
      <c r="GB122" s="89"/>
      <c r="GC122" s="89"/>
      <c r="GD122" s="89"/>
      <c r="GE122" s="89"/>
      <c r="GF122" s="89"/>
      <c r="GG122" s="89"/>
      <c r="GH122" s="89"/>
      <c r="GI122" s="89"/>
      <c r="GJ122" s="89"/>
      <c r="GK122" s="89"/>
      <c r="GL122" s="89"/>
      <c r="GM122" s="89"/>
      <c r="GN122" s="89"/>
      <c r="GO122" s="89"/>
      <c r="GP122" s="89"/>
      <c r="GQ122" s="89"/>
      <c r="GR122" s="89"/>
      <c r="GS122" s="89"/>
      <c r="GT122" s="89"/>
      <c r="GU122" s="89"/>
      <c r="GV122" s="89"/>
      <c r="GW122" s="89"/>
      <c r="GX122" s="89"/>
      <c r="GY122" s="89"/>
      <c r="GZ122" s="89"/>
      <c r="HA122" s="89"/>
      <c r="HB122" s="89"/>
      <c r="HC122" s="89"/>
      <c r="HD122" s="89"/>
      <c r="HE122" s="89"/>
      <c r="HF122" s="89"/>
      <c r="HG122" s="89"/>
      <c r="HH122" s="89"/>
      <c r="HI122" s="89"/>
      <c r="HJ122" s="89"/>
      <c r="HK122" s="89"/>
      <c r="HL122" s="89"/>
      <c r="HM122" s="89"/>
      <c r="HN122" s="89"/>
      <c r="HO122" s="89"/>
      <c r="HP122" s="89"/>
      <c r="HQ122" s="89"/>
      <c r="HR122" s="89"/>
      <c r="HS122" s="89"/>
      <c r="HT122" s="89"/>
      <c r="HU122" s="89"/>
      <c r="HV122" s="89"/>
      <c r="HW122" s="89"/>
      <c r="HX122" s="89"/>
      <c r="HY122" s="89"/>
      <c r="HZ122" s="89"/>
      <c r="IA122" s="89"/>
      <c r="IB122" s="89"/>
      <c r="IC122" s="89"/>
      <c r="ID122" s="89"/>
      <c r="IE122" s="89"/>
      <c r="IF122" s="89"/>
      <c r="IG122" s="89"/>
      <c r="IH122" s="89"/>
      <c r="II122" s="89"/>
      <c r="IJ122" s="89"/>
      <c r="IK122" s="89"/>
      <c r="IL122" s="89"/>
      <c r="IM122" s="89"/>
      <c r="IN122" s="89"/>
      <c r="IO122" s="89"/>
      <c r="IP122" s="89"/>
      <c r="IQ122" s="89"/>
      <c r="IR122" s="89"/>
      <c r="IS122" s="89"/>
      <c r="IT122" s="89"/>
      <c r="IU122" s="89"/>
      <c r="IV122" s="89"/>
      <c r="IW122" s="89"/>
      <c r="IX122" s="89"/>
      <c r="IY122" s="89"/>
      <c r="IZ122" s="89"/>
      <c r="JA122" s="89"/>
      <c r="JB122" s="89"/>
      <c r="JC122" s="89"/>
      <c r="JD122" s="89"/>
      <c r="JE122" s="89"/>
      <c r="JF122" s="89"/>
      <c r="JG122" s="89"/>
      <c r="JH122" s="89"/>
      <c r="JI122" s="89"/>
      <c r="JJ122" s="89"/>
      <c r="JK122" s="89"/>
      <c r="JL122" s="89"/>
      <c r="JM122" s="89"/>
      <c r="JN122" s="89"/>
      <c r="JO122" s="89"/>
      <c r="JP122" s="89"/>
      <c r="JQ122" s="89"/>
      <c r="JR122" s="89"/>
      <c r="JS122" s="89"/>
      <c r="JT122" s="89"/>
      <c r="JU122" s="89"/>
      <c r="JV122" s="89"/>
      <c r="JW122" s="89"/>
      <c r="JX122" s="89"/>
      <c r="JY122" s="89"/>
      <c r="JZ122" s="89"/>
      <c r="KA122" s="89"/>
      <c r="KB122" s="89"/>
      <c r="KC122" s="89"/>
      <c r="KD122" s="89"/>
      <c r="KE122" s="89"/>
      <c r="KF122" s="89"/>
      <c r="KG122" s="89"/>
      <c r="KH122" s="89"/>
      <c r="KI122" s="89"/>
      <c r="KJ122" s="89"/>
      <c r="KK122" s="89"/>
      <c r="KL122" s="89"/>
      <c r="KM122" s="89"/>
      <c r="KN122" s="89"/>
      <c r="KO122" s="89"/>
      <c r="KP122" s="89"/>
      <c r="KQ122" s="89"/>
      <c r="KR122" s="89"/>
      <c r="KS122" s="89"/>
      <c r="KT122" s="89"/>
      <c r="KU122" s="89"/>
      <c r="KV122" s="89"/>
      <c r="KW122" s="89"/>
      <c r="KX122" s="89"/>
      <c r="KY122" s="89"/>
      <c r="KZ122" s="89"/>
      <c r="LA122" s="89"/>
      <c r="LB122" s="89"/>
      <c r="LC122" s="89"/>
      <c r="LD122" s="89"/>
      <c r="LE122" s="89"/>
      <c r="LF122" s="89"/>
      <c r="LG122" s="89"/>
      <c r="LH122" s="89"/>
      <c r="LI122" s="89"/>
      <c r="LJ122" s="89"/>
      <c r="LK122" s="89"/>
      <c r="LL122" s="89"/>
      <c r="LM122" s="89"/>
      <c r="LN122" s="89"/>
      <c r="LO122" s="89"/>
      <c r="LP122" s="89"/>
      <c r="LQ122" s="89"/>
      <c r="LR122" s="89"/>
      <c r="LS122" s="89"/>
      <c r="LT122" s="89"/>
    </row>
    <row r="123" spans="1:332" s="29" customFormat="1" x14ac:dyDescent="0.35">
      <c r="A123" s="89"/>
      <c r="B123" s="90"/>
      <c r="C123" s="90"/>
      <c r="D123" s="91"/>
      <c r="E123" s="89"/>
      <c r="F123" s="89"/>
      <c r="G123" s="110"/>
      <c r="M123" s="85"/>
      <c r="N123" s="85"/>
      <c r="O123" s="91"/>
      <c r="P123" s="91"/>
      <c r="Q123" s="92"/>
      <c r="R123" s="92"/>
      <c r="S123" s="89"/>
      <c r="T123" s="89"/>
      <c r="U123" s="89"/>
      <c r="V123" s="89"/>
      <c r="Y123" s="89"/>
      <c r="AA123" s="89"/>
      <c r="AB123" s="89"/>
      <c r="AC123" s="89"/>
      <c r="AD123" s="89"/>
      <c r="AE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c r="IF123" s="89"/>
      <c r="IG123" s="89"/>
      <c r="IH123" s="89"/>
      <c r="II123" s="89"/>
      <c r="IJ123" s="89"/>
      <c r="IK123" s="89"/>
      <c r="IL123" s="89"/>
      <c r="IM123" s="89"/>
      <c r="IN123" s="89"/>
      <c r="IO123" s="89"/>
      <c r="IP123" s="89"/>
      <c r="IQ123" s="89"/>
      <c r="IR123" s="89"/>
      <c r="IS123" s="89"/>
      <c r="IT123" s="89"/>
      <c r="IU123" s="89"/>
      <c r="IV123" s="89"/>
      <c r="IW123" s="89"/>
      <c r="IX123" s="89"/>
      <c r="IY123" s="89"/>
      <c r="IZ123" s="89"/>
      <c r="JA123" s="89"/>
      <c r="JB123" s="89"/>
      <c r="JC123" s="89"/>
      <c r="JD123" s="89"/>
      <c r="JE123" s="89"/>
      <c r="JF123" s="89"/>
      <c r="JG123" s="89"/>
      <c r="JH123" s="89"/>
      <c r="JI123" s="89"/>
      <c r="JJ123" s="89"/>
      <c r="JK123" s="89"/>
      <c r="JL123" s="89"/>
      <c r="JM123" s="89"/>
      <c r="JN123" s="89"/>
      <c r="JO123" s="89"/>
      <c r="JP123" s="89"/>
      <c r="JQ123" s="89"/>
      <c r="JR123" s="89"/>
      <c r="JS123" s="89"/>
      <c r="JT123" s="89"/>
      <c r="JU123" s="89"/>
      <c r="JV123" s="89"/>
      <c r="JW123" s="89"/>
      <c r="JX123" s="89"/>
      <c r="JY123" s="89"/>
      <c r="JZ123" s="89"/>
      <c r="KA123" s="89"/>
      <c r="KB123" s="89"/>
      <c r="KC123" s="89"/>
      <c r="KD123" s="89"/>
      <c r="KE123" s="89"/>
      <c r="KF123" s="89"/>
      <c r="KG123" s="89"/>
      <c r="KH123" s="89"/>
      <c r="KI123" s="89"/>
      <c r="KJ123" s="89"/>
      <c r="KK123" s="89"/>
      <c r="KL123" s="89"/>
      <c r="KM123" s="89"/>
      <c r="KN123" s="89"/>
      <c r="KO123" s="89"/>
      <c r="KP123" s="89"/>
      <c r="KQ123" s="89"/>
      <c r="KR123" s="89"/>
      <c r="KS123" s="89"/>
      <c r="KT123" s="89"/>
      <c r="KU123" s="89"/>
      <c r="KV123" s="89"/>
      <c r="KW123" s="89"/>
      <c r="KX123" s="89"/>
      <c r="KY123" s="89"/>
      <c r="KZ123" s="89"/>
      <c r="LA123" s="89"/>
      <c r="LB123" s="89"/>
      <c r="LC123" s="89"/>
      <c r="LD123" s="89"/>
      <c r="LE123" s="89"/>
      <c r="LF123" s="89"/>
      <c r="LG123" s="89"/>
      <c r="LH123" s="89"/>
      <c r="LI123" s="89"/>
      <c r="LJ123" s="89"/>
      <c r="LK123" s="89"/>
      <c r="LL123" s="89"/>
      <c r="LM123" s="89"/>
      <c r="LN123" s="89"/>
      <c r="LO123" s="89"/>
      <c r="LP123" s="89"/>
      <c r="LQ123" s="89"/>
      <c r="LR123" s="89"/>
      <c r="LS123" s="89"/>
      <c r="LT123" s="89"/>
    </row>
    <row r="124" spans="1:332" s="29" customFormat="1" x14ac:dyDescent="0.35">
      <c r="A124" s="89"/>
      <c r="B124" s="90"/>
      <c r="C124" s="90"/>
      <c r="D124" s="91"/>
      <c r="E124" s="89"/>
      <c r="F124" s="89"/>
      <c r="G124" s="110"/>
      <c r="M124" s="85"/>
      <c r="N124" s="85"/>
      <c r="O124" s="91"/>
      <c r="P124" s="91"/>
      <c r="Q124" s="92"/>
      <c r="R124" s="92"/>
      <c r="S124" s="89"/>
      <c r="T124" s="89"/>
      <c r="U124" s="89"/>
      <c r="V124" s="89"/>
      <c r="Y124" s="89"/>
      <c r="AA124" s="89"/>
      <c r="AB124" s="89"/>
      <c r="AC124" s="89"/>
      <c r="AD124" s="89"/>
      <c r="AE124"/>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c r="FH124" s="89"/>
      <c r="FI124" s="89"/>
      <c r="FJ124" s="89"/>
      <c r="FK124" s="89"/>
      <c r="FL124" s="89"/>
      <c r="FM124" s="89"/>
      <c r="FN124" s="89"/>
      <c r="FO124" s="89"/>
      <c r="FP124" s="89"/>
      <c r="FQ124" s="89"/>
      <c r="FR124" s="89"/>
      <c r="FS124" s="89"/>
      <c r="FT124" s="89"/>
      <c r="FU124" s="89"/>
      <c r="FV124" s="89"/>
      <c r="FW124" s="89"/>
      <c r="FX124" s="89"/>
      <c r="FY124" s="89"/>
      <c r="FZ124" s="89"/>
      <c r="GA124" s="89"/>
      <c r="GB124" s="89"/>
      <c r="GC124" s="89"/>
      <c r="GD124" s="89"/>
      <c r="GE124" s="89"/>
      <c r="GF124" s="89"/>
      <c r="GG124" s="89"/>
      <c r="GH124" s="89"/>
      <c r="GI124" s="89"/>
      <c r="GJ124" s="89"/>
      <c r="GK124" s="89"/>
      <c r="GL124" s="89"/>
      <c r="GM124" s="89"/>
      <c r="GN124" s="89"/>
      <c r="GO124" s="89"/>
      <c r="GP124" s="89"/>
      <c r="GQ124" s="89"/>
      <c r="GR124" s="89"/>
      <c r="GS124" s="89"/>
      <c r="GT124" s="89"/>
      <c r="GU124" s="89"/>
      <c r="GV124" s="89"/>
      <c r="GW124" s="89"/>
      <c r="GX124" s="89"/>
      <c r="GY124" s="89"/>
      <c r="GZ124" s="89"/>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c r="IA124" s="89"/>
      <c r="IB124" s="89"/>
      <c r="IC124" s="89"/>
      <c r="ID124" s="89"/>
      <c r="IE124" s="89"/>
      <c r="IF124" s="89"/>
      <c r="IG124" s="89"/>
      <c r="IH124" s="89"/>
      <c r="II124" s="89"/>
      <c r="IJ124" s="89"/>
      <c r="IK124" s="89"/>
      <c r="IL124" s="89"/>
      <c r="IM124" s="89"/>
      <c r="IN124" s="89"/>
      <c r="IO124" s="89"/>
      <c r="IP124" s="89"/>
      <c r="IQ124" s="89"/>
      <c r="IR124" s="89"/>
      <c r="IS124" s="89"/>
      <c r="IT124" s="89"/>
      <c r="IU124" s="89"/>
      <c r="IV124" s="89"/>
      <c r="IW124" s="89"/>
      <c r="IX124" s="89"/>
      <c r="IY124" s="89"/>
      <c r="IZ124" s="89"/>
      <c r="JA124" s="89"/>
      <c r="JB124" s="89"/>
      <c r="JC124" s="89"/>
      <c r="JD124" s="89"/>
      <c r="JE124" s="89"/>
      <c r="JF124" s="89"/>
      <c r="JG124" s="89"/>
      <c r="JH124" s="89"/>
      <c r="JI124" s="89"/>
      <c r="JJ124" s="89"/>
      <c r="JK124" s="89"/>
      <c r="JL124" s="89"/>
      <c r="JM124" s="89"/>
      <c r="JN124" s="89"/>
      <c r="JO124" s="89"/>
      <c r="JP124" s="89"/>
      <c r="JQ124" s="89"/>
      <c r="JR124" s="89"/>
      <c r="JS124" s="89"/>
      <c r="JT124" s="89"/>
      <c r="JU124" s="89"/>
      <c r="JV124" s="89"/>
      <c r="JW124" s="89"/>
      <c r="JX124" s="89"/>
      <c r="JY124" s="89"/>
      <c r="JZ124" s="89"/>
      <c r="KA124" s="89"/>
      <c r="KB124" s="89"/>
      <c r="KC124" s="89"/>
      <c r="KD124" s="89"/>
      <c r="KE124" s="89"/>
      <c r="KF124" s="89"/>
      <c r="KG124" s="89"/>
      <c r="KH124" s="89"/>
      <c r="KI124" s="89"/>
      <c r="KJ124" s="89"/>
      <c r="KK124" s="89"/>
      <c r="KL124" s="89"/>
      <c r="KM124" s="89"/>
      <c r="KN124" s="89"/>
      <c r="KO124" s="89"/>
      <c r="KP124" s="89"/>
      <c r="KQ124" s="89"/>
      <c r="KR124" s="89"/>
      <c r="KS124" s="89"/>
      <c r="KT124" s="89"/>
      <c r="KU124" s="89"/>
      <c r="KV124" s="89"/>
      <c r="KW124" s="89"/>
      <c r="KX124" s="89"/>
      <c r="KY124" s="89"/>
      <c r="KZ124" s="89"/>
      <c r="LA124" s="89"/>
      <c r="LB124" s="89"/>
      <c r="LC124" s="89"/>
      <c r="LD124" s="89"/>
      <c r="LE124" s="89"/>
      <c r="LF124" s="89"/>
      <c r="LG124" s="89"/>
      <c r="LH124" s="89"/>
      <c r="LI124" s="89"/>
      <c r="LJ124" s="89"/>
      <c r="LK124" s="89"/>
      <c r="LL124" s="89"/>
      <c r="LM124" s="89"/>
      <c r="LN124" s="89"/>
      <c r="LO124" s="89"/>
      <c r="LP124" s="89"/>
      <c r="LQ124" s="89"/>
      <c r="LR124" s="89"/>
      <c r="LS124" s="89"/>
      <c r="LT124" s="89"/>
    </row>
    <row r="125" spans="1:332" s="29" customFormat="1" x14ac:dyDescent="0.35">
      <c r="A125" s="89"/>
      <c r="B125" s="90"/>
      <c r="C125" s="90"/>
      <c r="D125" s="91"/>
      <c r="E125" s="89"/>
      <c r="F125" s="89"/>
      <c r="G125" s="110"/>
      <c r="M125" s="85"/>
      <c r="N125" s="85"/>
      <c r="O125" s="91"/>
      <c r="P125" s="91"/>
      <c r="Q125" s="92"/>
      <c r="R125" s="92"/>
      <c r="S125" s="89"/>
      <c r="T125" s="89"/>
      <c r="U125" s="89"/>
      <c r="V125" s="89"/>
      <c r="Y125" s="89"/>
      <c r="AA125" s="89"/>
      <c r="AB125" s="89"/>
      <c r="AC125" s="89"/>
      <c r="AD125" s="89"/>
      <c r="AE125"/>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c r="FH125" s="89"/>
      <c r="FI125" s="89"/>
      <c r="FJ125" s="89"/>
      <c r="FK125" s="89"/>
      <c r="FL125" s="89"/>
      <c r="FM125" s="89"/>
      <c r="FN125" s="89"/>
      <c r="FO125" s="89"/>
      <c r="FP125" s="89"/>
      <c r="FQ125" s="89"/>
      <c r="FR125" s="89"/>
      <c r="FS125" s="89"/>
      <c r="FT125" s="89"/>
      <c r="FU125" s="89"/>
      <c r="FV125" s="89"/>
      <c r="FW125" s="89"/>
      <c r="FX125" s="89"/>
      <c r="FY125" s="89"/>
      <c r="FZ125" s="89"/>
      <c r="GA125" s="89"/>
      <c r="GB125" s="89"/>
      <c r="GC125" s="89"/>
      <c r="GD125" s="89"/>
      <c r="GE125" s="89"/>
      <c r="GF125" s="89"/>
      <c r="GG125" s="89"/>
      <c r="GH125" s="89"/>
      <c r="GI125" s="89"/>
      <c r="GJ125" s="89"/>
      <c r="GK125" s="89"/>
      <c r="GL125" s="89"/>
      <c r="GM125" s="89"/>
      <c r="GN125" s="89"/>
      <c r="GO125" s="89"/>
      <c r="GP125" s="89"/>
      <c r="GQ125" s="89"/>
      <c r="GR125" s="89"/>
      <c r="GS125" s="89"/>
      <c r="GT125" s="89"/>
      <c r="GU125" s="89"/>
      <c r="GV125" s="89"/>
      <c r="GW125" s="89"/>
      <c r="GX125" s="89"/>
      <c r="GY125" s="89"/>
      <c r="GZ125" s="89"/>
      <c r="HA125" s="89"/>
      <c r="HB125" s="89"/>
      <c r="HC125" s="89"/>
      <c r="HD125" s="89"/>
      <c r="HE125" s="89"/>
      <c r="HF125" s="89"/>
      <c r="HG125" s="89"/>
      <c r="HH125" s="89"/>
      <c r="HI125" s="89"/>
      <c r="HJ125" s="89"/>
      <c r="HK125" s="89"/>
      <c r="HL125" s="89"/>
      <c r="HM125" s="89"/>
      <c r="HN125" s="89"/>
      <c r="HO125" s="89"/>
      <c r="HP125" s="89"/>
      <c r="HQ125" s="89"/>
      <c r="HR125" s="89"/>
      <c r="HS125" s="89"/>
      <c r="HT125" s="89"/>
      <c r="HU125" s="89"/>
      <c r="HV125" s="89"/>
      <c r="HW125" s="89"/>
      <c r="HX125" s="89"/>
      <c r="HY125" s="89"/>
      <c r="HZ125" s="89"/>
      <c r="IA125" s="89"/>
      <c r="IB125" s="89"/>
      <c r="IC125" s="89"/>
      <c r="ID125" s="89"/>
      <c r="IE125" s="89"/>
      <c r="IF125" s="89"/>
      <c r="IG125" s="89"/>
      <c r="IH125" s="89"/>
      <c r="II125" s="89"/>
      <c r="IJ125" s="89"/>
      <c r="IK125" s="89"/>
      <c r="IL125" s="89"/>
      <c r="IM125" s="89"/>
      <c r="IN125" s="89"/>
      <c r="IO125" s="89"/>
      <c r="IP125" s="89"/>
      <c r="IQ125" s="89"/>
      <c r="IR125" s="89"/>
      <c r="IS125" s="89"/>
      <c r="IT125" s="89"/>
      <c r="IU125" s="89"/>
      <c r="IV125" s="89"/>
      <c r="IW125" s="89"/>
      <c r="IX125" s="89"/>
      <c r="IY125" s="89"/>
      <c r="IZ125" s="89"/>
      <c r="JA125" s="89"/>
      <c r="JB125" s="89"/>
      <c r="JC125" s="89"/>
      <c r="JD125" s="89"/>
      <c r="JE125" s="89"/>
      <c r="JF125" s="89"/>
      <c r="JG125" s="89"/>
      <c r="JH125" s="89"/>
      <c r="JI125" s="89"/>
      <c r="JJ125" s="89"/>
      <c r="JK125" s="89"/>
      <c r="JL125" s="89"/>
      <c r="JM125" s="89"/>
      <c r="JN125" s="89"/>
      <c r="JO125" s="89"/>
      <c r="JP125" s="89"/>
      <c r="JQ125" s="89"/>
      <c r="JR125" s="89"/>
      <c r="JS125" s="89"/>
      <c r="JT125" s="89"/>
      <c r="JU125" s="89"/>
      <c r="JV125" s="89"/>
      <c r="JW125" s="89"/>
      <c r="JX125" s="89"/>
      <c r="JY125" s="89"/>
      <c r="JZ125" s="89"/>
      <c r="KA125" s="89"/>
      <c r="KB125" s="89"/>
      <c r="KC125" s="89"/>
      <c r="KD125" s="89"/>
      <c r="KE125" s="89"/>
      <c r="KF125" s="89"/>
      <c r="KG125" s="89"/>
      <c r="KH125" s="89"/>
      <c r="KI125" s="89"/>
      <c r="KJ125" s="89"/>
      <c r="KK125" s="89"/>
      <c r="KL125" s="89"/>
      <c r="KM125" s="89"/>
      <c r="KN125" s="89"/>
      <c r="KO125" s="89"/>
      <c r="KP125" s="89"/>
      <c r="KQ125" s="89"/>
      <c r="KR125" s="89"/>
      <c r="KS125" s="89"/>
      <c r="KT125" s="89"/>
      <c r="KU125" s="89"/>
      <c r="KV125" s="89"/>
      <c r="KW125" s="89"/>
      <c r="KX125" s="89"/>
      <c r="KY125" s="89"/>
      <c r="KZ125" s="89"/>
      <c r="LA125" s="89"/>
      <c r="LB125" s="89"/>
      <c r="LC125" s="89"/>
      <c r="LD125" s="89"/>
      <c r="LE125" s="89"/>
      <c r="LF125" s="89"/>
      <c r="LG125" s="89"/>
      <c r="LH125" s="89"/>
      <c r="LI125" s="89"/>
      <c r="LJ125" s="89"/>
      <c r="LK125" s="89"/>
      <c r="LL125" s="89"/>
      <c r="LM125" s="89"/>
      <c r="LN125" s="89"/>
      <c r="LO125" s="89"/>
      <c r="LP125" s="89"/>
      <c r="LQ125" s="89"/>
      <c r="LR125" s="89"/>
      <c r="LS125" s="89"/>
      <c r="LT125" s="89"/>
    </row>
    <row r="126" spans="1:332" s="29" customFormat="1" x14ac:dyDescent="0.35">
      <c r="A126" s="89"/>
      <c r="B126" s="90"/>
      <c r="C126" s="90"/>
      <c r="D126" s="91"/>
      <c r="E126" s="89"/>
      <c r="F126" s="89"/>
      <c r="G126" s="110"/>
      <c r="M126" s="85"/>
      <c r="N126" s="85"/>
      <c r="O126" s="91"/>
      <c r="P126" s="91"/>
      <c r="Q126" s="92"/>
      <c r="R126" s="92"/>
      <c r="S126" s="89"/>
      <c r="T126" s="89"/>
      <c r="U126" s="89"/>
      <c r="V126" s="89"/>
      <c r="Y126" s="89"/>
      <c r="AA126" s="89"/>
      <c r="AB126" s="89"/>
      <c r="AC126" s="89"/>
      <c r="AD126" s="89"/>
      <c r="AE126"/>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c r="FH126" s="89"/>
      <c r="FI126" s="89"/>
      <c r="FJ126" s="89"/>
      <c r="FK126" s="89"/>
      <c r="FL126" s="89"/>
      <c r="FM126" s="89"/>
      <c r="FN126" s="89"/>
      <c r="FO126" s="89"/>
      <c r="FP126" s="89"/>
      <c r="FQ126" s="89"/>
      <c r="FR126" s="89"/>
      <c r="FS126" s="89"/>
      <c r="FT126" s="89"/>
      <c r="FU126" s="89"/>
      <c r="FV126" s="89"/>
      <c r="FW126" s="89"/>
      <c r="FX126" s="89"/>
      <c r="FY126" s="89"/>
      <c r="FZ126" s="89"/>
      <c r="GA126" s="89"/>
      <c r="GB126" s="89"/>
      <c r="GC126" s="89"/>
      <c r="GD126" s="89"/>
      <c r="GE126" s="89"/>
      <c r="GF126" s="89"/>
      <c r="GG126" s="89"/>
      <c r="GH126" s="89"/>
      <c r="GI126" s="89"/>
      <c r="GJ126" s="89"/>
      <c r="GK126" s="89"/>
      <c r="GL126" s="89"/>
      <c r="GM126" s="89"/>
      <c r="GN126" s="89"/>
      <c r="GO126" s="89"/>
      <c r="GP126" s="89"/>
      <c r="GQ126" s="89"/>
      <c r="GR126" s="89"/>
      <c r="GS126" s="89"/>
      <c r="GT126" s="89"/>
      <c r="GU126" s="89"/>
      <c r="GV126" s="89"/>
      <c r="GW126" s="89"/>
      <c r="GX126" s="89"/>
      <c r="GY126" s="89"/>
      <c r="GZ126" s="89"/>
      <c r="HA126" s="89"/>
      <c r="HB126" s="89"/>
      <c r="HC126" s="89"/>
      <c r="HD126" s="89"/>
      <c r="HE126" s="89"/>
      <c r="HF126" s="89"/>
      <c r="HG126" s="89"/>
      <c r="HH126" s="89"/>
      <c r="HI126" s="89"/>
      <c r="HJ126" s="89"/>
      <c r="HK126" s="89"/>
      <c r="HL126" s="89"/>
      <c r="HM126" s="89"/>
      <c r="HN126" s="89"/>
      <c r="HO126" s="89"/>
      <c r="HP126" s="89"/>
      <c r="HQ126" s="89"/>
      <c r="HR126" s="89"/>
      <c r="HS126" s="89"/>
      <c r="HT126" s="89"/>
      <c r="HU126" s="89"/>
      <c r="HV126" s="89"/>
      <c r="HW126" s="89"/>
      <c r="HX126" s="89"/>
      <c r="HY126" s="89"/>
      <c r="HZ126" s="89"/>
      <c r="IA126" s="89"/>
      <c r="IB126" s="89"/>
      <c r="IC126" s="89"/>
      <c r="ID126" s="89"/>
      <c r="IE126" s="89"/>
      <c r="IF126" s="89"/>
      <c r="IG126" s="89"/>
      <c r="IH126" s="89"/>
      <c r="II126" s="89"/>
      <c r="IJ126" s="89"/>
      <c r="IK126" s="89"/>
      <c r="IL126" s="89"/>
      <c r="IM126" s="89"/>
      <c r="IN126" s="89"/>
      <c r="IO126" s="89"/>
      <c r="IP126" s="89"/>
      <c r="IQ126" s="89"/>
      <c r="IR126" s="89"/>
      <c r="IS126" s="89"/>
      <c r="IT126" s="89"/>
      <c r="IU126" s="89"/>
      <c r="IV126" s="89"/>
      <c r="IW126" s="89"/>
      <c r="IX126" s="89"/>
      <c r="IY126" s="89"/>
      <c r="IZ126" s="89"/>
      <c r="JA126" s="89"/>
      <c r="JB126" s="89"/>
      <c r="JC126" s="89"/>
      <c r="JD126" s="89"/>
      <c r="JE126" s="89"/>
      <c r="JF126" s="89"/>
      <c r="JG126" s="89"/>
      <c r="JH126" s="89"/>
      <c r="JI126" s="89"/>
      <c r="JJ126" s="89"/>
      <c r="JK126" s="89"/>
      <c r="JL126" s="89"/>
      <c r="JM126" s="89"/>
      <c r="JN126" s="89"/>
      <c r="JO126" s="89"/>
      <c r="JP126" s="89"/>
      <c r="JQ126" s="89"/>
      <c r="JR126" s="89"/>
      <c r="JS126" s="89"/>
      <c r="JT126" s="89"/>
      <c r="JU126" s="89"/>
      <c r="JV126" s="89"/>
      <c r="JW126" s="89"/>
      <c r="JX126" s="89"/>
      <c r="JY126" s="89"/>
      <c r="JZ126" s="89"/>
      <c r="KA126" s="89"/>
      <c r="KB126" s="89"/>
      <c r="KC126" s="89"/>
      <c r="KD126" s="89"/>
      <c r="KE126" s="89"/>
      <c r="KF126" s="89"/>
      <c r="KG126" s="89"/>
      <c r="KH126" s="89"/>
      <c r="KI126" s="89"/>
      <c r="KJ126" s="89"/>
      <c r="KK126" s="89"/>
      <c r="KL126" s="89"/>
      <c r="KM126" s="89"/>
      <c r="KN126" s="89"/>
      <c r="KO126" s="89"/>
      <c r="KP126" s="89"/>
      <c r="KQ126" s="89"/>
      <c r="KR126" s="89"/>
      <c r="KS126" s="89"/>
      <c r="KT126" s="89"/>
      <c r="KU126" s="89"/>
      <c r="KV126" s="89"/>
      <c r="KW126" s="89"/>
      <c r="KX126" s="89"/>
      <c r="KY126" s="89"/>
      <c r="KZ126" s="89"/>
      <c r="LA126" s="89"/>
      <c r="LB126" s="89"/>
      <c r="LC126" s="89"/>
      <c r="LD126" s="89"/>
      <c r="LE126" s="89"/>
      <c r="LF126" s="89"/>
      <c r="LG126" s="89"/>
      <c r="LH126" s="89"/>
      <c r="LI126" s="89"/>
      <c r="LJ126" s="89"/>
      <c r="LK126" s="89"/>
      <c r="LL126" s="89"/>
      <c r="LM126" s="89"/>
      <c r="LN126" s="89"/>
      <c r="LO126" s="89"/>
      <c r="LP126" s="89"/>
      <c r="LQ126" s="89"/>
      <c r="LR126" s="89"/>
      <c r="LS126" s="89"/>
      <c r="LT126" s="89"/>
    </row>
    <row r="127" spans="1:332" s="29" customFormat="1" x14ac:dyDescent="0.35">
      <c r="A127" s="89"/>
      <c r="B127" s="90"/>
      <c r="C127" s="90"/>
      <c r="D127" s="91"/>
      <c r="E127" s="89"/>
      <c r="F127" s="89"/>
      <c r="G127" s="110"/>
      <c r="M127" s="85"/>
      <c r="N127" s="85"/>
      <c r="O127" s="91"/>
      <c r="P127" s="91"/>
      <c r="Q127" s="92"/>
      <c r="R127" s="92"/>
      <c r="S127" s="89"/>
      <c r="T127" s="89"/>
      <c r="U127" s="89"/>
      <c r="V127" s="89"/>
      <c r="Y127" s="89"/>
      <c r="AA127" s="89"/>
      <c r="AB127" s="89"/>
      <c r="AC127" s="89"/>
      <c r="AD127" s="89"/>
      <c r="AE127"/>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c r="FH127" s="89"/>
      <c r="FI127" s="89"/>
      <c r="FJ127" s="89"/>
      <c r="FK127" s="89"/>
      <c r="FL127" s="89"/>
      <c r="FM127" s="89"/>
      <c r="FN127" s="89"/>
      <c r="FO127" s="89"/>
      <c r="FP127" s="89"/>
      <c r="FQ127" s="89"/>
      <c r="FR127" s="89"/>
      <c r="FS127" s="89"/>
      <c r="FT127" s="89"/>
      <c r="FU127" s="89"/>
      <c r="FV127" s="89"/>
      <c r="FW127" s="89"/>
      <c r="FX127" s="89"/>
      <c r="FY127" s="89"/>
      <c r="FZ127" s="89"/>
      <c r="GA127" s="89"/>
      <c r="GB127" s="89"/>
      <c r="GC127" s="89"/>
      <c r="GD127" s="89"/>
      <c r="GE127" s="89"/>
      <c r="GF127" s="89"/>
      <c r="GG127" s="89"/>
      <c r="GH127" s="89"/>
      <c r="GI127" s="89"/>
      <c r="GJ127" s="89"/>
      <c r="GK127" s="89"/>
      <c r="GL127" s="89"/>
      <c r="GM127" s="89"/>
      <c r="GN127" s="89"/>
      <c r="GO127" s="89"/>
      <c r="GP127" s="89"/>
      <c r="GQ127" s="89"/>
      <c r="GR127" s="89"/>
      <c r="GS127" s="89"/>
      <c r="GT127" s="89"/>
      <c r="GU127" s="89"/>
      <c r="GV127" s="89"/>
      <c r="GW127" s="89"/>
      <c r="GX127" s="89"/>
      <c r="GY127" s="89"/>
      <c r="GZ127" s="89"/>
      <c r="HA127" s="89"/>
      <c r="HB127" s="89"/>
      <c r="HC127" s="89"/>
      <c r="HD127" s="89"/>
      <c r="HE127" s="89"/>
      <c r="HF127" s="89"/>
      <c r="HG127" s="89"/>
      <c r="HH127" s="89"/>
      <c r="HI127" s="89"/>
      <c r="HJ127" s="89"/>
      <c r="HK127" s="89"/>
      <c r="HL127" s="89"/>
      <c r="HM127" s="89"/>
      <c r="HN127" s="89"/>
      <c r="HO127" s="89"/>
      <c r="HP127" s="89"/>
      <c r="HQ127" s="89"/>
      <c r="HR127" s="89"/>
      <c r="HS127" s="89"/>
      <c r="HT127" s="89"/>
      <c r="HU127" s="89"/>
      <c r="HV127" s="89"/>
      <c r="HW127" s="89"/>
      <c r="HX127" s="89"/>
      <c r="HY127" s="89"/>
      <c r="HZ127" s="89"/>
      <c r="IA127" s="89"/>
      <c r="IB127" s="89"/>
      <c r="IC127" s="89"/>
      <c r="ID127" s="89"/>
      <c r="IE127" s="89"/>
      <c r="IF127" s="89"/>
      <c r="IG127" s="89"/>
      <c r="IH127" s="89"/>
      <c r="II127" s="89"/>
      <c r="IJ127" s="89"/>
      <c r="IK127" s="89"/>
      <c r="IL127" s="89"/>
      <c r="IM127" s="89"/>
      <c r="IN127" s="89"/>
      <c r="IO127" s="89"/>
      <c r="IP127" s="89"/>
      <c r="IQ127" s="89"/>
      <c r="IR127" s="89"/>
      <c r="IS127" s="89"/>
      <c r="IT127" s="89"/>
      <c r="IU127" s="89"/>
      <c r="IV127" s="89"/>
      <c r="IW127" s="89"/>
      <c r="IX127" s="89"/>
      <c r="IY127" s="89"/>
      <c r="IZ127" s="89"/>
      <c r="JA127" s="89"/>
      <c r="JB127" s="89"/>
      <c r="JC127" s="89"/>
      <c r="JD127" s="89"/>
      <c r="JE127" s="89"/>
      <c r="JF127" s="89"/>
      <c r="JG127" s="89"/>
      <c r="JH127" s="89"/>
      <c r="JI127" s="89"/>
      <c r="JJ127" s="89"/>
      <c r="JK127" s="89"/>
      <c r="JL127" s="89"/>
      <c r="JM127" s="89"/>
      <c r="JN127" s="89"/>
      <c r="JO127" s="89"/>
      <c r="JP127" s="89"/>
      <c r="JQ127" s="89"/>
      <c r="JR127" s="89"/>
      <c r="JS127" s="89"/>
      <c r="JT127" s="89"/>
      <c r="JU127" s="89"/>
      <c r="JV127" s="89"/>
      <c r="JW127" s="89"/>
      <c r="JX127" s="89"/>
      <c r="JY127" s="89"/>
      <c r="JZ127" s="89"/>
      <c r="KA127" s="89"/>
      <c r="KB127" s="89"/>
      <c r="KC127" s="89"/>
      <c r="KD127" s="89"/>
      <c r="KE127" s="89"/>
      <c r="KF127" s="89"/>
      <c r="KG127" s="89"/>
      <c r="KH127" s="89"/>
      <c r="KI127" s="89"/>
      <c r="KJ127" s="89"/>
      <c r="KK127" s="89"/>
      <c r="KL127" s="89"/>
      <c r="KM127" s="89"/>
      <c r="KN127" s="89"/>
      <c r="KO127" s="89"/>
      <c r="KP127" s="89"/>
      <c r="KQ127" s="89"/>
      <c r="KR127" s="89"/>
      <c r="KS127" s="89"/>
      <c r="KT127" s="89"/>
      <c r="KU127" s="89"/>
      <c r="KV127" s="89"/>
      <c r="KW127" s="89"/>
      <c r="KX127" s="89"/>
      <c r="KY127" s="89"/>
      <c r="KZ127" s="89"/>
      <c r="LA127" s="89"/>
      <c r="LB127" s="89"/>
      <c r="LC127" s="89"/>
      <c r="LD127" s="89"/>
      <c r="LE127" s="89"/>
      <c r="LF127" s="89"/>
      <c r="LG127" s="89"/>
      <c r="LH127" s="89"/>
      <c r="LI127" s="89"/>
      <c r="LJ127" s="89"/>
      <c r="LK127" s="89"/>
      <c r="LL127" s="89"/>
      <c r="LM127" s="89"/>
      <c r="LN127" s="89"/>
      <c r="LO127" s="89"/>
      <c r="LP127" s="89"/>
      <c r="LQ127" s="89"/>
      <c r="LR127" s="89"/>
      <c r="LS127" s="89"/>
      <c r="LT127" s="89"/>
    </row>
    <row r="128" spans="1:332" s="29" customFormat="1" x14ac:dyDescent="0.35">
      <c r="A128" s="89"/>
      <c r="B128" s="90"/>
      <c r="C128" s="90"/>
      <c r="D128" s="91"/>
      <c r="E128" s="89"/>
      <c r="F128" s="89"/>
      <c r="G128" s="110"/>
      <c r="M128" s="85"/>
      <c r="N128" s="85"/>
      <c r="O128" s="91"/>
      <c r="P128" s="91"/>
      <c r="Q128" s="92"/>
      <c r="R128" s="92"/>
      <c r="S128" s="89"/>
      <c r="T128" s="89"/>
      <c r="U128" s="89"/>
      <c r="V128" s="89"/>
      <c r="Y128" s="89"/>
      <c r="AA128" s="89"/>
      <c r="AB128" s="89"/>
      <c r="AC128" s="89"/>
      <c r="AD128" s="89"/>
      <c r="AE128"/>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c r="FH128" s="89"/>
      <c r="FI128" s="89"/>
      <c r="FJ128" s="89"/>
      <c r="FK128" s="89"/>
      <c r="FL128" s="89"/>
      <c r="FM128" s="89"/>
      <c r="FN128" s="89"/>
      <c r="FO128" s="89"/>
      <c r="FP128" s="89"/>
      <c r="FQ128" s="89"/>
      <c r="FR128" s="89"/>
      <c r="FS128" s="89"/>
      <c r="FT128" s="89"/>
      <c r="FU128" s="89"/>
      <c r="FV128" s="89"/>
      <c r="FW128" s="89"/>
      <c r="FX128" s="89"/>
      <c r="FY128" s="89"/>
      <c r="FZ128" s="89"/>
      <c r="GA128" s="89"/>
      <c r="GB128" s="89"/>
      <c r="GC128" s="89"/>
      <c r="GD128" s="89"/>
      <c r="GE128" s="89"/>
      <c r="GF128" s="89"/>
      <c r="GG128" s="89"/>
      <c r="GH128" s="89"/>
      <c r="GI128" s="89"/>
      <c r="GJ128" s="89"/>
      <c r="GK128" s="89"/>
      <c r="GL128" s="89"/>
      <c r="GM128" s="89"/>
      <c r="GN128" s="89"/>
      <c r="GO128" s="89"/>
      <c r="GP128" s="89"/>
      <c r="GQ128" s="89"/>
      <c r="GR128" s="89"/>
      <c r="GS128" s="89"/>
      <c r="GT128" s="89"/>
      <c r="GU128" s="89"/>
      <c r="GV128" s="89"/>
      <c r="GW128" s="89"/>
      <c r="GX128" s="89"/>
      <c r="GY128" s="89"/>
      <c r="GZ128" s="89"/>
      <c r="HA128" s="89"/>
      <c r="HB128" s="89"/>
      <c r="HC128" s="89"/>
      <c r="HD128" s="89"/>
      <c r="HE128" s="89"/>
      <c r="HF128" s="89"/>
      <c r="HG128" s="89"/>
      <c r="HH128" s="89"/>
      <c r="HI128" s="89"/>
      <c r="HJ128" s="89"/>
      <c r="HK128" s="89"/>
      <c r="HL128" s="89"/>
      <c r="HM128" s="89"/>
      <c r="HN128" s="89"/>
      <c r="HO128" s="89"/>
      <c r="HP128" s="89"/>
      <c r="HQ128" s="89"/>
      <c r="HR128" s="89"/>
      <c r="HS128" s="89"/>
      <c r="HT128" s="89"/>
      <c r="HU128" s="89"/>
      <c r="HV128" s="89"/>
      <c r="HW128" s="89"/>
      <c r="HX128" s="89"/>
      <c r="HY128" s="89"/>
      <c r="HZ128" s="89"/>
      <c r="IA128" s="89"/>
      <c r="IB128" s="89"/>
      <c r="IC128" s="89"/>
      <c r="ID128" s="89"/>
      <c r="IE128" s="89"/>
      <c r="IF128" s="89"/>
      <c r="IG128" s="89"/>
      <c r="IH128" s="89"/>
      <c r="II128" s="89"/>
      <c r="IJ128" s="89"/>
      <c r="IK128" s="89"/>
      <c r="IL128" s="89"/>
      <c r="IM128" s="89"/>
      <c r="IN128" s="89"/>
      <c r="IO128" s="89"/>
      <c r="IP128" s="89"/>
      <c r="IQ128" s="89"/>
      <c r="IR128" s="89"/>
      <c r="IS128" s="89"/>
      <c r="IT128" s="89"/>
      <c r="IU128" s="89"/>
      <c r="IV128" s="89"/>
      <c r="IW128" s="89"/>
      <c r="IX128" s="89"/>
      <c r="IY128" s="89"/>
      <c r="IZ128" s="89"/>
      <c r="JA128" s="89"/>
      <c r="JB128" s="89"/>
      <c r="JC128" s="89"/>
      <c r="JD128" s="89"/>
      <c r="JE128" s="89"/>
      <c r="JF128" s="89"/>
      <c r="JG128" s="89"/>
      <c r="JH128" s="89"/>
      <c r="JI128" s="89"/>
      <c r="JJ128" s="89"/>
      <c r="JK128" s="89"/>
      <c r="JL128" s="89"/>
      <c r="JM128" s="89"/>
      <c r="JN128" s="89"/>
      <c r="JO128" s="89"/>
      <c r="JP128" s="89"/>
      <c r="JQ128" s="89"/>
      <c r="JR128" s="89"/>
      <c r="JS128" s="89"/>
      <c r="JT128" s="89"/>
      <c r="JU128" s="89"/>
      <c r="JV128" s="89"/>
      <c r="JW128" s="89"/>
      <c r="JX128" s="89"/>
      <c r="JY128" s="89"/>
      <c r="JZ128" s="89"/>
      <c r="KA128" s="89"/>
      <c r="KB128" s="89"/>
      <c r="KC128" s="89"/>
      <c r="KD128" s="89"/>
      <c r="KE128" s="89"/>
      <c r="KF128" s="89"/>
      <c r="KG128" s="89"/>
      <c r="KH128" s="89"/>
      <c r="KI128" s="89"/>
      <c r="KJ128" s="89"/>
      <c r="KK128" s="89"/>
      <c r="KL128" s="89"/>
      <c r="KM128" s="89"/>
      <c r="KN128" s="89"/>
      <c r="KO128" s="89"/>
      <c r="KP128" s="89"/>
      <c r="KQ128" s="89"/>
      <c r="KR128" s="89"/>
      <c r="KS128" s="89"/>
      <c r="KT128" s="89"/>
      <c r="KU128" s="89"/>
      <c r="KV128" s="89"/>
      <c r="KW128" s="89"/>
      <c r="KX128" s="89"/>
      <c r="KY128" s="89"/>
      <c r="KZ128" s="89"/>
      <c r="LA128" s="89"/>
      <c r="LB128" s="89"/>
      <c r="LC128" s="89"/>
      <c r="LD128" s="89"/>
      <c r="LE128" s="89"/>
      <c r="LF128" s="89"/>
      <c r="LG128" s="89"/>
      <c r="LH128" s="89"/>
      <c r="LI128" s="89"/>
      <c r="LJ128" s="89"/>
      <c r="LK128" s="89"/>
      <c r="LL128" s="89"/>
      <c r="LM128" s="89"/>
      <c r="LN128" s="89"/>
      <c r="LO128" s="89"/>
      <c r="LP128" s="89"/>
      <c r="LQ128" s="89"/>
      <c r="LR128" s="89"/>
      <c r="LS128" s="89"/>
      <c r="LT128" s="89"/>
    </row>
    <row r="129" spans="1:332" s="29" customFormat="1" x14ac:dyDescent="0.35">
      <c r="A129" s="89"/>
      <c r="B129" s="90"/>
      <c r="C129" s="90"/>
      <c r="D129" s="91"/>
      <c r="E129" s="89"/>
      <c r="F129" s="89"/>
      <c r="G129" s="110"/>
      <c r="M129" s="85"/>
      <c r="N129" s="85"/>
      <c r="O129" s="91"/>
      <c r="P129" s="91"/>
      <c r="Q129" s="92"/>
      <c r="R129" s="92"/>
      <c r="S129" s="89"/>
      <c r="T129" s="89"/>
      <c r="U129" s="89"/>
      <c r="V129" s="89"/>
      <c r="Y129" s="89"/>
      <c r="AA129" s="89"/>
      <c r="AB129" s="89"/>
      <c r="AC129" s="89"/>
      <c r="AD129" s="89"/>
      <c r="AE12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c r="FH129" s="89"/>
      <c r="FI129" s="89"/>
      <c r="FJ129" s="89"/>
      <c r="FK129" s="89"/>
      <c r="FL129" s="89"/>
      <c r="FM129" s="89"/>
      <c r="FN129" s="89"/>
      <c r="FO129" s="89"/>
      <c r="FP129" s="89"/>
      <c r="FQ129" s="89"/>
      <c r="FR129" s="89"/>
      <c r="FS129" s="89"/>
      <c r="FT129" s="89"/>
      <c r="FU129" s="89"/>
      <c r="FV129" s="89"/>
      <c r="FW129" s="89"/>
      <c r="FX129" s="89"/>
      <c r="FY129" s="89"/>
      <c r="FZ129" s="89"/>
      <c r="GA129" s="89"/>
      <c r="GB129" s="89"/>
      <c r="GC129" s="89"/>
      <c r="GD129" s="89"/>
      <c r="GE129" s="89"/>
      <c r="GF129" s="89"/>
      <c r="GG129" s="89"/>
      <c r="GH129" s="89"/>
      <c r="GI129" s="89"/>
      <c r="GJ129" s="89"/>
      <c r="GK129" s="89"/>
      <c r="GL129" s="89"/>
      <c r="GM129" s="89"/>
      <c r="GN129" s="89"/>
      <c r="GO129" s="89"/>
      <c r="GP129" s="89"/>
      <c r="GQ129" s="89"/>
      <c r="GR129" s="89"/>
      <c r="GS129" s="89"/>
      <c r="GT129" s="89"/>
      <c r="GU129" s="89"/>
      <c r="GV129" s="89"/>
      <c r="GW129" s="89"/>
      <c r="GX129" s="89"/>
      <c r="GY129" s="89"/>
      <c r="GZ129" s="89"/>
      <c r="HA129" s="89"/>
      <c r="HB129" s="89"/>
      <c r="HC129" s="89"/>
      <c r="HD129" s="89"/>
      <c r="HE129" s="89"/>
      <c r="HF129" s="89"/>
      <c r="HG129" s="89"/>
      <c r="HH129" s="89"/>
      <c r="HI129" s="89"/>
      <c r="HJ129" s="89"/>
      <c r="HK129" s="89"/>
      <c r="HL129" s="89"/>
      <c r="HM129" s="89"/>
      <c r="HN129" s="89"/>
      <c r="HO129" s="89"/>
      <c r="HP129" s="89"/>
      <c r="HQ129" s="89"/>
      <c r="HR129" s="89"/>
      <c r="HS129" s="89"/>
      <c r="HT129" s="89"/>
      <c r="HU129" s="89"/>
      <c r="HV129" s="89"/>
      <c r="HW129" s="89"/>
      <c r="HX129" s="89"/>
      <c r="HY129" s="89"/>
      <c r="HZ129" s="89"/>
      <c r="IA129" s="89"/>
      <c r="IB129" s="89"/>
      <c r="IC129" s="89"/>
      <c r="ID129" s="89"/>
      <c r="IE129" s="89"/>
      <c r="IF129" s="89"/>
      <c r="IG129" s="89"/>
      <c r="IH129" s="89"/>
      <c r="II129" s="89"/>
      <c r="IJ129" s="89"/>
      <c r="IK129" s="89"/>
      <c r="IL129" s="89"/>
      <c r="IM129" s="89"/>
      <c r="IN129" s="89"/>
      <c r="IO129" s="89"/>
      <c r="IP129" s="89"/>
      <c r="IQ129" s="89"/>
      <c r="IR129" s="89"/>
      <c r="IS129" s="89"/>
      <c r="IT129" s="89"/>
      <c r="IU129" s="89"/>
      <c r="IV129" s="89"/>
      <c r="IW129" s="89"/>
      <c r="IX129" s="89"/>
      <c r="IY129" s="89"/>
      <c r="IZ129" s="89"/>
      <c r="JA129" s="89"/>
      <c r="JB129" s="89"/>
      <c r="JC129" s="89"/>
      <c r="JD129" s="89"/>
      <c r="JE129" s="89"/>
      <c r="JF129" s="89"/>
      <c r="JG129" s="89"/>
      <c r="JH129" s="89"/>
      <c r="JI129" s="89"/>
      <c r="JJ129" s="89"/>
      <c r="JK129" s="89"/>
      <c r="JL129" s="89"/>
      <c r="JM129" s="89"/>
      <c r="JN129" s="89"/>
      <c r="JO129" s="89"/>
      <c r="JP129" s="89"/>
      <c r="JQ129" s="89"/>
      <c r="JR129" s="89"/>
      <c r="JS129" s="89"/>
      <c r="JT129" s="89"/>
      <c r="JU129" s="89"/>
      <c r="JV129" s="89"/>
      <c r="JW129" s="89"/>
      <c r="JX129" s="89"/>
      <c r="JY129" s="89"/>
      <c r="JZ129" s="89"/>
      <c r="KA129" s="89"/>
      <c r="KB129" s="89"/>
      <c r="KC129" s="89"/>
      <c r="KD129" s="89"/>
      <c r="KE129" s="89"/>
      <c r="KF129" s="89"/>
      <c r="KG129" s="89"/>
      <c r="KH129" s="89"/>
      <c r="KI129" s="89"/>
      <c r="KJ129" s="89"/>
      <c r="KK129" s="89"/>
      <c r="KL129" s="89"/>
      <c r="KM129" s="89"/>
      <c r="KN129" s="89"/>
      <c r="KO129" s="89"/>
      <c r="KP129" s="89"/>
      <c r="KQ129" s="89"/>
      <c r="KR129" s="89"/>
      <c r="KS129" s="89"/>
      <c r="KT129" s="89"/>
      <c r="KU129" s="89"/>
      <c r="KV129" s="89"/>
      <c r="KW129" s="89"/>
      <c r="KX129" s="89"/>
      <c r="KY129" s="89"/>
      <c r="KZ129" s="89"/>
      <c r="LA129" s="89"/>
      <c r="LB129" s="89"/>
      <c r="LC129" s="89"/>
      <c r="LD129" s="89"/>
      <c r="LE129" s="89"/>
      <c r="LF129" s="89"/>
      <c r="LG129" s="89"/>
      <c r="LH129" s="89"/>
      <c r="LI129" s="89"/>
      <c r="LJ129" s="89"/>
      <c r="LK129" s="89"/>
      <c r="LL129" s="89"/>
      <c r="LM129" s="89"/>
      <c r="LN129" s="89"/>
      <c r="LO129" s="89"/>
      <c r="LP129" s="89"/>
      <c r="LQ129" s="89"/>
      <c r="LR129" s="89"/>
      <c r="LS129" s="89"/>
      <c r="LT129" s="89"/>
    </row>
    <row r="130" spans="1:332" s="29" customFormat="1" x14ac:dyDescent="0.35">
      <c r="A130" s="89"/>
      <c r="B130" s="90"/>
      <c r="C130" s="90"/>
      <c r="D130" s="91"/>
      <c r="E130" s="89"/>
      <c r="F130" s="89"/>
      <c r="G130" s="110"/>
      <c r="M130" s="85"/>
      <c r="N130" s="85"/>
      <c r="O130" s="91"/>
      <c r="P130" s="91"/>
      <c r="Q130" s="92"/>
      <c r="R130" s="92"/>
      <c r="S130" s="89"/>
      <c r="T130" s="89"/>
      <c r="U130" s="89"/>
      <c r="V130" s="89"/>
      <c r="Y130" s="89"/>
      <c r="AA130" s="89"/>
      <c r="AB130" s="89"/>
      <c r="AC130" s="89"/>
      <c r="AD130" s="89"/>
      <c r="AE130"/>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c r="FH130" s="89"/>
      <c r="FI130" s="89"/>
      <c r="FJ130" s="89"/>
      <c r="FK130" s="89"/>
      <c r="FL130" s="89"/>
      <c r="FM130" s="89"/>
      <c r="FN130" s="89"/>
      <c r="FO130" s="89"/>
      <c r="FP130" s="89"/>
      <c r="FQ130" s="89"/>
      <c r="FR130" s="89"/>
      <c r="FS130" s="89"/>
      <c r="FT130" s="89"/>
      <c r="FU130" s="89"/>
      <c r="FV130" s="89"/>
      <c r="FW130" s="89"/>
      <c r="FX130" s="89"/>
      <c r="FY130" s="89"/>
      <c r="FZ130" s="89"/>
      <c r="GA130" s="89"/>
      <c r="GB130" s="89"/>
      <c r="GC130" s="89"/>
      <c r="GD130" s="89"/>
      <c r="GE130" s="89"/>
      <c r="GF130" s="89"/>
      <c r="GG130" s="89"/>
      <c r="GH130" s="89"/>
      <c r="GI130" s="89"/>
      <c r="GJ130" s="89"/>
      <c r="GK130" s="89"/>
      <c r="GL130" s="89"/>
      <c r="GM130" s="89"/>
      <c r="GN130" s="89"/>
      <c r="GO130" s="89"/>
      <c r="GP130" s="89"/>
      <c r="GQ130" s="89"/>
      <c r="GR130" s="89"/>
      <c r="GS130" s="89"/>
      <c r="GT130" s="89"/>
      <c r="GU130" s="89"/>
      <c r="GV130" s="89"/>
      <c r="GW130" s="89"/>
      <c r="GX130" s="89"/>
      <c r="GY130" s="89"/>
      <c r="GZ130" s="89"/>
      <c r="HA130" s="89"/>
      <c r="HB130" s="89"/>
      <c r="HC130" s="89"/>
      <c r="HD130" s="89"/>
      <c r="HE130" s="89"/>
      <c r="HF130" s="89"/>
      <c r="HG130" s="89"/>
      <c r="HH130" s="89"/>
      <c r="HI130" s="89"/>
      <c r="HJ130" s="89"/>
      <c r="HK130" s="89"/>
      <c r="HL130" s="89"/>
      <c r="HM130" s="89"/>
      <c r="HN130" s="89"/>
      <c r="HO130" s="89"/>
      <c r="HP130" s="89"/>
      <c r="HQ130" s="89"/>
      <c r="HR130" s="89"/>
      <c r="HS130" s="89"/>
      <c r="HT130" s="89"/>
      <c r="HU130" s="89"/>
      <c r="HV130" s="89"/>
      <c r="HW130" s="89"/>
      <c r="HX130" s="89"/>
      <c r="HY130" s="89"/>
      <c r="HZ130" s="89"/>
      <c r="IA130" s="89"/>
      <c r="IB130" s="89"/>
      <c r="IC130" s="89"/>
      <c r="ID130" s="89"/>
      <c r="IE130" s="89"/>
      <c r="IF130" s="89"/>
      <c r="IG130" s="89"/>
      <c r="IH130" s="89"/>
      <c r="II130" s="89"/>
      <c r="IJ130" s="89"/>
      <c r="IK130" s="89"/>
      <c r="IL130" s="89"/>
      <c r="IM130" s="89"/>
      <c r="IN130" s="89"/>
      <c r="IO130" s="89"/>
      <c r="IP130" s="89"/>
      <c r="IQ130" s="89"/>
      <c r="IR130" s="89"/>
      <c r="IS130" s="89"/>
      <c r="IT130" s="89"/>
      <c r="IU130" s="89"/>
      <c r="IV130" s="89"/>
      <c r="IW130" s="89"/>
      <c r="IX130" s="89"/>
      <c r="IY130" s="89"/>
      <c r="IZ130" s="89"/>
      <c r="JA130" s="89"/>
      <c r="JB130" s="89"/>
      <c r="JC130" s="89"/>
      <c r="JD130" s="89"/>
      <c r="JE130" s="89"/>
      <c r="JF130" s="89"/>
      <c r="JG130" s="89"/>
      <c r="JH130" s="89"/>
      <c r="JI130" s="89"/>
      <c r="JJ130" s="89"/>
      <c r="JK130" s="89"/>
      <c r="JL130" s="89"/>
      <c r="JM130" s="89"/>
      <c r="JN130" s="89"/>
      <c r="JO130" s="89"/>
      <c r="JP130" s="89"/>
      <c r="JQ130" s="89"/>
      <c r="JR130" s="89"/>
      <c r="JS130" s="89"/>
      <c r="JT130" s="89"/>
      <c r="JU130" s="89"/>
      <c r="JV130" s="89"/>
      <c r="JW130" s="89"/>
      <c r="JX130" s="89"/>
      <c r="JY130" s="89"/>
      <c r="JZ130" s="89"/>
      <c r="KA130" s="89"/>
      <c r="KB130" s="89"/>
      <c r="KC130" s="89"/>
      <c r="KD130" s="89"/>
      <c r="KE130" s="89"/>
      <c r="KF130" s="89"/>
      <c r="KG130" s="89"/>
      <c r="KH130" s="89"/>
      <c r="KI130" s="89"/>
      <c r="KJ130" s="89"/>
      <c r="KK130" s="89"/>
      <c r="KL130" s="89"/>
      <c r="KM130" s="89"/>
      <c r="KN130" s="89"/>
      <c r="KO130" s="89"/>
      <c r="KP130" s="89"/>
      <c r="KQ130" s="89"/>
      <c r="KR130" s="89"/>
      <c r="KS130" s="89"/>
      <c r="KT130" s="89"/>
      <c r="KU130" s="89"/>
      <c r="KV130" s="89"/>
      <c r="KW130" s="89"/>
      <c r="KX130" s="89"/>
      <c r="KY130" s="89"/>
      <c r="KZ130" s="89"/>
      <c r="LA130" s="89"/>
      <c r="LB130" s="89"/>
      <c r="LC130" s="89"/>
      <c r="LD130" s="89"/>
      <c r="LE130" s="89"/>
      <c r="LF130" s="89"/>
      <c r="LG130" s="89"/>
      <c r="LH130" s="89"/>
      <c r="LI130" s="89"/>
      <c r="LJ130" s="89"/>
      <c r="LK130" s="89"/>
      <c r="LL130" s="89"/>
      <c r="LM130" s="89"/>
      <c r="LN130" s="89"/>
      <c r="LO130" s="89"/>
      <c r="LP130" s="89"/>
      <c r="LQ130" s="89"/>
      <c r="LR130" s="89"/>
      <c r="LS130" s="89"/>
      <c r="LT130" s="89"/>
    </row>
    <row r="131" spans="1:332" s="29" customFormat="1" x14ac:dyDescent="0.35">
      <c r="A131" s="89"/>
      <c r="B131" s="90"/>
      <c r="C131" s="90"/>
      <c r="D131" s="91"/>
      <c r="E131" s="89"/>
      <c r="F131" s="89"/>
      <c r="G131" s="110"/>
      <c r="M131" s="85"/>
      <c r="N131" s="85"/>
      <c r="O131" s="91"/>
      <c r="P131" s="91"/>
      <c r="Q131" s="92"/>
      <c r="R131" s="92"/>
      <c r="S131" s="89"/>
      <c r="T131" s="89"/>
      <c r="U131" s="89"/>
      <c r="V131" s="89"/>
      <c r="Y131" s="89"/>
      <c r="AA131" s="89"/>
      <c r="AB131" s="89"/>
      <c r="AC131" s="89"/>
      <c r="AD131" s="89"/>
      <c r="AE131"/>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c r="FH131" s="89"/>
      <c r="FI131" s="89"/>
      <c r="FJ131" s="89"/>
      <c r="FK131" s="89"/>
      <c r="FL131" s="89"/>
      <c r="FM131" s="89"/>
      <c r="FN131" s="89"/>
      <c r="FO131" s="89"/>
      <c r="FP131" s="89"/>
      <c r="FQ131" s="89"/>
      <c r="FR131" s="89"/>
      <c r="FS131" s="89"/>
      <c r="FT131" s="89"/>
      <c r="FU131" s="89"/>
      <c r="FV131" s="89"/>
      <c r="FW131" s="89"/>
      <c r="FX131" s="89"/>
      <c r="FY131" s="89"/>
      <c r="FZ131" s="89"/>
      <c r="GA131" s="89"/>
      <c r="GB131" s="89"/>
      <c r="GC131" s="89"/>
      <c r="GD131" s="89"/>
      <c r="GE131" s="89"/>
      <c r="GF131" s="89"/>
      <c r="GG131" s="89"/>
      <c r="GH131" s="89"/>
      <c r="GI131" s="89"/>
      <c r="GJ131" s="89"/>
      <c r="GK131" s="89"/>
      <c r="GL131" s="89"/>
      <c r="GM131" s="89"/>
      <c r="GN131" s="89"/>
      <c r="GO131" s="89"/>
      <c r="GP131" s="89"/>
      <c r="GQ131" s="89"/>
      <c r="GR131" s="89"/>
      <c r="GS131" s="89"/>
      <c r="GT131" s="89"/>
      <c r="GU131" s="89"/>
      <c r="GV131" s="89"/>
      <c r="GW131" s="89"/>
      <c r="GX131" s="89"/>
      <c r="GY131" s="89"/>
      <c r="GZ131" s="89"/>
      <c r="HA131" s="89"/>
      <c r="HB131" s="89"/>
      <c r="HC131" s="89"/>
      <c r="HD131" s="89"/>
      <c r="HE131" s="89"/>
      <c r="HF131" s="89"/>
      <c r="HG131" s="89"/>
      <c r="HH131" s="89"/>
      <c r="HI131" s="89"/>
      <c r="HJ131" s="89"/>
      <c r="HK131" s="89"/>
      <c r="HL131" s="89"/>
      <c r="HM131" s="89"/>
      <c r="HN131" s="89"/>
      <c r="HO131" s="89"/>
      <c r="HP131" s="89"/>
      <c r="HQ131" s="89"/>
      <c r="HR131" s="89"/>
      <c r="HS131" s="89"/>
      <c r="HT131" s="89"/>
      <c r="HU131" s="89"/>
      <c r="HV131" s="89"/>
      <c r="HW131" s="89"/>
      <c r="HX131" s="89"/>
      <c r="HY131" s="89"/>
      <c r="HZ131" s="89"/>
      <c r="IA131" s="89"/>
      <c r="IB131" s="89"/>
      <c r="IC131" s="89"/>
      <c r="ID131" s="89"/>
      <c r="IE131" s="89"/>
      <c r="IF131" s="89"/>
      <c r="IG131" s="89"/>
      <c r="IH131" s="89"/>
      <c r="II131" s="89"/>
      <c r="IJ131" s="89"/>
      <c r="IK131" s="89"/>
      <c r="IL131" s="89"/>
      <c r="IM131" s="89"/>
      <c r="IN131" s="89"/>
      <c r="IO131" s="89"/>
      <c r="IP131" s="89"/>
      <c r="IQ131" s="89"/>
      <c r="IR131" s="89"/>
      <c r="IS131" s="89"/>
      <c r="IT131" s="89"/>
      <c r="IU131" s="89"/>
      <c r="IV131" s="89"/>
      <c r="IW131" s="89"/>
      <c r="IX131" s="89"/>
      <c r="IY131" s="89"/>
      <c r="IZ131" s="89"/>
      <c r="JA131" s="89"/>
      <c r="JB131" s="89"/>
      <c r="JC131" s="89"/>
      <c r="JD131" s="89"/>
      <c r="JE131" s="89"/>
      <c r="JF131" s="89"/>
      <c r="JG131" s="89"/>
      <c r="JH131" s="89"/>
      <c r="JI131" s="89"/>
      <c r="JJ131" s="89"/>
      <c r="JK131" s="89"/>
      <c r="JL131" s="89"/>
      <c r="JM131" s="89"/>
      <c r="JN131" s="89"/>
      <c r="JO131" s="89"/>
      <c r="JP131" s="89"/>
      <c r="JQ131" s="89"/>
      <c r="JR131" s="89"/>
      <c r="JS131" s="89"/>
      <c r="JT131" s="89"/>
      <c r="JU131" s="89"/>
      <c r="JV131" s="89"/>
      <c r="JW131" s="89"/>
      <c r="JX131" s="89"/>
      <c r="JY131" s="89"/>
      <c r="JZ131" s="89"/>
      <c r="KA131" s="89"/>
      <c r="KB131" s="89"/>
      <c r="KC131" s="89"/>
      <c r="KD131" s="89"/>
      <c r="KE131" s="89"/>
      <c r="KF131" s="89"/>
      <c r="KG131" s="89"/>
      <c r="KH131" s="89"/>
      <c r="KI131" s="89"/>
      <c r="KJ131" s="89"/>
      <c r="KK131" s="89"/>
      <c r="KL131" s="89"/>
      <c r="KM131" s="89"/>
      <c r="KN131" s="89"/>
      <c r="KO131" s="89"/>
      <c r="KP131" s="89"/>
      <c r="KQ131" s="89"/>
      <c r="KR131" s="89"/>
      <c r="KS131" s="89"/>
      <c r="KT131" s="89"/>
      <c r="KU131" s="89"/>
      <c r="KV131" s="89"/>
      <c r="KW131" s="89"/>
      <c r="KX131" s="89"/>
      <c r="KY131" s="89"/>
      <c r="KZ131" s="89"/>
      <c r="LA131" s="89"/>
      <c r="LB131" s="89"/>
      <c r="LC131" s="89"/>
      <c r="LD131" s="89"/>
      <c r="LE131" s="89"/>
      <c r="LF131" s="89"/>
      <c r="LG131" s="89"/>
      <c r="LH131" s="89"/>
      <c r="LI131" s="89"/>
      <c r="LJ131" s="89"/>
      <c r="LK131" s="89"/>
      <c r="LL131" s="89"/>
      <c r="LM131" s="89"/>
      <c r="LN131" s="89"/>
      <c r="LO131" s="89"/>
      <c r="LP131" s="89"/>
      <c r="LQ131" s="89"/>
      <c r="LR131" s="89"/>
      <c r="LS131" s="89"/>
      <c r="LT131" s="89"/>
    </row>
    <row r="132" spans="1:332" s="29" customFormat="1" x14ac:dyDescent="0.35">
      <c r="A132" s="89"/>
      <c r="B132" s="90"/>
      <c r="C132" s="90"/>
      <c r="D132" s="91"/>
      <c r="E132" s="89"/>
      <c r="F132" s="89"/>
      <c r="G132" s="110"/>
      <c r="M132" s="85"/>
      <c r="N132" s="85"/>
      <c r="O132" s="91"/>
      <c r="P132" s="91"/>
      <c r="Q132" s="92"/>
      <c r="R132" s="92"/>
      <c r="S132" s="89"/>
      <c r="T132" s="89"/>
      <c r="U132" s="89"/>
      <c r="V132" s="89"/>
      <c r="Y132" s="89"/>
      <c r="AA132" s="89"/>
      <c r="AB132" s="89"/>
      <c r="AC132" s="89"/>
      <c r="AD132" s="89"/>
      <c r="AE132"/>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c r="FH132" s="89"/>
      <c r="FI132" s="89"/>
      <c r="FJ132" s="89"/>
      <c r="FK132" s="89"/>
      <c r="FL132" s="89"/>
      <c r="FM132" s="89"/>
      <c r="FN132" s="89"/>
      <c r="FO132" s="89"/>
      <c r="FP132" s="89"/>
      <c r="FQ132" s="89"/>
      <c r="FR132" s="89"/>
      <c r="FS132" s="89"/>
      <c r="FT132" s="89"/>
      <c r="FU132" s="89"/>
      <c r="FV132" s="89"/>
      <c r="FW132" s="89"/>
      <c r="FX132" s="89"/>
      <c r="FY132" s="89"/>
      <c r="FZ132" s="89"/>
      <c r="GA132" s="89"/>
      <c r="GB132" s="89"/>
      <c r="GC132" s="89"/>
      <c r="GD132" s="89"/>
      <c r="GE132" s="89"/>
      <c r="GF132" s="89"/>
      <c r="GG132" s="89"/>
      <c r="GH132" s="89"/>
      <c r="GI132" s="89"/>
      <c r="GJ132" s="89"/>
      <c r="GK132" s="89"/>
      <c r="GL132" s="89"/>
      <c r="GM132" s="89"/>
      <c r="GN132" s="89"/>
      <c r="GO132" s="89"/>
      <c r="GP132" s="89"/>
      <c r="GQ132" s="89"/>
      <c r="GR132" s="89"/>
      <c r="GS132" s="89"/>
      <c r="GT132" s="89"/>
      <c r="GU132" s="89"/>
      <c r="GV132" s="89"/>
      <c r="GW132" s="89"/>
      <c r="GX132" s="89"/>
      <c r="GY132" s="89"/>
      <c r="GZ132" s="89"/>
      <c r="HA132" s="89"/>
      <c r="HB132" s="89"/>
      <c r="HC132" s="89"/>
      <c r="HD132" s="89"/>
      <c r="HE132" s="89"/>
      <c r="HF132" s="89"/>
      <c r="HG132" s="89"/>
      <c r="HH132" s="89"/>
      <c r="HI132" s="89"/>
      <c r="HJ132" s="89"/>
      <c r="HK132" s="89"/>
      <c r="HL132" s="89"/>
      <c r="HM132" s="89"/>
      <c r="HN132" s="89"/>
      <c r="HO132" s="89"/>
      <c r="HP132" s="89"/>
      <c r="HQ132" s="89"/>
      <c r="HR132" s="89"/>
      <c r="HS132" s="89"/>
      <c r="HT132" s="89"/>
      <c r="HU132" s="89"/>
      <c r="HV132" s="89"/>
      <c r="HW132" s="89"/>
      <c r="HX132" s="89"/>
      <c r="HY132" s="89"/>
      <c r="HZ132" s="89"/>
      <c r="IA132" s="89"/>
      <c r="IB132" s="89"/>
      <c r="IC132" s="89"/>
      <c r="ID132" s="89"/>
      <c r="IE132" s="89"/>
      <c r="IF132" s="89"/>
      <c r="IG132" s="89"/>
      <c r="IH132" s="89"/>
      <c r="II132" s="89"/>
      <c r="IJ132" s="89"/>
      <c r="IK132" s="89"/>
      <c r="IL132" s="89"/>
      <c r="IM132" s="89"/>
      <c r="IN132" s="89"/>
      <c r="IO132" s="89"/>
      <c r="IP132" s="89"/>
      <c r="IQ132" s="89"/>
      <c r="IR132" s="89"/>
      <c r="IS132" s="89"/>
      <c r="IT132" s="89"/>
      <c r="IU132" s="89"/>
      <c r="IV132" s="89"/>
      <c r="IW132" s="89"/>
      <c r="IX132" s="89"/>
      <c r="IY132" s="89"/>
      <c r="IZ132" s="89"/>
      <c r="JA132" s="89"/>
      <c r="JB132" s="89"/>
      <c r="JC132" s="89"/>
      <c r="JD132" s="89"/>
      <c r="JE132" s="89"/>
      <c r="JF132" s="89"/>
      <c r="JG132" s="89"/>
      <c r="JH132" s="89"/>
      <c r="JI132" s="89"/>
      <c r="JJ132" s="89"/>
      <c r="JK132" s="89"/>
      <c r="JL132" s="89"/>
      <c r="JM132" s="89"/>
      <c r="JN132" s="89"/>
      <c r="JO132" s="89"/>
      <c r="JP132" s="89"/>
      <c r="JQ132" s="89"/>
      <c r="JR132" s="89"/>
      <c r="JS132" s="89"/>
      <c r="JT132" s="89"/>
      <c r="JU132" s="89"/>
      <c r="JV132" s="89"/>
      <c r="JW132" s="89"/>
      <c r="JX132" s="89"/>
      <c r="JY132" s="89"/>
      <c r="JZ132" s="89"/>
      <c r="KA132" s="89"/>
      <c r="KB132" s="89"/>
      <c r="KC132" s="89"/>
      <c r="KD132" s="89"/>
      <c r="KE132" s="89"/>
      <c r="KF132" s="89"/>
      <c r="KG132" s="89"/>
      <c r="KH132" s="89"/>
      <c r="KI132" s="89"/>
      <c r="KJ132" s="89"/>
      <c r="KK132" s="89"/>
      <c r="KL132" s="89"/>
      <c r="KM132" s="89"/>
      <c r="KN132" s="89"/>
      <c r="KO132" s="89"/>
      <c r="KP132" s="89"/>
      <c r="KQ132" s="89"/>
      <c r="KR132" s="89"/>
      <c r="KS132" s="89"/>
      <c r="KT132" s="89"/>
      <c r="KU132" s="89"/>
      <c r="KV132" s="89"/>
      <c r="KW132" s="89"/>
      <c r="KX132" s="89"/>
      <c r="KY132" s="89"/>
      <c r="KZ132" s="89"/>
      <c r="LA132" s="89"/>
      <c r="LB132" s="89"/>
      <c r="LC132" s="89"/>
      <c r="LD132" s="89"/>
      <c r="LE132" s="89"/>
      <c r="LF132" s="89"/>
      <c r="LG132" s="89"/>
      <c r="LH132" s="89"/>
      <c r="LI132" s="89"/>
      <c r="LJ132" s="89"/>
      <c r="LK132" s="89"/>
      <c r="LL132" s="89"/>
      <c r="LM132" s="89"/>
      <c r="LN132" s="89"/>
      <c r="LO132" s="89"/>
      <c r="LP132" s="89"/>
      <c r="LQ132" s="89"/>
      <c r="LR132" s="89"/>
      <c r="LS132" s="89"/>
      <c r="LT132" s="89"/>
    </row>
    <row r="133" spans="1:332" s="29" customFormat="1" x14ac:dyDescent="0.35">
      <c r="A133" s="89"/>
      <c r="B133" s="90"/>
      <c r="C133" s="90"/>
      <c r="D133" s="91"/>
      <c r="E133" s="89"/>
      <c r="F133" s="89"/>
      <c r="G133" s="110"/>
      <c r="M133" s="85"/>
      <c r="N133" s="85"/>
      <c r="O133" s="91"/>
      <c r="P133" s="91"/>
      <c r="Q133" s="92"/>
      <c r="R133" s="92"/>
      <c r="S133" s="89"/>
      <c r="T133" s="89"/>
      <c r="U133" s="89"/>
      <c r="V133" s="89"/>
      <c r="Y133" s="89"/>
      <c r="AA133" s="89"/>
      <c r="AB133" s="89"/>
      <c r="AC133" s="89"/>
      <c r="AD133" s="89"/>
      <c r="AE133"/>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c r="FH133" s="89"/>
      <c r="FI133" s="89"/>
      <c r="FJ133" s="89"/>
      <c r="FK133" s="89"/>
      <c r="FL133" s="89"/>
      <c r="FM133" s="89"/>
      <c r="FN133" s="89"/>
      <c r="FO133" s="89"/>
      <c r="FP133" s="89"/>
      <c r="FQ133" s="89"/>
      <c r="FR133" s="89"/>
      <c r="FS133" s="89"/>
      <c r="FT133" s="89"/>
      <c r="FU133" s="89"/>
      <c r="FV133" s="89"/>
      <c r="FW133" s="89"/>
      <c r="FX133" s="89"/>
      <c r="FY133" s="89"/>
      <c r="FZ133" s="89"/>
      <c r="GA133" s="89"/>
      <c r="GB133" s="89"/>
      <c r="GC133" s="89"/>
      <c r="GD133" s="89"/>
      <c r="GE133" s="89"/>
      <c r="GF133" s="89"/>
      <c r="GG133" s="89"/>
      <c r="GH133" s="89"/>
      <c r="GI133" s="89"/>
      <c r="GJ133" s="89"/>
      <c r="GK133" s="89"/>
      <c r="GL133" s="89"/>
      <c r="GM133" s="89"/>
      <c r="GN133" s="89"/>
      <c r="GO133" s="89"/>
      <c r="GP133" s="89"/>
      <c r="GQ133" s="89"/>
      <c r="GR133" s="89"/>
      <c r="GS133" s="89"/>
      <c r="GT133" s="89"/>
      <c r="GU133" s="89"/>
      <c r="GV133" s="89"/>
      <c r="GW133" s="89"/>
      <c r="GX133" s="89"/>
      <c r="GY133" s="89"/>
      <c r="GZ133" s="89"/>
      <c r="HA133" s="89"/>
      <c r="HB133" s="89"/>
      <c r="HC133" s="89"/>
      <c r="HD133" s="89"/>
      <c r="HE133" s="89"/>
      <c r="HF133" s="89"/>
      <c r="HG133" s="89"/>
      <c r="HH133" s="89"/>
      <c r="HI133" s="89"/>
      <c r="HJ133" s="89"/>
      <c r="HK133" s="89"/>
      <c r="HL133" s="89"/>
      <c r="HM133" s="89"/>
      <c r="HN133" s="89"/>
      <c r="HO133" s="89"/>
      <c r="HP133" s="89"/>
      <c r="HQ133" s="89"/>
      <c r="HR133" s="89"/>
      <c r="HS133" s="89"/>
      <c r="HT133" s="89"/>
      <c r="HU133" s="89"/>
      <c r="HV133" s="89"/>
      <c r="HW133" s="89"/>
      <c r="HX133" s="89"/>
      <c r="HY133" s="89"/>
      <c r="HZ133" s="89"/>
      <c r="IA133" s="89"/>
      <c r="IB133" s="89"/>
      <c r="IC133" s="89"/>
      <c r="ID133" s="89"/>
      <c r="IE133" s="89"/>
      <c r="IF133" s="89"/>
      <c r="IG133" s="89"/>
      <c r="IH133" s="89"/>
      <c r="II133" s="89"/>
      <c r="IJ133" s="89"/>
      <c r="IK133" s="89"/>
      <c r="IL133" s="89"/>
      <c r="IM133" s="89"/>
      <c r="IN133" s="89"/>
      <c r="IO133" s="89"/>
      <c r="IP133" s="89"/>
      <c r="IQ133" s="89"/>
      <c r="IR133" s="89"/>
      <c r="IS133" s="89"/>
      <c r="IT133" s="89"/>
      <c r="IU133" s="89"/>
      <c r="IV133" s="89"/>
      <c r="IW133" s="89"/>
      <c r="IX133" s="89"/>
      <c r="IY133" s="89"/>
      <c r="IZ133" s="89"/>
      <c r="JA133" s="89"/>
      <c r="JB133" s="89"/>
      <c r="JC133" s="89"/>
      <c r="JD133" s="89"/>
      <c r="JE133" s="89"/>
      <c r="JF133" s="89"/>
      <c r="JG133" s="89"/>
      <c r="JH133" s="89"/>
      <c r="JI133" s="89"/>
      <c r="JJ133" s="89"/>
      <c r="JK133" s="89"/>
      <c r="JL133" s="89"/>
      <c r="JM133" s="89"/>
      <c r="JN133" s="89"/>
      <c r="JO133" s="89"/>
      <c r="JP133" s="89"/>
      <c r="JQ133" s="89"/>
      <c r="JR133" s="89"/>
      <c r="JS133" s="89"/>
      <c r="JT133" s="89"/>
      <c r="JU133" s="89"/>
      <c r="JV133" s="89"/>
      <c r="JW133" s="89"/>
      <c r="JX133" s="89"/>
      <c r="JY133" s="89"/>
      <c r="JZ133" s="89"/>
      <c r="KA133" s="89"/>
      <c r="KB133" s="89"/>
      <c r="KC133" s="89"/>
      <c r="KD133" s="89"/>
      <c r="KE133" s="89"/>
      <c r="KF133" s="89"/>
      <c r="KG133" s="89"/>
      <c r="KH133" s="89"/>
      <c r="KI133" s="89"/>
      <c r="KJ133" s="89"/>
      <c r="KK133" s="89"/>
      <c r="KL133" s="89"/>
      <c r="KM133" s="89"/>
      <c r="KN133" s="89"/>
      <c r="KO133" s="89"/>
      <c r="KP133" s="89"/>
      <c r="KQ133" s="89"/>
      <c r="KR133" s="89"/>
      <c r="KS133" s="89"/>
      <c r="KT133" s="89"/>
      <c r="KU133" s="89"/>
      <c r="KV133" s="89"/>
      <c r="KW133" s="89"/>
      <c r="KX133" s="89"/>
      <c r="KY133" s="89"/>
      <c r="KZ133" s="89"/>
      <c r="LA133" s="89"/>
      <c r="LB133" s="89"/>
      <c r="LC133" s="89"/>
      <c r="LD133" s="89"/>
      <c r="LE133" s="89"/>
      <c r="LF133" s="89"/>
      <c r="LG133" s="89"/>
      <c r="LH133" s="89"/>
      <c r="LI133" s="89"/>
      <c r="LJ133" s="89"/>
      <c r="LK133" s="89"/>
      <c r="LL133" s="89"/>
      <c r="LM133" s="89"/>
      <c r="LN133" s="89"/>
      <c r="LO133" s="89"/>
      <c r="LP133" s="89"/>
      <c r="LQ133" s="89"/>
      <c r="LR133" s="89"/>
      <c r="LS133" s="89"/>
      <c r="LT133" s="89"/>
    </row>
    <row r="134" spans="1:332" s="29" customFormat="1" x14ac:dyDescent="0.35">
      <c r="A134" s="89"/>
      <c r="B134" s="90"/>
      <c r="C134" s="90"/>
      <c r="D134" s="91"/>
      <c r="E134" s="89"/>
      <c r="F134" s="89"/>
      <c r="G134" s="110"/>
      <c r="M134" s="85"/>
      <c r="N134" s="85"/>
      <c r="O134" s="91"/>
      <c r="P134" s="91"/>
      <c r="Q134" s="92"/>
      <c r="R134" s="92"/>
      <c r="S134" s="89"/>
      <c r="T134" s="89"/>
      <c r="U134" s="89"/>
      <c r="V134" s="89"/>
      <c r="Y134" s="89"/>
      <c r="AA134" s="89"/>
      <c r="AB134" s="89"/>
      <c r="AC134" s="89"/>
      <c r="AD134" s="89"/>
      <c r="AE134"/>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c r="FH134" s="89"/>
      <c r="FI134" s="89"/>
      <c r="FJ134" s="89"/>
      <c r="FK134" s="89"/>
      <c r="FL134" s="89"/>
      <c r="FM134" s="89"/>
      <c r="FN134" s="89"/>
      <c r="FO134" s="89"/>
      <c r="FP134" s="89"/>
      <c r="FQ134" s="89"/>
      <c r="FR134" s="89"/>
      <c r="FS134" s="89"/>
      <c r="FT134" s="89"/>
      <c r="FU134" s="89"/>
      <c r="FV134" s="89"/>
      <c r="FW134" s="89"/>
      <c r="FX134" s="89"/>
      <c r="FY134" s="89"/>
      <c r="FZ134" s="89"/>
      <c r="GA134" s="89"/>
      <c r="GB134" s="89"/>
      <c r="GC134" s="89"/>
      <c r="GD134" s="89"/>
      <c r="GE134" s="89"/>
      <c r="GF134" s="89"/>
      <c r="GG134" s="89"/>
      <c r="GH134" s="89"/>
      <c r="GI134" s="89"/>
      <c r="GJ134" s="89"/>
      <c r="GK134" s="89"/>
      <c r="GL134" s="89"/>
      <c r="GM134" s="89"/>
      <c r="GN134" s="89"/>
      <c r="GO134" s="89"/>
      <c r="GP134" s="89"/>
      <c r="GQ134" s="89"/>
      <c r="GR134" s="89"/>
      <c r="GS134" s="89"/>
      <c r="GT134" s="89"/>
      <c r="GU134" s="89"/>
      <c r="GV134" s="89"/>
      <c r="GW134" s="89"/>
      <c r="GX134" s="89"/>
      <c r="GY134" s="89"/>
      <c r="GZ134" s="89"/>
      <c r="HA134" s="89"/>
      <c r="HB134" s="89"/>
      <c r="HC134" s="89"/>
      <c r="HD134" s="89"/>
      <c r="HE134" s="89"/>
      <c r="HF134" s="89"/>
      <c r="HG134" s="89"/>
      <c r="HH134" s="89"/>
      <c r="HI134" s="89"/>
      <c r="HJ134" s="89"/>
      <c r="HK134" s="89"/>
      <c r="HL134" s="89"/>
      <c r="HM134" s="89"/>
      <c r="HN134" s="89"/>
      <c r="HO134" s="89"/>
      <c r="HP134" s="89"/>
      <c r="HQ134" s="89"/>
      <c r="HR134" s="89"/>
      <c r="HS134" s="89"/>
      <c r="HT134" s="89"/>
      <c r="HU134" s="89"/>
      <c r="HV134" s="89"/>
      <c r="HW134" s="89"/>
      <c r="HX134" s="89"/>
      <c r="HY134" s="89"/>
      <c r="HZ134" s="89"/>
      <c r="IA134" s="89"/>
      <c r="IB134" s="89"/>
      <c r="IC134" s="89"/>
      <c r="ID134" s="89"/>
      <c r="IE134" s="89"/>
      <c r="IF134" s="89"/>
      <c r="IG134" s="89"/>
      <c r="IH134" s="89"/>
      <c r="II134" s="89"/>
      <c r="IJ134" s="89"/>
      <c r="IK134" s="89"/>
      <c r="IL134" s="89"/>
      <c r="IM134" s="89"/>
      <c r="IN134" s="89"/>
      <c r="IO134" s="89"/>
      <c r="IP134" s="89"/>
      <c r="IQ134" s="89"/>
      <c r="IR134" s="89"/>
      <c r="IS134" s="89"/>
      <c r="IT134" s="89"/>
      <c r="IU134" s="89"/>
      <c r="IV134" s="89"/>
      <c r="IW134" s="89"/>
      <c r="IX134" s="89"/>
      <c r="IY134" s="89"/>
      <c r="IZ134" s="89"/>
      <c r="JA134" s="89"/>
      <c r="JB134" s="89"/>
      <c r="JC134" s="89"/>
      <c r="JD134" s="89"/>
      <c r="JE134" s="89"/>
      <c r="JF134" s="89"/>
      <c r="JG134" s="89"/>
      <c r="JH134" s="89"/>
      <c r="JI134" s="89"/>
      <c r="JJ134" s="89"/>
      <c r="JK134" s="89"/>
      <c r="JL134" s="89"/>
      <c r="JM134" s="89"/>
      <c r="JN134" s="89"/>
      <c r="JO134" s="89"/>
      <c r="JP134" s="89"/>
      <c r="JQ134" s="89"/>
      <c r="JR134" s="89"/>
      <c r="JS134" s="89"/>
      <c r="JT134" s="89"/>
      <c r="JU134" s="89"/>
      <c r="JV134" s="89"/>
      <c r="JW134" s="89"/>
      <c r="JX134" s="89"/>
      <c r="JY134" s="89"/>
      <c r="JZ134" s="89"/>
      <c r="KA134" s="89"/>
      <c r="KB134" s="89"/>
      <c r="KC134" s="89"/>
      <c r="KD134" s="89"/>
      <c r="KE134" s="89"/>
      <c r="KF134" s="89"/>
      <c r="KG134" s="89"/>
      <c r="KH134" s="89"/>
      <c r="KI134" s="89"/>
      <c r="KJ134" s="89"/>
      <c r="KK134" s="89"/>
      <c r="KL134" s="89"/>
      <c r="KM134" s="89"/>
      <c r="KN134" s="89"/>
      <c r="KO134" s="89"/>
      <c r="KP134" s="89"/>
      <c r="KQ134" s="89"/>
      <c r="KR134" s="89"/>
      <c r="KS134" s="89"/>
      <c r="KT134" s="89"/>
      <c r="KU134" s="89"/>
      <c r="KV134" s="89"/>
      <c r="KW134" s="89"/>
      <c r="KX134" s="89"/>
      <c r="KY134" s="89"/>
      <c r="KZ134" s="89"/>
      <c r="LA134" s="89"/>
      <c r="LB134" s="89"/>
      <c r="LC134" s="89"/>
      <c r="LD134" s="89"/>
      <c r="LE134" s="89"/>
      <c r="LF134" s="89"/>
      <c r="LG134" s="89"/>
      <c r="LH134" s="89"/>
      <c r="LI134" s="89"/>
      <c r="LJ134" s="89"/>
      <c r="LK134" s="89"/>
      <c r="LL134" s="89"/>
      <c r="LM134" s="89"/>
      <c r="LN134" s="89"/>
      <c r="LO134" s="89"/>
      <c r="LP134" s="89"/>
      <c r="LQ134" s="89"/>
      <c r="LR134" s="89"/>
      <c r="LS134" s="89"/>
      <c r="LT134" s="89"/>
    </row>
    <row r="135" spans="1:332" s="29" customFormat="1" x14ac:dyDescent="0.35">
      <c r="A135" s="89"/>
      <c r="B135" s="90"/>
      <c r="C135" s="90"/>
      <c r="D135" s="91"/>
      <c r="E135" s="89"/>
      <c r="F135" s="89"/>
      <c r="G135" s="110"/>
      <c r="M135" s="85"/>
      <c r="N135" s="85"/>
      <c r="O135" s="91"/>
      <c r="P135" s="91"/>
      <c r="Q135" s="92"/>
      <c r="R135" s="92"/>
      <c r="S135" s="89"/>
      <c r="T135" s="89"/>
      <c r="U135" s="89"/>
      <c r="V135" s="89"/>
      <c r="Y135" s="89"/>
      <c r="AA135" s="89"/>
      <c r="AB135" s="89"/>
      <c r="AC135" s="89"/>
      <c r="AD135" s="89"/>
      <c r="AE135"/>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c r="FH135" s="89"/>
      <c r="FI135" s="89"/>
      <c r="FJ135" s="89"/>
      <c r="FK135" s="89"/>
      <c r="FL135" s="89"/>
      <c r="FM135" s="89"/>
      <c r="FN135" s="89"/>
      <c r="FO135" s="89"/>
      <c r="FP135" s="89"/>
      <c r="FQ135" s="89"/>
      <c r="FR135" s="89"/>
      <c r="FS135" s="89"/>
      <c r="FT135" s="89"/>
      <c r="FU135" s="89"/>
      <c r="FV135" s="89"/>
      <c r="FW135" s="89"/>
      <c r="FX135" s="89"/>
      <c r="FY135" s="89"/>
      <c r="FZ135" s="89"/>
      <c r="GA135" s="89"/>
      <c r="GB135" s="89"/>
      <c r="GC135" s="89"/>
      <c r="GD135" s="89"/>
      <c r="GE135" s="89"/>
      <c r="GF135" s="89"/>
      <c r="GG135" s="89"/>
      <c r="GH135" s="89"/>
      <c r="GI135" s="89"/>
      <c r="GJ135" s="89"/>
      <c r="GK135" s="89"/>
      <c r="GL135" s="89"/>
      <c r="GM135" s="89"/>
      <c r="GN135" s="89"/>
      <c r="GO135" s="89"/>
      <c r="GP135" s="89"/>
      <c r="GQ135" s="89"/>
      <c r="GR135" s="89"/>
      <c r="GS135" s="89"/>
      <c r="GT135" s="89"/>
      <c r="GU135" s="89"/>
      <c r="GV135" s="89"/>
      <c r="GW135" s="89"/>
      <c r="GX135" s="89"/>
      <c r="GY135" s="89"/>
      <c r="GZ135" s="89"/>
      <c r="HA135" s="89"/>
      <c r="HB135" s="89"/>
      <c r="HC135" s="89"/>
      <c r="HD135" s="89"/>
      <c r="HE135" s="89"/>
      <c r="HF135" s="89"/>
      <c r="HG135" s="89"/>
      <c r="HH135" s="89"/>
      <c r="HI135" s="89"/>
      <c r="HJ135" s="89"/>
      <c r="HK135" s="89"/>
      <c r="HL135" s="89"/>
      <c r="HM135" s="89"/>
      <c r="HN135" s="89"/>
      <c r="HO135" s="89"/>
      <c r="HP135" s="89"/>
      <c r="HQ135" s="89"/>
      <c r="HR135" s="89"/>
      <c r="HS135" s="89"/>
      <c r="HT135" s="89"/>
      <c r="HU135" s="89"/>
      <c r="HV135" s="89"/>
      <c r="HW135" s="89"/>
      <c r="HX135" s="89"/>
      <c r="HY135" s="89"/>
      <c r="HZ135" s="89"/>
      <c r="IA135" s="89"/>
      <c r="IB135" s="89"/>
      <c r="IC135" s="89"/>
      <c r="ID135" s="89"/>
      <c r="IE135" s="89"/>
      <c r="IF135" s="89"/>
      <c r="IG135" s="89"/>
      <c r="IH135" s="89"/>
      <c r="II135" s="89"/>
      <c r="IJ135" s="89"/>
      <c r="IK135" s="89"/>
      <c r="IL135" s="89"/>
      <c r="IM135" s="89"/>
      <c r="IN135" s="89"/>
      <c r="IO135" s="89"/>
      <c r="IP135" s="89"/>
      <c r="IQ135" s="89"/>
      <c r="IR135" s="89"/>
      <c r="IS135" s="89"/>
      <c r="IT135" s="89"/>
      <c r="IU135" s="89"/>
      <c r="IV135" s="89"/>
      <c r="IW135" s="89"/>
      <c r="IX135" s="89"/>
      <c r="IY135" s="89"/>
      <c r="IZ135" s="89"/>
      <c r="JA135" s="89"/>
      <c r="JB135" s="89"/>
      <c r="JC135" s="89"/>
      <c r="JD135" s="89"/>
      <c r="JE135" s="89"/>
      <c r="JF135" s="89"/>
      <c r="JG135" s="89"/>
      <c r="JH135" s="89"/>
      <c r="JI135" s="89"/>
      <c r="JJ135" s="89"/>
      <c r="JK135" s="89"/>
      <c r="JL135" s="89"/>
      <c r="JM135" s="89"/>
      <c r="JN135" s="89"/>
      <c r="JO135" s="89"/>
      <c r="JP135" s="89"/>
      <c r="JQ135" s="89"/>
      <c r="JR135" s="89"/>
      <c r="JS135" s="89"/>
      <c r="JT135" s="89"/>
      <c r="JU135" s="89"/>
      <c r="JV135" s="89"/>
      <c r="JW135" s="89"/>
      <c r="JX135" s="89"/>
      <c r="JY135" s="89"/>
      <c r="JZ135" s="89"/>
      <c r="KA135" s="89"/>
      <c r="KB135" s="89"/>
      <c r="KC135" s="89"/>
      <c r="KD135" s="89"/>
      <c r="KE135" s="89"/>
      <c r="KF135" s="89"/>
      <c r="KG135" s="89"/>
      <c r="KH135" s="89"/>
      <c r="KI135" s="89"/>
      <c r="KJ135" s="89"/>
      <c r="KK135" s="89"/>
      <c r="KL135" s="89"/>
      <c r="KM135" s="89"/>
      <c r="KN135" s="89"/>
      <c r="KO135" s="89"/>
      <c r="KP135" s="89"/>
      <c r="KQ135" s="89"/>
      <c r="KR135" s="89"/>
      <c r="KS135" s="89"/>
      <c r="KT135" s="89"/>
      <c r="KU135" s="89"/>
      <c r="KV135" s="89"/>
      <c r="KW135" s="89"/>
      <c r="KX135" s="89"/>
      <c r="KY135" s="89"/>
      <c r="KZ135" s="89"/>
      <c r="LA135" s="89"/>
      <c r="LB135" s="89"/>
      <c r="LC135" s="89"/>
      <c r="LD135" s="89"/>
      <c r="LE135" s="89"/>
      <c r="LF135" s="89"/>
      <c r="LG135" s="89"/>
      <c r="LH135" s="89"/>
      <c r="LI135" s="89"/>
      <c r="LJ135" s="89"/>
      <c r="LK135" s="89"/>
      <c r="LL135" s="89"/>
      <c r="LM135" s="89"/>
      <c r="LN135" s="89"/>
      <c r="LO135" s="89"/>
      <c r="LP135" s="89"/>
      <c r="LQ135" s="89"/>
      <c r="LR135" s="89"/>
      <c r="LS135" s="89"/>
      <c r="LT135" s="89"/>
    </row>
    <row r="136" spans="1:332" s="29" customFormat="1" x14ac:dyDescent="0.35">
      <c r="A136" s="89"/>
      <c r="B136" s="90"/>
      <c r="C136" s="90"/>
      <c r="D136" s="91"/>
      <c r="E136" s="89"/>
      <c r="F136" s="89"/>
      <c r="G136" s="110"/>
      <c r="M136" s="85"/>
      <c r="N136" s="85"/>
      <c r="O136" s="91"/>
      <c r="P136" s="91"/>
      <c r="Q136" s="92"/>
      <c r="R136" s="92"/>
      <c r="S136" s="89"/>
      <c r="T136" s="89"/>
      <c r="U136" s="89"/>
      <c r="V136" s="89"/>
      <c r="Y136" s="89"/>
      <c r="AA136" s="89"/>
      <c r="AB136" s="89"/>
      <c r="AC136" s="89"/>
      <c r="AD136" s="89"/>
      <c r="AE136"/>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c r="FH136" s="89"/>
      <c r="FI136" s="89"/>
      <c r="FJ136" s="89"/>
      <c r="FK136" s="89"/>
      <c r="FL136" s="89"/>
      <c r="FM136" s="89"/>
      <c r="FN136" s="89"/>
      <c r="FO136" s="89"/>
      <c r="FP136" s="89"/>
      <c r="FQ136" s="89"/>
      <c r="FR136" s="89"/>
      <c r="FS136" s="89"/>
      <c r="FT136" s="89"/>
      <c r="FU136" s="89"/>
      <c r="FV136" s="89"/>
      <c r="FW136" s="89"/>
      <c r="FX136" s="89"/>
      <c r="FY136" s="89"/>
      <c r="FZ136" s="89"/>
      <c r="GA136" s="89"/>
      <c r="GB136" s="89"/>
      <c r="GC136" s="89"/>
      <c r="GD136" s="89"/>
      <c r="GE136" s="89"/>
      <c r="GF136" s="89"/>
      <c r="GG136" s="89"/>
      <c r="GH136" s="89"/>
      <c r="GI136" s="89"/>
      <c r="GJ136" s="89"/>
      <c r="GK136" s="89"/>
      <c r="GL136" s="89"/>
      <c r="GM136" s="89"/>
      <c r="GN136" s="89"/>
      <c r="GO136" s="89"/>
      <c r="GP136" s="89"/>
      <c r="GQ136" s="89"/>
      <c r="GR136" s="89"/>
      <c r="GS136" s="89"/>
      <c r="GT136" s="89"/>
      <c r="GU136" s="89"/>
      <c r="GV136" s="89"/>
      <c r="GW136" s="89"/>
      <c r="GX136" s="89"/>
      <c r="GY136" s="89"/>
      <c r="GZ136" s="89"/>
      <c r="HA136" s="89"/>
      <c r="HB136" s="89"/>
      <c r="HC136" s="89"/>
      <c r="HD136" s="89"/>
      <c r="HE136" s="89"/>
      <c r="HF136" s="89"/>
      <c r="HG136" s="89"/>
      <c r="HH136" s="89"/>
      <c r="HI136" s="89"/>
      <c r="HJ136" s="89"/>
      <c r="HK136" s="89"/>
      <c r="HL136" s="89"/>
      <c r="HM136" s="89"/>
      <c r="HN136" s="89"/>
      <c r="HO136" s="89"/>
      <c r="HP136" s="89"/>
      <c r="HQ136" s="89"/>
      <c r="HR136" s="89"/>
      <c r="HS136" s="89"/>
      <c r="HT136" s="89"/>
      <c r="HU136" s="89"/>
      <c r="HV136" s="89"/>
      <c r="HW136" s="89"/>
      <c r="HX136" s="89"/>
      <c r="HY136" s="89"/>
      <c r="HZ136" s="89"/>
      <c r="IA136" s="89"/>
      <c r="IB136" s="89"/>
      <c r="IC136" s="89"/>
      <c r="ID136" s="89"/>
      <c r="IE136" s="89"/>
      <c r="IF136" s="89"/>
      <c r="IG136" s="89"/>
      <c r="IH136" s="89"/>
      <c r="II136" s="89"/>
      <c r="IJ136" s="89"/>
      <c r="IK136" s="89"/>
      <c r="IL136" s="89"/>
      <c r="IM136" s="89"/>
      <c r="IN136" s="89"/>
      <c r="IO136" s="89"/>
      <c r="IP136" s="89"/>
      <c r="IQ136" s="89"/>
      <c r="IR136" s="89"/>
      <c r="IS136" s="89"/>
      <c r="IT136" s="89"/>
      <c r="IU136" s="89"/>
      <c r="IV136" s="89"/>
      <c r="IW136" s="89"/>
      <c r="IX136" s="89"/>
      <c r="IY136" s="89"/>
      <c r="IZ136" s="89"/>
      <c r="JA136" s="89"/>
      <c r="JB136" s="89"/>
      <c r="JC136" s="89"/>
      <c r="JD136" s="89"/>
      <c r="JE136" s="89"/>
      <c r="JF136" s="89"/>
      <c r="JG136" s="89"/>
      <c r="JH136" s="89"/>
      <c r="JI136" s="89"/>
      <c r="JJ136" s="89"/>
      <c r="JK136" s="89"/>
      <c r="JL136" s="89"/>
      <c r="JM136" s="89"/>
      <c r="JN136" s="89"/>
      <c r="JO136" s="89"/>
      <c r="JP136" s="89"/>
      <c r="JQ136" s="89"/>
      <c r="JR136" s="89"/>
      <c r="JS136" s="89"/>
      <c r="JT136" s="89"/>
      <c r="JU136" s="89"/>
      <c r="JV136" s="89"/>
      <c r="JW136" s="89"/>
      <c r="JX136" s="89"/>
      <c r="JY136" s="89"/>
      <c r="JZ136" s="89"/>
      <c r="KA136" s="89"/>
      <c r="KB136" s="89"/>
      <c r="KC136" s="89"/>
      <c r="KD136" s="89"/>
      <c r="KE136" s="89"/>
      <c r="KF136" s="89"/>
      <c r="KG136" s="89"/>
      <c r="KH136" s="89"/>
      <c r="KI136" s="89"/>
      <c r="KJ136" s="89"/>
      <c r="KK136" s="89"/>
      <c r="KL136" s="89"/>
      <c r="KM136" s="89"/>
      <c r="KN136" s="89"/>
      <c r="KO136" s="89"/>
      <c r="KP136" s="89"/>
      <c r="KQ136" s="89"/>
      <c r="KR136" s="89"/>
      <c r="KS136" s="89"/>
      <c r="KT136" s="89"/>
      <c r="KU136" s="89"/>
      <c r="KV136" s="89"/>
      <c r="KW136" s="89"/>
      <c r="KX136" s="89"/>
      <c r="KY136" s="89"/>
      <c r="KZ136" s="89"/>
      <c r="LA136" s="89"/>
      <c r="LB136" s="89"/>
      <c r="LC136" s="89"/>
      <c r="LD136" s="89"/>
      <c r="LE136" s="89"/>
      <c r="LF136" s="89"/>
      <c r="LG136" s="89"/>
      <c r="LH136" s="89"/>
      <c r="LI136" s="89"/>
      <c r="LJ136" s="89"/>
      <c r="LK136" s="89"/>
      <c r="LL136" s="89"/>
      <c r="LM136" s="89"/>
      <c r="LN136" s="89"/>
      <c r="LO136" s="89"/>
      <c r="LP136" s="89"/>
      <c r="LQ136" s="89"/>
      <c r="LR136" s="89"/>
      <c r="LS136" s="89"/>
      <c r="LT136" s="89"/>
    </row>
    <row r="137" spans="1:332" s="29" customFormat="1" x14ac:dyDescent="0.35">
      <c r="A137" s="89"/>
      <c r="B137" s="90"/>
      <c r="C137" s="90"/>
      <c r="D137" s="91"/>
      <c r="E137" s="89"/>
      <c r="F137" s="89"/>
      <c r="G137" s="110"/>
      <c r="M137" s="85"/>
      <c r="N137" s="85"/>
      <c r="O137" s="91"/>
      <c r="P137" s="91"/>
      <c r="Q137" s="92"/>
      <c r="R137" s="92"/>
      <c r="S137" s="89"/>
      <c r="T137" s="89"/>
      <c r="U137" s="89"/>
      <c r="V137" s="89"/>
      <c r="Y137" s="89"/>
      <c r="AA137" s="89"/>
      <c r="AB137" s="89"/>
      <c r="AC137" s="89"/>
      <c r="AD137" s="89"/>
      <c r="AE137"/>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c r="FH137" s="89"/>
      <c r="FI137" s="89"/>
      <c r="FJ137" s="89"/>
      <c r="FK137" s="89"/>
      <c r="FL137" s="89"/>
      <c r="FM137" s="89"/>
      <c r="FN137" s="89"/>
      <c r="FO137" s="89"/>
      <c r="FP137" s="89"/>
      <c r="FQ137" s="89"/>
      <c r="FR137" s="89"/>
      <c r="FS137" s="89"/>
      <c r="FT137" s="89"/>
      <c r="FU137" s="89"/>
      <c r="FV137" s="89"/>
      <c r="FW137" s="89"/>
      <c r="FX137" s="89"/>
      <c r="FY137" s="89"/>
      <c r="FZ137" s="89"/>
      <c r="GA137" s="89"/>
      <c r="GB137" s="89"/>
      <c r="GC137" s="89"/>
      <c r="GD137" s="89"/>
      <c r="GE137" s="89"/>
      <c r="GF137" s="89"/>
      <c r="GG137" s="89"/>
      <c r="GH137" s="89"/>
      <c r="GI137" s="89"/>
      <c r="GJ137" s="89"/>
      <c r="GK137" s="89"/>
      <c r="GL137" s="89"/>
      <c r="GM137" s="89"/>
      <c r="GN137" s="89"/>
      <c r="GO137" s="89"/>
      <c r="GP137" s="89"/>
      <c r="GQ137" s="89"/>
      <c r="GR137" s="89"/>
      <c r="GS137" s="89"/>
      <c r="GT137" s="89"/>
      <c r="GU137" s="89"/>
      <c r="GV137" s="89"/>
      <c r="GW137" s="89"/>
      <c r="GX137" s="89"/>
      <c r="GY137" s="89"/>
      <c r="GZ137" s="89"/>
      <c r="HA137" s="89"/>
      <c r="HB137" s="89"/>
      <c r="HC137" s="89"/>
      <c r="HD137" s="89"/>
      <c r="HE137" s="89"/>
      <c r="HF137" s="89"/>
      <c r="HG137" s="89"/>
      <c r="HH137" s="89"/>
      <c r="HI137" s="89"/>
      <c r="HJ137" s="89"/>
      <c r="HK137" s="89"/>
      <c r="HL137" s="89"/>
      <c r="HM137" s="89"/>
      <c r="HN137" s="89"/>
      <c r="HO137" s="89"/>
      <c r="HP137" s="89"/>
      <c r="HQ137" s="89"/>
      <c r="HR137" s="89"/>
      <c r="HS137" s="89"/>
      <c r="HT137" s="89"/>
      <c r="HU137" s="89"/>
      <c r="HV137" s="89"/>
      <c r="HW137" s="89"/>
      <c r="HX137" s="89"/>
      <c r="HY137" s="89"/>
      <c r="HZ137" s="89"/>
      <c r="IA137" s="89"/>
      <c r="IB137" s="89"/>
      <c r="IC137" s="89"/>
      <c r="ID137" s="89"/>
      <c r="IE137" s="89"/>
      <c r="IF137" s="89"/>
      <c r="IG137" s="89"/>
      <c r="IH137" s="89"/>
      <c r="II137" s="89"/>
      <c r="IJ137" s="89"/>
      <c r="IK137" s="89"/>
      <c r="IL137" s="89"/>
      <c r="IM137" s="89"/>
      <c r="IN137" s="89"/>
      <c r="IO137" s="89"/>
      <c r="IP137" s="89"/>
      <c r="IQ137" s="89"/>
      <c r="IR137" s="89"/>
      <c r="IS137" s="89"/>
      <c r="IT137" s="89"/>
      <c r="IU137" s="89"/>
      <c r="IV137" s="89"/>
      <c r="IW137" s="89"/>
      <c r="IX137" s="89"/>
      <c r="IY137" s="89"/>
      <c r="IZ137" s="89"/>
      <c r="JA137" s="89"/>
      <c r="JB137" s="89"/>
      <c r="JC137" s="89"/>
      <c r="JD137" s="89"/>
      <c r="JE137" s="89"/>
      <c r="JF137" s="89"/>
      <c r="JG137" s="89"/>
      <c r="JH137" s="89"/>
      <c r="JI137" s="89"/>
      <c r="JJ137" s="89"/>
      <c r="JK137" s="89"/>
      <c r="JL137" s="89"/>
      <c r="JM137" s="89"/>
      <c r="JN137" s="89"/>
      <c r="JO137" s="89"/>
      <c r="JP137" s="89"/>
      <c r="JQ137" s="89"/>
      <c r="JR137" s="89"/>
      <c r="JS137" s="89"/>
      <c r="JT137" s="89"/>
      <c r="JU137" s="89"/>
      <c r="JV137" s="89"/>
      <c r="JW137" s="89"/>
      <c r="JX137" s="89"/>
      <c r="JY137" s="89"/>
      <c r="JZ137" s="89"/>
      <c r="KA137" s="89"/>
      <c r="KB137" s="89"/>
      <c r="KC137" s="89"/>
      <c r="KD137" s="89"/>
      <c r="KE137" s="89"/>
      <c r="KF137" s="89"/>
      <c r="KG137" s="89"/>
      <c r="KH137" s="89"/>
      <c r="KI137" s="89"/>
      <c r="KJ137" s="89"/>
      <c r="KK137" s="89"/>
      <c r="KL137" s="89"/>
      <c r="KM137" s="89"/>
      <c r="KN137" s="89"/>
      <c r="KO137" s="89"/>
      <c r="KP137" s="89"/>
      <c r="KQ137" s="89"/>
      <c r="KR137" s="89"/>
      <c r="KS137" s="89"/>
      <c r="KT137" s="89"/>
      <c r="KU137" s="89"/>
      <c r="KV137" s="89"/>
      <c r="KW137" s="89"/>
      <c r="KX137" s="89"/>
      <c r="KY137" s="89"/>
      <c r="KZ137" s="89"/>
      <c r="LA137" s="89"/>
      <c r="LB137" s="89"/>
      <c r="LC137" s="89"/>
      <c r="LD137" s="89"/>
      <c r="LE137" s="89"/>
      <c r="LF137" s="89"/>
      <c r="LG137" s="89"/>
      <c r="LH137" s="89"/>
      <c r="LI137" s="89"/>
      <c r="LJ137" s="89"/>
      <c r="LK137" s="89"/>
      <c r="LL137" s="89"/>
      <c r="LM137" s="89"/>
      <c r="LN137" s="89"/>
      <c r="LO137" s="89"/>
      <c r="LP137" s="89"/>
      <c r="LQ137" s="89"/>
      <c r="LR137" s="89"/>
      <c r="LS137" s="89"/>
      <c r="LT137" s="89"/>
    </row>
    <row r="138" spans="1:332" s="29" customFormat="1" x14ac:dyDescent="0.35">
      <c r="A138" s="89"/>
      <c r="B138" s="90"/>
      <c r="C138" s="90"/>
      <c r="D138" s="91"/>
      <c r="E138" s="89"/>
      <c r="F138" s="89"/>
      <c r="G138" s="110"/>
      <c r="M138" s="85"/>
      <c r="N138" s="85"/>
      <c r="O138" s="91"/>
      <c r="P138" s="91"/>
      <c r="Q138" s="92"/>
      <c r="R138" s="92"/>
      <c r="S138" s="89"/>
      <c r="T138" s="89"/>
      <c r="U138" s="89"/>
      <c r="V138" s="89"/>
      <c r="Y138" s="89"/>
      <c r="AA138" s="89"/>
      <c r="AB138" s="89"/>
      <c r="AC138" s="89"/>
      <c r="AD138" s="89"/>
      <c r="AE138"/>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c r="FH138" s="89"/>
      <c r="FI138" s="89"/>
      <c r="FJ138" s="89"/>
      <c r="FK138" s="89"/>
      <c r="FL138" s="89"/>
      <c r="FM138" s="89"/>
      <c r="FN138" s="89"/>
      <c r="FO138" s="89"/>
      <c r="FP138" s="89"/>
      <c r="FQ138" s="89"/>
      <c r="FR138" s="89"/>
      <c r="FS138" s="89"/>
      <c r="FT138" s="89"/>
      <c r="FU138" s="89"/>
      <c r="FV138" s="89"/>
      <c r="FW138" s="89"/>
      <c r="FX138" s="89"/>
      <c r="FY138" s="89"/>
      <c r="FZ138" s="89"/>
      <c r="GA138" s="89"/>
      <c r="GB138" s="89"/>
      <c r="GC138" s="89"/>
      <c r="GD138" s="89"/>
      <c r="GE138" s="89"/>
      <c r="GF138" s="89"/>
      <c r="GG138" s="89"/>
      <c r="GH138" s="89"/>
      <c r="GI138" s="89"/>
      <c r="GJ138" s="89"/>
      <c r="GK138" s="89"/>
      <c r="GL138" s="89"/>
      <c r="GM138" s="89"/>
      <c r="GN138" s="89"/>
      <c r="GO138" s="89"/>
      <c r="GP138" s="89"/>
      <c r="GQ138" s="89"/>
      <c r="GR138" s="89"/>
      <c r="GS138" s="89"/>
      <c r="GT138" s="89"/>
      <c r="GU138" s="89"/>
      <c r="GV138" s="89"/>
      <c r="GW138" s="89"/>
      <c r="GX138" s="89"/>
      <c r="GY138" s="89"/>
      <c r="GZ138" s="89"/>
      <c r="HA138" s="89"/>
      <c r="HB138" s="89"/>
      <c r="HC138" s="89"/>
      <c r="HD138" s="89"/>
      <c r="HE138" s="89"/>
      <c r="HF138" s="89"/>
      <c r="HG138" s="89"/>
      <c r="HH138" s="89"/>
      <c r="HI138" s="89"/>
      <c r="HJ138" s="89"/>
      <c r="HK138" s="89"/>
      <c r="HL138" s="89"/>
      <c r="HM138" s="89"/>
      <c r="HN138" s="89"/>
      <c r="HO138" s="89"/>
      <c r="HP138" s="89"/>
      <c r="HQ138" s="89"/>
      <c r="HR138" s="89"/>
      <c r="HS138" s="89"/>
      <c r="HT138" s="89"/>
      <c r="HU138" s="89"/>
      <c r="HV138" s="89"/>
      <c r="HW138" s="89"/>
      <c r="HX138" s="89"/>
      <c r="HY138" s="89"/>
      <c r="HZ138" s="89"/>
      <c r="IA138" s="89"/>
      <c r="IB138" s="89"/>
      <c r="IC138" s="89"/>
      <c r="ID138" s="89"/>
      <c r="IE138" s="89"/>
      <c r="IF138" s="89"/>
      <c r="IG138" s="89"/>
      <c r="IH138" s="89"/>
      <c r="II138" s="89"/>
      <c r="IJ138" s="89"/>
      <c r="IK138" s="89"/>
      <c r="IL138" s="89"/>
      <c r="IM138" s="89"/>
      <c r="IN138" s="89"/>
      <c r="IO138" s="89"/>
      <c r="IP138" s="89"/>
      <c r="IQ138" s="89"/>
      <c r="IR138" s="89"/>
      <c r="IS138" s="89"/>
      <c r="IT138" s="89"/>
      <c r="IU138" s="89"/>
      <c r="IV138" s="89"/>
      <c r="IW138" s="89"/>
      <c r="IX138" s="89"/>
      <c r="IY138" s="89"/>
      <c r="IZ138" s="89"/>
      <c r="JA138" s="89"/>
      <c r="JB138" s="89"/>
      <c r="JC138" s="89"/>
      <c r="JD138" s="89"/>
      <c r="JE138" s="89"/>
      <c r="JF138" s="89"/>
      <c r="JG138" s="89"/>
      <c r="JH138" s="89"/>
      <c r="JI138" s="89"/>
      <c r="JJ138" s="89"/>
      <c r="JK138" s="89"/>
      <c r="JL138" s="89"/>
      <c r="JM138" s="89"/>
      <c r="JN138" s="89"/>
      <c r="JO138" s="89"/>
      <c r="JP138" s="89"/>
      <c r="JQ138" s="89"/>
      <c r="JR138" s="89"/>
      <c r="JS138" s="89"/>
      <c r="JT138" s="89"/>
      <c r="JU138" s="89"/>
      <c r="JV138" s="89"/>
      <c r="JW138" s="89"/>
      <c r="JX138" s="89"/>
      <c r="JY138" s="89"/>
      <c r="JZ138" s="89"/>
      <c r="KA138" s="89"/>
      <c r="KB138" s="89"/>
      <c r="KC138" s="89"/>
      <c r="KD138" s="89"/>
      <c r="KE138" s="89"/>
      <c r="KF138" s="89"/>
      <c r="KG138" s="89"/>
      <c r="KH138" s="89"/>
      <c r="KI138" s="89"/>
      <c r="KJ138" s="89"/>
      <c r="KK138" s="89"/>
      <c r="KL138" s="89"/>
      <c r="KM138" s="89"/>
      <c r="KN138" s="89"/>
      <c r="KO138" s="89"/>
      <c r="KP138" s="89"/>
      <c r="KQ138" s="89"/>
      <c r="KR138" s="89"/>
      <c r="KS138" s="89"/>
      <c r="KT138" s="89"/>
      <c r="KU138" s="89"/>
      <c r="KV138" s="89"/>
      <c r="KW138" s="89"/>
      <c r="KX138" s="89"/>
      <c r="KY138" s="89"/>
      <c r="KZ138" s="89"/>
      <c r="LA138" s="89"/>
      <c r="LB138" s="89"/>
      <c r="LC138" s="89"/>
      <c r="LD138" s="89"/>
      <c r="LE138" s="89"/>
      <c r="LF138" s="89"/>
      <c r="LG138" s="89"/>
      <c r="LH138" s="89"/>
      <c r="LI138" s="89"/>
      <c r="LJ138" s="89"/>
      <c r="LK138" s="89"/>
      <c r="LL138" s="89"/>
      <c r="LM138" s="89"/>
      <c r="LN138" s="89"/>
      <c r="LO138" s="89"/>
      <c r="LP138" s="89"/>
      <c r="LQ138" s="89"/>
      <c r="LR138" s="89"/>
      <c r="LS138" s="89"/>
      <c r="LT138" s="89"/>
    </row>
    <row r="139" spans="1:332" s="29" customFormat="1" x14ac:dyDescent="0.35">
      <c r="A139" s="89"/>
      <c r="B139" s="90"/>
      <c r="C139" s="90"/>
      <c r="D139" s="91"/>
      <c r="E139" s="89"/>
      <c r="F139" s="89"/>
      <c r="G139" s="110"/>
      <c r="M139" s="85"/>
      <c r="N139" s="85"/>
      <c r="O139" s="91"/>
      <c r="P139" s="91"/>
      <c r="Q139" s="92"/>
      <c r="R139" s="92"/>
      <c r="S139" s="89"/>
      <c r="T139" s="89"/>
      <c r="U139" s="89"/>
      <c r="V139" s="89"/>
      <c r="Y139" s="89"/>
      <c r="AA139" s="89"/>
      <c r="AB139" s="89"/>
      <c r="AC139" s="89"/>
      <c r="AD139" s="89"/>
      <c r="AE13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c r="FH139" s="89"/>
      <c r="FI139" s="89"/>
      <c r="FJ139" s="89"/>
      <c r="FK139" s="89"/>
      <c r="FL139" s="89"/>
      <c r="FM139" s="89"/>
      <c r="FN139" s="89"/>
      <c r="FO139" s="89"/>
      <c r="FP139" s="89"/>
      <c r="FQ139" s="89"/>
      <c r="FR139" s="89"/>
      <c r="FS139" s="89"/>
      <c r="FT139" s="89"/>
      <c r="FU139" s="89"/>
      <c r="FV139" s="89"/>
      <c r="FW139" s="89"/>
      <c r="FX139" s="89"/>
      <c r="FY139" s="89"/>
      <c r="FZ139" s="89"/>
      <c r="GA139" s="89"/>
      <c r="GB139" s="89"/>
      <c r="GC139" s="89"/>
      <c r="GD139" s="89"/>
      <c r="GE139" s="89"/>
      <c r="GF139" s="89"/>
      <c r="GG139" s="89"/>
      <c r="GH139" s="89"/>
      <c r="GI139" s="89"/>
      <c r="GJ139" s="89"/>
      <c r="GK139" s="89"/>
      <c r="GL139" s="89"/>
      <c r="GM139" s="89"/>
      <c r="GN139" s="89"/>
      <c r="GO139" s="89"/>
      <c r="GP139" s="89"/>
      <c r="GQ139" s="89"/>
      <c r="GR139" s="89"/>
      <c r="GS139" s="89"/>
      <c r="GT139" s="89"/>
      <c r="GU139" s="89"/>
      <c r="GV139" s="89"/>
      <c r="GW139" s="89"/>
      <c r="GX139" s="89"/>
      <c r="GY139" s="89"/>
      <c r="GZ139" s="89"/>
      <c r="HA139" s="89"/>
      <c r="HB139" s="89"/>
      <c r="HC139" s="89"/>
      <c r="HD139" s="89"/>
      <c r="HE139" s="89"/>
      <c r="HF139" s="89"/>
      <c r="HG139" s="89"/>
      <c r="HH139" s="89"/>
      <c r="HI139" s="89"/>
      <c r="HJ139" s="89"/>
      <c r="HK139" s="89"/>
      <c r="HL139" s="89"/>
      <c r="HM139" s="89"/>
      <c r="HN139" s="89"/>
      <c r="HO139" s="89"/>
      <c r="HP139" s="89"/>
      <c r="HQ139" s="89"/>
      <c r="HR139" s="89"/>
      <c r="HS139" s="89"/>
      <c r="HT139" s="89"/>
      <c r="HU139" s="89"/>
      <c r="HV139" s="89"/>
      <c r="HW139" s="89"/>
      <c r="HX139" s="89"/>
      <c r="HY139" s="89"/>
      <c r="HZ139" s="89"/>
      <c r="IA139" s="89"/>
      <c r="IB139" s="89"/>
      <c r="IC139" s="89"/>
      <c r="ID139" s="89"/>
      <c r="IE139" s="89"/>
      <c r="IF139" s="89"/>
      <c r="IG139" s="89"/>
      <c r="IH139" s="89"/>
      <c r="II139" s="89"/>
      <c r="IJ139" s="89"/>
      <c r="IK139" s="89"/>
      <c r="IL139" s="89"/>
      <c r="IM139" s="89"/>
      <c r="IN139" s="89"/>
      <c r="IO139" s="89"/>
      <c r="IP139" s="89"/>
      <c r="IQ139" s="89"/>
      <c r="IR139" s="89"/>
      <c r="IS139" s="89"/>
      <c r="IT139" s="89"/>
      <c r="IU139" s="89"/>
      <c r="IV139" s="89"/>
      <c r="IW139" s="89"/>
      <c r="IX139" s="89"/>
      <c r="IY139" s="89"/>
      <c r="IZ139" s="89"/>
      <c r="JA139" s="89"/>
      <c r="JB139" s="89"/>
      <c r="JC139" s="89"/>
      <c r="JD139" s="89"/>
      <c r="JE139" s="89"/>
      <c r="JF139" s="89"/>
      <c r="JG139" s="89"/>
      <c r="JH139" s="89"/>
      <c r="JI139" s="89"/>
      <c r="JJ139" s="89"/>
      <c r="JK139" s="89"/>
      <c r="JL139" s="89"/>
      <c r="JM139" s="89"/>
      <c r="JN139" s="89"/>
      <c r="JO139" s="89"/>
      <c r="JP139" s="89"/>
      <c r="JQ139" s="89"/>
      <c r="JR139" s="89"/>
      <c r="JS139" s="89"/>
      <c r="JT139" s="89"/>
      <c r="JU139" s="89"/>
      <c r="JV139" s="89"/>
      <c r="JW139" s="89"/>
      <c r="JX139" s="89"/>
      <c r="JY139" s="89"/>
      <c r="JZ139" s="89"/>
      <c r="KA139" s="89"/>
      <c r="KB139" s="89"/>
      <c r="KC139" s="89"/>
      <c r="KD139" s="89"/>
      <c r="KE139" s="89"/>
      <c r="KF139" s="89"/>
      <c r="KG139" s="89"/>
      <c r="KH139" s="89"/>
      <c r="KI139" s="89"/>
      <c r="KJ139" s="89"/>
      <c r="KK139" s="89"/>
      <c r="KL139" s="89"/>
      <c r="KM139" s="89"/>
      <c r="KN139" s="89"/>
      <c r="KO139" s="89"/>
      <c r="KP139" s="89"/>
      <c r="KQ139" s="89"/>
      <c r="KR139" s="89"/>
      <c r="KS139" s="89"/>
      <c r="KT139" s="89"/>
      <c r="KU139" s="89"/>
      <c r="KV139" s="89"/>
      <c r="KW139" s="89"/>
      <c r="KX139" s="89"/>
      <c r="KY139" s="89"/>
      <c r="KZ139" s="89"/>
      <c r="LA139" s="89"/>
      <c r="LB139" s="89"/>
      <c r="LC139" s="89"/>
      <c r="LD139" s="89"/>
      <c r="LE139" s="89"/>
      <c r="LF139" s="89"/>
      <c r="LG139" s="89"/>
      <c r="LH139" s="89"/>
      <c r="LI139" s="89"/>
      <c r="LJ139" s="89"/>
      <c r="LK139" s="89"/>
      <c r="LL139" s="89"/>
      <c r="LM139" s="89"/>
      <c r="LN139" s="89"/>
      <c r="LO139" s="89"/>
      <c r="LP139" s="89"/>
      <c r="LQ139" s="89"/>
      <c r="LR139" s="89"/>
      <c r="LS139" s="89"/>
      <c r="LT139" s="89"/>
    </row>
    <row r="140" spans="1:332" s="29" customFormat="1" x14ac:dyDescent="0.35">
      <c r="A140" s="89"/>
      <c r="B140" s="90"/>
      <c r="C140" s="90"/>
      <c r="D140" s="91"/>
      <c r="E140" s="89"/>
      <c r="F140" s="89"/>
      <c r="G140" s="110"/>
      <c r="M140" s="85"/>
      <c r="N140" s="85"/>
      <c r="O140" s="91"/>
      <c r="P140" s="91"/>
      <c r="Q140" s="92"/>
      <c r="R140" s="92"/>
      <c r="S140" s="89"/>
      <c r="T140" s="89"/>
      <c r="U140" s="89"/>
      <c r="V140" s="89"/>
      <c r="Y140" s="89"/>
      <c r="AA140" s="89"/>
      <c r="AB140" s="89"/>
      <c r="AC140" s="89"/>
      <c r="AD140" s="89"/>
      <c r="AE140"/>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c r="FH140" s="89"/>
      <c r="FI140" s="89"/>
      <c r="FJ140" s="89"/>
      <c r="FK140" s="89"/>
      <c r="FL140" s="89"/>
      <c r="FM140" s="89"/>
      <c r="FN140" s="89"/>
      <c r="FO140" s="89"/>
      <c r="FP140" s="89"/>
      <c r="FQ140" s="89"/>
      <c r="FR140" s="89"/>
      <c r="FS140" s="89"/>
      <c r="FT140" s="89"/>
      <c r="FU140" s="89"/>
      <c r="FV140" s="89"/>
      <c r="FW140" s="89"/>
      <c r="FX140" s="89"/>
      <c r="FY140" s="89"/>
      <c r="FZ140" s="89"/>
      <c r="GA140" s="89"/>
      <c r="GB140" s="89"/>
      <c r="GC140" s="89"/>
      <c r="GD140" s="89"/>
      <c r="GE140" s="89"/>
      <c r="GF140" s="89"/>
      <c r="GG140" s="89"/>
      <c r="GH140" s="89"/>
      <c r="GI140" s="89"/>
      <c r="GJ140" s="89"/>
      <c r="GK140" s="89"/>
      <c r="GL140" s="89"/>
      <c r="GM140" s="89"/>
      <c r="GN140" s="89"/>
      <c r="GO140" s="89"/>
      <c r="GP140" s="89"/>
      <c r="GQ140" s="89"/>
      <c r="GR140" s="89"/>
      <c r="GS140" s="89"/>
      <c r="GT140" s="89"/>
      <c r="GU140" s="89"/>
      <c r="GV140" s="89"/>
      <c r="GW140" s="89"/>
      <c r="GX140" s="89"/>
      <c r="GY140" s="89"/>
      <c r="GZ140" s="89"/>
      <c r="HA140" s="89"/>
      <c r="HB140" s="89"/>
      <c r="HC140" s="89"/>
      <c r="HD140" s="89"/>
      <c r="HE140" s="89"/>
      <c r="HF140" s="89"/>
      <c r="HG140" s="89"/>
      <c r="HH140" s="89"/>
      <c r="HI140" s="89"/>
      <c r="HJ140" s="89"/>
      <c r="HK140" s="89"/>
      <c r="HL140" s="89"/>
      <c r="HM140" s="89"/>
      <c r="HN140" s="89"/>
      <c r="HO140" s="89"/>
      <c r="HP140" s="89"/>
      <c r="HQ140" s="89"/>
      <c r="HR140" s="89"/>
      <c r="HS140" s="89"/>
      <c r="HT140" s="89"/>
      <c r="HU140" s="89"/>
      <c r="HV140" s="89"/>
      <c r="HW140" s="89"/>
      <c r="HX140" s="89"/>
      <c r="HY140" s="89"/>
      <c r="HZ140" s="89"/>
      <c r="IA140" s="89"/>
      <c r="IB140" s="89"/>
      <c r="IC140" s="89"/>
      <c r="ID140" s="89"/>
      <c r="IE140" s="89"/>
      <c r="IF140" s="89"/>
      <c r="IG140" s="89"/>
      <c r="IH140" s="89"/>
      <c r="II140" s="89"/>
      <c r="IJ140" s="89"/>
      <c r="IK140" s="89"/>
      <c r="IL140" s="89"/>
      <c r="IM140" s="89"/>
      <c r="IN140" s="89"/>
      <c r="IO140" s="89"/>
      <c r="IP140" s="89"/>
      <c r="IQ140" s="89"/>
      <c r="IR140" s="89"/>
      <c r="IS140" s="89"/>
      <c r="IT140" s="89"/>
      <c r="IU140" s="89"/>
      <c r="IV140" s="89"/>
      <c r="IW140" s="89"/>
      <c r="IX140" s="89"/>
      <c r="IY140" s="89"/>
      <c r="IZ140" s="89"/>
      <c r="JA140" s="89"/>
      <c r="JB140" s="89"/>
      <c r="JC140" s="89"/>
      <c r="JD140" s="89"/>
      <c r="JE140" s="89"/>
      <c r="JF140" s="89"/>
      <c r="JG140" s="89"/>
      <c r="JH140" s="89"/>
      <c r="JI140" s="89"/>
      <c r="JJ140" s="89"/>
      <c r="JK140" s="89"/>
      <c r="JL140" s="89"/>
      <c r="JM140" s="89"/>
      <c r="JN140" s="89"/>
      <c r="JO140" s="89"/>
      <c r="JP140" s="89"/>
      <c r="JQ140" s="89"/>
      <c r="JR140" s="89"/>
      <c r="JS140" s="89"/>
      <c r="JT140" s="89"/>
      <c r="JU140" s="89"/>
      <c r="JV140" s="89"/>
      <c r="JW140" s="89"/>
      <c r="JX140" s="89"/>
      <c r="JY140" s="89"/>
      <c r="JZ140" s="89"/>
      <c r="KA140" s="89"/>
      <c r="KB140" s="89"/>
      <c r="KC140" s="89"/>
      <c r="KD140" s="89"/>
      <c r="KE140" s="89"/>
      <c r="KF140" s="89"/>
      <c r="KG140" s="89"/>
      <c r="KH140" s="89"/>
      <c r="KI140" s="89"/>
      <c r="KJ140" s="89"/>
      <c r="KK140" s="89"/>
      <c r="KL140" s="89"/>
      <c r="KM140" s="89"/>
      <c r="KN140" s="89"/>
      <c r="KO140" s="89"/>
      <c r="KP140" s="89"/>
      <c r="KQ140" s="89"/>
      <c r="KR140" s="89"/>
      <c r="KS140" s="89"/>
      <c r="KT140" s="89"/>
      <c r="KU140" s="89"/>
      <c r="KV140" s="89"/>
      <c r="KW140" s="89"/>
      <c r="KX140" s="89"/>
      <c r="KY140" s="89"/>
      <c r="KZ140" s="89"/>
      <c r="LA140" s="89"/>
      <c r="LB140" s="89"/>
      <c r="LC140" s="89"/>
      <c r="LD140" s="89"/>
      <c r="LE140" s="89"/>
      <c r="LF140" s="89"/>
      <c r="LG140" s="89"/>
      <c r="LH140" s="89"/>
      <c r="LI140" s="89"/>
      <c r="LJ140" s="89"/>
      <c r="LK140" s="89"/>
      <c r="LL140" s="89"/>
      <c r="LM140" s="89"/>
      <c r="LN140" s="89"/>
      <c r="LO140" s="89"/>
      <c r="LP140" s="89"/>
      <c r="LQ140" s="89"/>
      <c r="LR140" s="89"/>
      <c r="LS140" s="89"/>
      <c r="LT140" s="89"/>
    </row>
    <row r="141" spans="1:332" s="29" customFormat="1" x14ac:dyDescent="0.35">
      <c r="A141" s="89"/>
      <c r="B141" s="90"/>
      <c r="C141" s="90"/>
      <c r="D141" s="91"/>
      <c r="E141" s="89"/>
      <c r="F141" s="89"/>
      <c r="G141" s="110"/>
      <c r="M141" s="85"/>
      <c r="N141" s="85"/>
      <c r="O141" s="91"/>
      <c r="P141" s="91"/>
      <c r="Q141" s="92"/>
      <c r="R141" s="92"/>
      <c r="S141" s="89"/>
      <c r="T141" s="89"/>
      <c r="U141" s="89"/>
      <c r="V141" s="89"/>
      <c r="Y141" s="89"/>
      <c r="AA141" s="89"/>
      <c r="AB141" s="89"/>
      <c r="AC141" s="89"/>
      <c r="AD141" s="89"/>
      <c r="AE141"/>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c r="FH141" s="89"/>
      <c r="FI141" s="89"/>
      <c r="FJ141" s="89"/>
      <c r="FK141" s="89"/>
      <c r="FL141" s="89"/>
      <c r="FM141" s="89"/>
      <c r="FN141" s="89"/>
      <c r="FO141" s="89"/>
      <c r="FP141" s="89"/>
      <c r="FQ141" s="89"/>
      <c r="FR141" s="89"/>
      <c r="FS141" s="89"/>
      <c r="FT141" s="89"/>
      <c r="FU141" s="89"/>
      <c r="FV141" s="89"/>
      <c r="FW141" s="89"/>
      <c r="FX141" s="89"/>
      <c r="FY141" s="89"/>
      <c r="FZ141" s="89"/>
      <c r="GA141" s="89"/>
      <c r="GB141" s="89"/>
      <c r="GC141" s="89"/>
      <c r="GD141" s="89"/>
      <c r="GE141" s="89"/>
      <c r="GF141" s="89"/>
      <c r="GG141" s="89"/>
      <c r="GH141" s="89"/>
      <c r="GI141" s="89"/>
      <c r="GJ141" s="89"/>
      <c r="GK141" s="89"/>
      <c r="GL141" s="89"/>
      <c r="GM141" s="89"/>
      <c r="GN141" s="89"/>
      <c r="GO141" s="89"/>
      <c r="GP141" s="89"/>
      <c r="GQ141" s="89"/>
      <c r="GR141" s="89"/>
      <c r="GS141" s="89"/>
      <c r="GT141" s="89"/>
      <c r="GU141" s="89"/>
      <c r="GV141" s="89"/>
      <c r="GW141" s="89"/>
      <c r="GX141" s="89"/>
      <c r="GY141" s="89"/>
      <c r="GZ141" s="89"/>
      <c r="HA141" s="89"/>
      <c r="HB141" s="89"/>
      <c r="HC141" s="89"/>
      <c r="HD141" s="89"/>
      <c r="HE141" s="89"/>
      <c r="HF141" s="89"/>
      <c r="HG141" s="89"/>
      <c r="HH141" s="89"/>
      <c r="HI141" s="89"/>
      <c r="HJ141" s="89"/>
      <c r="HK141" s="89"/>
      <c r="HL141" s="89"/>
      <c r="HM141" s="89"/>
      <c r="HN141" s="89"/>
      <c r="HO141" s="89"/>
      <c r="HP141" s="89"/>
      <c r="HQ141" s="89"/>
      <c r="HR141" s="89"/>
      <c r="HS141" s="89"/>
      <c r="HT141" s="89"/>
      <c r="HU141" s="89"/>
      <c r="HV141" s="89"/>
      <c r="HW141" s="89"/>
      <c r="HX141" s="89"/>
      <c r="HY141" s="89"/>
      <c r="HZ141" s="89"/>
      <c r="IA141" s="89"/>
      <c r="IB141" s="89"/>
      <c r="IC141" s="89"/>
      <c r="ID141" s="89"/>
      <c r="IE141" s="89"/>
      <c r="IF141" s="89"/>
      <c r="IG141" s="89"/>
      <c r="IH141" s="89"/>
      <c r="II141" s="89"/>
      <c r="IJ141" s="89"/>
      <c r="IK141" s="89"/>
      <c r="IL141" s="89"/>
      <c r="IM141" s="89"/>
      <c r="IN141" s="89"/>
      <c r="IO141" s="89"/>
      <c r="IP141" s="89"/>
      <c r="IQ141" s="89"/>
      <c r="IR141" s="89"/>
      <c r="IS141" s="89"/>
      <c r="IT141" s="89"/>
      <c r="IU141" s="89"/>
      <c r="IV141" s="89"/>
      <c r="IW141" s="89"/>
      <c r="IX141" s="89"/>
      <c r="IY141" s="89"/>
      <c r="IZ141" s="89"/>
      <c r="JA141" s="89"/>
      <c r="JB141" s="89"/>
      <c r="JC141" s="89"/>
      <c r="JD141" s="89"/>
      <c r="JE141" s="89"/>
      <c r="JF141" s="89"/>
      <c r="JG141" s="89"/>
      <c r="JH141" s="89"/>
      <c r="JI141" s="89"/>
      <c r="JJ141" s="89"/>
      <c r="JK141" s="89"/>
      <c r="JL141" s="89"/>
      <c r="JM141" s="89"/>
      <c r="JN141" s="89"/>
      <c r="JO141" s="89"/>
      <c r="JP141" s="89"/>
      <c r="JQ141" s="89"/>
      <c r="JR141" s="89"/>
      <c r="JS141" s="89"/>
      <c r="JT141" s="89"/>
      <c r="JU141" s="89"/>
      <c r="JV141" s="89"/>
      <c r="JW141" s="89"/>
      <c r="JX141" s="89"/>
      <c r="JY141" s="89"/>
      <c r="JZ141" s="89"/>
      <c r="KA141" s="89"/>
      <c r="KB141" s="89"/>
      <c r="KC141" s="89"/>
      <c r="KD141" s="89"/>
      <c r="KE141" s="89"/>
      <c r="KF141" s="89"/>
      <c r="KG141" s="89"/>
      <c r="KH141" s="89"/>
      <c r="KI141" s="89"/>
      <c r="KJ141" s="89"/>
      <c r="KK141" s="89"/>
      <c r="KL141" s="89"/>
      <c r="KM141" s="89"/>
      <c r="KN141" s="89"/>
      <c r="KO141" s="89"/>
      <c r="KP141" s="89"/>
      <c r="KQ141" s="89"/>
      <c r="KR141" s="89"/>
      <c r="KS141" s="89"/>
      <c r="KT141" s="89"/>
      <c r="KU141" s="89"/>
      <c r="KV141" s="89"/>
      <c r="KW141" s="89"/>
      <c r="KX141" s="89"/>
      <c r="KY141" s="89"/>
      <c r="KZ141" s="89"/>
      <c r="LA141" s="89"/>
      <c r="LB141" s="89"/>
      <c r="LC141" s="89"/>
      <c r="LD141" s="89"/>
      <c r="LE141" s="89"/>
      <c r="LF141" s="89"/>
      <c r="LG141" s="89"/>
      <c r="LH141" s="89"/>
      <c r="LI141" s="89"/>
      <c r="LJ141" s="89"/>
      <c r="LK141" s="89"/>
      <c r="LL141" s="89"/>
      <c r="LM141" s="89"/>
      <c r="LN141" s="89"/>
      <c r="LO141" s="89"/>
      <c r="LP141" s="89"/>
      <c r="LQ141" s="89"/>
      <c r="LR141" s="89"/>
      <c r="LS141" s="89"/>
      <c r="LT141" s="89"/>
    </row>
    <row r="142" spans="1:332" s="29" customFormat="1" x14ac:dyDescent="0.35">
      <c r="A142" s="89"/>
      <c r="B142" s="90"/>
      <c r="C142" s="90"/>
      <c r="D142" s="91"/>
      <c r="E142" s="89"/>
      <c r="F142" s="89"/>
      <c r="G142" s="110"/>
      <c r="M142" s="85"/>
      <c r="N142" s="85"/>
      <c r="O142" s="91"/>
      <c r="P142" s="91"/>
      <c r="Q142" s="92"/>
      <c r="R142" s="92"/>
      <c r="S142" s="89"/>
      <c r="T142" s="89"/>
      <c r="U142" s="89"/>
      <c r="V142" s="89"/>
      <c r="Y142" s="89"/>
      <c r="AA142" s="89"/>
      <c r="AB142" s="89"/>
      <c r="AC142" s="89"/>
      <c r="AD142" s="89"/>
      <c r="AE142"/>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c r="FH142" s="89"/>
      <c r="FI142" s="89"/>
      <c r="FJ142" s="89"/>
      <c r="FK142" s="89"/>
      <c r="FL142" s="89"/>
      <c r="FM142" s="89"/>
      <c r="FN142" s="89"/>
      <c r="FO142" s="89"/>
      <c r="FP142" s="89"/>
      <c r="FQ142" s="89"/>
      <c r="FR142" s="89"/>
      <c r="FS142" s="89"/>
      <c r="FT142" s="89"/>
      <c r="FU142" s="89"/>
      <c r="FV142" s="89"/>
      <c r="FW142" s="89"/>
      <c r="FX142" s="89"/>
      <c r="FY142" s="89"/>
      <c r="FZ142" s="89"/>
      <c r="GA142" s="89"/>
      <c r="GB142" s="89"/>
      <c r="GC142" s="89"/>
      <c r="GD142" s="89"/>
      <c r="GE142" s="89"/>
      <c r="GF142" s="89"/>
      <c r="GG142" s="89"/>
      <c r="GH142" s="89"/>
      <c r="GI142" s="89"/>
      <c r="GJ142" s="89"/>
      <c r="GK142" s="89"/>
      <c r="GL142" s="89"/>
      <c r="GM142" s="89"/>
      <c r="GN142" s="89"/>
      <c r="GO142" s="89"/>
      <c r="GP142" s="89"/>
      <c r="GQ142" s="89"/>
      <c r="GR142" s="89"/>
      <c r="GS142" s="89"/>
      <c r="GT142" s="89"/>
      <c r="GU142" s="89"/>
      <c r="GV142" s="89"/>
      <c r="GW142" s="89"/>
      <c r="GX142" s="89"/>
      <c r="GY142" s="89"/>
      <c r="GZ142" s="89"/>
      <c r="HA142" s="89"/>
      <c r="HB142" s="89"/>
      <c r="HC142" s="89"/>
      <c r="HD142" s="89"/>
      <c r="HE142" s="89"/>
      <c r="HF142" s="89"/>
      <c r="HG142" s="89"/>
      <c r="HH142" s="89"/>
      <c r="HI142" s="89"/>
      <c r="HJ142" s="89"/>
      <c r="HK142" s="89"/>
      <c r="HL142" s="89"/>
      <c r="HM142" s="89"/>
      <c r="HN142" s="89"/>
      <c r="HO142" s="89"/>
      <c r="HP142" s="89"/>
      <c r="HQ142" s="89"/>
      <c r="HR142" s="89"/>
      <c r="HS142" s="89"/>
      <c r="HT142" s="89"/>
      <c r="HU142" s="89"/>
      <c r="HV142" s="89"/>
      <c r="HW142" s="89"/>
      <c r="HX142" s="89"/>
      <c r="HY142" s="89"/>
      <c r="HZ142" s="89"/>
      <c r="IA142" s="89"/>
      <c r="IB142" s="89"/>
      <c r="IC142" s="89"/>
      <c r="ID142" s="89"/>
      <c r="IE142" s="89"/>
      <c r="IF142" s="89"/>
      <c r="IG142" s="89"/>
      <c r="IH142" s="89"/>
      <c r="II142" s="89"/>
      <c r="IJ142" s="89"/>
      <c r="IK142" s="89"/>
      <c r="IL142" s="89"/>
      <c r="IM142" s="89"/>
      <c r="IN142" s="89"/>
      <c r="IO142" s="89"/>
      <c r="IP142" s="89"/>
      <c r="IQ142" s="89"/>
      <c r="IR142" s="89"/>
      <c r="IS142" s="89"/>
      <c r="IT142" s="89"/>
      <c r="IU142" s="89"/>
      <c r="IV142" s="89"/>
      <c r="IW142" s="89"/>
      <c r="IX142" s="89"/>
      <c r="IY142" s="89"/>
      <c r="IZ142" s="89"/>
      <c r="JA142" s="89"/>
      <c r="JB142" s="89"/>
      <c r="JC142" s="89"/>
      <c r="JD142" s="89"/>
      <c r="JE142" s="89"/>
      <c r="JF142" s="89"/>
      <c r="JG142" s="89"/>
      <c r="JH142" s="89"/>
      <c r="JI142" s="89"/>
      <c r="JJ142" s="89"/>
      <c r="JK142" s="89"/>
      <c r="JL142" s="89"/>
      <c r="JM142" s="89"/>
      <c r="JN142" s="89"/>
      <c r="JO142" s="89"/>
      <c r="JP142" s="89"/>
      <c r="JQ142" s="89"/>
      <c r="JR142" s="89"/>
      <c r="JS142" s="89"/>
      <c r="JT142" s="89"/>
      <c r="JU142" s="89"/>
      <c r="JV142" s="89"/>
      <c r="JW142" s="89"/>
      <c r="JX142" s="89"/>
      <c r="JY142" s="89"/>
      <c r="JZ142" s="89"/>
      <c r="KA142" s="89"/>
      <c r="KB142" s="89"/>
      <c r="KC142" s="89"/>
      <c r="KD142" s="89"/>
      <c r="KE142" s="89"/>
      <c r="KF142" s="89"/>
      <c r="KG142" s="89"/>
      <c r="KH142" s="89"/>
      <c r="KI142" s="89"/>
      <c r="KJ142" s="89"/>
      <c r="KK142" s="89"/>
      <c r="KL142" s="89"/>
      <c r="KM142" s="89"/>
      <c r="KN142" s="89"/>
      <c r="KO142" s="89"/>
      <c r="KP142" s="89"/>
      <c r="KQ142" s="89"/>
      <c r="KR142" s="89"/>
      <c r="KS142" s="89"/>
      <c r="KT142" s="89"/>
      <c r="KU142" s="89"/>
      <c r="KV142" s="89"/>
      <c r="KW142" s="89"/>
      <c r="KX142" s="89"/>
      <c r="KY142" s="89"/>
      <c r="KZ142" s="89"/>
      <c r="LA142" s="89"/>
      <c r="LB142" s="89"/>
      <c r="LC142" s="89"/>
      <c r="LD142" s="89"/>
      <c r="LE142" s="89"/>
      <c r="LF142" s="89"/>
      <c r="LG142" s="89"/>
      <c r="LH142" s="89"/>
      <c r="LI142" s="89"/>
      <c r="LJ142" s="89"/>
      <c r="LK142" s="89"/>
      <c r="LL142" s="89"/>
      <c r="LM142" s="89"/>
      <c r="LN142" s="89"/>
      <c r="LO142" s="89"/>
      <c r="LP142" s="89"/>
      <c r="LQ142" s="89"/>
      <c r="LR142" s="89"/>
      <c r="LS142" s="89"/>
      <c r="LT142" s="89"/>
    </row>
    <row r="143" spans="1:332" s="29" customFormat="1" x14ac:dyDescent="0.35">
      <c r="A143" s="89"/>
      <c r="B143" s="90"/>
      <c r="C143" s="90"/>
      <c r="D143" s="91"/>
      <c r="E143" s="89"/>
      <c r="F143" s="89"/>
      <c r="G143" s="110"/>
      <c r="M143" s="85"/>
      <c r="N143" s="85"/>
      <c r="O143" s="91"/>
      <c r="P143" s="91"/>
      <c r="Q143" s="92"/>
      <c r="R143" s="92"/>
      <c r="S143" s="89"/>
      <c r="T143" s="89"/>
      <c r="U143" s="89"/>
      <c r="V143" s="89"/>
      <c r="Y143" s="89"/>
      <c r="AA143" s="89"/>
      <c r="AB143" s="89"/>
      <c r="AC143" s="89"/>
      <c r="AD143" s="89"/>
      <c r="AE143"/>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c r="FH143" s="89"/>
      <c r="FI143" s="89"/>
      <c r="FJ143" s="89"/>
      <c r="FK143" s="89"/>
      <c r="FL143" s="89"/>
      <c r="FM143" s="89"/>
      <c r="FN143" s="89"/>
      <c r="FO143" s="89"/>
      <c r="FP143" s="89"/>
      <c r="FQ143" s="89"/>
      <c r="FR143" s="89"/>
      <c r="FS143" s="89"/>
      <c r="FT143" s="89"/>
      <c r="FU143" s="89"/>
      <c r="FV143" s="89"/>
      <c r="FW143" s="89"/>
      <c r="FX143" s="89"/>
      <c r="FY143" s="89"/>
      <c r="FZ143" s="89"/>
      <c r="GA143" s="89"/>
      <c r="GB143" s="89"/>
      <c r="GC143" s="89"/>
      <c r="GD143" s="89"/>
      <c r="GE143" s="89"/>
      <c r="GF143" s="89"/>
      <c r="GG143" s="89"/>
      <c r="GH143" s="89"/>
      <c r="GI143" s="89"/>
      <c r="GJ143" s="89"/>
      <c r="GK143" s="89"/>
      <c r="GL143" s="89"/>
      <c r="GM143" s="89"/>
      <c r="GN143" s="89"/>
      <c r="GO143" s="89"/>
      <c r="GP143" s="89"/>
      <c r="GQ143" s="89"/>
      <c r="GR143" s="89"/>
      <c r="GS143" s="89"/>
      <c r="GT143" s="89"/>
      <c r="GU143" s="89"/>
      <c r="GV143" s="89"/>
      <c r="GW143" s="89"/>
      <c r="GX143" s="89"/>
      <c r="GY143" s="89"/>
      <c r="GZ143" s="89"/>
      <c r="HA143" s="89"/>
      <c r="HB143" s="89"/>
      <c r="HC143" s="89"/>
      <c r="HD143" s="89"/>
      <c r="HE143" s="89"/>
      <c r="HF143" s="89"/>
      <c r="HG143" s="89"/>
      <c r="HH143" s="89"/>
      <c r="HI143" s="89"/>
      <c r="HJ143" s="89"/>
      <c r="HK143" s="89"/>
      <c r="HL143" s="89"/>
      <c r="HM143" s="89"/>
      <c r="HN143" s="89"/>
      <c r="HO143" s="89"/>
      <c r="HP143" s="89"/>
      <c r="HQ143" s="89"/>
      <c r="HR143" s="89"/>
      <c r="HS143" s="89"/>
      <c r="HT143" s="89"/>
      <c r="HU143" s="89"/>
      <c r="HV143" s="89"/>
      <c r="HW143" s="89"/>
      <c r="HX143" s="89"/>
      <c r="HY143" s="89"/>
      <c r="HZ143" s="89"/>
      <c r="IA143" s="89"/>
      <c r="IB143" s="89"/>
      <c r="IC143" s="89"/>
      <c r="ID143" s="89"/>
      <c r="IE143" s="89"/>
      <c r="IF143" s="89"/>
      <c r="IG143" s="89"/>
      <c r="IH143" s="89"/>
      <c r="II143" s="89"/>
      <c r="IJ143" s="89"/>
      <c r="IK143" s="89"/>
      <c r="IL143" s="89"/>
      <c r="IM143" s="89"/>
      <c r="IN143" s="89"/>
      <c r="IO143" s="89"/>
      <c r="IP143" s="89"/>
      <c r="IQ143" s="89"/>
      <c r="IR143" s="89"/>
      <c r="IS143" s="89"/>
      <c r="IT143" s="89"/>
      <c r="IU143" s="89"/>
      <c r="IV143" s="89"/>
      <c r="IW143" s="89"/>
      <c r="IX143" s="89"/>
      <c r="IY143" s="89"/>
      <c r="IZ143" s="89"/>
      <c r="JA143" s="89"/>
      <c r="JB143" s="89"/>
      <c r="JC143" s="89"/>
      <c r="JD143" s="89"/>
      <c r="JE143" s="89"/>
      <c r="JF143" s="89"/>
      <c r="JG143" s="89"/>
      <c r="JH143" s="89"/>
      <c r="JI143" s="89"/>
      <c r="JJ143" s="89"/>
      <c r="JK143" s="89"/>
      <c r="JL143" s="89"/>
      <c r="JM143" s="89"/>
      <c r="JN143" s="89"/>
      <c r="JO143" s="89"/>
      <c r="JP143" s="89"/>
      <c r="JQ143" s="89"/>
      <c r="JR143" s="89"/>
      <c r="JS143" s="89"/>
      <c r="JT143" s="89"/>
      <c r="JU143" s="89"/>
      <c r="JV143" s="89"/>
      <c r="JW143" s="89"/>
      <c r="JX143" s="89"/>
      <c r="JY143" s="89"/>
      <c r="JZ143" s="89"/>
      <c r="KA143" s="89"/>
      <c r="KB143" s="89"/>
      <c r="KC143" s="89"/>
      <c r="KD143" s="89"/>
      <c r="KE143" s="89"/>
      <c r="KF143" s="89"/>
      <c r="KG143" s="89"/>
      <c r="KH143" s="89"/>
      <c r="KI143" s="89"/>
      <c r="KJ143" s="89"/>
      <c r="KK143" s="89"/>
      <c r="KL143" s="89"/>
      <c r="KM143" s="89"/>
      <c r="KN143" s="89"/>
      <c r="KO143" s="89"/>
      <c r="KP143" s="89"/>
      <c r="KQ143" s="89"/>
      <c r="KR143" s="89"/>
      <c r="KS143" s="89"/>
      <c r="KT143" s="89"/>
      <c r="KU143" s="89"/>
      <c r="KV143" s="89"/>
      <c r="KW143" s="89"/>
      <c r="KX143" s="89"/>
      <c r="KY143" s="89"/>
      <c r="KZ143" s="89"/>
      <c r="LA143" s="89"/>
      <c r="LB143" s="89"/>
      <c r="LC143" s="89"/>
      <c r="LD143" s="89"/>
      <c r="LE143" s="89"/>
      <c r="LF143" s="89"/>
      <c r="LG143" s="89"/>
      <c r="LH143" s="89"/>
      <c r="LI143" s="89"/>
      <c r="LJ143" s="89"/>
      <c r="LK143" s="89"/>
      <c r="LL143" s="89"/>
      <c r="LM143" s="89"/>
      <c r="LN143" s="89"/>
      <c r="LO143" s="89"/>
      <c r="LP143" s="89"/>
      <c r="LQ143" s="89"/>
      <c r="LR143" s="89"/>
      <c r="LS143" s="89"/>
      <c r="LT143" s="89"/>
    </row>
    <row r="144" spans="1:332" s="29" customFormat="1" x14ac:dyDescent="0.35">
      <c r="A144" s="89"/>
      <c r="B144" s="90"/>
      <c r="C144" s="90"/>
      <c r="D144" s="91"/>
      <c r="E144" s="89"/>
      <c r="F144" s="89"/>
      <c r="G144" s="110"/>
      <c r="M144" s="85"/>
      <c r="N144" s="85"/>
      <c r="O144" s="91"/>
      <c r="P144" s="91"/>
      <c r="Q144" s="92"/>
      <c r="R144" s="92"/>
      <c r="S144" s="89"/>
      <c r="T144" s="89"/>
      <c r="U144" s="89"/>
      <c r="V144" s="89"/>
      <c r="Y144" s="89"/>
      <c r="AA144" s="89"/>
      <c r="AB144" s="89"/>
      <c r="AC144" s="89"/>
      <c r="AD144" s="89"/>
      <c r="AE144"/>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c r="FH144" s="89"/>
      <c r="FI144" s="89"/>
      <c r="FJ144" s="89"/>
      <c r="FK144" s="89"/>
      <c r="FL144" s="89"/>
      <c r="FM144" s="89"/>
      <c r="FN144" s="89"/>
      <c r="FO144" s="89"/>
      <c r="FP144" s="89"/>
      <c r="FQ144" s="89"/>
      <c r="FR144" s="89"/>
      <c r="FS144" s="89"/>
      <c r="FT144" s="89"/>
      <c r="FU144" s="89"/>
      <c r="FV144" s="89"/>
      <c r="FW144" s="89"/>
      <c r="FX144" s="89"/>
      <c r="FY144" s="89"/>
      <c r="FZ144" s="89"/>
      <c r="GA144" s="89"/>
      <c r="GB144" s="89"/>
      <c r="GC144" s="89"/>
      <c r="GD144" s="89"/>
      <c r="GE144" s="89"/>
      <c r="GF144" s="89"/>
      <c r="GG144" s="89"/>
      <c r="GH144" s="89"/>
      <c r="GI144" s="89"/>
      <c r="GJ144" s="89"/>
      <c r="GK144" s="89"/>
      <c r="GL144" s="89"/>
      <c r="GM144" s="89"/>
      <c r="GN144" s="89"/>
      <c r="GO144" s="89"/>
      <c r="GP144" s="89"/>
      <c r="GQ144" s="89"/>
      <c r="GR144" s="89"/>
      <c r="GS144" s="89"/>
      <c r="GT144" s="89"/>
      <c r="GU144" s="89"/>
      <c r="GV144" s="89"/>
      <c r="GW144" s="89"/>
      <c r="GX144" s="89"/>
      <c r="GY144" s="89"/>
      <c r="GZ144" s="89"/>
      <c r="HA144" s="89"/>
      <c r="HB144" s="89"/>
      <c r="HC144" s="89"/>
      <c r="HD144" s="89"/>
      <c r="HE144" s="89"/>
      <c r="HF144" s="89"/>
      <c r="HG144" s="89"/>
      <c r="HH144" s="89"/>
      <c r="HI144" s="89"/>
      <c r="HJ144" s="89"/>
      <c r="HK144" s="89"/>
      <c r="HL144" s="89"/>
      <c r="HM144" s="89"/>
      <c r="HN144" s="89"/>
      <c r="HO144" s="89"/>
      <c r="HP144" s="89"/>
      <c r="HQ144" s="89"/>
      <c r="HR144" s="89"/>
      <c r="HS144" s="89"/>
      <c r="HT144" s="89"/>
      <c r="HU144" s="89"/>
      <c r="HV144" s="89"/>
      <c r="HW144" s="89"/>
      <c r="HX144" s="89"/>
      <c r="HY144" s="89"/>
      <c r="HZ144" s="89"/>
      <c r="IA144" s="89"/>
      <c r="IB144" s="89"/>
      <c r="IC144" s="89"/>
      <c r="ID144" s="89"/>
      <c r="IE144" s="89"/>
      <c r="IF144" s="89"/>
      <c r="IG144" s="89"/>
      <c r="IH144" s="89"/>
      <c r="II144" s="89"/>
      <c r="IJ144" s="89"/>
      <c r="IK144" s="89"/>
      <c r="IL144" s="89"/>
      <c r="IM144" s="89"/>
      <c r="IN144" s="89"/>
      <c r="IO144" s="89"/>
      <c r="IP144" s="89"/>
      <c r="IQ144" s="89"/>
      <c r="IR144" s="89"/>
      <c r="IS144" s="89"/>
      <c r="IT144" s="89"/>
      <c r="IU144" s="89"/>
      <c r="IV144" s="89"/>
      <c r="IW144" s="89"/>
      <c r="IX144" s="89"/>
      <c r="IY144" s="89"/>
      <c r="IZ144" s="89"/>
      <c r="JA144" s="89"/>
      <c r="JB144" s="89"/>
      <c r="JC144" s="89"/>
      <c r="JD144" s="89"/>
      <c r="JE144" s="89"/>
      <c r="JF144" s="89"/>
      <c r="JG144" s="89"/>
      <c r="JH144" s="89"/>
      <c r="JI144" s="89"/>
      <c r="JJ144" s="89"/>
      <c r="JK144" s="89"/>
      <c r="JL144" s="89"/>
      <c r="JM144" s="89"/>
      <c r="JN144" s="89"/>
      <c r="JO144" s="89"/>
      <c r="JP144" s="89"/>
      <c r="JQ144" s="89"/>
      <c r="JR144" s="89"/>
      <c r="JS144" s="89"/>
      <c r="JT144" s="89"/>
      <c r="JU144" s="89"/>
      <c r="JV144" s="89"/>
      <c r="JW144" s="89"/>
      <c r="JX144" s="89"/>
      <c r="JY144" s="89"/>
      <c r="JZ144" s="89"/>
      <c r="KA144" s="89"/>
      <c r="KB144" s="89"/>
      <c r="KC144" s="89"/>
      <c r="KD144" s="89"/>
      <c r="KE144" s="89"/>
      <c r="KF144" s="89"/>
      <c r="KG144" s="89"/>
      <c r="KH144" s="89"/>
      <c r="KI144" s="89"/>
      <c r="KJ144" s="89"/>
      <c r="KK144" s="89"/>
      <c r="KL144" s="89"/>
      <c r="KM144" s="89"/>
      <c r="KN144" s="89"/>
      <c r="KO144" s="89"/>
      <c r="KP144" s="89"/>
      <c r="KQ144" s="89"/>
      <c r="KR144" s="89"/>
      <c r="KS144" s="89"/>
      <c r="KT144" s="89"/>
      <c r="KU144" s="89"/>
      <c r="KV144" s="89"/>
      <c r="KW144" s="89"/>
      <c r="KX144" s="89"/>
      <c r="KY144" s="89"/>
      <c r="KZ144" s="89"/>
      <c r="LA144" s="89"/>
      <c r="LB144" s="89"/>
      <c r="LC144" s="89"/>
      <c r="LD144" s="89"/>
      <c r="LE144" s="89"/>
      <c r="LF144" s="89"/>
      <c r="LG144" s="89"/>
      <c r="LH144" s="89"/>
      <c r="LI144" s="89"/>
      <c r="LJ144" s="89"/>
      <c r="LK144" s="89"/>
      <c r="LL144" s="89"/>
      <c r="LM144" s="89"/>
      <c r="LN144" s="89"/>
      <c r="LO144" s="89"/>
      <c r="LP144" s="89"/>
      <c r="LQ144" s="89"/>
      <c r="LR144" s="89"/>
      <c r="LS144" s="89"/>
      <c r="LT144" s="89"/>
    </row>
    <row r="145" spans="1:332" s="29" customFormat="1" x14ac:dyDescent="0.35">
      <c r="A145" s="89"/>
      <c r="B145" s="90"/>
      <c r="C145" s="90"/>
      <c r="D145" s="91"/>
      <c r="E145" s="89"/>
      <c r="F145" s="89"/>
      <c r="G145" s="110"/>
      <c r="M145" s="85"/>
      <c r="N145" s="85"/>
      <c r="O145" s="91"/>
      <c r="P145" s="91"/>
      <c r="Q145" s="92"/>
      <c r="R145" s="92"/>
      <c r="S145" s="89"/>
      <c r="T145" s="89"/>
      <c r="U145" s="89"/>
      <c r="V145" s="89"/>
      <c r="Y145" s="89"/>
      <c r="AA145" s="89"/>
      <c r="AB145" s="89"/>
      <c r="AC145" s="89"/>
      <c r="AD145" s="89"/>
      <c r="AE145"/>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c r="FH145" s="89"/>
      <c r="FI145" s="89"/>
      <c r="FJ145" s="89"/>
      <c r="FK145" s="89"/>
      <c r="FL145" s="89"/>
      <c r="FM145" s="89"/>
      <c r="FN145" s="89"/>
      <c r="FO145" s="89"/>
      <c r="FP145" s="89"/>
      <c r="FQ145" s="89"/>
      <c r="FR145" s="89"/>
      <c r="FS145" s="89"/>
      <c r="FT145" s="89"/>
      <c r="FU145" s="89"/>
      <c r="FV145" s="89"/>
      <c r="FW145" s="89"/>
      <c r="FX145" s="89"/>
      <c r="FY145" s="89"/>
      <c r="FZ145" s="89"/>
      <c r="GA145" s="89"/>
      <c r="GB145" s="89"/>
      <c r="GC145" s="89"/>
      <c r="GD145" s="89"/>
      <c r="GE145" s="89"/>
      <c r="GF145" s="89"/>
      <c r="GG145" s="89"/>
      <c r="GH145" s="89"/>
      <c r="GI145" s="89"/>
      <c r="GJ145" s="89"/>
      <c r="GK145" s="89"/>
      <c r="GL145" s="89"/>
      <c r="GM145" s="89"/>
      <c r="GN145" s="89"/>
      <c r="GO145" s="89"/>
      <c r="GP145" s="89"/>
      <c r="GQ145" s="89"/>
      <c r="GR145" s="89"/>
      <c r="GS145" s="89"/>
      <c r="GT145" s="89"/>
      <c r="GU145" s="89"/>
      <c r="GV145" s="89"/>
      <c r="GW145" s="89"/>
      <c r="GX145" s="89"/>
      <c r="GY145" s="89"/>
      <c r="GZ145" s="89"/>
      <c r="HA145" s="89"/>
      <c r="HB145" s="89"/>
      <c r="HC145" s="89"/>
      <c r="HD145" s="89"/>
      <c r="HE145" s="89"/>
      <c r="HF145" s="89"/>
      <c r="HG145" s="89"/>
      <c r="HH145" s="89"/>
      <c r="HI145" s="89"/>
      <c r="HJ145" s="89"/>
      <c r="HK145" s="89"/>
      <c r="HL145" s="89"/>
      <c r="HM145" s="89"/>
      <c r="HN145" s="89"/>
      <c r="HO145" s="89"/>
      <c r="HP145" s="89"/>
      <c r="HQ145" s="89"/>
      <c r="HR145" s="89"/>
      <c r="HS145" s="89"/>
      <c r="HT145" s="89"/>
      <c r="HU145" s="89"/>
      <c r="HV145" s="89"/>
      <c r="HW145" s="89"/>
      <c r="HX145" s="89"/>
      <c r="HY145" s="89"/>
      <c r="HZ145" s="89"/>
      <c r="IA145" s="89"/>
      <c r="IB145" s="89"/>
      <c r="IC145" s="89"/>
      <c r="ID145" s="89"/>
      <c r="IE145" s="89"/>
      <c r="IF145" s="89"/>
      <c r="IG145" s="89"/>
      <c r="IH145" s="89"/>
      <c r="II145" s="89"/>
      <c r="IJ145" s="89"/>
      <c r="IK145" s="89"/>
      <c r="IL145" s="89"/>
      <c r="IM145" s="89"/>
      <c r="IN145" s="89"/>
      <c r="IO145" s="89"/>
      <c r="IP145" s="89"/>
      <c r="IQ145" s="89"/>
      <c r="IR145" s="89"/>
      <c r="IS145" s="89"/>
      <c r="IT145" s="89"/>
      <c r="IU145" s="89"/>
      <c r="IV145" s="89"/>
      <c r="IW145" s="89"/>
      <c r="IX145" s="89"/>
      <c r="IY145" s="89"/>
      <c r="IZ145" s="89"/>
      <c r="JA145" s="89"/>
      <c r="JB145" s="89"/>
      <c r="JC145" s="89"/>
      <c r="JD145" s="89"/>
      <c r="JE145" s="89"/>
      <c r="JF145" s="89"/>
      <c r="JG145" s="89"/>
      <c r="JH145" s="89"/>
      <c r="JI145" s="89"/>
      <c r="JJ145" s="89"/>
      <c r="JK145" s="89"/>
      <c r="JL145" s="89"/>
      <c r="JM145" s="89"/>
      <c r="JN145" s="89"/>
      <c r="JO145" s="89"/>
      <c r="JP145" s="89"/>
      <c r="JQ145" s="89"/>
      <c r="JR145" s="89"/>
      <c r="JS145" s="89"/>
      <c r="JT145" s="89"/>
      <c r="JU145" s="89"/>
      <c r="JV145" s="89"/>
      <c r="JW145" s="89"/>
      <c r="JX145" s="89"/>
      <c r="JY145" s="89"/>
      <c r="JZ145" s="89"/>
      <c r="KA145" s="89"/>
      <c r="KB145" s="89"/>
      <c r="KC145" s="89"/>
      <c r="KD145" s="89"/>
      <c r="KE145" s="89"/>
      <c r="KF145" s="89"/>
      <c r="KG145" s="89"/>
      <c r="KH145" s="89"/>
      <c r="KI145" s="89"/>
      <c r="KJ145" s="89"/>
      <c r="KK145" s="89"/>
      <c r="KL145" s="89"/>
      <c r="KM145" s="89"/>
      <c r="KN145" s="89"/>
      <c r="KO145" s="89"/>
      <c r="KP145" s="89"/>
      <c r="KQ145" s="89"/>
      <c r="KR145" s="89"/>
      <c r="KS145" s="89"/>
      <c r="KT145" s="89"/>
      <c r="KU145" s="89"/>
      <c r="KV145" s="89"/>
      <c r="KW145" s="89"/>
      <c r="KX145" s="89"/>
      <c r="KY145" s="89"/>
      <c r="KZ145" s="89"/>
      <c r="LA145" s="89"/>
      <c r="LB145" s="89"/>
      <c r="LC145" s="89"/>
      <c r="LD145" s="89"/>
      <c r="LE145" s="89"/>
      <c r="LF145" s="89"/>
      <c r="LG145" s="89"/>
      <c r="LH145" s="89"/>
      <c r="LI145" s="89"/>
      <c r="LJ145" s="89"/>
      <c r="LK145" s="89"/>
      <c r="LL145" s="89"/>
      <c r="LM145" s="89"/>
      <c r="LN145" s="89"/>
      <c r="LO145" s="89"/>
      <c r="LP145" s="89"/>
      <c r="LQ145" s="89"/>
      <c r="LR145" s="89"/>
      <c r="LS145" s="89"/>
      <c r="LT145" s="89"/>
    </row>
    <row r="146" spans="1:332" s="29" customFormat="1" x14ac:dyDescent="0.35">
      <c r="A146" s="89"/>
      <c r="B146" s="90"/>
      <c r="C146" s="90"/>
      <c r="D146" s="91"/>
      <c r="E146" s="89"/>
      <c r="F146" s="89"/>
      <c r="G146" s="110"/>
      <c r="M146" s="85"/>
      <c r="N146" s="85"/>
      <c r="O146" s="91"/>
      <c r="P146" s="91"/>
      <c r="Q146" s="92"/>
      <c r="R146" s="92"/>
      <c r="S146" s="89"/>
      <c r="T146" s="89"/>
      <c r="U146" s="89"/>
      <c r="V146" s="89"/>
      <c r="Y146" s="89"/>
      <c r="AA146" s="89"/>
      <c r="AB146" s="89"/>
      <c r="AC146" s="89"/>
      <c r="AD146" s="89"/>
      <c r="AE146"/>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c r="FH146" s="89"/>
      <c r="FI146" s="89"/>
      <c r="FJ146" s="89"/>
      <c r="FK146" s="89"/>
      <c r="FL146" s="89"/>
      <c r="FM146" s="89"/>
      <c r="FN146" s="89"/>
      <c r="FO146" s="89"/>
      <c r="FP146" s="89"/>
      <c r="FQ146" s="89"/>
      <c r="FR146" s="89"/>
      <c r="FS146" s="89"/>
      <c r="FT146" s="89"/>
      <c r="FU146" s="89"/>
      <c r="FV146" s="89"/>
      <c r="FW146" s="89"/>
      <c r="FX146" s="89"/>
      <c r="FY146" s="89"/>
      <c r="FZ146" s="89"/>
      <c r="GA146" s="89"/>
      <c r="GB146" s="89"/>
      <c r="GC146" s="89"/>
      <c r="GD146" s="89"/>
      <c r="GE146" s="89"/>
      <c r="GF146" s="89"/>
      <c r="GG146" s="89"/>
      <c r="GH146" s="89"/>
      <c r="GI146" s="89"/>
      <c r="GJ146" s="89"/>
      <c r="GK146" s="89"/>
      <c r="GL146" s="89"/>
      <c r="GM146" s="89"/>
      <c r="GN146" s="89"/>
      <c r="GO146" s="89"/>
      <c r="GP146" s="89"/>
      <c r="GQ146" s="89"/>
      <c r="GR146" s="89"/>
      <c r="GS146" s="89"/>
      <c r="GT146" s="89"/>
      <c r="GU146" s="89"/>
      <c r="GV146" s="89"/>
      <c r="GW146" s="89"/>
      <c r="GX146" s="89"/>
      <c r="GY146" s="89"/>
      <c r="GZ146" s="89"/>
      <c r="HA146" s="89"/>
      <c r="HB146" s="89"/>
      <c r="HC146" s="89"/>
      <c r="HD146" s="89"/>
      <c r="HE146" s="89"/>
      <c r="HF146" s="89"/>
      <c r="HG146" s="89"/>
      <c r="HH146" s="89"/>
      <c r="HI146" s="89"/>
      <c r="HJ146" s="89"/>
      <c r="HK146" s="89"/>
      <c r="HL146" s="89"/>
      <c r="HM146" s="89"/>
      <c r="HN146" s="89"/>
      <c r="HO146" s="89"/>
      <c r="HP146" s="89"/>
      <c r="HQ146" s="89"/>
      <c r="HR146" s="89"/>
      <c r="HS146" s="89"/>
      <c r="HT146" s="89"/>
      <c r="HU146" s="89"/>
      <c r="HV146" s="89"/>
      <c r="HW146" s="89"/>
      <c r="HX146" s="89"/>
      <c r="HY146" s="89"/>
      <c r="HZ146" s="89"/>
      <c r="IA146" s="89"/>
      <c r="IB146" s="89"/>
      <c r="IC146" s="89"/>
      <c r="ID146" s="89"/>
      <c r="IE146" s="89"/>
      <c r="IF146" s="89"/>
      <c r="IG146" s="89"/>
      <c r="IH146" s="89"/>
      <c r="II146" s="89"/>
      <c r="IJ146" s="89"/>
      <c r="IK146" s="89"/>
      <c r="IL146" s="89"/>
      <c r="IM146" s="89"/>
      <c r="IN146" s="89"/>
      <c r="IO146" s="89"/>
      <c r="IP146" s="89"/>
      <c r="IQ146" s="89"/>
      <c r="IR146" s="89"/>
      <c r="IS146" s="89"/>
      <c r="IT146" s="89"/>
      <c r="IU146" s="89"/>
      <c r="IV146" s="89"/>
      <c r="IW146" s="89"/>
      <c r="IX146" s="89"/>
      <c r="IY146" s="89"/>
      <c r="IZ146" s="89"/>
      <c r="JA146" s="89"/>
      <c r="JB146" s="89"/>
      <c r="JC146" s="89"/>
      <c r="JD146" s="89"/>
      <c r="JE146" s="89"/>
      <c r="JF146" s="89"/>
      <c r="JG146" s="89"/>
      <c r="JH146" s="89"/>
      <c r="JI146" s="89"/>
      <c r="JJ146" s="89"/>
      <c r="JK146" s="89"/>
      <c r="JL146" s="89"/>
      <c r="JM146" s="89"/>
      <c r="JN146" s="89"/>
      <c r="JO146" s="89"/>
      <c r="JP146" s="89"/>
      <c r="JQ146" s="89"/>
      <c r="JR146" s="89"/>
      <c r="JS146" s="89"/>
      <c r="JT146" s="89"/>
      <c r="JU146" s="89"/>
      <c r="JV146" s="89"/>
      <c r="JW146" s="89"/>
      <c r="JX146" s="89"/>
      <c r="JY146" s="89"/>
      <c r="JZ146" s="89"/>
      <c r="KA146" s="89"/>
      <c r="KB146" s="89"/>
      <c r="KC146" s="89"/>
      <c r="KD146" s="89"/>
      <c r="KE146" s="89"/>
      <c r="KF146" s="89"/>
      <c r="KG146" s="89"/>
      <c r="KH146" s="89"/>
      <c r="KI146" s="89"/>
      <c r="KJ146" s="89"/>
      <c r="KK146" s="89"/>
      <c r="KL146" s="89"/>
      <c r="KM146" s="89"/>
      <c r="KN146" s="89"/>
      <c r="KO146" s="89"/>
      <c r="KP146" s="89"/>
      <c r="KQ146" s="89"/>
      <c r="KR146" s="89"/>
      <c r="KS146" s="89"/>
      <c r="KT146" s="89"/>
      <c r="KU146" s="89"/>
      <c r="KV146" s="89"/>
      <c r="KW146" s="89"/>
      <c r="KX146" s="89"/>
      <c r="KY146" s="89"/>
      <c r="KZ146" s="89"/>
      <c r="LA146" s="89"/>
      <c r="LB146" s="89"/>
      <c r="LC146" s="89"/>
      <c r="LD146" s="89"/>
      <c r="LE146" s="89"/>
      <c r="LF146" s="89"/>
      <c r="LG146" s="89"/>
      <c r="LH146" s="89"/>
      <c r="LI146" s="89"/>
      <c r="LJ146" s="89"/>
      <c r="LK146" s="89"/>
      <c r="LL146" s="89"/>
      <c r="LM146" s="89"/>
      <c r="LN146" s="89"/>
      <c r="LO146" s="89"/>
      <c r="LP146" s="89"/>
      <c r="LQ146" s="89"/>
      <c r="LR146" s="89"/>
      <c r="LS146" s="89"/>
      <c r="LT146" s="89"/>
    </row>
    <row r="147" spans="1:332" s="29" customFormat="1" x14ac:dyDescent="0.35">
      <c r="A147" s="89"/>
      <c r="B147" s="90"/>
      <c r="C147" s="90"/>
      <c r="D147" s="91"/>
      <c r="E147" s="89"/>
      <c r="F147" s="89"/>
      <c r="G147" s="110"/>
      <c r="M147" s="85"/>
      <c r="N147" s="85"/>
      <c r="O147" s="91"/>
      <c r="P147" s="91"/>
      <c r="Q147" s="92"/>
      <c r="R147" s="92"/>
      <c r="S147" s="89"/>
      <c r="T147" s="89"/>
      <c r="U147" s="89"/>
      <c r="V147" s="89"/>
      <c r="Y147" s="89"/>
      <c r="AA147" s="89"/>
      <c r="AB147" s="89"/>
      <c r="AC147" s="89"/>
      <c r="AD147" s="89"/>
      <c r="AE147"/>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c r="FH147" s="89"/>
      <c r="FI147" s="89"/>
      <c r="FJ147" s="89"/>
      <c r="FK147" s="89"/>
      <c r="FL147" s="89"/>
      <c r="FM147" s="89"/>
      <c r="FN147" s="89"/>
      <c r="FO147" s="89"/>
      <c r="FP147" s="89"/>
      <c r="FQ147" s="89"/>
      <c r="FR147" s="89"/>
      <c r="FS147" s="89"/>
      <c r="FT147" s="89"/>
      <c r="FU147" s="89"/>
      <c r="FV147" s="89"/>
      <c r="FW147" s="89"/>
      <c r="FX147" s="89"/>
      <c r="FY147" s="89"/>
      <c r="FZ147" s="89"/>
      <c r="GA147" s="89"/>
      <c r="GB147" s="89"/>
      <c r="GC147" s="89"/>
      <c r="GD147" s="89"/>
      <c r="GE147" s="89"/>
      <c r="GF147" s="89"/>
      <c r="GG147" s="89"/>
      <c r="GH147" s="89"/>
      <c r="GI147" s="89"/>
      <c r="GJ147" s="89"/>
      <c r="GK147" s="89"/>
      <c r="GL147" s="89"/>
      <c r="GM147" s="89"/>
      <c r="GN147" s="89"/>
      <c r="GO147" s="89"/>
      <c r="GP147" s="89"/>
      <c r="GQ147" s="89"/>
      <c r="GR147" s="89"/>
      <c r="GS147" s="89"/>
      <c r="GT147" s="89"/>
      <c r="GU147" s="89"/>
      <c r="GV147" s="89"/>
      <c r="GW147" s="89"/>
      <c r="GX147" s="89"/>
      <c r="GY147" s="89"/>
      <c r="GZ147" s="89"/>
      <c r="HA147" s="89"/>
      <c r="HB147" s="89"/>
      <c r="HC147" s="89"/>
      <c r="HD147" s="89"/>
      <c r="HE147" s="89"/>
      <c r="HF147" s="89"/>
      <c r="HG147" s="89"/>
      <c r="HH147" s="89"/>
      <c r="HI147" s="89"/>
      <c r="HJ147" s="89"/>
      <c r="HK147" s="89"/>
      <c r="HL147" s="89"/>
      <c r="HM147" s="89"/>
      <c r="HN147" s="89"/>
      <c r="HO147" s="89"/>
      <c r="HP147" s="89"/>
      <c r="HQ147" s="89"/>
      <c r="HR147" s="89"/>
      <c r="HS147" s="89"/>
      <c r="HT147" s="89"/>
      <c r="HU147" s="89"/>
      <c r="HV147" s="89"/>
      <c r="HW147" s="89"/>
      <c r="HX147" s="89"/>
      <c r="HY147" s="89"/>
      <c r="HZ147" s="89"/>
      <c r="IA147" s="89"/>
      <c r="IB147" s="89"/>
      <c r="IC147" s="89"/>
      <c r="ID147" s="89"/>
      <c r="IE147" s="89"/>
      <c r="IF147" s="89"/>
      <c r="IG147" s="89"/>
      <c r="IH147" s="89"/>
      <c r="II147" s="89"/>
      <c r="IJ147" s="89"/>
      <c r="IK147" s="89"/>
      <c r="IL147" s="89"/>
      <c r="IM147" s="89"/>
      <c r="IN147" s="89"/>
      <c r="IO147" s="89"/>
      <c r="IP147" s="89"/>
      <c r="IQ147" s="89"/>
      <c r="IR147" s="89"/>
      <c r="IS147" s="89"/>
      <c r="IT147" s="89"/>
      <c r="IU147" s="89"/>
      <c r="IV147" s="89"/>
      <c r="IW147" s="89"/>
      <c r="IX147" s="89"/>
      <c r="IY147" s="89"/>
      <c r="IZ147" s="89"/>
      <c r="JA147" s="89"/>
      <c r="JB147" s="89"/>
      <c r="JC147" s="89"/>
      <c r="JD147" s="89"/>
      <c r="JE147" s="89"/>
      <c r="JF147" s="89"/>
      <c r="JG147" s="89"/>
      <c r="JH147" s="89"/>
      <c r="JI147" s="89"/>
      <c r="JJ147" s="89"/>
      <c r="JK147" s="89"/>
      <c r="JL147" s="89"/>
      <c r="JM147" s="89"/>
      <c r="JN147" s="89"/>
      <c r="JO147" s="89"/>
      <c r="JP147" s="89"/>
      <c r="JQ147" s="89"/>
      <c r="JR147" s="89"/>
      <c r="JS147" s="89"/>
      <c r="JT147" s="89"/>
      <c r="JU147" s="89"/>
      <c r="JV147" s="89"/>
      <c r="JW147" s="89"/>
      <c r="JX147" s="89"/>
      <c r="JY147" s="89"/>
      <c r="JZ147" s="89"/>
      <c r="KA147" s="89"/>
      <c r="KB147" s="89"/>
      <c r="KC147" s="89"/>
      <c r="KD147" s="89"/>
      <c r="KE147" s="89"/>
      <c r="KF147" s="89"/>
      <c r="KG147" s="89"/>
      <c r="KH147" s="89"/>
      <c r="KI147" s="89"/>
      <c r="KJ147" s="89"/>
      <c r="KK147" s="89"/>
      <c r="KL147" s="89"/>
      <c r="KM147" s="89"/>
      <c r="KN147" s="89"/>
      <c r="KO147" s="89"/>
      <c r="KP147" s="89"/>
      <c r="KQ147" s="89"/>
      <c r="KR147" s="89"/>
      <c r="KS147" s="89"/>
      <c r="KT147" s="89"/>
      <c r="KU147" s="89"/>
      <c r="KV147" s="89"/>
      <c r="KW147" s="89"/>
      <c r="KX147" s="89"/>
      <c r="KY147" s="89"/>
      <c r="KZ147" s="89"/>
      <c r="LA147" s="89"/>
      <c r="LB147" s="89"/>
      <c r="LC147" s="89"/>
      <c r="LD147" s="89"/>
      <c r="LE147" s="89"/>
      <c r="LF147" s="89"/>
      <c r="LG147" s="89"/>
      <c r="LH147" s="89"/>
      <c r="LI147" s="89"/>
      <c r="LJ147" s="89"/>
      <c r="LK147" s="89"/>
      <c r="LL147" s="89"/>
      <c r="LM147" s="89"/>
      <c r="LN147" s="89"/>
      <c r="LO147" s="89"/>
      <c r="LP147" s="89"/>
      <c r="LQ147" s="89"/>
      <c r="LR147" s="89"/>
      <c r="LS147" s="89"/>
      <c r="LT147" s="89"/>
    </row>
    <row r="148" spans="1:332" s="29" customFormat="1" x14ac:dyDescent="0.35">
      <c r="A148" s="89"/>
      <c r="B148" s="90"/>
      <c r="C148" s="90"/>
      <c r="D148" s="91"/>
      <c r="E148" s="89"/>
      <c r="F148" s="89"/>
      <c r="G148" s="110"/>
      <c r="M148" s="85"/>
      <c r="N148" s="85"/>
      <c r="O148" s="91"/>
      <c r="P148" s="91"/>
      <c r="Q148" s="92"/>
      <c r="R148" s="92"/>
      <c r="S148" s="89"/>
      <c r="T148" s="89"/>
      <c r="U148" s="89"/>
      <c r="V148" s="89"/>
      <c r="Y148" s="89"/>
      <c r="AA148" s="89"/>
      <c r="AB148" s="89"/>
      <c r="AC148" s="89"/>
      <c r="AD148" s="89"/>
      <c r="AE148"/>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c r="FH148" s="89"/>
      <c r="FI148" s="89"/>
      <c r="FJ148" s="89"/>
      <c r="FK148" s="89"/>
      <c r="FL148" s="89"/>
      <c r="FM148" s="89"/>
      <c r="FN148" s="89"/>
      <c r="FO148" s="89"/>
      <c r="FP148" s="89"/>
      <c r="FQ148" s="89"/>
      <c r="FR148" s="89"/>
      <c r="FS148" s="89"/>
      <c r="FT148" s="89"/>
      <c r="FU148" s="89"/>
      <c r="FV148" s="89"/>
      <c r="FW148" s="89"/>
      <c r="FX148" s="89"/>
      <c r="FY148" s="89"/>
      <c r="FZ148" s="89"/>
      <c r="GA148" s="89"/>
      <c r="GB148" s="89"/>
      <c r="GC148" s="89"/>
      <c r="GD148" s="89"/>
      <c r="GE148" s="89"/>
      <c r="GF148" s="89"/>
      <c r="GG148" s="89"/>
      <c r="GH148" s="89"/>
      <c r="GI148" s="89"/>
      <c r="GJ148" s="89"/>
      <c r="GK148" s="89"/>
      <c r="GL148" s="89"/>
      <c r="GM148" s="89"/>
      <c r="GN148" s="89"/>
      <c r="GO148" s="89"/>
      <c r="GP148" s="89"/>
      <c r="GQ148" s="89"/>
      <c r="GR148" s="89"/>
      <c r="GS148" s="89"/>
      <c r="GT148" s="89"/>
      <c r="GU148" s="89"/>
      <c r="GV148" s="89"/>
      <c r="GW148" s="89"/>
      <c r="GX148" s="89"/>
      <c r="GY148" s="89"/>
      <c r="GZ148" s="89"/>
      <c r="HA148" s="89"/>
      <c r="HB148" s="89"/>
      <c r="HC148" s="89"/>
      <c r="HD148" s="89"/>
      <c r="HE148" s="89"/>
      <c r="HF148" s="89"/>
      <c r="HG148" s="89"/>
      <c r="HH148" s="89"/>
      <c r="HI148" s="89"/>
      <c r="HJ148" s="89"/>
      <c r="HK148" s="89"/>
      <c r="HL148" s="89"/>
      <c r="HM148" s="89"/>
      <c r="HN148" s="89"/>
      <c r="HO148" s="89"/>
      <c r="HP148" s="89"/>
      <c r="HQ148" s="89"/>
      <c r="HR148" s="89"/>
      <c r="HS148" s="89"/>
      <c r="HT148" s="89"/>
      <c r="HU148" s="89"/>
      <c r="HV148" s="89"/>
      <c r="HW148" s="89"/>
      <c r="HX148" s="89"/>
      <c r="HY148" s="89"/>
      <c r="HZ148" s="89"/>
      <c r="IA148" s="89"/>
      <c r="IB148" s="89"/>
      <c r="IC148" s="89"/>
      <c r="ID148" s="89"/>
      <c r="IE148" s="89"/>
      <c r="IF148" s="89"/>
      <c r="IG148" s="89"/>
      <c r="IH148" s="89"/>
      <c r="II148" s="89"/>
      <c r="IJ148" s="89"/>
      <c r="IK148" s="89"/>
      <c r="IL148" s="89"/>
      <c r="IM148" s="89"/>
      <c r="IN148" s="89"/>
      <c r="IO148" s="89"/>
      <c r="IP148" s="89"/>
      <c r="IQ148" s="89"/>
      <c r="IR148" s="89"/>
      <c r="IS148" s="89"/>
      <c r="IT148" s="89"/>
      <c r="IU148" s="89"/>
      <c r="IV148" s="89"/>
      <c r="IW148" s="89"/>
      <c r="IX148" s="89"/>
      <c r="IY148" s="89"/>
      <c r="IZ148" s="89"/>
      <c r="JA148" s="89"/>
      <c r="JB148" s="89"/>
      <c r="JC148" s="89"/>
      <c r="JD148" s="89"/>
      <c r="JE148" s="89"/>
      <c r="JF148" s="89"/>
      <c r="JG148" s="89"/>
      <c r="JH148" s="89"/>
      <c r="JI148" s="89"/>
      <c r="JJ148" s="89"/>
      <c r="JK148" s="89"/>
      <c r="JL148" s="89"/>
      <c r="JM148" s="89"/>
      <c r="JN148" s="89"/>
      <c r="JO148" s="89"/>
      <c r="JP148" s="89"/>
      <c r="JQ148" s="89"/>
      <c r="JR148" s="89"/>
      <c r="JS148" s="89"/>
      <c r="JT148" s="89"/>
      <c r="JU148" s="89"/>
      <c r="JV148" s="89"/>
      <c r="JW148" s="89"/>
      <c r="JX148" s="89"/>
      <c r="JY148" s="89"/>
      <c r="JZ148" s="89"/>
      <c r="KA148" s="89"/>
      <c r="KB148" s="89"/>
      <c r="KC148" s="89"/>
      <c r="KD148" s="89"/>
      <c r="KE148" s="89"/>
      <c r="KF148" s="89"/>
      <c r="KG148" s="89"/>
      <c r="KH148" s="89"/>
      <c r="KI148" s="89"/>
      <c r="KJ148" s="89"/>
      <c r="KK148" s="89"/>
      <c r="KL148" s="89"/>
      <c r="KM148" s="89"/>
      <c r="KN148" s="89"/>
      <c r="KO148" s="89"/>
      <c r="KP148" s="89"/>
      <c r="KQ148" s="89"/>
      <c r="KR148" s="89"/>
      <c r="KS148" s="89"/>
      <c r="KT148" s="89"/>
      <c r="KU148" s="89"/>
      <c r="KV148" s="89"/>
      <c r="KW148" s="89"/>
      <c r="KX148" s="89"/>
      <c r="KY148" s="89"/>
      <c r="KZ148" s="89"/>
      <c r="LA148" s="89"/>
      <c r="LB148" s="89"/>
      <c r="LC148" s="89"/>
      <c r="LD148" s="89"/>
      <c r="LE148" s="89"/>
      <c r="LF148" s="89"/>
      <c r="LG148" s="89"/>
      <c r="LH148" s="89"/>
      <c r="LI148" s="89"/>
      <c r="LJ148" s="89"/>
      <c r="LK148" s="89"/>
      <c r="LL148" s="89"/>
      <c r="LM148" s="89"/>
      <c r="LN148" s="89"/>
      <c r="LO148" s="89"/>
      <c r="LP148" s="89"/>
      <c r="LQ148" s="89"/>
      <c r="LR148" s="89"/>
      <c r="LS148" s="89"/>
      <c r="LT148" s="89"/>
    </row>
    <row r="149" spans="1:332" s="29" customFormat="1" x14ac:dyDescent="0.35">
      <c r="A149" s="89"/>
      <c r="B149" s="90"/>
      <c r="C149" s="90"/>
      <c r="D149" s="91"/>
      <c r="E149" s="89"/>
      <c r="F149" s="89"/>
      <c r="G149" s="110"/>
      <c r="M149" s="85"/>
      <c r="N149" s="85"/>
      <c r="O149" s="91"/>
      <c r="P149" s="91"/>
      <c r="Q149" s="92"/>
      <c r="R149" s="92"/>
      <c r="S149" s="89"/>
      <c r="T149" s="89"/>
      <c r="U149" s="89"/>
      <c r="V149" s="89"/>
      <c r="Y149" s="89"/>
      <c r="AA149" s="89"/>
      <c r="AB149" s="89"/>
      <c r="AC149" s="89"/>
      <c r="AD149" s="89"/>
      <c r="AE14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c r="FH149" s="89"/>
      <c r="FI149" s="89"/>
      <c r="FJ149" s="89"/>
      <c r="FK149" s="89"/>
      <c r="FL149" s="89"/>
      <c r="FM149" s="89"/>
      <c r="FN149" s="89"/>
      <c r="FO149" s="89"/>
      <c r="FP149" s="89"/>
      <c r="FQ149" s="89"/>
      <c r="FR149" s="89"/>
      <c r="FS149" s="89"/>
      <c r="FT149" s="89"/>
      <c r="FU149" s="89"/>
      <c r="FV149" s="89"/>
      <c r="FW149" s="89"/>
      <c r="FX149" s="89"/>
      <c r="FY149" s="89"/>
      <c r="FZ149" s="89"/>
      <c r="GA149" s="89"/>
      <c r="GB149" s="89"/>
      <c r="GC149" s="89"/>
      <c r="GD149" s="89"/>
      <c r="GE149" s="89"/>
      <c r="GF149" s="89"/>
      <c r="GG149" s="89"/>
      <c r="GH149" s="89"/>
      <c r="GI149" s="89"/>
      <c r="GJ149" s="89"/>
      <c r="GK149" s="89"/>
      <c r="GL149" s="89"/>
      <c r="GM149" s="89"/>
      <c r="GN149" s="89"/>
      <c r="GO149" s="89"/>
      <c r="GP149" s="89"/>
      <c r="GQ149" s="89"/>
      <c r="GR149" s="89"/>
      <c r="GS149" s="89"/>
      <c r="GT149" s="89"/>
      <c r="GU149" s="89"/>
      <c r="GV149" s="89"/>
      <c r="GW149" s="89"/>
      <c r="GX149" s="89"/>
      <c r="GY149" s="89"/>
      <c r="GZ149" s="89"/>
      <c r="HA149" s="89"/>
      <c r="HB149" s="89"/>
      <c r="HC149" s="89"/>
      <c r="HD149" s="89"/>
      <c r="HE149" s="89"/>
      <c r="HF149" s="89"/>
      <c r="HG149" s="89"/>
      <c r="HH149" s="89"/>
      <c r="HI149" s="89"/>
      <c r="HJ149" s="89"/>
      <c r="HK149" s="89"/>
      <c r="HL149" s="89"/>
      <c r="HM149" s="89"/>
      <c r="HN149" s="89"/>
      <c r="HO149" s="89"/>
      <c r="HP149" s="89"/>
      <c r="HQ149" s="89"/>
      <c r="HR149" s="89"/>
      <c r="HS149" s="89"/>
      <c r="HT149" s="89"/>
      <c r="HU149" s="89"/>
      <c r="HV149" s="89"/>
      <c r="HW149" s="89"/>
      <c r="HX149" s="89"/>
      <c r="HY149" s="89"/>
      <c r="HZ149" s="89"/>
      <c r="IA149" s="89"/>
      <c r="IB149" s="89"/>
      <c r="IC149" s="89"/>
      <c r="ID149" s="89"/>
      <c r="IE149" s="89"/>
      <c r="IF149" s="89"/>
      <c r="IG149" s="89"/>
      <c r="IH149" s="89"/>
      <c r="II149" s="89"/>
      <c r="IJ149" s="89"/>
      <c r="IK149" s="89"/>
      <c r="IL149" s="89"/>
      <c r="IM149" s="89"/>
      <c r="IN149" s="89"/>
      <c r="IO149" s="89"/>
      <c r="IP149" s="89"/>
      <c r="IQ149" s="89"/>
      <c r="IR149" s="89"/>
      <c r="IS149" s="89"/>
      <c r="IT149" s="89"/>
      <c r="IU149" s="89"/>
      <c r="IV149" s="89"/>
      <c r="IW149" s="89"/>
      <c r="IX149" s="89"/>
      <c r="IY149" s="89"/>
      <c r="IZ149" s="89"/>
      <c r="JA149" s="89"/>
      <c r="JB149" s="89"/>
      <c r="JC149" s="89"/>
      <c r="JD149" s="89"/>
      <c r="JE149" s="89"/>
      <c r="JF149" s="89"/>
      <c r="JG149" s="89"/>
      <c r="JH149" s="89"/>
      <c r="JI149" s="89"/>
      <c r="JJ149" s="89"/>
      <c r="JK149" s="89"/>
      <c r="JL149" s="89"/>
      <c r="JM149" s="89"/>
      <c r="JN149" s="89"/>
      <c r="JO149" s="89"/>
      <c r="JP149" s="89"/>
      <c r="JQ149" s="89"/>
      <c r="JR149" s="89"/>
      <c r="JS149" s="89"/>
      <c r="JT149" s="89"/>
      <c r="JU149" s="89"/>
      <c r="JV149" s="89"/>
      <c r="JW149" s="89"/>
      <c r="JX149" s="89"/>
      <c r="JY149" s="89"/>
      <c r="JZ149" s="89"/>
      <c r="KA149" s="89"/>
      <c r="KB149" s="89"/>
      <c r="KC149" s="89"/>
      <c r="KD149" s="89"/>
      <c r="KE149" s="89"/>
      <c r="KF149" s="89"/>
      <c r="KG149" s="89"/>
      <c r="KH149" s="89"/>
      <c r="KI149" s="89"/>
      <c r="KJ149" s="89"/>
      <c r="KK149" s="89"/>
      <c r="KL149" s="89"/>
      <c r="KM149" s="89"/>
      <c r="KN149" s="89"/>
      <c r="KO149" s="89"/>
      <c r="KP149" s="89"/>
      <c r="KQ149" s="89"/>
      <c r="KR149" s="89"/>
      <c r="KS149" s="89"/>
      <c r="KT149" s="89"/>
      <c r="KU149" s="89"/>
      <c r="KV149" s="89"/>
      <c r="KW149" s="89"/>
      <c r="KX149" s="89"/>
      <c r="KY149" s="89"/>
      <c r="KZ149" s="89"/>
      <c r="LA149" s="89"/>
      <c r="LB149" s="89"/>
      <c r="LC149" s="89"/>
      <c r="LD149" s="89"/>
      <c r="LE149" s="89"/>
      <c r="LF149" s="89"/>
      <c r="LG149" s="89"/>
      <c r="LH149" s="89"/>
      <c r="LI149" s="89"/>
      <c r="LJ149" s="89"/>
      <c r="LK149" s="89"/>
      <c r="LL149" s="89"/>
      <c r="LM149" s="89"/>
      <c r="LN149" s="89"/>
      <c r="LO149" s="89"/>
      <c r="LP149" s="89"/>
      <c r="LQ149" s="89"/>
      <c r="LR149" s="89"/>
      <c r="LS149" s="89"/>
      <c r="LT149" s="89"/>
    </row>
    <row r="150" spans="1:332" s="29" customFormat="1" x14ac:dyDescent="0.35">
      <c r="A150" s="89"/>
      <c r="B150" s="90"/>
      <c r="C150" s="90"/>
      <c r="D150" s="91"/>
      <c r="E150" s="89"/>
      <c r="F150" s="89"/>
      <c r="G150" s="110"/>
      <c r="M150" s="85"/>
      <c r="N150" s="85"/>
      <c r="O150" s="91"/>
      <c r="P150" s="91"/>
      <c r="Q150" s="92"/>
      <c r="R150" s="92"/>
      <c r="S150" s="89"/>
      <c r="T150" s="89"/>
      <c r="U150" s="89"/>
      <c r="V150" s="89"/>
      <c r="Y150" s="89"/>
      <c r="AA150" s="89"/>
      <c r="AB150" s="89"/>
      <c r="AC150" s="89"/>
      <c r="AD150" s="89"/>
      <c r="AE150"/>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89"/>
      <c r="BU150" s="89"/>
      <c r="BV150" s="89"/>
      <c r="BW150" s="89"/>
      <c r="BX150" s="89"/>
      <c r="BY150" s="89"/>
      <c r="BZ150" s="89"/>
      <c r="CA150" s="89"/>
      <c r="CB150" s="89"/>
      <c r="CC150" s="89"/>
      <c r="CD150" s="89"/>
      <c r="CE150" s="89"/>
      <c r="CF150" s="89"/>
      <c r="CG150" s="89"/>
      <c r="CH150" s="89"/>
      <c r="CI150" s="89"/>
      <c r="CJ150" s="89"/>
      <c r="CK150" s="89"/>
      <c r="CL150" s="89"/>
      <c r="CM150" s="89"/>
      <c r="CN150" s="89"/>
      <c r="CO150" s="89"/>
      <c r="CP150" s="89"/>
      <c r="CQ150" s="89"/>
      <c r="CR150" s="89"/>
      <c r="CS150" s="89"/>
      <c r="CT150" s="89"/>
      <c r="CU150" s="89"/>
      <c r="CV150" s="89"/>
      <c r="CW150" s="89"/>
      <c r="CX150" s="89"/>
      <c r="CY150" s="89"/>
      <c r="CZ150" s="89"/>
      <c r="DA150" s="89"/>
      <c r="DB150" s="89"/>
      <c r="DC150" s="89"/>
      <c r="DD150" s="89"/>
      <c r="DE150" s="89"/>
      <c r="DF150" s="89"/>
      <c r="DG150" s="89"/>
      <c r="DH150" s="89"/>
      <c r="DI150" s="89"/>
      <c r="DJ150" s="89"/>
      <c r="DK150" s="89"/>
      <c r="DL150" s="89"/>
      <c r="DM150" s="89"/>
      <c r="DN150" s="89"/>
      <c r="DO150" s="89"/>
      <c r="DP150" s="89"/>
      <c r="DQ150" s="89"/>
      <c r="DR150" s="89"/>
      <c r="DS150" s="89"/>
      <c r="DT150" s="89"/>
      <c r="DU150" s="89"/>
      <c r="DV150" s="89"/>
      <c r="DW150" s="89"/>
      <c r="DX150" s="89"/>
      <c r="DY150" s="89"/>
      <c r="DZ150" s="89"/>
      <c r="EA150" s="89"/>
      <c r="EB150" s="89"/>
      <c r="EC150" s="89"/>
      <c r="ED150" s="89"/>
      <c r="EE150" s="89"/>
      <c r="EF150" s="89"/>
      <c r="EG150" s="89"/>
      <c r="EH150" s="89"/>
      <c r="EI150" s="89"/>
      <c r="EJ150" s="89"/>
      <c r="EK150" s="89"/>
      <c r="EL150" s="89"/>
      <c r="EM150" s="89"/>
      <c r="EN150" s="89"/>
      <c r="EO150" s="89"/>
      <c r="EP150" s="89"/>
      <c r="EQ150" s="89"/>
      <c r="ER150" s="89"/>
      <c r="ES150" s="89"/>
      <c r="ET150" s="89"/>
      <c r="EU150" s="89"/>
      <c r="EV150" s="89"/>
      <c r="EW150" s="89"/>
      <c r="EX150" s="89"/>
      <c r="EY150" s="89"/>
      <c r="EZ150" s="89"/>
      <c r="FA150" s="89"/>
      <c r="FB150" s="89"/>
      <c r="FC150" s="89"/>
      <c r="FD150" s="89"/>
      <c r="FE150" s="89"/>
      <c r="FF150" s="89"/>
      <c r="FG150" s="89"/>
      <c r="FH150" s="89"/>
      <c r="FI150" s="89"/>
      <c r="FJ150" s="89"/>
      <c r="FK150" s="89"/>
      <c r="FL150" s="89"/>
      <c r="FM150" s="89"/>
      <c r="FN150" s="89"/>
      <c r="FO150" s="89"/>
      <c r="FP150" s="89"/>
      <c r="FQ150" s="89"/>
      <c r="FR150" s="89"/>
      <c r="FS150" s="89"/>
      <c r="FT150" s="89"/>
      <c r="FU150" s="89"/>
      <c r="FV150" s="89"/>
      <c r="FW150" s="89"/>
      <c r="FX150" s="89"/>
      <c r="FY150" s="89"/>
      <c r="FZ150" s="89"/>
      <c r="GA150" s="89"/>
      <c r="GB150" s="89"/>
      <c r="GC150" s="89"/>
      <c r="GD150" s="89"/>
      <c r="GE150" s="89"/>
      <c r="GF150" s="89"/>
      <c r="GG150" s="89"/>
      <c r="GH150" s="89"/>
      <c r="GI150" s="89"/>
      <c r="GJ150" s="89"/>
      <c r="GK150" s="89"/>
      <c r="GL150" s="89"/>
      <c r="GM150" s="89"/>
      <c r="GN150" s="89"/>
      <c r="GO150" s="89"/>
      <c r="GP150" s="89"/>
      <c r="GQ150" s="89"/>
      <c r="GR150" s="89"/>
      <c r="GS150" s="89"/>
      <c r="GT150" s="89"/>
      <c r="GU150" s="89"/>
      <c r="GV150" s="89"/>
      <c r="GW150" s="89"/>
      <c r="GX150" s="89"/>
      <c r="GY150" s="89"/>
      <c r="GZ150" s="89"/>
      <c r="HA150" s="89"/>
      <c r="HB150" s="89"/>
      <c r="HC150" s="89"/>
      <c r="HD150" s="89"/>
      <c r="HE150" s="89"/>
      <c r="HF150" s="89"/>
      <c r="HG150" s="89"/>
      <c r="HH150" s="89"/>
      <c r="HI150" s="89"/>
      <c r="HJ150" s="89"/>
      <c r="HK150" s="89"/>
      <c r="HL150" s="89"/>
      <c r="HM150" s="89"/>
      <c r="HN150" s="89"/>
      <c r="HO150" s="89"/>
      <c r="HP150" s="89"/>
      <c r="HQ150" s="89"/>
      <c r="HR150" s="89"/>
      <c r="HS150" s="89"/>
      <c r="HT150" s="89"/>
      <c r="HU150" s="89"/>
      <c r="HV150" s="89"/>
      <c r="HW150" s="89"/>
      <c r="HX150" s="89"/>
      <c r="HY150" s="89"/>
      <c r="HZ150" s="89"/>
      <c r="IA150" s="89"/>
      <c r="IB150" s="89"/>
      <c r="IC150" s="89"/>
      <c r="ID150" s="89"/>
      <c r="IE150" s="89"/>
      <c r="IF150" s="89"/>
      <c r="IG150" s="89"/>
      <c r="IH150" s="89"/>
      <c r="II150" s="89"/>
      <c r="IJ150" s="89"/>
      <c r="IK150" s="89"/>
      <c r="IL150" s="89"/>
      <c r="IM150" s="89"/>
      <c r="IN150" s="89"/>
      <c r="IO150" s="89"/>
      <c r="IP150" s="89"/>
      <c r="IQ150" s="89"/>
      <c r="IR150" s="89"/>
      <c r="IS150" s="89"/>
      <c r="IT150" s="89"/>
      <c r="IU150" s="89"/>
      <c r="IV150" s="89"/>
      <c r="IW150" s="89"/>
      <c r="IX150" s="89"/>
      <c r="IY150" s="89"/>
      <c r="IZ150" s="89"/>
      <c r="JA150" s="89"/>
      <c r="JB150" s="89"/>
      <c r="JC150" s="89"/>
      <c r="JD150" s="89"/>
      <c r="JE150" s="89"/>
      <c r="JF150" s="89"/>
      <c r="JG150" s="89"/>
      <c r="JH150" s="89"/>
      <c r="JI150" s="89"/>
      <c r="JJ150" s="89"/>
      <c r="JK150" s="89"/>
      <c r="JL150" s="89"/>
      <c r="JM150" s="89"/>
      <c r="JN150" s="89"/>
      <c r="JO150" s="89"/>
      <c r="JP150" s="89"/>
      <c r="JQ150" s="89"/>
      <c r="JR150" s="89"/>
      <c r="JS150" s="89"/>
      <c r="JT150" s="89"/>
      <c r="JU150" s="89"/>
      <c r="JV150" s="89"/>
      <c r="JW150" s="89"/>
      <c r="JX150" s="89"/>
      <c r="JY150" s="89"/>
      <c r="JZ150" s="89"/>
      <c r="KA150" s="89"/>
      <c r="KB150" s="89"/>
      <c r="KC150" s="89"/>
      <c r="KD150" s="89"/>
      <c r="KE150" s="89"/>
      <c r="KF150" s="89"/>
      <c r="KG150" s="89"/>
      <c r="KH150" s="89"/>
      <c r="KI150" s="89"/>
      <c r="KJ150" s="89"/>
      <c r="KK150" s="89"/>
      <c r="KL150" s="89"/>
      <c r="KM150" s="89"/>
      <c r="KN150" s="89"/>
      <c r="KO150" s="89"/>
      <c r="KP150" s="89"/>
      <c r="KQ150" s="89"/>
      <c r="KR150" s="89"/>
      <c r="KS150" s="89"/>
      <c r="KT150" s="89"/>
      <c r="KU150" s="89"/>
      <c r="KV150" s="89"/>
      <c r="KW150" s="89"/>
      <c r="KX150" s="89"/>
      <c r="KY150" s="89"/>
      <c r="KZ150" s="89"/>
      <c r="LA150" s="89"/>
      <c r="LB150" s="89"/>
      <c r="LC150" s="89"/>
      <c r="LD150" s="89"/>
      <c r="LE150" s="89"/>
      <c r="LF150" s="89"/>
      <c r="LG150" s="89"/>
      <c r="LH150" s="89"/>
      <c r="LI150" s="89"/>
      <c r="LJ150" s="89"/>
      <c r="LK150" s="89"/>
      <c r="LL150" s="89"/>
      <c r="LM150" s="89"/>
      <c r="LN150" s="89"/>
      <c r="LO150" s="89"/>
      <c r="LP150" s="89"/>
      <c r="LQ150" s="89"/>
      <c r="LR150" s="89"/>
      <c r="LS150" s="89"/>
      <c r="LT150" s="89"/>
    </row>
    <row r="151" spans="1:332" s="29" customFormat="1" x14ac:dyDescent="0.35">
      <c r="A151" s="89"/>
      <c r="B151" s="90"/>
      <c r="C151" s="90"/>
      <c r="D151" s="91"/>
      <c r="E151" s="89"/>
      <c r="F151" s="89"/>
      <c r="G151" s="110"/>
      <c r="M151" s="85"/>
      <c r="N151" s="85"/>
      <c r="O151" s="91"/>
      <c r="P151" s="91"/>
      <c r="Q151" s="92"/>
      <c r="R151" s="92"/>
      <c r="S151" s="89"/>
      <c r="T151" s="89"/>
      <c r="U151" s="89"/>
      <c r="V151" s="89"/>
      <c r="Y151" s="89"/>
      <c r="AA151" s="89"/>
      <c r="AB151" s="89"/>
      <c r="AC151" s="89"/>
      <c r="AD151" s="89"/>
      <c r="AE151"/>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89"/>
      <c r="BU151" s="89"/>
      <c r="BV151" s="89"/>
      <c r="BW151" s="89"/>
      <c r="BX151" s="89"/>
      <c r="BY151" s="89"/>
      <c r="BZ151" s="89"/>
      <c r="CA151" s="89"/>
      <c r="CB151" s="89"/>
      <c r="CC151" s="89"/>
      <c r="CD151" s="89"/>
      <c r="CE151" s="89"/>
      <c r="CF151" s="89"/>
      <c r="CG151" s="89"/>
      <c r="CH151" s="89"/>
      <c r="CI151" s="89"/>
      <c r="CJ151" s="89"/>
      <c r="CK151" s="89"/>
      <c r="CL151" s="89"/>
      <c r="CM151" s="89"/>
      <c r="CN151" s="89"/>
      <c r="CO151" s="89"/>
      <c r="CP151" s="89"/>
      <c r="CQ151" s="89"/>
      <c r="CR151" s="89"/>
      <c r="CS151" s="89"/>
      <c r="CT151" s="89"/>
      <c r="CU151" s="89"/>
      <c r="CV151" s="89"/>
      <c r="CW151" s="89"/>
      <c r="CX151" s="89"/>
      <c r="CY151" s="89"/>
      <c r="CZ151" s="89"/>
      <c r="DA151" s="89"/>
      <c r="DB151" s="89"/>
      <c r="DC151" s="89"/>
      <c r="DD151" s="89"/>
      <c r="DE151" s="89"/>
      <c r="DF151" s="89"/>
      <c r="DG151" s="89"/>
      <c r="DH151" s="89"/>
      <c r="DI151" s="89"/>
      <c r="DJ151" s="89"/>
      <c r="DK151" s="89"/>
      <c r="DL151" s="89"/>
      <c r="DM151" s="89"/>
      <c r="DN151" s="89"/>
      <c r="DO151" s="89"/>
      <c r="DP151" s="89"/>
      <c r="DQ151" s="89"/>
      <c r="DR151" s="89"/>
      <c r="DS151" s="89"/>
      <c r="DT151" s="89"/>
      <c r="DU151" s="89"/>
      <c r="DV151" s="89"/>
      <c r="DW151" s="89"/>
      <c r="DX151" s="89"/>
      <c r="DY151" s="89"/>
      <c r="DZ151" s="89"/>
      <c r="EA151" s="89"/>
      <c r="EB151" s="89"/>
      <c r="EC151" s="89"/>
      <c r="ED151" s="89"/>
      <c r="EE151" s="89"/>
      <c r="EF151" s="89"/>
      <c r="EG151" s="89"/>
      <c r="EH151" s="89"/>
      <c r="EI151" s="89"/>
      <c r="EJ151" s="89"/>
      <c r="EK151" s="89"/>
      <c r="EL151" s="89"/>
      <c r="EM151" s="89"/>
      <c r="EN151" s="89"/>
      <c r="EO151" s="89"/>
      <c r="EP151" s="89"/>
      <c r="EQ151" s="89"/>
      <c r="ER151" s="89"/>
      <c r="ES151" s="89"/>
      <c r="ET151" s="89"/>
      <c r="EU151" s="89"/>
      <c r="EV151" s="89"/>
      <c r="EW151" s="89"/>
      <c r="EX151" s="89"/>
      <c r="EY151" s="89"/>
      <c r="EZ151" s="89"/>
      <c r="FA151" s="89"/>
      <c r="FB151" s="89"/>
      <c r="FC151" s="89"/>
      <c r="FD151" s="89"/>
      <c r="FE151" s="89"/>
      <c r="FF151" s="89"/>
      <c r="FG151" s="89"/>
      <c r="FH151" s="89"/>
      <c r="FI151" s="89"/>
      <c r="FJ151" s="89"/>
      <c r="FK151" s="89"/>
      <c r="FL151" s="89"/>
      <c r="FM151" s="89"/>
      <c r="FN151" s="89"/>
      <c r="FO151" s="89"/>
      <c r="FP151" s="89"/>
      <c r="FQ151" s="89"/>
      <c r="FR151" s="89"/>
      <c r="FS151" s="89"/>
      <c r="FT151" s="89"/>
      <c r="FU151" s="89"/>
      <c r="FV151" s="89"/>
      <c r="FW151" s="89"/>
      <c r="FX151" s="89"/>
      <c r="FY151" s="89"/>
      <c r="FZ151" s="89"/>
      <c r="GA151" s="89"/>
      <c r="GB151" s="89"/>
      <c r="GC151" s="89"/>
      <c r="GD151" s="89"/>
      <c r="GE151" s="89"/>
      <c r="GF151" s="89"/>
      <c r="GG151" s="89"/>
      <c r="GH151" s="89"/>
      <c r="GI151" s="89"/>
      <c r="GJ151" s="89"/>
      <c r="GK151" s="89"/>
      <c r="GL151" s="89"/>
      <c r="GM151" s="89"/>
      <c r="GN151" s="89"/>
      <c r="GO151" s="89"/>
      <c r="GP151" s="89"/>
      <c r="GQ151" s="89"/>
      <c r="GR151" s="89"/>
      <c r="GS151" s="89"/>
      <c r="GT151" s="89"/>
      <c r="GU151" s="89"/>
      <c r="GV151" s="89"/>
      <c r="GW151" s="89"/>
      <c r="GX151" s="89"/>
      <c r="GY151" s="89"/>
      <c r="GZ151" s="89"/>
      <c r="HA151" s="89"/>
      <c r="HB151" s="89"/>
      <c r="HC151" s="89"/>
      <c r="HD151" s="89"/>
      <c r="HE151" s="89"/>
      <c r="HF151" s="89"/>
      <c r="HG151" s="89"/>
      <c r="HH151" s="89"/>
      <c r="HI151" s="89"/>
      <c r="HJ151" s="89"/>
      <c r="HK151" s="89"/>
      <c r="HL151" s="89"/>
      <c r="HM151" s="89"/>
      <c r="HN151" s="89"/>
      <c r="HO151" s="89"/>
      <c r="HP151" s="89"/>
      <c r="HQ151" s="89"/>
      <c r="HR151" s="89"/>
      <c r="HS151" s="89"/>
      <c r="HT151" s="89"/>
      <c r="HU151" s="89"/>
      <c r="HV151" s="89"/>
      <c r="HW151" s="89"/>
      <c r="HX151" s="89"/>
      <c r="HY151" s="89"/>
      <c r="HZ151" s="89"/>
      <c r="IA151" s="89"/>
      <c r="IB151" s="89"/>
      <c r="IC151" s="89"/>
      <c r="ID151" s="89"/>
      <c r="IE151" s="89"/>
      <c r="IF151" s="89"/>
      <c r="IG151" s="89"/>
      <c r="IH151" s="89"/>
      <c r="II151" s="89"/>
      <c r="IJ151" s="89"/>
      <c r="IK151" s="89"/>
      <c r="IL151" s="89"/>
      <c r="IM151" s="89"/>
      <c r="IN151" s="89"/>
      <c r="IO151" s="89"/>
      <c r="IP151" s="89"/>
      <c r="IQ151" s="89"/>
      <c r="IR151" s="89"/>
      <c r="IS151" s="89"/>
      <c r="IT151" s="89"/>
      <c r="IU151" s="89"/>
      <c r="IV151" s="89"/>
      <c r="IW151" s="89"/>
      <c r="IX151" s="89"/>
      <c r="IY151" s="89"/>
      <c r="IZ151" s="89"/>
      <c r="JA151" s="89"/>
      <c r="JB151" s="89"/>
      <c r="JC151" s="89"/>
      <c r="JD151" s="89"/>
      <c r="JE151" s="89"/>
      <c r="JF151" s="89"/>
      <c r="JG151" s="89"/>
      <c r="JH151" s="89"/>
      <c r="JI151" s="89"/>
      <c r="JJ151" s="89"/>
      <c r="JK151" s="89"/>
      <c r="JL151" s="89"/>
      <c r="JM151" s="89"/>
      <c r="JN151" s="89"/>
      <c r="JO151" s="89"/>
      <c r="JP151" s="89"/>
      <c r="JQ151" s="89"/>
      <c r="JR151" s="89"/>
      <c r="JS151" s="89"/>
      <c r="JT151" s="89"/>
      <c r="JU151" s="89"/>
      <c r="JV151" s="89"/>
      <c r="JW151" s="89"/>
      <c r="JX151" s="89"/>
      <c r="JY151" s="89"/>
      <c r="JZ151" s="89"/>
      <c r="KA151" s="89"/>
      <c r="KB151" s="89"/>
      <c r="KC151" s="89"/>
      <c r="KD151" s="89"/>
      <c r="KE151" s="89"/>
      <c r="KF151" s="89"/>
      <c r="KG151" s="89"/>
      <c r="KH151" s="89"/>
      <c r="KI151" s="89"/>
      <c r="KJ151" s="89"/>
      <c r="KK151" s="89"/>
      <c r="KL151" s="89"/>
      <c r="KM151" s="89"/>
      <c r="KN151" s="89"/>
      <c r="KO151" s="89"/>
      <c r="KP151" s="89"/>
      <c r="KQ151" s="89"/>
      <c r="KR151" s="89"/>
      <c r="KS151" s="89"/>
      <c r="KT151" s="89"/>
      <c r="KU151" s="89"/>
      <c r="KV151" s="89"/>
      <c r="KW151" s="89"/>
      <c r="KX151" s="89"/>
      <c r="KY151" s="89"/>
      <c r="KZ151" s="89"/>
      <c r="LA151" s="89"/>
      <c r="LB151" s="89"/>
      <c r="LC151" s="89"/>
      <c r="LD151" s="89"/>
      <c r="LE151" s="89"/>
      <c r="LF151" s="89"/>
      <c r="LG151" s="89"/>
      <c r="LH151" s="89"/>
      <c r="LI151" s="89"/>
      <c r="LJ151" s="89"/>
      <c r="LK151" s="89"/>
      <c r="LL151" s="89"/>
      <c r="LM151" s="89"/>
      <c r="LN151" s="89"/>
      <c r="LO151" s="89"/>
      <c r="LP151" s="89"/>
      <c r="LQ151" s="89"/>
      <c r="LR151" s="89"/>
      <c r="LS151" s="89"/>
      <c r="LT151" s="89"/>
    </row>
    <row r="152" spans="1:332" s="29" customFormat="1" x14ac:dyDescent="0.35">
      <c r="A152" s="89"/>
      <c r="B152" s="90"/>
      <c r="C152" s="90"/>
      <c r="D152" s="91"/>
      <c r="E152" s="89"/>
      <c r="F152" s="89"/>
      <c r="G152" s="110"/>
      <c r="M152" s="85"/>
      <c r="N152" s="85"/>
      <c r="O152" s="91"/>
      <c r="P152" s="91"/>
      <c r="Q152" s="92"/>
      <c r="R152" s="92"/>
      <c r="S152" s="89"/>
      <c r="T152" s="89"/>
      <c r="U152" s="89"/>
      <c r="V152" s="89"/>
      <c r="Y152" s="89"/>
      <c r="AA152" s="89"/>
      <c r="AB152" s="89"/>
      <c r="AC152" s="89"/>
      <c r="AD152" s="89"/>
      <c r="AE152"/>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89"/>
      <c r="BU152" s="89"/>
      <c r="BV152" s="89"/>
      <c r="BW152" s="89"/>
      <c r="BX152" s="89"/>
      <c r="BY152" s="89"/>
      <c r="BZ152" s="89"/>
      <c r="CA152" s="89"/>
      <c r="CB152" s="89"/>
      <c r="CC152" s="89"/>
      <c r="CD152" s="89"/>
      <c r="CE152" s="89"/>
      <c r="CF152" s="89"/>
      <c r="CG152" s="89"/>
      <c r="CH152" s="89"/>
      <c r="CI152" s="89"/>
      <c r="CJ152" s="89"/>
      <c r="CK152" s="89"/>
      <c r="CL152" s="89"/>
      <c r="CM152" s="89"/>
      <c r="CN152" s="89"/>
      <c r="CO152" s="89"/>
      <c r="CP152" s="89"/>
      <c r="CQ152" s="89"/>
      <c r="CR152" s="89"/>
      <c r="CS152" s="89"/>
      <c r="CT152" s="89"/>
      <c r="CU152" s="89"/>
      <c r="CV152" s="89"/>
      <c r="CW152" s="89"/>
      <c r="CX152" s="89"/>
      <c r="CY152" s="89"/>
      <c r="CZ152" s="89"/>
      <c r="DA152" s="89"/>
      <c r="DB152" s="89"/>
      <c r="DC152" s="89"/>
      <c r="DD152" s="89"/>
      <c r="DE152" s="89"/>
      <c r="DF152" s="89"/>
      <c r="DG152" s="89"/>
      <c r="DH152" s="89"/>
      <c r="DI152" s="89"/>
      <c r="DJ152" s="89"/>
      <c r="DK152" s="89"/>
      <c r="DL152" s="89"/>
      <c r="DM152" s="89"/>
      <c r="DN152" s="89"/>
      <c r="DO152" s="89"/>
      <c r="DP152" s="89"/>
      <c r="DQ152" s="89"/>
      <c r="DR152" s="89"/>
      <c r="DS152" s="89"/>
      <c r="DT152" s="89"/>
      <c r="DU152" s="89"/>
      <c r="DV152" s="89"/>
      <c r="DW152" s="89"/>
      <c r="DX152" s="89"/>
      <c r="DY152" s="89"/>
      <c r="DZ152" s="89"/>
      <c r="EA152" s="89"/>
      <c r="EB152" s="89"/>
      <c r="EC152" s="89"/>
      <c r="ED152" s="89"/>
      <c r="EE152" s="89"/>
      <c r="EF152" s="89"/>
      <c r="EG152" s="89"/>
      <c r="EH152" s="89"/>
      <c r="EI152" s="89"/>
      <c r="EJ152" s="89"/>
      <c r="EK152" s="89"/>
      <c r="EL152" s="89"/>
      <c r="EM152" s="89"/>
      <c r="EN152" s="89"/>
      <c r="EO152" s="89"/>
      <c r="EP152" s="89"/>
      <c r="EQ152" s="89"/>
      <c r="ER152" s="89"/>
      <c r="ES152" s="89"/>
      <c r="ET152" s="89"/>
      <c r="EU152" s="89"/>
      <c r="EV152" s="89"/>
      <c r="EW152" s="89"/>
      <c r="EX152" s="89"/>
      <c r="EY152" s="89"/>
      <c r="EZ152" s="89"/>
      <c r="FA152" s="89"/>
      <c r="FB152" s="89"/>
      <c r="FC152" s="89"/>
      <c r="FD152" s="89"/>
      <c r="FE152" s="89"/>
      <c r="FF152" s="89"/>
      <c r="FG152" s="89"/>
      <c r="FH152" s="89"/>
      <c r="FI152" s="89"/>
      <c r="FJ152" s="89"/>
      <c r="FK152" s="89"/>
      <c r="FL152" s="89"/>
      <c r="FM152" s="89"/>
      <c r="FN152" s="89"/>
      <c r="FO152" s="89"/>
      <c r="FP152" s="89"/>
      <c r="FQ152" s="89"/>
      <c r="FR152" s="89"/>
      <c r="FS152" s="89"/>
      <c r="FT152" s="89"/>
      <c r="FU152" s="89"/>
      <c r="FV152" s="89"/>
      <c r="FW152" s="89"/>
      <c r="FX152" s="89"/>
      <c r="FY152" s="89"/>
      <c r="FZ152" s="89"/>
      <c r="GA152" s="89"/>
      <c r="GB152" s="89"/>
      <c r="GC152" s="89"/>
      <c r="GD152" s="89"/>
      <c r="GE152" s="89"/>
      <c r="GF152" s="89"/>
      <c r="GG152" s="89"/>
      <c r="GH152" s="89"/>
      <c r="GI152" s="89"/>
      <c r="GJ152" s="89"/>
      <c r="GK152" s="89"/>
      <c r="GL152" s="89"/>
      <c r="GM152" s="89"/>
      <c r="GN152" s="89"/>
      <c r="GO152" s="89"/>
      <c r="GP152" s="89"/>
      <c r="GQ152" s="89"/>
      <c r="GR152" s="89"/>
      <c r="GS152" s="89"/>
      <c r="GT152" s="89"/>
      <c r="GU152" s="89"/>
      <c r="GV152" s="89"/>
      <c r="GW152" s="89"/>
      <c r="GX152" s="89"/>
      <c r="GY152" s="89"/>
      <c r="GZ152" s="89"/>
      <c r="HA152" s="89"/>
      <c r="HB152" s="89"/>
      <c r="HC152" s="89"/>
      <c r="HD152" s="89"/>
      <c r="HE152" s="89"/>
      <c r="HF152" s="89"/>
      <c r="HG152" s="89"/>
      <c r="HH152" s="89"/>
      <c r="HI152" s="89"/>
      <c r="HJ152" s="89"/>
      <c r="HK152" s="89"/>
      <c r="HL152" s="89"/>
      <c r="HM152" s="89"/>
      <c r="HN152" s="89"/>
      <c r="HO152" s="89"/>
      <c r="HP152" s="89"/>
      <c r="HQ152" s="89"/>
      <c r="HR152" s="89"/>
      <c r="HS152" s="89"/>
      <c r="HT152" s="89"/>
      <c r="HU152" s="89"/>
      <c r="HV152" s="89"/>
      <c r="HW152" s="89"/>
      <c r="HX152" s="89"/>
      <c r="HY152" s="89"/>
      <c r="HZ152" s="89"/>
      <c r="IA152" s="89"/>
      <c r="IB152" s="89"/>
      <c r="IC152" s="89"/>
      <c r="ID152" s="89"/>
      <c r="IE152" s="89"/>
      <c r="IF152" s="89"/>
      <c r="IG152" s="89"/>
      <c r="IH152" s="89"/>
      <c r="II152" s="89"/>
      <c r="IJ152" s="89"/>
      <c r="IK152" s="89"/>
      <c r="IL152" s="89"/>
      <c r="IM152" s="89"/>
      <c r="IN152" s="89"/>
      <c r="IO152" s="89"/>
      <c r="IP152" s="89"/>
      <c r="IQ152" s="89"/>
      <c r="IR152" s="89"/>
      <c r="IS152" s="89"/>
      <c r="IT152" s="89"/>
      <c r="IU152" s="89"/>
      <c r="IV152" s="89"/>
      <c r="IW152" s="89"/>
      <c r="IX152" s="89"/>
      <c r="IY152" s="89"/>
      <c r="IZ152" s="89"/>
      <c r="JA152" s="89"/>
      <c r="JB152" s="89"/>
      <c r="JC152" s="89"/>
      <c r="JD152" s="89"/>
      <c r="JE152" s="89"/>
      <c r="JF152" s="89"/>
      <c r="JG152" s="89"/>
      <c r="JH152" s="89"/>
      <c r="JI152" s="89"/>
      <c r="JJ152" s="89"/>
      <c r="JK152" s="89"/>
      <c r="JL152" s="89"/>
      <c r="JM152" s="89"/>
      <c r="JN152" s="89"/>
      <c r="JO152" s="89"/>
      <c r="JP152" s="89"/>
      <c r="JQ152" s="89"/>
      <c r="JR152" s="89"/>
      <c r="JS152" s="89"/>
      <c r="JT152" s="89"/>
      <c r="JU152" s="89"/>
      <c r="JV152" s="89"/>
      <c r="JW152" s="89"/>
      <c r="JX152" s="89"/>
      <c r="JY152" s="89"/>
      <c r="JZ152" s="89"/>
      <c r="KA152" s="89"/>
      <c r="KB152" s="89"/>
      <c r="KC152" s="89"/>
      <c r="KD152" s="89"/>
      <c r="KE152" s="89"/>
      <c r="KF152" s="89"/>
      <c r="KG152" s="89"/>
      <c r="KH152" s="89"/>
      <c r="KI152" s="89"/>
      <c r="KJ152" s="89"/>
      <c r="KK152" s="89"/>
      <c r="KL152" s="89"/>
      <c r="KM152" s="89"/>
      <c r="KN152" s="89"/>
      <c r="KO152" s="89"/>
      <c r="KP152" s="89"/>
      <c r="KQ152" s="89"/>
      <c r="KR152" s="89"/>
      <c r="KS152" s="89"/>
      <c r="KT152" s="89"/>
      <c r="KU152" s="89"/>
      <c r="KV152" s="89"/>
      <c r="KW152" s="89"/>
      <c r="KX152" s="89"/>
      <c r="KY152" s="89"/>
      <c r="KZ152" s="89"/>
      <c r="LA152" s="89"/>
      <c r="LB152" s="89"/>
      <c r="LC152" s="89"/>
      <c r="LD152" s="89"/>
      <c r="LE152" s="89"/>
      <c r="LF152" s="89"/>
      <c r="LG152" s="89"/>
      <c r="LH152" s="89"/>
      <c r="LI152" s="89"/>
      <c r="LJ152" s="89"/>
      <c r="LK152" s="89"/>
      <c r="LL152" s="89"/>
      <c r="LM152" s="89"/>
      <c r="LN152" s="89"/>
      <c r="LO152" s="89"/>
      <c r="LP152" s="89"/>
      <c r="LQ152" s="89"/>
      <c r="LR152" s="89"/>
      <c r="LS152" s="89"/>
      <c r="LT152" s="89"/>
    </row>
    <row r="153" spans="1:332" s="29" customFormat="1" x14ac:dyDescent="0.35">
      <c r="A153" s="89"/>
      <c r="B153" s="90"/>
      <c r="C153" s="90"/>
      <c r="D153" s="91"/>
      <c r="E153" s="89"/>
      <c r="F153" s="89"/>
      <c r="G153" s="110"/>
      <c r="M153" s="85"/>
      <c r="N153" s="85"/>
      <c r="O153" s="91"/>
      <c r="P153" s="91"/>
      <c r="Q153" s="92"/>
      <c r="R153" s="92"/>
      <c r="S153" s="89"/>
      <c r="T153" s="89"/>
      <c r="U153" s="89"/>
      <c r="V153" s="89"/>
      <c r="Y153" s="89"/>
      <c r="AA153" s="89"/>
      <c r="AB153" s="89"/>
      <c r="AC153" s="89"/>
      <c r="AD153" s="89"/>
      <c r="AE153"/>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89"/>
      <c r="BU153" s="89"/>
      <c r="BV153" s="89"/>
      <c r="BW153" s="89"/>
      <c r="BX153" s="89"/>
      <c r="BY153" s="89"/>
      <c r="BZ153" s="89"/>
      <c r="CA153" s="89"/>
      <c r="CB153" s="89"/>
      <c r="CC153" s="89"/>
      <c r="CD153" s="89"/>
      <c r="CE153" s="89"/>
      <c r="CF153" s="89"/>
      <c r="CG153" s="89"/>
      <c r="CH153" s="89"/>
      <c r="CI153" s="89"/>
      <c r="CJ153" s="89"/>
      <c r="CK153" s="89"/>
      <c r="CL153" s="89"/>
      <c r="CM153" s="89"/>
      <c r="CN153" s="89"/>
      <c r="CO153" s="89"/>
      <c r="CP153" s="89"/>
      <c r="CQ153" s="89"/>
      <c r="CR153" s="89"/>
      <c r="CS153" s="89"/>
      <c r="CT153" s="89"/>
      <c r="CU153" s="89"/>
      <c r="CV153" s="89"/>
      <c r="CW153" s="89"/>
      <c r="CX153" s="89"/>
      <c r="CY153" s="89"/>
      <c r="CZ153" s="89"/>
      <c r="DA153" s="89"/>
      <c r="DB153" s="89"/>
      <c r="DC153" s="89"/>
      <c r="DD153" s="89"/>
      <c r="DE153" s="89"/>
      <c r="DF153" s="89"/>
      <c r="DG153" s="89"/>
      <c r="DH153" s="89"/>
      <c r="DI153" s="89"/>
      <c r="DJ153" s="89"/>
      <c r="DK153" s="89"/>
      <c r="DL153" s="89"/>
      <c r="DM153" s="89"/>
      <c r="DN153" s="89"/>
      <c r="DO153" s="89"/>
      <c r="DP153" s="89"/>
      <c r="DQ153" s="89"/>
      <c r="DR153" s="89"/>
      <c r="DS153" s="89"/>
      <c r="DT153" s="89"/>
      <c r="DU153" s="89"/>
      <c r="DV153" s="89"/>
      <c r="DW153" s="89"/>
      <c r="DX153" s="89"/>
      <c r="DY153" s="89"/>
      <c r="DZ153" s="89"/>
      <c r="EA153" s="89"/>
      <c r="EB153" s="89"/>
      <c r="EC153" s="89"/>
      <c r="ED153" s="89"/>
      <c r="EE153" s="89"/>
      <c r="EF153" s="89"/>
      <c r="EG153" s="89"/>
      <c r="EH153" s="89"/>
      <c r="EI153" s="89"/>
      <c r="EJ153" s="89"/>
      <c r="EK153" s="89"/>
      <c r="EL153" s="89"/>
      <c r="EM153" s="89"/>
      <c r="EN153" s="89"/>
      <c r="EO153" s="89"/>
      <c r="EP153" s="89"/>
      <c r="EQ153" s="89"/>
      <c r="ER153" s="89"/>
      <c r="ES153" s="89"/>
      <c r="ET153" s="89"/>
      <c r="EU153" s="89"/>
      <c r="EV153" s="89"/>
      <c r="EW153" s="89"/>
      <c r="EX153" s="89"/>
      <c r="EY153" s="89"/>
      <c r="EZ153" s="89"/>
      <c r="FA153" s="89"/>
      <c r="FB153" s="89"/>
      <c r="FC153" s="89"/>
      <c r="FD153" s="89"/>
      <c r="FE153" s="89"/>
      <c r="FF153" s="89"/>
      <c r="FG153" s="89"/>
      <c r="FH153" s="89"/>
      <c r="FI153" s="89"/>
      <c r="FJ153" s="89"/>
      <c r="FK153" s="89"/>
      <c r="FL153" s="89"/>
      <c r="FM153" s="89"/>
      <c r="FN153" s="89"/>
      <c r="FO153" s="89"/>
      <c r="FP153" s="89"/>
      <c r="FQ153" s="89"/>
      <c r="FR153" s="89"/>
      <c r="FS153" s="89"/>
      <c r="FT153" s="89"/>
      <c r="FU153" s="89"/>
      <c r="FV153" s="89"/>
      <c r="FW153" s="89"/>
      <c r="FX153" s="89"/>
      <c r="FY153" s="89"/>
      <c r="FZ153" s="89"/>
      <c r="GA153" s="89"/>
      <c r="GB153" s="89"/>
      <c r="GC153" s="89"/>
      <c r="GD153" s="89"/>
      <c r="GE153" s="89"/>
      <c r="GF153" s="89"/>
      <c r="GG153" s="89"/>
      <c r="GH153" s="89"/>
      <c r="GI153" s="89"/>
      <c r="GJ153" s="89"/>
      <c r="GK153" s="89"/>
      <c r="GL153" s="89"/>
      <c r="GM153" s="89"/>
      <c r="GN153" s="89"/>
      <c r="GO153" s="89"/>
      <c r="GP153" s="89"/>
      <c r="GQ153" s="89"/>
      <c r="GR153" s="89"/>
      <c r="GS153" s="89"/>
      <c r="GT153" s="89"/>
      <c r="GU153" s="89"/>
      <c r="GV153" s="89"/>
      <c r="GW153" s="89"/>
      <c r="GX153" s="89"/>
      <c r="GY153" s="89"/>
      <c r="GZ153" s="89"/>
      <c r="HA153" s="89"/>
      <c r="HB153" s="89"/>
      <c r="HC153" s="89"/>
      <c r="HD153" s="89"/>
      <c r="HE153" s="89"/>
      <c r="HF153" s="89"/>
      <c r="HG153" s="89"/>
      <c r="HH153" s="89"/>
      <c r="HI153" s="89"/>
      <c r="HJ153" s="89"/>
      <c r="HK153" s="89"/>
      <c r="HL153" s="89"/>
      <c r="HM153" s="89"/>
      <c r="HN153" s="89"/>
      <c r="HO153" s="89"/>
      <c r="HP153" s="89"/>
      <c r="HQ153" s="89"/>
      <c r="HR153" s="89"/>
      <c r="HS153" s="89"/>
      <c r="HT153" s="89"/>
      <c r="HU153" s="89"/>
      <c r="HV153" s="89"/>
      <c r="HW153" s="89"/>
      <c r="HX153" s="89"/>
      <c r="HY153" s="89"/>
      <c r="HZ153" s="89"/>
      <c r="IA153" s="89"/>
      <c r="IB153" s="89"/>
      <c r="IC153" s="89"/>
      <c r="ID153" s="89"/>
      <c r="IE153" s="89"/>
      <c r="IF153" s="89"/>
      <c r="IG153" s="89"/>
      <c r="IH153" s="89"/>
      <c r="II153" s="89"/>
      <c r="IJ153" s="89"/>
      <c r="IK153" s="89"/>
      <c r="IL153" s="89"/>
      <c r="IM153" s="89"/>
      <c r="IN153" s="89"/>
      <c r="IO153" s="89"/>
      <c r="IP153" s="89"/>
      <c r="IQ153" s="89"/>
      <c r="IR153" s="89"/>
      <c r="IS153" s="89"/>
      <c r="IT153" s="89"/>
      <c r="IU153" s="89"/>
      <c r="IV153" s="89"/>
      <c r="IW153" s="89"/>
      <c r="IX153" s="89"/>
      <c r="IY153" s="89"/>
      <c r="IZ153" s="89"/>
      <c r="JA153" s="89"/>
      <c r="JB153" s="89"/>
      <c r="JC153" s="89"/>
      <c r="JD153" s="89"/>
      <c r="JE153" s="89"/>
      <c r="JF153" s="89"/>
      <c r="JG153" s="89"/>
      <c r="JH153" s="89"/>
      <c r="JI153" s="89"/>
      <c r="JJ153" s="89"/>
      <c r="JK153" s="89"/>
      <c r="JL153" s="89"/>
      <c r="JM153" s="89"/>
      <c r="JN153" s="89"/>
      <c r="JO153" s="89"/>
      <c r="JP153" s="89"/>
      <c r="JQ153" s="89"/>
      <c r="JR153" s="89"/>
      <c r="JS153" s="89"/>
      <c r="JT153" s="89"/>
      <c r="JU153" s="89"/>
      <c r="JV153" s="89"/>
      <c r="JW153" s="89"/>
      <c r="JX153" s="89"/>
      <c r="JY153" s="89"/>
      <c r="JZ153" s="89"/>
      <c r="KA153" s="89"/>
      <c r="KB153" s="89"/>
      <c r="KC153" s="89"/>
      <c r="KD153" s="89"/>
      <c r="KE153" s="89"/>
      <c r="KF153" s="89"/>
      <c r="KG153" s="89"/>
      <c r="KH153" s="89"/>
      <c r="KI153" s="89"/>
      <c r="KJ153" s="89"/>
      <c r="KK153" s="89"/>
      <c r="KL153" s="89"/>
      <c r="KM153" s="89"/>
      <c r="KN153" s="89"/>
      <c r="KO153" s="89"/>
      <c r="KP153" s="89"/>
      <c r="KQ153" s="89"/>
      <c r="KR153" s="89"/>
      <c r="KS153" s="89"/>
      <c r="KT153" s="89"/>
      <c r="KU153" s="89"/>
      <c r="KV153" s="89"/>
      <c r="KW153" s="89"/>
      <c r="KX153" s="89"/>
      <c r="KY153" s="89"/>
      <c r="KZ153" s="89"/>
      <c r="LA153" s="89"/>
      <c r="LB153" s="89"/>
      <c r="LC153" s="89"/>
      <c r="LD153" s="89"/>
      <c r="LE153" s="89"/>
      <c r="LF153" s="89"/>
      <c r="LG153" s="89"/>
      <c r="LH153" s="89"/>
      <c r="LI153" s="89"/>
      <c r="LJ153" s="89"/>
      <c r="LK153" s="89"/>
      <c r="LL153" s="89"/>
      <c r="LM153" s="89"/>
      <c r="LN153" s="89"/>
      <c r="LO153" s="89"/>
      <c r="LP153" s="89"/>
      <c r="LQ153" s="89"/>
      <c r="LR153" s="89"/>
      <c r="LS153" s="89"/>
      <c r="LT153" s="89"/>
    </row>
    <row r="154" spans="1:332" s="29" customFormat="1" x14ac:dyDescent="0.35">
      <c r="A154" s="89"/>
      <c r="B154" s="90"/>
      <c r="C154" s="90"/>
      <c r="D154" s="91"/>
      <c r="E154" s="89"/>
      <c r="F154" s="89"/>
      <c r="G154" s="110"/>
      <c r="M154" s="85"/>
      <c r="N154" s="85"/>
      <c r="O154" s="91"/>
      <c r="P154" s="91"/>
      <c r="Q154" s="92"/>
      <c r="R154" s="92"/>
      <c r="S154" s="89"/>
      <c r="T154" s="89"/>
      <c r="U154" s="89"/>
      <c r="V154" s="89"/>
      <c r="Y154" s="89"/>
      <c r="AA154" s="89"/>
      <c r="AB154" s="89"/>
      <c r="AC154" s="89"/>
      <c r="AD154" s="89"/>
      <c r="AE154"/>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89"/>
      <c r="BU154" s="89"/>
      <c r="BV154" s="89"/>
      <c r="BW154" s="89"/>
      <c r="BX154" s="89"/>
      <c r="BY154" s="89"/>
      <c r="BZ154" s="89"/>
      <c r="CA154" s="89"/>
      <c r="CB154" s="89"/>
      <c r="CC154" s="89"/>
      <c r="CD154" s="89"/>
      <c r="CE154" s="89"/>
      <c r="CF154" s="89"/>
      <c r="CG154" s="89"/>
      <c r="CH154" s="89"/>
      <c r="CI154" s="89"/>
      <c r="CJ154" s="89"/>
      <c r="CK154" s="89"/>
      <c r="CL154" s="89"/>
      <c r="CM154" s="89"/>
      <c r="CN154" s="89"/>
      <c r="CO154" s="89"/>
      <c r="CP154" s="89"/>
      <c r="CQ154" s="89"/>
      <c r="CR154" s="89"/>
      <c r="CS154" s="89"/>
      <c r="CT154" s="89"/>
      <c r="CU154" s="89"/>
      <c r="CV154" s="89"/>
      <c r="CW154" s="89"/>
      <c r="CX154" s="89"/>
      <c r="CY154" s="89"/>
      <c r="CZ154" s="89"/>
      <c r="DA154" s="89"/>
      <c r="DB154" s="89"/>
      <c r="DC154" s="89"/>
      <c r="DD154" s="89"/>
      <c r="DE154" s="89"/>
      <c r="DF154" s="89"/>
      <c r="DG154" s="89"/>
      <c r="DH154" s="89"/>
      <c r="DI154" s="89"/>
      <c r="DJ154" s="89"/>
      <c r="DK154" s="89"/>
      <c r="DL154" s="89"/>
      <c r="DM154" s="89"/>
      <c r="DN154" s="89"/>
      <c r="DO154" s="89"/>
      <c r="DP154" s="89"/>
      <c r="DQ154" s="89"/>
      <c r="DR154" s="89"/>
      <c r="DS154" s="89"/>
      <c r="DT154" s="89"/>
      <c r="DU154" s="89"/>
      <c r="DV154" s="89"/>
      <c r="DW154" s="89"/>
      <c r="DX154" s="89"/>
      <c r="DY154" s="89"/>
      <c r="DZ154" s="89"/>
      <c r="EA154" s="89"/>
      <c r="EB154" s="89"/>
      <c r="EC154" s="89"/>
      <c r="ED154" s="89"/>
      <c r="EE154" s="89"/>
      <c r="EF154" s="89"/>
      <c r="EG154" s="89"/>
      <c r="EH154" s="89"/>
      <c r="EI154" s="89"/>
      <c r="EJ154" s="89"/>
      <c r="EK154" s="89"/>
      <c r="EL154" s="89"/>
      <c r="EM154" s="89"/>
      <c r="EN154" s="89"/>
      <c r="EO154" s="89"/>
      <c r="EP154" s="89"/>
      <c r="EQ154" s="89"/>
      <c r="ER154" s="89"/>
      <c r="ES154" s="89"/>
      <c r="ET154" s="89"/>
      <c r="EU154" s="89"/>
      <c r="EV154" s="89"/>
      <c r="EW154" s="89"/>
      <c r="EX154" s="89"/>
      <c r="EY154" s="89"/>
      <c r="EZ154" s="89"/>
      <c r="FA154" s="89"/>
      <c r="FB154" s="89"/>
      <c r="FC154" s="89"/>
      <c r="FD154" s="89"/>
      <c r="FE154" s="89"/>
      <c r="FF154" s="89"/>
      <c r="FG154" s="89"/>
      <c r="FH154" s="89"/>
      <c r="FI154" s="89"/>
      <c r="FJ154" s="89"/>
      <c r="FK154" s="89"/>
      <c r="FL154" s="89"/>
      <c r="FM154" s="89"/>
      <c r="FN154" s="89"/>
      <c r="FO154" s="89"/>
      <c r="FP154" s="89"/>
      <c r="FQ154" s="89"/>
      <c r="FR154" s="89"/>
      <c r="FS154" s="89"/>
      <c r="FT154" s="89"/>
      <c r="FU154" s="89"/>
      <c r="FV154" s="89"/>
      <c r="FW154" s="89"/>
      <c r="FX154" s="89"/>
      <c r="FY154" s="89"/>
      <c r="FZ154" s="89"/>
      <c r="GA154" s="89"/>
      <c r="GB154" s="89"/>
      <c r="GC154" s="89"/>
      <c r="GD154" s="89"/>
      <c r="GE154" s="89"/>
      <c r="GF154" s="89"/>
      <c r="GG154" s="89"/>
      <c r="GH154" s="89"/>
      <c r="GI154" s="89"/>
      <c r="GJ154" s="89"/>
      <c r="GK154" s="89"/>
      <c r="GL154" s="89"/>
      <c r="GM154" s="89"/>
      <c r="GN154" s="89"/>
      <c r="GO154" s="89"/>
      <c r="GP154" s="89"/>
      <c r="GQ154" s="89"/>
      <c r="GR154" s="89"/>
      <c r="GS154" s="89"/>
      <c r="GT154" s="89"/>
      <c r="GU154" s="89"/>
      <c r="GV154" s="89"/>
      <c r="GW154" s="89"/>
      <c r="GX154" s="89"/>
      <c r="GY154" s="89"/>
      <c r="GZ154" s="89"/>
      <c r="HA154" s="89"/>
      <c r="HB154" s="89"/>
      <c r="HC154" s="89"/>
      <c r="HD154" s="89"/>
      <c r="HE154" s="89"/>
      <c r="HF154" s="89"/>
      <c r="HG154" s="89"/>
      <c r="HH154" s="89"/>
      <c r="HI154" s="89"/>
      <c r="HJ154" s="89"/>
      <c r="HK154" s="89"/>
      <c r="HL154" s="89"/>
      <c r="HM154" s="89"/>
      <c r="HN154" s="89"/>
      <c r="HO154" s="89"/>
      <c r="HP154" s="89"/>
      <c r="HQ154" s="89"/>
      <c r="HR154" s="89"/>
      <c r="HS154" s="89"/>
      <c r="HT154" s="89"/>
      <c r="HU154" s="89"/>
      <c r="HV154" s="89"/>
      <c r="HW154" s="89"/>
      <c r="HX154" s="89"/>
      <c r="HY154" s="89"/>
      <c r="HZ154" s="89"/>
      <c r="IA154" s="89"/>
      <c r="IB154" s="89"/>
      <c r="IC154" s="89"/>
      <c r="ID154" s="89"/>
      <c r="IE154" s="89"/>
      <c r="IF154" s="89"/>
      <c r="IG154" s="89"/>
      <c r="IH154" s="89"/>
      <c r="II154" s="89"/>
      <c r="IJ154" s="89"/>
      <c r="IK154" s="89"/>
      <c r="IL154" s="89"/>
      <c r="IM154" s="89"/>
      <c r="IN154" s="89"/>
      <c r="IO154" s="89"/>
      <c r="IP154" s="89"/>
      <c r="IQ154" s="89"/>
      <c r="IR154" s="89"/>
      <c r="IS154" s="89"/>
      <c r="IT154" s="89"/>
      <c r="IU154" s="89"/>
      <c r="IV154" s="89"/>
      <c r="IW154" s="89"/>
      <c r="IX154" s="89"/>
      <c r="IY154" s="89"/>
      <c r="IZ154" s="89"/>
      <c r="JA154" s="89"/>
      <c r="JB154" s="89"/>
      <c r="JC154" s="89"/>
      <c r="JD154" s="89"/>
      <c r="JE154" s="89"/>
      <c r="JF154" s="89"/>
      <c r="JG154" s="89"/>
      <c r="JH154" s="89"/>
      <c r="JI154" s="89"/>
      <c r="JJ154" s="89"/>
      <c r="JK154" s="89"/>
      <c r="JL154" s="89"/>
      <c r="JM154" s="89"/>
      <c r="JN154" s="89"/>
      <c r="JO154" s="89"/>
      <c r="JP154" s="89"/>
      <c r="JQ154" s="89"/>
      <c r="JR154" s="89"/>
      <c r="JS154" s="89"/>
      <c r="JT154" s="89"/>
      <c r="JU154" s="89"/>
      <c r="JV154" s="89"/>
      <c r="JW154" s="89"/>
      <c r="JX154" s="89"/>
      <c r="JY154" s="89"/>
      <c r="JZ154" s="89"/>
      <c r="KA154" s="89"/>
      <c r="KB154" s="89"/>
      <c r="KC154" s="89"/>
      <c r="KD154" s="89"/>
      <c r="KE154" s="89"/>
      <c r="KF154" s="89"/>
      <c r="KG154" s="89"/>
      <c r="KH154" s="89"/>
      <c r="KI154" s="89"/>
      <c r="KJ154" s="89"/>
      <c r="KK154" s="89"/>
      <c r="KL154" s="89"/>
      <c r="KM154" s="89"/>
      <c r="KN154" s="89"/>
      <c r="KO154" s="89"/>
      <c r="KP154" s="89"/>
      <c r="KQ154" s="89"/>
      <c r="KR154" s="89"/>
      <c r="KS154" s="89"/>
      <c r="KT154" s="89"/>
      <c r="KU154" s="89"/>
      <c r="KV154" s="89"/>
      <c r="KW154" s="89"/>
      <c r="KX154" s="89"/>
      <c r="KY154" s="89"/>
      <c r="KZ154" s="89"/>
      <c r="LA154" s="89"/>
      <c r="LB154" s="89"/>
      <c r="LC154" s="89"/>
      <c r="LD154" s="89"/>
      <c r="LE154" s="89"/>
      <c r="LF154" s="89"/>
      <c r="LG154" s="89"/>
      <c r="LH154" s="89"/>
      <c r="LI154" s="89"/>
      <c r="LJ154" s="89"/>
      <c r="LK154" s="89"/>
      <c r="LL154" s="89"/>
      <c r="LM154" s="89"/>
      <c r="LN154" s="89"/>
      <c r="LO154" s="89"/>
      <c r="LP154" s="89"/>
      <c r="LQ154" s="89"/>
      <c r="LR154" s="89"/>
      <c r="LS154" s="89"/>
      <c r="LT154" s="89"/>
    </row>
    <row r="155" spans="1:332" s="29" customFormat="1" x14ac:dyDescent="0.35">
      <c r="A155" s="89"/>
      <c r="B155" s="90"/>
      <c r="C155" s="90"/>
      <c r="D155" s="91"/>
      <c r="E155" s="89"/>
      <c r="F155" s="89"/>
      <c r="G155" s="110"/>
      <c r="M155" s="85"/>
      <c r="N155" s="85"/>
      <c r="O155" s="91"/>
      <c r="P155" s="91"/>
      <c r="Q155" s="92"/>
      <c r="R155" s="92"/>
      <c r="S155" s="89"/>
      <c r="T155" s="89"/>
      <c r="U155" s="89"/>
      <c r="V155" s="89"/>
      <c r="Y155" s="89"/>
      <c r="AA155" s="89"/>
      <c r="AB155" s="89"/>
      <c r="AC155" s="89"/>
      <c r="AD155" s="89"/>
      <c r="AE155"/>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89"/>
      <c r="BU155" s="89"/>
      <c r="BV155" s="89"/>
      <c r="BW155" s="89"/>
      <c r="BX155" s="89"/>
      <c r="BY155" s="89"/>
      <c r="BZ155" s="89"/>
      <c r="CA155" s="89"/>
      <c r="CB155" s="89"/>
      <c r="CC155" s="89"/>
      <c r="CD155" s="89"/>
      <c r="CE155" s="89"/>
      <c r="CF155" s="89"/>
      <c r="CG155" s="89"/>
      <c r="CH155" s="89"/>
      <c r="CI155" s="89"/>
      <c r="CJ155" s="89"/>
      <c r="CK155" s="89"/>
      <c r="CL155" s="89"/>
      <c r="CM155" s="89"/>
      <c r="CN155" s="89"/>
      <c r="CO155" s="89"/>
      <c r="CP155" s="89"/>
      <c r="CQ155" s="89"/>
      <c r="CR155" s="89"/>
      <c r="CS155" s="89"/>
      <c r="CT155" s="89"/>
      <c r="CU155" s="89"/>
      <c r="CV155" s="89"/>
      <c r="CW155" s="89"/>
      <c r="CX155" s="89"/>
      <c r="CY155" s="89"/>
      <c r="CZ155" s="89"/>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89"/>
      <c r="EA155" s="89"/>
      <c r="EB155" s="89"/>
      <c r="EC155" s="89"/>
      <c r="ED155" s="89"/>
      <c r="EE155" s="89"/>
      <c r="EF155" s="89"/>
      <c r="EG155" s="89"/>
      <c r="EH155" s="89"/>
      <c r="EI155" s="89"/>
      <c r="EJ155" s="89"/>
      <c r="EK155" s="89"/>
      <c r="EL155" s="89"/>
      <c r="EM155" s="89"/>
      <c r="EN155" s="89"/>
      <c r="EO155" s="89"/>
      <c r="EP155" s="89"/>
      <c r="EQ155" s="89"/>
      <c r="ER155" s="89"/>
      <c r="ES155" s="89"/>
      <c r="ET155" s="89"/>
      <c r="EU155" s="89"/>
      <c r="EV155" s="89"/>
      <c r="EW155" s="89"/>
      <c r="EX155" s="89"/>
      <c r="EY155" s="89"/>
      <c r="EZ155" s="89"/>
      <c r="FA155" s="89"/>
      <c r="FB155" s="89"/>
      <c r="FC155" s="89"/>
      <c r="FD155" s="89"/>
      <c r="FE155" s="89"/>
      <c r="FF155" s="89"/>
      <c r="FG155" s="89"/>
      <c r="FH155" s="89"/>
      <c r="FI155" s="89"/>
      <c r="FJ155" s="89"/>
      <c r="FK155" s="89"/>
      <c r="FL155" s="89"/>
      <c r="FM155" s="89"/>
      <c r="FN155" s="89"/>
      <c r="FO155" s="89"/>
      <c r="FP155" s="89"/>
      <c r="FQ155" s="89"/>
      <c r="FR155" s="89"/>
      <c r="FS155" s="89"/>
      <c r="FT155" s="89"/>
      <c r="FU155" s="89"/>
      <c r="FV155" s="89"/>
      <c r="FW155" s="89"/>
      <c r="FX155" s="89"/>
      <c r="FY155" s="89"/>
      <c r="FZ155" s="89"/>
      <c r="GA155" s="89"/>
      <c r="GB155" s="89"/>
      <c r="GC155" s="89"/>
      <c r="GD155" s="89"/>
      <c r="GE155" s="89"/>
      <c r="GF155" s="89"/>
      <c r="GG155" s="89"/>
      <c r="GH155" s="89"/>
      <c r="GI155" s="89"/>
      <c r="GJ155" s="89"/>
      <c r="GK155" s="89"/>
      <c r="GL155" s="89"/>
      <c r="GM155" s="89"/>
      <c r="GN155" s="89"/>
      <c r="GO155" s="89"/>
      <c r="GP155" s="89"/>
      <c r="GQ155" s="89"/>
      <c r="GR155" s="89"/>
      <c r="GS155" s="89"/>
      <c r="GT155" s="89"/>
      <c r="GU155" s="89"/>
      <c r="GV155" s="89"/>
      <c r="GW155" s="89"/>
      <c r="GX155" s="89"/>
      <c r="GY155" s="89"/>
      <c r="GZ155" s="89"/>
      <c r="HA155" s="89"/>
      <c r="HB155" s="89"/>
      <c r="HC155" s="89"/>
      <c r="HD155" s="89"/>
      <c r="HE155" s="89"/>
      <c r="HF155" s="89"/>
      <c r="HG155" s="89"/>
      <c r="HH155" s="89"/>
      <c r="HI155" s="89"/>
      <c r="HJ155" s="89"/>
      <c r="HK155" s="89"/>
      <c r="HL155" s="89"/>
      <c r="HM155" s="89"/>
      <c r="HN155" s="89"/>
      <c r="HO155" s="89"/>
      <c r="HP155" s="89"/>
      <c r="HQ155" s="89"/>
      <c r="HR155" s="89"/>
      <c r="HS155" s="89"/>
      <c r="HT155" s="89"/>
      <c r="HU155" s="89"/>
      <c r="HV155" s="89"/>
      <c r="HW155" s="89"/>
      <c r="HX155" s="89"/>
      <c r="HY155" s="89"/>
      <c r="HZ155" s="89"/>
      <c r="IA155" s="89"/>
      <c r="IB155" s="89"/>
      <c r="IC155" s="89"/>
      <c r="ID155" s="89"/>
      <c r="IE155" s="89"/>
      <c r="IF155" s="89"/>
      <c r="IG155" s="89"/>
      <c r="IH155" s="89"/>
      <c r="II155" s="89"/>
      <c r="IJ155" s="89"/>
      <c r="IK155" s="89"/>
      <c r="IL155" s="89"/>
      <c r="IM155" s="89"/>
      <c r="IN155" s="89"/>
      <c r="IO155" s="89"/>
      <c r="IP155" s="89"/>
      <c r="IQ155" s="89"/>
      <c r="IR155" s="89"/>
      <c r="IS155" s="89"/>
      <c r="IT155" s="89"/>
      <c r="IU155" s="89"/>
      <c r="IV155" s="89"/>
      <c r="IW155" s="89"/>
      <c r="IX155" s="89"/>
      <c r="IY155" s="89"/>
      <c r="IZ155" s="89"/>
      <c r="JA155" s="89"/>
      <c r="JB155" s="89"/>
      <c r="JC155" s="89"/>
      <c r="JD155" s="89"/>
      <c r="JE155" s="89"/>
      <c r="JF155" s="89"/>
      <c r="JG155" s="89"/>
      <c r="JH155" s="89"/>
      <c r="JI155" s="89"/>
      <c r="JJ155" s="89"/>
      <c r="JK155" s="89"/>
      <c r="JL155" s="89"/>
      <c r="JM155" s="89"/>
      <c r="JN155" s="89"/>
      <c r="JO155" s="89"/>
      <c r="JP155" s="89"/>
      <c r="JQ155" s="89"/>
      <c r="JR155" s="89"/>
      <c r="JS155" s="89"/>
      <c r="JT155" s="89"/>
      <c r="JU155" s="89"/>
      <c r="JV155" s="89"/>
      <c r="JW155" s="89"/>
      <c r="JX155" s="89"/>
      <c r="JY155" s="89"/>
      <c r="JZ155" s="89"/>
      <c r="KA155" s="89"/>
      <c r="KB155" s="89"/>
      <c r="KC155" s="89"/>
      <c r="KD155" s="89"/>
      <c r="KE155" s="89"/>
      <c r="KF155" s="89"/>
      <c r="KG155" s="89"/>
      <c r="KH155" s="89"/>
      <c r="KI155" s="89"/>
      <c r="KJ155" s="89"/>
      <c r="KK155" s="89"/>
      <c r="KL155" s="89"/>
      <c r="KM155" s="89"/>
      <c r="KN155" s="89"/>
      <c r="KO155" s="89"/>
      <c r="KP155" s="89"/>
      <c r="KQ155" s="89"/>
      <c r="KR155" s="89"/>
      <c r="KS155" s="89"/>
      <c r="KT155" s="89"/>
      <c r="KU155" s="89"/>
      <c r="KV155" s="89"/>
      <c r="KW155" s="89"/>
      <c r="KX155" s="89"/>
      <c r="KY155" s="89"/>
      <c r="KZ155" s="89"/>
      <c r="LA155" s="89"/>
      <c r="LB155" s="89"/>
      <c r="LC155" s="89"/>
      <c r="LD155" s="89"/>
      <c r="LE155" s="89"/>
      <c r="LF155" s="89"/>
      <c r="LG155" s="89"/>
      <c r="LH155" s="89"/>
      <c r="LI155" s="89"/>
      <c r="LJ155" s="89"/>
      <c r="LK155" s="89"/>
      <c r="LL155" s="89"/>
      <c r="LM155" s="89"/>
      <c r="LN155" s="89"/>
      <c r="LO155" s="89"/>
      <c r="LP155" s="89"/>
      <c r="LQ155" s="89"/>
      <c r="LR155" s="89"/>
      <c r="LS155" s="89"/>
      <c r="LT155" s="89"/>
    </row>
    <row r="156" spans="1:332" s="29" customFormat="1" x14ac:dyDescent="0.35">
      <c r="A156" s="89"/>
      <c r="B156" s="90"/>
      <c r="C156" s="90"/>
      <c r="D156" s="91"/>
      <c r="E156" s="89"/>
      <c r="F156" s="89"/>
      <c r="G156" s="110"/>
      <c r="M156" s="85"/>
      <c r="N156" s="85"/>
      <c r="O156" s="91"/>
      <c r="P156" s="91"/>
      <c r="Q156" s="92"/>
      <c r="R156" s="92"/>
      <c r="S156" s="89"/>
      <c r="T156" s="89"/>
      <c r="U156" s="89"/>
      <c r="V156" s="89"/>
      <c r="Y156" s="89"/>
      <c r="AA156" s="89"/>
      <c r="AB156" s="89"/>
      <c r="AC156" s="89"/>
      <c r="AD156" s="89"/>
      <c r="AE156"/>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89"/>
      <c r="BU156" s="89"/>
      <c r="BV156" s="89"/>
      <c r="BW156" s="89"/>
      <c r="BX156" s="89"/>
      <c r="BY156" s="89"/>
      <c r="BZ156" s="89"/>
      <c r="CA156" s="89"/>
      <c r="CB156" s="89"/>
      <c r="CC156" s="89"/>
      <c r="CD156" s="89"/>
      <c r="CE156" s="89"/>
      <c r="CF156" s="89"/>
      <c r="CG156" s="89"/>
      <c r="CH156" s="89"/>
      <c r="CI156" s="89"/>
      <c r="CJ156" s="89"/>
      <c r="CK156" s="89"/>
      <c r="CL156" s="89"/>
      <c r="CM156" s="89"/>
      <c r="CN156" s="89"/>
      <c r="CO156" s="89"/>
      <c r="CP156" s="89"/>
      <c r="CQ156" s="89"/>
      <c r="CR156" s="89"/>
      <c r="CS156" s="89"/>
      <c r="CT156" s="89"/>
      <c r="CU156" s="89"/>
      <c r="CV156" s="89"/>
      <c r="CW156" s="89"/>
      <c r="CX156" s="89"/>
      <c r="CY156" s="89"/>
      <c r="CZ156" s="89"/>
      <c r="DA156" s="89"/>
      <c r="DB156" s="89"/>
      <c r="DC156" s="89"/>
      <c r="DD156" s="89"/>
      <c r="DE156" s="89"/>
      <c r="DF156" s="89"/>
      <c r="DG156" s="89"/>
      <c r="DH156" s="89"/>
      <c r="DI156" s="89"/>
      <c r="DJ156" s="89"/>
      <c r="DK156" s="89"/>
      <c r="DL156" s="89"/>
      <c r="DM156" s="89"/>
      <c r="DN156" s="89"/>
      <c r="DO156" s="89"/>
      <c r="DP156" s="89"/>
      <c r="DQ156" s="89"/>
      <c r="DR156" s="89"/>
      <c r="DS156" s="89"/>
      <c r="DT156" s="89"/>
      <c r="DU156" s="89"/>
      <c r="DV156" s="89"/>
      <c r="DW156" s="89"/>
      <c r="DX156" s="89"/>
      <c r="DY156" s="89"/>
      <c r="DZ156" s="89"/>
      <c r="EA156" s="89"/>
      <c r="EB156" s="89"/>
      <c r="EC156" s="89"/>
      <c r="ED156" s="89"/>
      <c r="EE156" s="89"/>
      <c r="EF156" s="89"/>
      <c r="EG156" s="89"/>
      <c r="EH156" s="89"/>
      <c r="EI156" s="89"/>
      <c r="EJ156" s="89"/>
      <c r="EK156" s="89"/>
      <c r="EL156" s="89"/>
      <c r="EM156" s="89"/>
      <c r="EN156" s="89"/>
      <c r="EO156" s="89"/>
      <c r="EP156" s="89"/>
      <c r="EQ156" s="89"/>
      <c r="ER156" s="89"/>
      <c r="ES156" s="89"/>
      <c r="ET156" s="89"/>
      <c r="EU156" s="89"/>
      <c r="EV156" s="89"/>
      <c r="EW156" s="89"/>
      <c r="EX156" s="89"/>
      <c r="EY156" s="89"/>
      <c r="EZ156" s="89"/>
      <c r="FA156" s="89"/>
      <c r="FB156" s="89"/>
      <c r="FC156" s="89"/>
      <c r="FD156" s="89"/>
      <c r="FE156" s="89"/>
      <c r="FF156" s="89"/>
      <c r="FG156" s="89"/>
      <c r="FH156" s="89"/>
      <c r="FI156" s="89"/>
      <c r="FJ156" s="89"/>
      <c r="FK156" s="89"/>
      <c r="FL156" s="89"/>
      <c r="FM156" s="89"/>
      <c r="FN156" s="89"/>
      <c r="FO156" s="89"/>
      <c r="FP156" s="89"/>
      <c r="FQ156" s="89"/>
      <c r="FR156" s="89"/>
      <c r="FS156" s="89"/>
      <c r="FT156" s="89"/>
      <c r="FU156" s="89"/>
      <c r="FV156" s="89"/>
      <c r="FW156" s="89"/>
      <c r="FX156" s="89"/>
      <c r="FY156" s="89"/>
      <c r="FZ156" s="89"/>
      <c r="GA156" s="89"/>
      <c r="GB156" s="89"/>
      <c r="GC156" s="89"/>
      <c r="GD156" s="89"/>
      <c r="GE156" s="89"/>
      <c r="GF156" s="89"/>
      <c r="GG156" s="89"/>
      <c r="GH156" s="89"/>
      <c r="GI156" s="89"/>
      <c r="GJ156" s="89"/>
      <c r="GK156" s="89"/>
      <c r="GL156" s="89"/>
      <c r="GM156" s="89"/>
      <c r="GN156" s="89"/>
      <c r="GO156" s="89"/>
      <c r="GP156" s="89"/>
      <c r="GQ156" s="89"/>
      <c r="GR156" s="89"/>
      <c r="GS156" s="89"/>
      <c r="GT156" s="89"/>
      <c r="GU156" s="89"/>
      <c r="GV156" s="89"/>
      <c r="GW156" s="89"/>
      <c r="GX156" s="89"/>
      <c r="GY156" s="89"/>
      <c r="GZ156" s="89"/>
      <c r="HA156" s="89"/>
      <c r="HB156" s="89"/>
      <c r="HC156" s="89"/>
      <c r="HD156" s="89"/>
      <c r="HE156" s="89"/>
      <c r="HF156" s="89"/>
      <c r="HG156" s="89"/>
      <c r="HH156" s="89"/>
      <c r="HI156" s="89"/>
      <c r="HJ156" s="89"/>
      <c r="HK156" s="89"/>
      <c r="HL156" s="89"/>
      <c r="HM156" s="89"/>
      <c r="HN156" s="89"/>
      <c r="HO156" s="89"/>
      <c r="HP156" s="89"/>
      <c r="HQ156" s="89"/>
      <c r="HR156" s="89"/>
      <c r="HS156" s="89"/>
      <c r="HT156" s="89"/>
      <c r="HU156" s="89"/>
      <c r="HV156" s="89"/>
      <c r="HW156" s="89"/>
      <c r="HX156" s="89"/>
      <c r="HY156" s="89"/>
      <c r="HZ156" s="89"/>
      <c r="IA156" s="89"/>
      <c r="IB156" s="89"/>
      <c r="IC156" s="89"/>
      <c r="ID156" s="89"/>
      <c r="IE156" s="89"/>
      <c r="IF156" s="89"/>
      <c r="IG156" s="89"/>
      <c r="IH156" s="89"/>
      <c r="II156" s="89"/>
      <c r="IJ156" s="89"/>
      <c r="IK156" s="89"/>
      <c r="IL156" s="89"/>
      <c r="IM156" s="89"/>
      <c r="IN156" s="89"/>
      <c r="IO156" s="89"/>
      <c r="IP156" s="89"/>
      <c r="IQ156" s="89"/>
      <c r="IR156" s="89"/>
      <c r="IS156" s="89"/>
      <c r="IT156" s="89"/>
      <c r="IU156" s="89"/>
      <c r="IV156" s="89"/>
      <c r="IW156" s="89"/>
      <c r="IX156" s="89"/>
      <c r="IY156" s="89"/>
      <c r="IZ156" s="89"/>
      <c r="JA156" s="89"/>
      <c r="JB156" s="89"/>
      <c r="JC156" s="89"/>
      <c r="JD156" s="89"/>
      <c r="JE156" s="89"/>
      <c r="JF156" s="89"/>
      <c r="JG156" s="89"/>
      <c r="JH156" s="89"/>
      <c r="JI156" s="89"/>
      <c r="JJ156" s="89"/>
      <c r="JK156" s="89"/>
      <c r="JL156" s="89"/>
      <c r="JM156" s="89"/>
      <c r="JN156" s="89"/>
      <c r="JO156" s="89"/>
      <c r="JP156" s="89"/>
      <c r="JQ156" s="89"/>
      <c r="JR156" s="89"/>
      <c r="JS156" s="89"/>
      <c r="JT156" s="89"/>
      <c r="JU156" s="89"/>
      <c r="JV156" s="89"/>
      <c r="JW156" s="89"/>
      <c r="JX156" s="89"/>
      <c r="JY156" s="89"/>
      <c r="JZ156" s="89"/>
      <c r="KA156" s="89"/>
      <c r="KB156" s="89"/>
      <c r="KC156" s="89"/>
      <c r="KD156" s="89"/>
      <c r="KE156" s="89"/>
      <c r="KF156" s="89"/>
      <c r="KG156" s="89"/>
      <c r="KH156" s="89"/>
      <c r="KI156" s="89"/>
      <c r="KJ156" s="89"/>
      <c r="KK156" s="89"/>
      <c r="KL156" s="89"/>
      <c r="KM156" s="89"/>
      <c r="KN156" s="89"/>
      <c r="KO156" s="89"/>
      <c r="KP156" s="89"/>
      <c r="KQ156" s="89"/>
      <c r="KR156" s="89"/>
      <c r="KS156" s="89"/>
      <c r="KT156" s="89"/>
      <c r="KU156" s="89"/>
      <c r="KV156" s="89"/>
      <c r="KW156" s="89"/>
      <c r="KX156" s="89"/>
      <c r="KY156" s="89"/>
      <c r="KZ156" s="89"/>
      <c r="LA156" s="89"/>
      <c r="LB156" s="89"/>
      <c r="LC156" s="89"/>
      <c r="LD156" s="89"/>
      <c r="LE156" s="89"/>
      <c r="LF156" s="89"/>
      <c r="LG156" s="89"/>
      <c r="LH156" s="89"/>
      <c r="LI156" s="89"/>
      <c r="LJ156" s="89"/>
      <c r="LK156" s="89"/>
      <c r="LL156" s="89"/>
      <c r="LM156" s="89"/>
      <c r="LN156" s="89"/>
      <c r="LO156" s="89"/>
      <c r="LP156" s="89"/>
      <c r="LQ156" s="89"/>
      <c r="LR156" s="89"/>
      <c r="LS156" s="89"/>
      <c r="LT156" s="89"/>
    </row>
    <row r="157" spans="1:332" s="29" customFormat="1" x14ac:dyDescent="0.35">
      <c r="A157" s="89"/>
      <c r="B157" s="90"/>
      <c r="C157" s="90"/>
      <c r="D157" s="91"/>
      <c r="E157" s="89"/>
      <c r="F157" s="89"/>
      <c r="G157" s="110"/>
      <c r="M157" s="85"/>
      <c r="N157" s="85"/>
      <c r="O157" s="91"/>
      <c r="P157" s="91"/>
      <c r="Q157" s="92"/>
      <c r="R157" s="92"/>
      <c r="S157" s="89"/>
      <c r="T157" s="89"/>
      <c r="U157" s="89"/>
      <c r="V157" s="89"/>
      <c r="Y157" s="89"/>
      <c r="AA157" s="89"/>
      <c r="AB157" s="89"/>
      <c r="AC157" s="89"/>
      <c r="AD157" s="89"/>
      <c r="AE157"/>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89"/>
      <c r="BU157" s="89"/>
      <c r="BV157" s="89"/>
      <c r="BW157" s="89"/>
      <c r="BX157" s="89"/>
      <c r="BY157" s="89"/>
      <c r="BZ157" s="89"/>
      <c r="CA157" s="89"/>
      <c r="CB157" s="89"/>
      <c r="CC157" s="89"/>
      <c r="CD157" s="89"/>
      <c r="CE157" s="89"/>
      <c r="CF157" s="89"/>
      <c r="CG157" s="89"/>
      <c r="CH157" s="89"/>
      <c r="CI157" s="89"/>
      <c r="CJ157" s="89"/>
      <c r="CK157" s="89"/>
      <c r="CL157" s="89"/>
      <c r="CM157" s="89"/>
      <c r="CN157" s="89"/>
      <c r="CO157" s="89"/>
      <c r="CP157" s="89"/>
      <c r="CQ157" s="89"/>
      <c r="CR157" s="89"/>
      <c r="CS157" s="89"/>
      <c r="CT157" s="89"/>
      <c r="CU157" s="89"/>
      <c r="CV157" s="89"/>
      <c r="CW157" s="89"/>
      <c r="CX157" s="89"/>
      <c r="CY157" s="89"/>
      <c r="CZ157" s="89"/>
      <c r="DA157" s="89"/>
      <c r="DB157" s="89"/>
      <c r="DC157" s="89"/>
      <c r="DD157" s="89"/>
      <c r="DE157" s="89"/>
      <c r="DF157" s="89"/>
      <c r="DG157" s="89"/>
      <c r="DH157" s="89"/>
      <c r="DI157" s="89"/>
      <c r="DJ157" s="89"/>
      <c r="DK157" s="89"/>
      <c r="DL157" s="89"/>
      <c r="DM157" s="89"/>
      <c r="DN157" s="89"/>
      <c r="DO157" s="89"/>
      <c r="DP157" s="89"/>
      <c r="DQ157" s="89"/>
      <c r="DR157" s="89"/>
      <c r="DS157" s="89"/>
      <c r="DT157" s="89"/>
      <c r="DU157" s="89"/>
      <c r="DV157" s="89"/>
      <c r="DW157" s="89"/>
      <c r="DX157" s="89"/>
      <c r="DY157" s="89"/>
      <c r="DZ157" s="89"/>
      <c r="EA157" s="89"/>
      <c r="EB157" s="89"/>
      <c r="EC157" s="89"/>
      <c r="ED157" s="89"/>
      <c r="EE157" s="89"/>
      <c r="EF157" s="89"/>
      <c r="EG157" s="89"/>
      <c r="EH157" s="89"/>
      <c r="EI157" s="89"/>
      <c r="EJ157" s="89"/>
      <c r="EK157" s="89"/>
      <c r="EL157" s="89"/>
      <c r="EM157" s="89"/>
      <c r="EN157" s="89"/>
      <c r="EO157" s="89"/>
      <c r="EP157" s="89"/>
      <c r="EQ157" s="89"/>
      <c r="ER157" s="89"/>
      <c r="ES157" s="89"/>
      <c r="ET157" s="89"/>
      <c r="EU157" s="89"/>
      <c r="EV157" s="89"/>
      <c r="EW157" s="89"/>
      <c r="EX157" s="89"/>
      <c r="EY157" s="89"/>
      <c r="EZ157" s="89"/>
      <c r="FA157" s="89"/>
      <c r="FB157" s="89"/>
      <c r="FC157" s="89"/>
      <c r="FD157" s="89"/>
      <c r="FE157" s="89"/>
      <c r="FF157" s="89"/>
      <c r="FG157" s="89"/>
      <c r="FH157" s="89"/>
      <c r="FI157" s="89"/>
      <c r="FJ157" s="89"/>
      <c r="FK157" s="89"/>
      <c r="FL157" s="89"/>
      <c r="FM157" s="89"/>
      <c r="FN157" s="89"/>
      <c r="FO157" s="89"/>
      <c r="FP157" s="89"/>
      <c r="FQ157" s="89"/>
      <c r="FR157" s="89"/>
      <c r="FS157" s="89"/>
      <c r="FT157" s="89"/>
      <c r="FU157" s="89"/>
      <c r="FV157" s="89"/>
      <c r="FW157" s="89"/>
      <c r="FX157" s="89"/>
      <c r="FY157" s="89"/>
      <c r="FZ157" s="89"/>
      <c r="GA157" s="89"/>
      <c r="GB157" s="89"/>
      <c r="GC157" s="89"/>
      <c r="GD157" s="89"/>
      <c r="GE157" s="89"/>
      <c r="GF157" s="89"/>
      <c r="GG157" s="89"/>
      <c r="GH157" s="89"/>
      <c r="GI157" s="89"/>
      <c r="GJ157" s="89"/>
      <c r="GK157" s="89"/>
      <c r="GL157" s="89"/>
      <c r="GM157" s="89"/>
      <c r="GN157" s="89"/>
      <c r="GO157" s="89"/>
      <c r="GP157" s="89"/>
      <c r="GQ157" s="89"/>
      <c r="GR157" s="89"/>
      <c r="GS157" s="89"/>
      <c r="GT157" s="89"/>
      <c r="GU157" s="89"/>
      <c r="GV157" s="89"/>
      <c r="GW157" s="89"/>
      <c r="GX157" s="89"/>
      <c r="GY157" s="89"/>
      <c r="GZ157" s="89"/>
      <c r="HA157" s="89"/>
      <c r="HB157" s="89"/>
      <c r="HC157" s="89"/>
      <c r="HD157" s="89"/>
      <c r="HE157" s="89"/>
      <c r="HF157" s="89"/>
      <c r="HG157" s="89"/>
      <c r="HH157" s="89"/>
      <c r="HI157" s="89"/>
      <c r="HJ157" s="89"/>
      <c r="HK157" s="89"/>
      <c r="HL157" s="89"/>
      <c r="HM157" s="89"/>
      <c r="HN157" s="89"/>
      <c r="HO157" s="89"/>
      <c r="HP157" s="89"/>
      <c r="HQ157" s="89"/>
      <c r="HR157" s="89"/>
      <c r="HS157" s="89"/>
      <c r="HT157" s="89"/>
      <c r="HU157" s="89"/>
      <c r="HV157" s="89"/>
      <c r="HW157" s="89"/>
      <c r="HX157" s="89"/>
      <c r="HY157" s="89"/>
      <c r="HZ157" s="89"/>
      <c r="IA157" s="89"/>
      <c r="IB157" s="89"/>
      <c r="IC157" s="89"/>
      <c r="ID157" s="89"/>
      <c r="IE157" s="89"/>
      <c r="IF157" s="89"/>
      <c r="IG157" s="89"/>
      <c r="IH157" s="89"/>
      <c r="II157" s="89"/>
      <c r="IJ157" s="89"/>
      <c r="IK157" s="89"/>
      <c r="IL157" s="89"/>
      <c r="IM157" s="89"/>
      <c r="IN157" s="89"/>
      <c r="IO157" s="89"/>
      <c r="IP157" s="89"/>
      <c r="IQ157" s="89"/>
      <c r="IR157" s="89"/>
      <c r="IS157" s="89"/>
      <c r="IT157" s="89"/>
      <c r="IU157" s="89"/>
      <c r="IV157" s="89"/>
      <c r="IW157" s="89"/>
      <c r="IX157" s="89"/>
      <c r="IY157" s="89"/>
      <c r="IZ157" s="89"/>
      <c r="JA157" s="89"/>
      <c r="JB157" s="89"/>
      <c r="JC157" s="89"/>
      <c r="JD157" s="89"/>
      <c r="JE157" s="89"/>
      <c r="JF157" s="89"/>
      <c r="JG157" s="89"/>
      <c r="JH157" s="89"/>
      <c r="JI157" s="89"/>
      <c r="JJ157" s="89"/>
      <c r="JK157" s="89"/>
      <c r="JL157" s="89"/>
      <c r="JM157" s="89"/>
      <c r="JN157" s="89"/>
      <c r="JO157" s="89"/>
      <c r="JP157" s="89"/>
      <c r="JQ157" s="89"/>
      <c r="JR157" s="89"/>
      <c r="JS157" s="89"/>
      <c r="JT157" s="89"/>
      <c r="JU157" s="89"/>
      <c r="JV157" s="89"/>
      <c r="JW157" s="89"/>
      <c r="JX157" s="89"/>
      <c r="JY157" s="89"/>
      <c r="JZ157" s="89"/>
      <c r="KA157" s="89"/>
      <c r="KB157" s="89"/>
      <c r="KC157" s="89"/>
      <c r="KD157" s="89"/>
      <c r="KE157" s="89"/>
      <c r="KF157" s="89"/>
      <c r="KG157" s="89"/>
      <c r="KH157" s="89"/>
      <c r="KI157" s="89"/>
      <c r="KJ157" s="89"/>
      <c r="KK157" s="89"/>
      <c r="KL157" s="89"/>
      <c r="KM157" s="89"/>
      <c r="KN157" s="89"/>
      <c r="KO157" s="89"/>
      <c r="KP157" s="89"/>
      <c r="KQ157" s="89"/>
      <c r="KR157" s="89"/>
      <c r="KS157" s="89"/>
      <c r="KT157" s="89"/>
      <c r="KU157" s="89"/>
      <c r="KV157" s="89"/>
      <c r="KW157" s="89"/>
      <c r="KX157" s="89"/>
      <c r="KY157" s="89"/>
      <c r="KZ157" s="89"/>
      <c r="LA157" s="89"/>
      <c r="LB157" s="89"/>
      <c r="LC157" s="89"/>
      <c r="LD157" s="89"/>
      <c r="LE157" s="89"/>
      <c r="LF157" s="89"/>
      <c r="LG157" s="89"/>
      <c r="LH157" s="89"/>
      <c r="LI157" s="89"/>
      <c r="LJ157" s="89"/>
      <c r="LK157" s="89"/>
      <c r="LL157" s="89"/>
      <c r="LM157" s="89"/>
      <c r="LN157" s="89"/>
      <c r="LO157" s="89"/>
      <c r="LP157" s="89"/>
      <c r="LQ157" s="89"/>
      <c r="LR157" s="89"/>
      <c r="LS157" s="89"/>
      <c r="LT157" s="89"/>
    </row>
    <row r="158" spans="1:332" s="29" customFormat="1" x14ac:dyDescent="0.35">
      <c r="A158" s="89"/>
      <c r="B158" s="90"/>
      <c r="C158" s="90"/>
      <c r="D158" s="91"/>
      <c r="E158" s="89"/>
      <c r="F158" s="89"/>
      <c r="G158" s="110"/>
      <c r="M158" s="85"/>
      <c r="N158" s="85"/>
      <c r="O158" s="91"/>
      <c r="P158" s="91"/>
      <c r="Q158" s="92"/>
      <c r="R158" s="92"/>
      <c r="S158" s="89"/>
      <c r="T158" s="89"/>
      <c r="U158" s="89"/>
      <c r="V158" s="89"/>
      <c r="Y158" s="89"/>
      <c r="AA158" s="89"/>
      <c r="AB158" s="89"/>
      <c r="AC158" s="89"/>
      <c r="AD158" s="89"/>
      <c r="AE158"/>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89"/>
      <c r="BU158" s="89"/>
      <c r="BV158" s="89"/>
      <c r="BW158" s="89"/>
      <c r="BX158" s="89"/>
      <c r="BY158" s="89"/>
      <c r="BZ158" s="89"/>
      <c r="CA158" s="89"/>
      <c r="CB158" s="89"/>
      <c r="CC158" s="89"/>
      <c r="CD158" s="89"/>
      <c r="CE158" s="89"/>
      <c r="CF158" s="89"/>
      <c r="CG158" s="89"/>
      <c r="CH158" s="89"/>
      <c r="CI158" s="89"/>
      <c r="CJ158" s="89"/>
      <c r="CK158" s="89"/>
      <c r="CL158" s="89"/>
      <c r="CM158" s="89"/>
      <c r="CN158" s="89"/>
      <c r="CO158" s="89"/>
      <c r="CP158" s="89"/>
      <c r="CQ158" s="89"/>
      <c r="CR158" s="89"/>
      <c r="CS158" s="89"/>
      <c r="CT158" s="89"/>
      <c r="CU158" s="89"/>
      <c r="CV158" s="89"/>
      <c r="CW158" s="89"/>
      <c r="CX158" s="89"/>
      <c r="CY158" s="89"/>
      <c r="CZ158" s="89"/>
      <c r="DA158" s="89"/>
      <c r="DB158" s="89"/>
      <c r="DC158" s="89"/>
      <c r="DD158" s="89"/>
      <c r="DE158" s="89"/>
      <c r="DF158" s="89"/>
      <c r="DG158" s="89"/>
      <c r="DH158" s="89"/>
      <c r="DI158" s="89"/>
      <c r="DJ158" s="89"/>
      <c r="DK158" s="89"/>
      <c r="DL158" s="89"/>
      <c r="DM158" s="89"/>
      <c r="DN158" s="89"/>
      <c r="DO158" s="89"/>
      <c r="DP158" s="89"/>
      <c r="DQ158" s="89"/>
      <c r="DR158" s="89"/>
      <c r="DS158" s="89"/>
      <c r="DT158" s="89"/>
      <c r="DU158" s="89"/>
      <c r="DV158" s="89"/>
      <c r="DW158" s="89"/>
      <c r="DX158" s="89"/>
      <c r="DY158" s="89"/>
      <c r="DZ158" s="89"/>
      <c r="EA158" s="89"/>
      <c r="EB158" s="89"/>
      <c r="EC158" s="89"/>
      <c r="ED158" s="89"/>
      <c r="EE158" s="89"/>
      <c r="EF158" s="89"/>
      <c r="EG158" s="89"/>
      <c r="EH158" s="89"/>
      <c r="EI158" s="89"/>
      <c r="EJ158" s="89"/>
      <c r="EK158" s="89"/>
      <c r="EL158" s="89"/>
      <c r="EM158" s="89"/>
      <c r="EN158" s="89"/>
      <c r="EO158" s="89"/>
      <c r="EP158" s="89"/>
      <c r="EQ158" s="89"/>
      <c r="ER158" s="89"/>
      <c r="ES158" s="89"/>
      <c r="ET158" s="89"/>
      <c r="EU158" s="89"/>
      <c r="EV158" s="89"/>
      <c r="EW158" s="89"/>
      <c r="EX158" s="89"/>
      <c r="EY158" s="89"/>
      <c r="EZ158" s="89"/>
      <c r="FA158" s="89"/>
      <c r="FB158" s="89"/>
      <c r="FC158" s="89"/>
      <c r="FD158" s="89"/>
      <c r="FE158" s="89"/>
      <c r="FF158" s="89"/>
      <c r="FG158" s="89"/>
      <c r="FH158" s="89"/>
      <c r="FI158" s="89"/>
      <c r="FJ158" s="89"/>
      <c r="FK158" s="89"/>
      <c r="FL158" s="89"/>
      <c r="FM158" s="89"/>
      <c r="FN158" s="89"/>
      <c r="FO158" s="89"/>
      <c r="FP158" s="89"/>
      <c r="FQ158" s="89"/>
      <c r="FR158" s="89"/>
      <c r="FS158" s="89"/>
      <c r="FT158" s="89"/>
      <c r="FU158" s="89"/>
      <c r="FV158" s="89"/>
      <c r="FW158" s="89"/>
      <c r="FX158" s="89"/>
      <c r="FY158" s="89"/>
      <c r="FZ158" s="89"/>
      <c r="GA158" s="89"/>
      <c r="GB158" s="89"/>
      <c r="GC158" s="89"/>
      <c r="GD158" s="89"/>
      <c r="GE158" s="89"/>
      <c r="GF158" s="89"/>
      <c r="GG158" s="89"/>
      <c r="GH158" s="89"/>
      <c r="GI158" s="89"/>
      <c r="GJ158" s="89"/>
      <c r="GK158" s="89"/>
      <c r="GL158" s="89"/>
      <c r="GM158" s="89"/>
      <c r="GN158" s="89"/>
      <c r="GO158" s="89"/>
      <c r="GP158" s="89"/>
      <c r="GQ158" s="89"/>
      <c r="GR158" s="89"/>
      <c r="GS158" s="89"/>
      <c r="GT158" s="89"/>
      <c r="GU158" s="89"/>
      <c r="GV158" s="89"/>
      <c r="GW158" s="89"/>
      <c r="GX158" s="89"/>
      <c r="GY158" s="89"/>
      <c r="GZ158" s="89"/>
      <c r="HA158" s="89"/>
      <c r="HB158" s="89"/>
      <c r="HC158" s="89"/>
      <c r="HD158" s="89"/>
      <c r="HE158" s="89"/>
      <c r="HF158" s="89"/>
      <c r="HG158" s="89"/>
      <c r="HH158" s="89"/>
      <c r="HI158" s="89"/>
      <c r="HJ158" s="89"/>
      <c r="HK158" s="89"/>
      <c r="HL158" s="89"/>
      <c r="HM158" s="89"/>
      <c r="HN158" s="89"/>
      <c r="HO158" s="89"/>
      <c r="HP158" s="89"/>
      <c r="HQ158" s="89"/>
      <c r="HR158" s="89"/>
      <c r="HS158" s="89"/>
      <c r="HT158" s="89"/>
      <c r="HU158" s="89"/>
      <c r="HV158" s="89"/>
      <c r="HW158" s="89"/>
      <c r="HX158" s="89"/>
      <c r="HY158" s="89"/>
      <c r="HZ158" s="89"/>
      <c r="IA158" s="89"/>
      <c r="IB158" s="89"/>
      <c r="IC158" s="89"/>
      <c r="ID158" s="89"/>
      <c r="IE158" s="89"/>
      <c r="IF158" s="89"/>
      <c r="IG158" s="89"/>
      <c r="IH158" s="89"/>
      <c r="II158" s="89"/>
      <c r="IJ158" s="89"/>
      <c r="IK158" s="89"/>
      <c r="IL158" s="89"/>
      <c r="IM158" s="89"/>
      <c r="IN158" s="89"/>
      <c r="IO158" s="89"/>
      <c r="IP158" s="89"/>
      <c r="IQ158" s="89"/>
      <c r="IR158" s="89"/>
      <c r="IS158" s="89"/>
      <c r="IT158" s="89"/>
      <c r="IU158" s="89"/>
      <c r="IV158" s="89"/>
      <c r="IW158" s="89"/>
      <c r="IX158" s="89"/>
      <c r="IY158" s="89"/>
      <c r="IZ158" s="89"/>
      <c r="JA158" s="89"/>
      <c r="JB158" s="89"/>
      <c r="JC158" s="89"/>
      <c r="JD158" s="89"/>
      <c r="JE158" s="89"/>
      <c r="JF158" s="89"/>
      <c r="JG158" s="89"/>
      <c r="JH158" s="89"/>
      <c r="JI158" s="89"/>
      <c r="JJ158" s="89"/>
      <c r="JK158" s="89"/>
      <c r="JL158" s="89"/>
      <c r="JM158" s="89"/>
      <c r="JN158" s="89"/>
      <c r="JO158" s="89"/>
      <c r="JP158" s="89"/>
      <c r="JQ158" s="89"/>
      <c r="JR158" s="89"/>
      <c r="JS158" s="89"/>
      <c r="JT158" s="89"/>
      <c r="JU158" s="89"/>
      <c r="JV158" s="89"/>
      <c r="JW158" s="89"/>
      <c r="JX158" s="89"/>
      <c r="JY158" s="89"/>
      <c r="JZ158" s="89"/>
      <c r="KA158" s="89"/>
      <c r="KB158" s="89"/>
      <c r="KC158" s="89"/>
      <c r="KD158" s="89"/>
      <c r="KE158" s="89"/>
      <c r="KF158" s="89"/>
      <c r="KG158" s="89"/>
      <c r="KH158" s="89"/>
      <c r="KI158" s="89"/>
      <c r="KJ158" s="89"/>
      <c r="KK158" s="89"/>
      <c r="KL158" s="89"/>
      <c r="KM158" s="89"/>
      <c r="KN158" s="89"/>
      <c r="KO158" s="89"/>
      <c r="KP158" s="89"/>
      <c r="KQ158" s="89"/>
      <c r="KR158" s="89"/>
      <c r="KS158" s="89"/>
      <c r="KT158" s="89"/>
      <c r="KU158" s="89"/>
      <c r="KV158" s="89"/>
      <c r="KW158" s="89"/>
      <c r="KX158" s="89"/>
      <c r="KY158" s="89"/>
      <c r="KZ158" s="89"/>
      <c r="LA158" s="89"/>
      <c r="LB158" s="89"/>
      <c r="LC158" s="89"/>
      <c r="LD158" s="89"/>
      <c r="LE158" s="89"/>
      <c r="LF158" s="89"/>
      <c r="LG158" s="89"/>
      <c r="LH158" s="89"/>
      <c r="LI158" s="89"/>
      <c r="LJ158" s="89"/>
      <c r="LK158" s="89"/>
      <c r="LL158" s="89"/>
      <c r="LM158" s="89"/>
      <c r="LN158" s="89"/>
      <c r="LO158" s="89"/>
      <c r="LP158" s="89"/>
      <c r="LQ158" s="89"/>
      <c r="LR158" s="89"/>
      <c r="LS158" s="89"/>
      <c r="LT158" s="89"/>
    </row>
    <row r="159" spans="1:332" s="29" customFormat="1" x14ac:dyDescent="0.35">
      <c r="A159" s="89"/>
      <c r="B159" s="90"/>
      <c r="C159" s="90"/>
      <c r="D159" s="91"/>
      <c r="E159" s="89"/>
      <c r="F159" s="89"/>
      <c r="G159" s="110"/>
      <c r="M159" s="85"/>
      <c r="N159" s="85"/>
      <c r="O159" s="91"/>
      <c r="P159" s="91"/>
      <c r="Q159" s="92"/>
      <c r="R159" s="92"/>
      <c r="S159" s="89"/>
      <c r="T159" s="89"/>
      <c r="U159" s="89"/>
      <c r="V159" s="89"/>
      <c r="Y159" s="89"/>
      <c r="AA159" s="89"/>
      <c r="AB159" s="89"/>
      <c r="AC159" s="89"/>
      <c r="AD159" s="89"/>
      <c r="AE15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89"/>
      <c r="BU159" s="89"/>
      <c r="BV159" s="89"/>
      <c r="BW159" s="89"/>
      <c r="BX159" s="89"/>
      <c r="BY159" s="89"/>
      <c r="BZ159" s="89"/>
      <c r="CA159" s="89"/>
      <c r="CB159" s="89"/>
      <c r="CC159" s="89"/>
      <c r="CD159" s="89"/>
      <c r="CE159" s="89"/>
      <c r="CF159" s="89"/>
      <c r="CG159" s="89"/>
      <c r="CH159" s="89"/>
      <c r="CI159" s="89"/>
      <c r="CJ159" s="89"/>
      <c r="CK159" s="89"/>
      <c r="CL159" s="89"/>
      <c r="CM159" s="89"/>
      <c r="CN159" s="89"/>
      <c r="CO159" s="89"/>
      <c r="CP159" s="89"/>
      <c r="CQ159" s="89"/>
      <c r="CR159" s="89"/>
      <c r="CS159" s="89"/>
      <c r="CT159" s="89"/>
      <c r="CU159" s="89"/>
      <c r="CV159" s="89"/>
      <c r="CW159" s="89"/>
      <c r="CX159" s="89"/>
      <c r="CY159" s="89"/>
      <c r="CZ159" s="89"/>
      <c r="DA159" s="89"/>
      <c r="DB159" s="89"/>
      <c r="DC159" s="89"/>
      <c r="DD159" s="89"/>
      <c r="DE159" s="89"/>
      <c r="DF159" s="89"/>
      <c r="DG159" s="89"/>
      <c r="DH159" s="89"/>
      <c r="DI159" s="89"/>
      <c r="DJ159" s="89"/>
      <c r="DK159" s="89"/>
      <c r="DL159" s="89"/>
      <c r="DM159" s="89"/>
      <c r="DN159" s="89"/>
      <c r="DO159" s="89"/>
      <c r="DP159" s="89"/>
      <c r="DQ159" s="89"/>
      <c r="DR159" s="89"/>
      <c r="DS159" s="89"/>
      <c r="DT159" s="89"/>
      <c r="DU159" s="89"/>
      <c r="DV159" s="89"/>
      <c r="DW159" s="89"/>
      <c r="DX159" s="89"/>
      <c r="DY159" s="89"/>
      <c r="DZ159" s="89"/>
      <c r="EA159" s="89"/>
      <c r="EB159" s="89"/>
      <c r="EC159" s="89"/>
      <c r="ED159" s="89"/>
      <c r="EE159" s="89"/>
      <c r="EF159" s="89"/>
      <c r="EG159" s="89"/>
      <c r="EH159" s="89"/>
      <c r="EI159" s="89"/>
      <c r="EJ159" s="89"/>
      <c r="EK159" s="89"/>
      <c r="EL159" s="89"/>
      <c r="EM159" s="89"/>
      <c r="EN159" s="89"/>
      <c r="EO159" s="89"/>
      <c r="EP159" s="89"/>
      <c r="EQ159" s="89"/>
      <c r="ER159" s="89"/>
      <c r="ES159" s="89"/>
      <c r="ET159" s="89"/>
      <c r="EU159" s="89"/>
      <c r="EV159" s="89"/>
      <c r="EW159" s="89"/>
      <c r="EX159" s="89"/>
      <c r="EY159" s="89"/>
      <c r="EZ159" s="89"/>
      <c r="FA159" s="89"/>
      <c r="FB159" s="89"/>
      <c r="FC159" s="89"/>
      <c r="FD159" s="89"/>
      <c r="FE159" s="89"/>
      <c r="FF159" s="89"/>
      <c r="FG159" s="89"/>
      <c r="FH159" s="89"/>
      <c r="FI159" s="89"/>
      <c r="FJ159" s="89"/>
      <c r="FK159" s="89"/>
      <c r="FL159" s="89"/>
      <c r="FM159" s="89"/>
      <c r="FN159" s="89"/>
      <c r="FO159" s="89"/>
      <c r="FP159" s="89"/>
      <c r="FQ159" s="89"/>
      <c r="FR159" s="89"/>
      <c r="FS159" s="89"/>
      <c r="FT159" s="89"/>
      <c r="FU159" s="89"/>
      <c r="FV159" s="89"/>
      <c r="FW159" s="89"/>
      <c r="FX159" s="89"/>
      <c r="FY159" s="89"/>
      <c r="FZ159" s="89"/>
      <c r="GA159" s="89"/>
      <c r="GB159" s="89"/>
      <c r="GC159" s="89"/>
      <c r="GD159" s="89"/>
      <c r="GE159" s="89"/>
      <c r="GF159" s="89"/>
      <c r="GG159" s="89"/>
      <c r="GH159" s="89"/>
      <c r="GI159" s="89"/>
      <c r="GJ159" s="89"/>
      <c r="GK159" s="89"/>
      <c r="GL159" s="89"/>
      <c r="GM159" s="89"/>
      <c r="GN159" s="89"/>
      <c r="GO159" s="89"/>
      <c r="GP159" s="89"/>
      <c r="GQ159" s="89"/>
      <c r="GR159" s="89"/>
      <c r="GS159" s="89"/>
      <c r="GT159" s="89"/>
      <c r="GU159" s="89"/>
      <c r="GV159" s="89"/>
      <c r="GW159" s="89"/>
      <c r="GX159" s="89"/>
      <c r="GY159" s="89"/>
      <c r="GZ159" s="89"/>
      <c r="HA159" s="89"/>
      <c r="HB159" s="89"/>
      <c r="HC159" s="89"/>
      <c r="HD159" s="89"/>
      <c r="HE159" s="89"/>
      <c r="HF159" s="89"/>
      <c r="HG159" s="89"/>
      <c r="HH159" s="89"/>
      <c r="HI159" s="89"/>
      <c r="HJ159" s="89"/>
      <c r="HK159" s="89"/>
      <c r="HL159" s="89"/>
      <c r="HM159" s="89"/>
      <c r="HN159" s="89"/>
      <c r="HO159" s="89"/>
      <c r="HP159" s="89"/>
      <c r="HQ159" s="89"/>
      <c r="HR159" s="89"/>
      <c r="HS159" s="89"/>
      <c r="HT159" s="89"/>
      <c r="HU159" s="89"/>
      <c r="HV159" s="89"/>
      <c r="HW159" s="89"/>
      <c r="HX159" s="89"/>
      <c r="HY159" s="89"/>
      <c r="HZ159" s="89"/>
      <c r="IA159" s="89"/>
      <c r="IB159" s="89"/>
      <c r="IC159" s="89"/>
      <c r="ID159" s="89"/>
      <c r="IE159" s="89"/>
      <c r="IF159" s="89"/>
      <c r="IG159" s="89"/>
      <c r="IH159" s="89"/>
      <c r="II159" s="89"/>
      <c r="IJ159" s="89"/>
      <c r="IK159" s="89"/>
      <c r="IL159" s="89"/>
      <c r="IM159" s="89"/>
      <c r="IN159" s="89"/>
      <c r="IO159" s="89"/>
      <c r="IP159" s="89"/>
      <c r="IQ159" s="89"/>
      <c r="IR159" s="89"/>
      <c r="IS159" s="89"/>
      <c r="IT159" s="89"/>
      <c r="IU159" s="89"/>
      <c r="IV159" s="89"/>
      <c r="IW159" s="89"/>
      <c r="IX159" s="89"/>
      <c r="IY159" s="89"/>
      <c r="IZ159" s="89"/>
      <c r="JA159" s="89"/>
      <c r="JB159" s="89"/>
      <c r="JC159" s="89"/>
      <c r="JD159" s="89"/>
      <c r="JE159" s="89"/>
      <c r="JF159" s="89"/>
      <c r="JG159" s="89"/>
      <c r="JH159" s="89"/>
      <c r="JI159" s="89"/>
      <c r="JJ159" s="89"/>
      <c r="JK159" s="89"/>
      <c r="JL159" s="89"/>
      <c r="JM159" s="89"/>
      <c r="JN159" s="89"/>
      <c r="JO159" s="89"/>
      <c r="JP159" s="89"/>
      <c r="JQ159" s="89"/>
      <c r="JR159" s="89"/>
      <c r="JS159" s="89"/>
      <c r="JT159" s="89"/>
      <c r="JU159" s="89"/>
      <c r="JV159" s="89"/>
      <c r="JW159" s="89"/>
      <c r="JX159" s="89"/>
      <c r="JY159" s="89"/>
      <c r="JZ159" s="89"/>
      <c r="KA159" s="89"/>
      <c r="KB159" s="89"/>
      <c r="KC159" s="89"/>
      <c r="KD159" s="89"/>
      <c r="KE159" s="89"/>
      <c r="KF159" s="89"/>
      <c r="KG159" s="89"/>
      <c r="KH159" s="89"/>
      <c r="KI159" s="89"/>
      <c r="KJ159" s="89"/>
      <c r="KK159" s="89"/>
      <c r="KL159" s="89"/>
      <c r="KM159" s="89"/>
      <c r="KN159" s="89"/>
      <c r="KO159" s="89"/>
      <c r="KP159" s="89"/>
      <c r="KQ159" s="89"/>
      <c r="KR159" s="89"/>
      <c r="KS159" s="89"/>
      <c r="KT159" s="89"/>
      <c r="KU159" s="89"/>
      <c r="KV159" s="89"/>
      <c r="KW159" s="89"/>
      <c r="KX159" s="89"/>
      <c r="KY159" s="89"/>
      <c r="KZ159" s="89"/>
      <c r="LA159" s="89"/>
      <c r="LB159" s="89"/>
      <c r="LC159" s="89"/>
      <c r="LD159" s="89"/>
      <c r="LE159" s="89"/>
      <c r="LF159" s="89"/>
      <c r="LG159" s="89"/>
      <c r="LH159" s="89"/>
      <c r="LI159" s="89"/>
      <c r="LJ159" s="89"/>
      <c r="LK159" s="89"/>
      <c r="LL159" s="89"/>
      <c r="LM159" s="89"/>
      <c r="LN159" s="89"/>
      <c r="LO159" s="89"/>
      <c r="LP159" s="89"/>
      <c r="LQ159" s="89"/>
      <c r="LR159" s="89"/>
      <c r="LS159" s="89"/>
      <c r="LT159" s="89"/>
    </row>
    <row r="160" spans="1:332" s="29" customFormat="1" x14ac:dyDescent="0.35">
      <c r="A160" s="89"/>
      <c r="B160" s="90"/>
      <c r="C160" s="90"/>
      <c r="D160" s="91"/>
      <c r="E160" s="89"/>
      <c r="F160" s="89"/>
      <c r="G160" s="110"/>
      <c r="M160" s="85"/>
      <c r="N160" s="85"/>
      <c r="O160" s="91"/>
      <c r="P160" s="91"/>
      <c r="Q160" s="92"/>
      <c r="R160" s="92"/>
      <c r="S160" s="89"/>
      <c r="T160" s="89"/>
      <c r="U160" s="89"/>
      <c r="V160" s="89"/>
      <c r="Y160" s="89"/>
      <c r="AA160" s="89"/>
      <c r="AB160" s="89"/>
      <c r="AC160" s="89"/>
      <c r="AD160" s="89"/>
      <c r="AE160"/>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89"/>
      <c r="CT160" s="89"/>
      <c r="CU160" s="89"/>
      <c r="CV160" s="89"/>
      <c r="CW160" s="89"/>
      <c r="CX160" s="89"/>
      <c r="CY160" s="89"/>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89"/>
      <c r="EA160" s="89"/>
      <c r="EB160" s="89"/>
      <c r="EC160" s="89"/>
      <c r="ED160" s="89"/>
      <c r="EE160" s="89"/>
      <c r="EF160" s="89"/>
      <c r="EG160" s="89"/>
      <c r="EH160" s="89"/>
      <c r="EI160" s="89"/>
      <c r="EJ160" s="89"/>
      <c r="EK160" s="89"/>
      <c r="EL160" s="89"/>
      <c r="EM160" s="89"/>
      <c r="EN160" s="89"/>
      <c r="EO160" s="89"/>
      <c r="EP160" s="89"/>
      <c r="EQ160" s="89"/>
      <c r="ER160" s="89"/>
      <c r="ES160" s="89"/>
      <c r="ET160" s="89"/>
      <c r="EU160" s="89"/>
      <c r="EV160" s="89"/>
      <c r="EW160" s="89"/>
      <c r="EX160" s="89"/>
      <c r="EY160" s="89"/>
      <c r="EZ160" s="89"/>
      <c r="FA160" s="89"/>
      <c r="FB160" s="89"/>
      <c r="FC160" s="89"/>
      <c r="FD160" s="89"/>
      <c r="FE160" s="89"/>
      <c r="FF160" s="89"/>
      <c r="FG160" s="89"/>
      <c r="FH160" s="89"/>
      <c r="FI160" s="89"/>
      <c r="FJ160" s="89"/>
      <c r="FK160" s="89"/>
      <c r="FL160" s="89"/>
      <c r="FM160" s="89"/>
      <c r="FN160" s="89"/>
      <c r="FO160" s="89"/>
      <c r="FP160" s="89"/>
      <c r="FQ160" s="89"/>
      <c r="FR160" s="89"/>
      <c r="FS160" s="89"/>
      <c r="FT160" s="89"/>
      <c r="FU160" s="89"/>
      <c r="FV160" s="89"/>
      <c r="FW160" s="89"/>
      <c r="FX160" s="89"/>
      <c r="FY160" s="89"/>
      <c r="FZ160" s="89"/>
      <c r="GA160" s="89"/>
      <c r="GB160" s="89"/>
      <c r="GC160" s="89"/>
      <c r="GD160" s="89"/>
      <c r="GE160" s="89"/>
      <c r="GF160" s="89"/>
      <c r="GG160" s="89"/>
      <c r="GH160" s="89"/>
      <c r="GI160" s="89"/>
      <c r="GJ160" s="89"/>
      <c r="GK160" s="89"/>
      <c r="GL160" s="89"/>
      <c r="GM160" s="89"/>
      <c r="GN160" s="89"/>
      <c r="GO160" s="89"/>
      <c r="GP160" s="89"/>
      <c r="GQ160" s="89"/>
      <c r="GR160" s="89"/>
      <c r="GS160" s="89"/>
      <c r="GT160" s="89"/>
      <c r="GU160" s="89"/>
      <c r="GV160" s="89"/>
      <c r="GW160" s="89"/>
      <c r="GX160" s="89"/>
      <c r="GY160" s="89"/>
      <c r="GZ160" s="89"/>
      <c r="HA160" s="89"/>
      <c r="HB160" s="89"/>
      <c r="HC160" s="89"/>
      <c r="HD160" s="89"/>
      <c r="HE160" s="89"/>
      <c r="HF160" s="89"/>
      <c r="HG160" s="89"/>
      <c r="HH160" s="89"/>
      <c r="HI160" s="89"/>
      <c r="HJ160" s="89"/>
      <c r="HK160" s="89"/>
      <c r="HL160" s="89"/>
      <c r="HM160" s="89"/>
      <c r="HN160" s="89"/>
      <c r="HO160" s="89"/>
      <c r="HP160" s="89"/>
      <c r="HQ160" s="89"/>
      <c r="HR160" s="89"/>
      <c r="HS160" s="89"/>
      <c r="HT160" s="89"/>
      <c r="HU160" s="89"/>
      <c r="HV160" s="89"/>
      <c r="HW160" s="89"/>
      <c r="HX160" s="89"/>
      <c r="HY160" s="89"/>
      <c r="HZ160" s="89"/>
      <c r="IA160" s="89"/>
      <c r="IB160" s="89"/>
      <c r="IC160" s="89"/>
      <c r="ID160" s="89"/>
      <c r="IE160" s="89"/>
      <c r="IF160" s="89"/>
      <c r="IG160" s="89"/>
      <c r="IH160" s="89"/>
      <c r="II160" s="89"/>
      <c r="IJ160" s="89"/>
      <c r="IK160" s="89"/>
      <c r="IL160" s="89"/>
      <c r="IM160" s="89"/>
      <c r="IN160" s="89"/>
      <c r="IO160" s="89"/>
      <c r="IP160" s="89"/>
      <c r="IQ160" s="89"/>
      <c r="IR160" s="89"/>
      <c r="IS160" s="89"/>
      <c r="IT160" s="89"/>
      <c r="IU160" s="89"/>
      <c r="IV160" s="89"/>
      <c r="IW160" s="89"/>
      <c r="IX160" s="89"/>
      <c r="IY160" s="89"/>
      <c r="IZ160" s="89"/>
      <c r="JA160" s="89"/>
      <c r="JB160" s="89"/>
      <c r="JC160" s="89"/>
      <c r="JD160" s="89"/>
      <c r="JE160" s="89"/>
      <c r="JF160" s="89"/>
      <c r="JG160" s="89"/>
      <c r="JH160" s="89"/>
      <c r="JI160" s="89"/>
      <c r="JJ160" s="89"/>
      <c r="JK160" s="89"/>
      <c r="JL160" s="89"/>
      <c r="JM160" s="89"/>
      <c r="JN160" s="89"/>
      <c r="JO160" s="89"/>
      <c r="JP160" s="89"/>
      <c r="JQ160" s="89"/>
      <c r="JR160" s="89"/>
      <c r="JS160" s="89"/>
      <c r="JT160" s="89"/>
      <c r="JU160" s="89"/>
      <c r="JV160" s="89"/>
      <c r="JW160" s="89"/>
      <c r="JX160" s="89"/>
      <c r="JY160" s="89"/>
      <c r="JZ160" s="89"/>
      <c r="KA160" s="89"/>
      <c r="KB160" s="89"/>
      <c r="KC160" s="89"/>
      <c r="KD160" s="89"/>
      <c r="KE160" s="89"/>
      <c r="KF160" s="89"/>
      <c r="KG160" s="89"/>
      <c r="KH160" s="89"/>
      <c r="KI160" s="89"/>
      <c r="KJ160" s="89"/>
      <c r="KK160" s="89"/>
      <c r="KL160" s="89"/>
      <c r="KM160" s="89"/>
      <c r="KN160" s="89"/>
      <c r="KO160" s="89"/>
      <c r="KP160" s="89"/>
      <c r="KQ160" s="89"/>
      <c r="KR160" s="89"/>
      <c r="KS160" s="89"/>
      <c r="KT160" s="89"/>
      <c r="KU160" s="89"/>
      <c r="KV160" s="89"/>
      <c r="KW160" s="89"/>
      <c r="KX160" s="89"/>
      <c r="KY160" s="89"/>
      <c r="KZ160" s="89"/>
      <c r="LA160" s="89"/>
      <c r="LB160" s="89"/>
      <c r="LC160" s="89"/>
      <c r="LD160" s="89"/>
      <c r="LE160" s="89"/>
      <c r="LF160" s="89"/>
      <c r="LG160" s="89"/>
      <c r="LH160" s="89"/>
      <c r="LI160" s="89"/>
      <c r="LJ160" s="89"/>
      <c r="LK160" s="89"/>
      <c r="LL160" s="89"/>
      <c r="LM160" s="89"/>
      <c r="LN160" s="89"/>
      <c r="LO160" s="89"/>
      <c r="LP160" s="89"/>
      <c r="LQ160" s="89"/>
      <c r="LR160" s="89"/>
      <c r="LS160" s="89"/>
      <c r="LT160" s="89"/>
    </row>
    <row r="161" spans="1:332" s="29" customFormat="1" x14ac:dyDescent="0.35">
      <c r="A161" s="89"/>
      <c r="B161" s="90"/>
      <c r="C161" s="90"/>
      <c r="D161" s="91"/>
      <c r="E161" s="89"/>
      <c r="F161" s="89"/>
      <c r="G161" s="110"/>
      <c r="M161" s="85"/>
      <c r="N161" s="85"/>
      <c r="O161" s="91"/>
      <c r="P161" s="91"/>
      <c r="Q161" s="92"/>
      <c r="R161" s="92"/>
      <c r="S161" s="89"/>
      <c r="T161" s="89"/>
      <c r="U161" s="89"/>
      <c r="V161" s="89"/>
      <c r="Y161" s="89"/>
      <c r="AA161" s="89"/>
      <c r="AB161" s="89"/>
      <c r="AC161" s="89"/>
      <c r="AD161" s="89"/>
      <c r="AE161"/>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89"/>
      <c r="EA161" s="89"/>
      <c r="EB161" s="89"/>
      <c r="EC161" s="89"/>
      <c r="ED161" s="89"/>
      <c r="EE161" s="89"/>
      <c r="EF161" s="89"/>
      <c r="EG161" s="89"/>
      <c r="EH161" s="89"/>
      <c r="EI161" s="89"/>
      <c r="EJ161" s="89"/>
      <c r="EK161" s="89"/>
      <c r="EL161" s="89"/>
      <c r="EM161" s="89"/>
      <c r="EN161" s="89"/>
      <c r="EO161" s="89"/>
      <c r="EP161" s="89"/>
      <c r="EQ161" s="89"/>
      <c r="ER161" s="89"/>
      <c r="ES161" s="89"/>
      <c r="ET161" s="89"/>
      <c r="EU161" s="89"/>
      <c r="EV161" s="89"/>
      <c r="EW161" s="89"/>
      <c r="EX161" s="89"/>
      <c r="EY161" s="89"/>
      <c r="EZ161" s="89"/>
      <c r="FA161" s="89"/>
      <c r="FB161" s="89"/>
      <c r="FC161" s="89"/>
      <c r="FD161" s="89"/>
      <c r="FE161" s="89"/>
      <c r="FF161" s="89"/>
      <c r="FG161" s="89"/>
      <c r="FH161" s="89"/>
      <c r="FI161" s="89"/>
      <c r="FJ161" s="89"/>
      <c r="FK161" s="89"/>
      <c r="FL161" s="89"/>
      <c r="FM161" s="89"/>
      <c r="FN161" s="89"/>
      <c r="FO161" s="89"/>
      <c r="FP161" s="89"/>
      <c r="FQ161" s="89"/>
      <c r="FR161" s="89"/>
      <c r="FS161" s="89"/>
      <c r="FT161" s="89"/>
      <c r="FU161" s="89"/>
      <c r="FV161" s="89"/>
      <c r="FW161" s="89"/>
      <c r="FX161" s="89"/>
      <c r="FY161" s="89"/>
      <c r="FZ161" s="89"/>
      <c r="GA161" s="89"/>
      <c r="GB161" s="89"/>
      <c r="GC161" s="89"/>
      <c r="GD161" s="89"/>
      <c r="GE161" s="89"/>
      <c r="GF161" s="89"/>
      <c r="GG161" s="89"/>
      <c r="GH161" s="89"/>
      <c r="GI161" s="89"/>
      <c r="GJ161" s="89"/>
      <c r="GK161" s="89"/>
      <c r="GL161" s="89"/>
      <c r="GM161" s="89"/>
      <c r="GN161" s="89"/>
      <c r="GO161" s="89"/>
      <c r="GP161" s="89"/>
      <c r="GQ161" s="89"/>
      <c r="GR161" s="89"/>
      <c r="GS161" s="89"/>
      <c r="GT161" s="89"/>
      <c r="GU161" s="89"/>
      <c r="GV161" s="89"/>
      <c r="GW161" s="89"/>
      <c r="GX161" s="89"/>
      <c r="GY161" s="89"/>
      <c r="GZ161" s="89"/>
      <c r="HA161" s="89"/>
      <c r="HB161" s="89"/>
      <c r="HC161" s="89"/>
      <c r="HD161" s="89"/>
      <c r="HE161" s="89"/>
      <c r="HF161" s="89"/>
      <c r="HG161" s="89"/>
      <c r="HH161" s="89"/>
      <c r="HI161" s="89"/>
      <c r="HJ161" s="89"/>
      <c r="HK161" s="89"/>
      <c r="HL161" s="89"/>
      <c r="HM161" s="89"/>
      <c r="HN161" s="89"/>
      <c r="HO161" s="89"/>
      <c r="HP161" s="89"/>
      <c r="HQ161" s="89"/>
      <c r="HR161" s="89"/>
      <c r="HS161" s="89"/>
      <c r="HT161" s="89"/>
      <c r="HU161" s="89"/>
      <c r="HV161" s="89"/>
      <c r="HW161" s="89"/>
      <c r="HX161" s="89"/>
      <c r="HY161" s="89"/>
      <c r="HZ161" s="89"/>
      <c r="IA161" s="89"/>
      <c r="IB161" s="89"/>
      <c r="IC161" s="89"/>
      <c r="ID161" s="89"/>
      <c r="IE161" s="89"/>
      <c r="IF161" s="89"/>
      <c r="IG161" s="89"/>
      <c r="IH161" s="89"/>
      <c r="II161" s="89"/>
      <c r="IJ161" s="89"/>
      <c r="IK161" s="89"/>
      <c r="IL161" s="89"/>
      <c r="IM161" s="89"/>
      <c r="IN161" s="89"/>
      <c r="IO161" s="89"/>
      <c r="IP161" s="89"/>
      <c r="IQ161" s="89"/>
      <c r="IR161" s="89"/>
      <c r="IS161" s="89"/>
      <c r="IT161" s="89"/>
      <c r="IU161" s="89"/>
      <c r="IV161" s="89"/>
      <c r="IW161" s="89"/>
      <c r="IX161" s="89"/>
      <c r="IY161" s="89"/>
      <c r="IZ161" s="89"/>
      <c r="JA161" s="89"/>
      <c r="JB161" s="89"/>
      <c r="JC161" s="89"/>
      <c r="JD161" s="89"/>
      <c r="JE161" s="89"/>
      <c r="JF161" s="89"/>
      <c r="JG161" s="89"/>
      <c r="JH161" s="89"/>
      <c r="JI161" s="89"/>
      <c r="JJ161" s="89"/>
      <c r="JK161" s="89"/>
      <c r="JL161" s="89"/>
      <c r="JM161" s="89"/>
      <c r="JN161" s="89"/>
      <c r="JO161" s="89"/>
      <c r="JP161" s="89"/>
      <c r="JQ161" s="89"/>
      <c r="JR161" s="89"/>
      <c r="JS161" s="89"/>
      <c r="JT161" s="89"/>
      <c r="JU161" s="89"/>
      <c r="JV161" s="89"/>
      <c r="JW161" s="89"/>
      <c r="JX161" s="89"/>
      <c r="JY161" s="89"/>
      <c r="JZ161" s="89"/>
      <c r="KA161" s="89"/>
      <c r="KB161" s="89"/>
      <c r="KC161" s="89"/>
      <c r="KD161" s="89"/>
      <c r="KE161" s="89"/>
      <c r="KF161" s="89"/>
      <c r="KG161" s="89"/>
      <c r="KH161" s="89"/>
      <c r="KI161" s="89"/>
      <c r="KJ161" s="89"/>
      <c r="KK161" s="89"/>
      <c r="KL161" s="89"/>
      <c r="KM161" s="89"/>
      <c r="KN161" s="89"/>
      <c r="KO161" s="89"/>
      <c r="KP161" s="89"/>
      <c r="KQ161" s="89"/>
      <c r="KR161" s="89"/>
      <c r="KS161" s="89"/>
      <c r="KT161" s="89"/>
      <c r="KU161" s="89"/>
      <c r="KV161" s="89"/>
      <c r="KW161" s="89"/>
      <c r="KX161" s="89"/>
      <c r="KY161" s="89"/>
      <c r="KZ161" s="89"/>
      <c r="LA161" s="89"/>
      <c r="LB161" s="89"/>
      <c r="LC161" s="89"/>
      <c r="LD161" s="89"/>
      <c r="LE161" s="89"/>
      <c r="LF161" s="89"/>
      <c r="LG161" s="89"/>
      <c r="LH161" s="89"/>
      <c r="LI161" s="89"/>
      <c r="LJ161" s="89"/>
      <c r="LK161" s="89"/>
      <c r="LL161" s="89"/>
      <c r="LM161" s="89"/>
      <c r="LN161" s="89"/>
      <c r="LO161" s="89"/>
      <c r="LP161" s="89"/>
      <c r="LQ161" s="89"/>
      <c r="LR161" s="89"/>
      <c r="LS161" s="89"/>
      <c r="LT161" s="89"/>
    </row>
    <row r="162" spans="1:332" s="29" customFormat="1" x14ac:dyDescent="0.35">
      <c r="A162" s="89"/>
      <c r="B162" s="90"/>
      <c r="C162" s="90"/>
      <c r="D162" s="91"/>
      <c r="E162" s="89"/>
      <c r="F162" s="89"/>
      <c r="G162" s="110"/>
      <c r="M162" s="85"/>
      <c r="N162" s="85"/>
      <c r="O162" s="91"/>
      <c r="P162" s="91"/>
      <c r="Q162" s="92"/>
      <c r="R162" s="92"/>
      <c r="S162" s="89"/>
      <c r="T162" s="89"/>
      <c r="U162" s="89"/>
      <c r="V162" s="89"/>
      <c r="Y162" s="89"/>
      <c r="AA162" s="89"/>
      <c r="AB162" s="89"/>
      <c r="AC162" s="89"/>
      <c r="AD162" s="89"/>
      <c r="AE162"/>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c r="IE162" s="89"/>
      <c r="IF162" s="89"/>
      <c r="IG162" s="89"/>
      <c r="IH162" s="89"/>
      <c r="II162" s="89"/>
      <c r="IJ162" s="89"/>
      <c r="IK162" s="89"/>
      <c r="IL162" s="89"/>
      <c r="IM162" s="89"/>
      <c r="IN162" s="89"/>
      <c r="IO162" s="89"/>
      <c r="IP162" s="89"/>
      <c r="IQ162" s="89"/>
      <c r="IR162" s="89"/>
      <c r="IS162" s="89"/>
      <c r="IT162" s="89"/>
      <c r="IU162" s="89"/>
      <c r="IV162" s="89"/>
      <c r="IW162" s="89"/>
      <c r="IX162" s="89"/>
      <c r="IY162" s="89"/>
      <c r="IZ162" s="89"/>
      <c r="JA162" s="89"/>
      <c r="JB162" s="89"/>
      <c r="JC162" s="89"/>
      <c r="JD162" s="89"/>
      <c r="JE162" s="89"/>
      <c r="JF162" s="89"/>
      <c r="JG162" s="89"/>
      <c r="JH162" s="89"/>
      <c r="JI162" s="89"/>
      <c r="JJ162" s="89"/>
      <c r="JK162" s="89"/>
      <c r="JL162" s="89"/>
      <c r="JM162" s="89"/>
      <c r="JN162" s="89"/>
      <c r="JO162" s="89"/>
      <c r="JP162" s="89"/>
      <c r="JQ162" s="89"/>
      <c r="JR162" s="89"/>
      <c r="JS162" s="89"/>
      <c r="JT162" s="89"/>
      <c r="JU162" s="89"/>
      <c r="JV162" s="89"/>
      <c r="JW162" s="89"/>
      <c r="JX162" s="89"/>
      <c r="JY162" s="89"/>
      <c r="JZ162" s="89"/>
      <c r="KA162" s="89"/>
      <c r="KB162" s="89"/>
      <c r="KC162" s="89"/>
      <c r="KD162" s="89"/>
      <c r="KE162" s="89"/>
      <c r="KF162" s="89"/>
      <c r="KG162" s="89"/>
      <c r="KH162" s="89"/>
      <c r="KI162" s="89"/>
      <c r="KJ162" s="89"/>
      <c r="KK162" s="89"/>
      <c r="KL162" s="89"/>
      <c r="KM162" s="89"/>
      <c r="KN162" s="89"/>
      <c r="KO162" s="89"/>
      <c r="KP162" s="89"/>
      <c r="KQ162" s="89"/>
      <c r="KR162" s="89"/>
      <c r="KS162" s="89"/>
      <c r="KT162" s="89"/>
      <c r="KU162" s="89"/>
      <c r="KV162" s="89"/>
      <c r="KW162" s="89"/>
      <c r="KX162" s="89"/>
      <c r="KY162" s="89"/>
      <c r="KZ162" s="89"/>
      <c r="LA162" s="89"/>
      <c r="LB162" s="89"/>
      <c r="LC162" s="89"/>
      <c r="LD162" s="89"/>
      <c r="LE162" s="89"/>
      <c r="LF162" s="89"/>
      <c r="LG162" s="89"/>
      <c r="LH162" s="89"/>
      <c r="LI162" s="89"/>
      <c r="LJ162" s="89"/>
      <c r="LK162" s="89"/>
      <c r="LL162" s="89"/>
      <c r="LM162" s="89"/>
      <c r="LN162" s="89"/>
      <c r="LO162" s="89"/>
      <c r="LP162" s="89"/>
      <c r="LQ162" s="89"/>
      <c r="LR162" s="89"/>
      <c r="LS162" s="89"/>
      <c r="LT162" s="89"/>
    </row>
  </sheetData>
  <protectedRanges>
    <protectedRange password="E1A2" sqref="AA2" name="Range1_1_2_1"/>
    <protectedRange password="E1A2" sqref="O69" name="Range1"/>
    <protectedRange password="E1A2" sqref="N3" name="Range1_1_4_1"/>
    <protectedRange password="E1A2" sqref="N4" name="Range1_2_1"/>
    <protectedRange password="E1A2" sqref="N12:O12 N5:O9" name="Range1_1_2"/>
    <protectedRange password="E1A2" sqref="N14:O15" name="Range1_1_3"/>
    <protectedRange password="E1A2" sqref="N20:O20" name="Range1_1_5"/>
    <protectedRange password="E1A2" sqref="N29:O29" name="Range1_1_6"/>
    <protectedRange password="E1A2" sqref="N30:O30" name="Range1_1_7"/>
    <protectedRange password="E1A2" sqref="N31:O33" name="Range1_1_9"/>
    <protectedRange password="E1A2" sqref="N10:O11" name="Range1_1_10"/>
    <protectedRange password="E1A2" sqref="O44:O45" name="Range1_6_10"/>
    <protectedRange password="E1A2" sqref="N38:O38 N42:O42" name="Range1_1_11_1"/>
    <protectedRange password="E1A2" sqref="N19:O19" name="Range1_1_5_1"/>
    <protectedRange password="E1A2" sqref="U2" name="Range1_14"/>
    <protectedRange password="E1A2" sqref="V4" name="Range1_1_4_3"/>
    <protectedRange password="E1A2" sqref="U4" name="Range1_1_4_3_1"/>
  </protectedRanges>
  <autoFilter ref="A2:LT76" xr:uid="{ABFEA3A5-D2C3-4E79-8D48-9B4C7FAECEB1}"/>
  <phoneticPr fontId="20" type="noConversion"/>
  <conditionalFormatting sqref="N3:N75">
    <cfRule type="expression" dxfId="98" priority="96" stopIfTrue="1">
      <formula>ISERROR(AA3)</formula>
    </cfRule>
  </conditionalFormatting>
  <conditionalFormatting sqref="J3:J75">
    <cfRule type="cellIs" dxfId="97" priority="2" operator="equal">
      <formula>"Info"</formula>
    </cfRule>
    <cfRule type="cellIs" dxfId="96" priority="3" operator="equal">
      <formula>"Fail"</formula>
    </cfRule>
    <cfRule type="cellIs" dxfId="95" priority="4" operator="equal">
      <formula>"Pass"</formula>
    </cfRule>
  </conditionalFormatting>
  <dataValidations count="8">
    <dataValidation type="list" allowBlank="1" showInputMessage="1" showErrorMessage="1" sqref="G129 G131" xr:uid="{8CE20218-FDEE-47A6-8E67-58B49E11A9AC}">
      <formula1>$H$60:$H$63</formula1>
    </dataValidation>
    <dataValidation type="list" allowBlank="1" showInputMessage="1" showErrorMessage="1" sqref="G111" xr:uid="{AF80D9DC-E25E-4243-8745-5A73508D9022}">
      <formula1>$G$34:$G$37</formula1>
    </dataValidation>
    <dataValidation type="list" allowBlank="1" showInputMessage="1" showErrorMessage="1" sqref="G135" xr:uid="{D77B316E-B09D-4CED-8785-CA1CD0C65476}">
      <formula1>$H$176:$H$179</formula1>
    </dataValidation>
    <dataValidation type="list" allowBlank="1" showInputMessage="1" showErrorMessage="1" sqref="G116:G118 G156 G121 G136:G137 G123 J3:J75" xr:uid="{3054E399-C35B-4694-A7B6-FB0A7FA23D7F}">
      <formula1>$G$79:$G$82</formula1>
    </dataValidation>
    <dataValidation type="list" allowBlank="1" showInputMessage="1" showErrorMessage="1" sqref="G120 G132:G134 G146 G152:G155 G100 G124" xr:uid="{4751A970-311F-4FDB-9DFD-A4D03BC3633A}">
      <formula1>$G$60:$G$63</formula1>
    </dataValidation>
    <dataValidation type="list" allowBlank="1" showInputMessage="1" showErrorMessage="1" sqref="G139:G143 G110 G101 G147:G150 G128 G159:G162 G112:G115 G87:G96 G145 G130" xr:uid="{FCC6293A-AAC1-4198-B0BC-30A12226DD26}">
      <formula1>$H$63:$H$64</formula1>
    </dataValidation>
    <dataValidation type="list" allowBlank="1" showInputMessage="1" showErrorMessage="1" sqref="G125 G97:G99 G119 G122 G151 G101:G109 G157:G158 G138 G144 G86 M3:M75" xr:uid="{B007508C-A1D3-4342-9F08-F03A9CA82956}">
      <formula1>$H$79:$H$82</formula1>
    </dataValidation>
    <dataValidation type="list" allowBlank="1" showInputMessage="1" showErrorMessage="1" sqref="G126:G127" xr:uid="{4E1CEFC6-44C6-4244-BC91-F2BA6FDE63A8}">
      <formula1>$I$176:$I$179</formula1>
    </dataValidation>
  </dataValidations>
  <pageMargins left="0.7" right="0.7" top="0.75" bottom="0.75" header="0.3" footer="0.3"/>
  <pageSetup scale="21" orientation="portrait" r:id="rId1"/>
  <headerFooter alignWithMargins="0"/>
  <rowBreaks count="4" manualBreakCount="4">
    <brk id="23" max="16383" man="1"/>
    <brk id="38" max="16383" man="1"/>
    <brk id="58" max="16383" man="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C0CE-A9D8-4245-8C30-208B42B15702}">
  <dimension ref="A1:LT161"/>
  <sheetViews>
    <sheetView zoomScale="80" zoomScaleNormal="80" zoomScaleSheetLayoutView="80" workbookViewId="0">
      <pane ySplit="2" topLeftCell="A4" activePane="bottomLeft" state="frozenSplit"/>
      <selection pane="bottomLeft" activeCell="J4" sqref="J4:J10"/>
    </sheetView>
  </sheetViews>
  <sheetFormatPr defaultColWidth="18.7265625" defaultRowHeight="14.5" x14ac:dyDescent="0.35"/>
  <cols>
    <col min="1" max="1" width="14" style="89" customWidth="1"/>
    <col min="2" max="2" width="11.453125" style="90" customWidth="1"/>
    <col min="3" max="3" width="15.81640625" style="90" customWidth="1"/>
    <col min="4" max="4" width="16" style="91" customWidth="1"/>
    <col min="5" max="5" width="24.453125" style="89" customWidth="1"/>
    <col min="6" max="6" width="40" style="89" customWidth="1"/>
    <col min="7" max="7" width="72" style="89" customWidth="1"/>
    <col min="8" max="8" width="33.7265625" style="29" customWidth="1"/>
    <col min="9" max="9" width="23.54296875" style="29" customWidth="1"/>
    <col min="10" max="10" width="14.453125" style="29" customWidth="1"/>
    <col min="11" max="11" width="31.26953125" style="29" hidden="1" customWidth="1"/>
    <col min="12" max="12" width="39.26953125" style="29" customWidth="1"/>
    <col min="13" max="14" width="14.81640625" style="85" customWidth="1"/>
    <col min="15" max="15" width="45.26953125" style="91" customWidth="1"/>
    <col min="16" max="16" width="2.1796875" style="91" customWidth="1"/>
    <col min="17" max="17" width="16.26953125" style="92" customWidth="1"/>
    <col min="18" max="18" width="18.54296875" style="92" customWidth="1"/>
    <col min="19" max="19" width="55.453125" style="89" customWidth="1"/>
    <col min="20" max="20" width="96" style="89" customWidth="1"/>
    <col min="21" max="21" width="104.453125" style="89" hidden="1" customWidth="1"/>
    <col min="22" max="22" width="35.1796875" style="89" hidden="1" customWidth="1"/>
    <col min="25" max="25" width="41.7265625" style="89" customWidth="1"/>
    <col min="27" max="27" width="18.7265625" style="89" hidden="1" customWidth="1"/>
    <col min="28" max="28" width="90" style="89" customWidth="1"/>
    <col min="29" max="29" width="33.7265625" style="89" customWidth="1"/>
    <col min="30" max="30" width="18.7265625" style="89" customWidth="1"/>
    <col min="32" max="16384" width="18.7265625" style="89"/>
  </cols>
  <sheetData>
    <row r="1" spans="1:37" customFormat="1" x14ac:dyDescent="0.35">
      <c r="A1" s="233" t="s">
        <v>56</v>
      </c>
      <c r="B1" s="234"/>
      <c r="C1" s="234"/>
      <c r="D1" s="234"/>
      <c r="E1" s="234"/>
      <c r="F1" s="234"/>
      <c r="G1" s="234"/>
      <c r="H1" s="234"/>
      <c r="I1" s="234"/>
      <c r="J1" s="234"/>
      <c r="K1" s="235"/>
      <c r="L1" s="236"/>
      <c r="M1" s="236"/>
      <c r="N1" s="236"/>
      <c r="O1" s="236"/>
      <c r="P1" s="236"/>
      <c r="Q1" s="236"/>
      <c r="R1" s="236"/>
      <c r="S1" s="236"/>
      <c r="T1" s="235"/>
      <c r="U1" s="235"/>
      <c r="V1" s="235"/>
      <c r="Y1" s="93"/>
      <c r="AA1" s="235"/>
      <c r="AB1" s="93"/>
    </row>
    <row r="2" spans="1:37" s="85" customFormat="1" ht="44.25" customHeight="1" x14ac:dyDescent="0.35">
      <c r="A2" s="82" t="s">
        <v>104</v>
      </c>
      <c r="B2" s="82" t="s">
        <v>105</v>
      </c>
      <c r="C2" s="82" t="s">
        <v>106</v>
      </c>
      <c r="D2" s="82" t="s">
        <v>107</v>
      </c>
      <c r="E2" s="82" t="s">
        <v>108</v>
      </c>
      <c r="F2" s="82" t="s">
        <v>109</v>
      </c>
      <c r="G2" s="82" t="s">
        <v>110</v>
      </c>
      <c r="H2" s="82" t="s">
        <v>111</v>
      </c>
      <c r="I2" s="82" t="s">
        <v>112</v>
      </c>
      <c r="J2" s="82" t="s">
        <v>113</v>
      </c>
      <c r="K2" s="146" t="s">
        <v>114</v>
      </c>
      <c r="L2" s="82" t="s">
        <v>115</v>
      </c>
      <c r="M2" s="82" t="s">
        <v>116</v>
      </c>
      <c r="N2" s="82" t="s">
        <v>117</v>
      </c>
      <c r="O2" s="82" t="s">
        <v>118</v>
      </c>
      <c r="P2" s="116"/>
      <c r="Q2" s="83" t="s">
        <v>119</v>
      </c>
      <c r="R2" s="84" t="s">
        <v>120</v>
      </c>
      <c r="S2" s="84" t="s">
        <v>121</v>
      </c>
      <c r="T2" s="84" t="s">
        <v>122</v>
      </c>
      <c r="U2" s="138" t="s">
        <v>123</v>
      </c>
      <c r="V2" s="138" t="s">
        <v>124</v>
      </c>
      <c r="Y2" s="87"/>
      <c r="AA2" s="139" t="s">
        <v>125</v>
      </c>
      <c r="AB2" s="87"/>
    </row>
    <row r="3" spans="1:37" s="86" customFormat="1" ht="81" customHeight="1" x14ac:dyDescent="0.35">
      <c r="A3" s="117" t="s">
        <v>1038</v>
      </c>
      <c r="B3" s="118" t="s">
        <v>127</v>
      </c>
      <c r="C3" s="118" t="s">
        <v>128</v>
      </c>
      <c r="D3" s="119" t="s">
        <v>129</v>
      </c>
      <c r="E3" s="120" t="s">
        <v>130</v>
      </c>
      <c r="F3" s="120" t="s">
        <v>131</v>
      </c>
      <c r="G3" s="120" t="s">
        <v>1039</v>
      </c>
      <c r="H3" s="120" t="s">
        <v>133</v>
      </c>
      <c r="I3" s="121"/>
      <c r="J3" s="122"/>
      <c r="K3" s="123" t="s">
        <v>134</v>
      </c>
      <c r="L3" s="124" t="s">
        <v>2616</v>
      </c>
      <c r="M3" s="125" t="s">
        <v>136</v>
      </c>
      <c r="N3" s="142" t="s">
        <v>137</v>
      </c>
      <c r="O3" s="127" t="s">
        <v>138</v>
      </c>
      <c r="P3" s="116"/>
      <c r="Q3" s="129"/>
      <c r="R3" s="129"/>
      <c r="S3" s="140"/>
      <c r="T3" s="140" t="s">
        <v>139</v>
      </c>
      <c r="U3" s="140" t="s">
        <v>1040</v>
      </c>
      <c r="V3" s="140" t="s">
        <v>141</v>
      </c>
      <c r="Y3" s="87"/>
      <c r="AA3" s="130" t="e">
        <f>IF(OR(J3="Fail",ISBLANK(J3)),INDEX('Issue Code Table'!C:C,MATCH(N:N,'Issue Code Table'!A:A,0)),IF(M3="Critical",6,IF(M3="Significant",5,IF(M3="Moderate",3,2))))</f>
        <v>#N/A</v>
      </c>
      <c r="AB3" s="87"/>
      <c r="AC3" s="87"/>
      <c r="AD3" s="87"/>
      <c r="AF3" s="87"/>
      <c r="AG3" s="87"/>
      <c r="AH3" s="87"/>
      <c r="AI3" s="87"/>
      <c r="AK3" s="87"/>
    </row>
    <row r="4" spans="1:37" s="86" customFormat="1" ht="73.5" customHeight="1" x14ac:dyDescent="0.35">
      <c r="A4" s="117" t="s">
        <v>1041</v>
      </c>
      <c r="B4" s="118" t="s">
        <v>143</v>
      </c>
      <c r="C4" s="118" t="s">
        <v>144</v>
      </c>
      <c r="D4" s="119" t="s">
        <v>160</v>
      </c>
      <c r="E4" s="120" t="s">
        <v>145</v>
      </c>
      <c r="F4" s="120" t="s">
        <v>1042</v>
      </c>
      <c r="G4" s="120" t="s">
        <v>1043</v>
      </c>
      <c r="H4" s="120" t="s">
        <v>1044</v>
      </c>
      <c r="I4" s="121"/>
      <c r="J4" s="122"/>
      <c r="K4" s="123" t="s">
        <v>149</v>
      </c>
      <c r="L4" s="124"/>
      <c r="M4" s="125" t="s">
        <v>150</v>
      </c>
      <c r="N4" s="142" t="s">
        <v>1045</v>
      </c>
      <c r="O4" s="127" t="s">
        <v>1046</v>
      </c>
      <c r="P4" s="116"/>
      <c r="Q4" s="129" t="s">
        <v>153</v>
      </c>
      <c r="R4" s="129" t="s">
        <v>154</v>
      </c>
      <c r="S4" s="140" t="s">
        <v>155</v>
      </c>
      <c r="T4" s="140" t="s">
        <v>1047</v>
      </c>
      <c r="U4" s="140" t="s">
        <v>1048</v>
      </c>
      <c r="V4" s="140" t="s">
        <v>158</v>
      </c>
      <c r="Y4" s="87"/>
      <c r="AA4" s="130">
        <f>IF(OR(J4="Fail",ISBLANK(J4)),INDEX('Issue Code Table'!C:C,MATCH(N:N,'Issue Code Table'!A:A,0)),IF(M4="Critical",6,IF(M4="Significant",5,IF(M4="Moderate",3,2))))</f>
        <v>5</v>
      </c>
      <c r="AB4" s="87"/>
      <c r="AC4" s="87"/>
      <c r="AD4" s="87"/>
      <c r="AF4" s="87"/>
      <c r="AG4" s="87"/>
      <c r="AH4" s="87"/>
      <c r="AI4" s="87"/>
      <c r="AK4" s="87"/>
    </row>
    <row r="5" spans="1:37" s="29" customFormat="1" ht="86.25" customHeight="1" x14ac:dyDescent="0.35">
      <c r="A5" s="117" t="s">
        <v>1049</v>
      </c>
      <c r="B5" s="118" t="s">
        <v>143</v>
      </c>
      <c r="C5" s="118" t="s">
        <v>144</v>
      </c>
      <c r="D5" s="119" t="s">
        <v>160</v>
      </c>
      <c r="E5" s="120" t="s">
        <v>161</v>
      </c>
      <c r="F5" s="120" t="s">
        <v>162</v>
      </c>
      <c r="G5" s="120" t="s">
        <v>1050</v>
      </c>
      <c r="H5" s="120" t="s">
        <v>1051</v>
      </c>
      <c r="I5" s="121"/>
      <c r="J5" s="122"/>
      <c r="K5" s="123" t="s">
        <v>165</v>
      </c>
      <c r="L5" s="124"/>
      <c r="M5" s="125" t="s">
        <v>150</v>
      </c>
      <c r="N5" s="142" t="s">
        <v>166</v>
      </c>
      <c r="O5" s="127" t="s">
        <v>167</v>
      </c>
      <c r="P5" s="116"/>
      <c r="Q5" s="129" t="s">
        <v>153</v>
      </c>
      <c r="R5" s="129" t="s">
        <v>168</v>
      </c>
      <c r="S5" s="140" t="s">
        <v>169</v>
      </c>
      <c r="T5" s="140" t="s">
        <v>1052</v>
      </c>
      <c r="U5" s="140" t="s">
        <v>1053</v>
      </c>
      <c r="V5" s="140" t="s">
        <v>172</v>
      </c>
      <c r="Y5" s="87"/>
      <c r="AA5" s="130">
        <f>IF(OR(J5="Fail",ISBLANK(J5)),INDEX('Issue Code Table'!C:C,MATCH(N:N,'Issue Code Table'!A:A,0)),IF(M5="Critical",6,IF(M5="Significant",5,IF(M5="Moderate",3,2))))</f>
        <v>5</v>
      </c>
      <c r="AB5" s="87"/>
    </row>
    <row r="6" spans="1:37" s="29" customFormat="1" ht="86.25" customHeight="1" x14ac:dyDescent="0.35">
      <c r="A6" s="117" t="s">
        <v>1054</v>
      </c>
      <c r="B6" s="118" t="s">
        <v>143</v>
      </c>
      <c r="C6" s="118" t="s">
        <v>144</v>
      </c>
      <c r="D6" s="119" t="s">
        <v>160</v>
      </c>
      <c r="E6" s="120" t="s">
        <v>174</v>
      </c>
      <c r="F6" s="120" t="s">
        <v>175</v>
      </c>
      <c r="G6" s="120" t="s">
        <v>1055</v>
      </c>
      <c r="H6" s="120" t="s">
        <v>177</v>
      </c>
      <c r="I6" s="121"/>
      <c r="J6" s="122"/>
      <c r="K6" s="123" t="s">
        <v>178</v>
      </c>
      <c r="L6" s="124"/>
      <c r="M6" s="125" t="s">
        <v>150</v>
      </c>
      <c r="N6" s="142" t="s">
        <v>166</v>
      </c>
      <c r="O6" s="127" t="s">
        <v>167</v>
      </c>
      <c r="P6" s="116"/>
      <c r="Q6" s="129" t="s">
        <v>153</v>
      </c>
      <c r="R6" s="129" t="s">
        <v>179</v>
      </c>
      <c r="S6" s="140" t="s">
        <v>180</v>
      </c>
      <c r="T6" s="140" t="s">
        <v>1056</v>
      </c>
      <c r="U6" s="140" t="s">
        <v>1057</v>
      </c>
      <c r="V6" s="140" t="s">
        <v>1058</v>
      </c>
      <c r="Y6" s="87"/>
      <c r="AA6" s="130">
        <f>IF(OR(J6="Fail",ISBLANK(J6)),INDEX('Issue Code Table'!C:C,MATCH(N:N,'Issue Code Table'!A:A,0)),IF(M6="Critical",6,IF(M6="Significant",5,IF(M6="Moderate",3,2))))</f>
        <v>5</v>
      </c>
      <c r="AB6" s="87"/>
    </row>
    <row r="7" spans="1:37" s="29" customFormat="1" ht="86.25" customHeight="1" x14ac:dyDescent="0.35">
      <c r="A7" s="117" t="s">
        <v>1059</v>
      </c>
      <c r="B7" s="118" t="s">
        <v>143</v>
      </c>
      <c r="C7" s="118" t="s">
        <v>144</v>
      </c>
      <c r="D7" s="119" t="s">
        <v>160</v>
      </c>
      <c r="E7" s="120" t="s">
        <v>185</v>
      </c>
      <c r="F7" s="120" t="s">
        <v>186</v>
      </c>
      <c r="G7" s="120" t="s">
        <v>1060</v>
      </c>
      <c r="H7" s="120" t="s">
        <v>1061</v>
      </c>
      <c r="I7" s="121"/>
      <c r="J7" s="122"/>
      <c r="K7" s="123" t="s">
        <v>189</v>
      </c>
      <c r="L7" s="124"/>
      <c r="M7" s="125" t="s">
        <v>150</v>
      </c>
      <c r="N7" s="142" t="s">
        <v>166</v>
      </c>
      <c r="O7" s="127" t="s">
        <v>167</v>
      </c>
      <c r="P7" s="116"/>
      <c r="Q7" s="129" t="s">
        <v>153</v>
      </c>
      <c r="R7" s="129" t="s">
        <v>190</v>
      </c>
      <c r="S7" s="140" t="s">
        <v>191</v>
      </c>
      <c r="T7" s="140" t="s">
        <v>1062</v>
      </c>
      <c r="U7" s="140" t="s">
        <v>1063</v>
      </c>
      <c r="V7" s="140" t="s">
        <v>194</v>
      </c>
      <c r="Y7" s="87"/>
      <c r="AA7" s="130">
        <f>IF(OR(J7="Fail",ISBLANK(J7)),INDEX('Issue Code Table'!C:C,MATCH(N:N,'Issue Code Table'!A:A,0)),IF(M7="Critical",6,IF(M7="Significant",5,IF(M7="Moderate",3,2))))</f>
        <v>5</v>
      </c>
      <c r="AB7" s="87"/>
    </row>
    <row r="8" spans="1:37" s="29" customFormat="1" ht="111.65" customHeight="1" x14ac:dyDescent="0.35">
      <c r="A8" s="117" t="s">
        <v>1064</v>
      </c>
      <c r="B8" s="118" t="s">
        <v>143</v>
      </c>
      <c r="C8" s="118" t="s">
        <v>144</v>
      </c>
      <c r="D8" s="119" t="s">
        <v>160</v>
      </c>
      <c r="E8" s="120" t="s">
        <v>196</v>
      </c>
      <c r="F8" s="120" t="s">
        <v>1065</v>
      </c>
      <c r="G8" s="120" t="s">
        <v>1066</v>
      </c>
      <c r="H8" s="120" t="s">
        <v>1061</v>
      </c>
      <c r="I8" s="121"/>
      <c r="J8" s="122"/>
      <c r="K8" s="123" t="s">
        <v>200</v>
      </c>
      <c r="L8" s="124"/>
      <c r="M8" s="125" t="s">
        <v>150</v>
      </c>
      <c r="N8" s="142" t="s">
        <v>166</v>
      </c>
      <c r="O8" s="127" t="s">
        <v>167</v>
      </c>
      <c r="P8" s="116"/>
      <c r="Q8" s="129" t="s">
        <v>153</v>
      </c>
      <c r="R8" s="129" t="s">
        <v>201</v>
      </c>
      <c r="S8" s="140" t="s">
        <v>191</v>
      </c>
      <c r="T8" s="140" t="s">
        <v>1067</v>
      </c>
      <c r="U8" s="140" t="s">
        <v>1068</v>
      </c>
      <c r="V8" s="140" t="s">
        <v>204</v>
      </c>
      <c r="Y8" s="87"/>
      <c r="AA8" s="130">
        <f>IF(OR(J8="Fail",ISBLANK(J8)),INDEX('Issue Code Table'!C:C,MATCH(N:N,'Issue Code Table'!A:A,0)),IF(M8="Critical",6,IF(M8="Significant",5,IF(M8="Moderate",3,2))))</f>
        <v>5</v>
      </c>
      <c r="AB8" s="87"/>
    </row>
    <row r="9" spans="1:37" s="29" customFormat="1" ht="111.65" customHeight="1" x14ac:dyDescent="0.35">
      <c r="A9" s="117" t="s">
        <v>1069</v>
      </c>
      <c r="B9" s="118" t="s">
        <v>143</v>
      </c>
      <c r="C9" s="118" t="s">
        <v>144</v>
      </c>
      <c r="D9" s="119" t="s">
        <v>160</v>
      </c>
      <c r="E9" s="120" t="s">
        <v>206</v>
      </c>
      <c r="F9" s="120" t="s">
        <v>1070</v>
      </c>
      <c r="G9" s="120" t="s">
        <v>1071</v>
      </c>
      <c r="H9" s="120" t="s">
        <v>1061</v>
      </c>
      <c r="I9" s="121"/>
      <c r="J9" s="122"/>
      <c r="K9" s="123" t="s">
        <v>209</v>
      </c>
      <c r="L9" s="124"/>
      <c r="M9" s="125" t="s">
        <v>150</v>
      </c>
      <c r="N9" s="142" t="s">
        <v>166</v>
      </c>
      <c r="O9" s="127" t="s">
        <v>167</v>
      </c>
      <c r="P9" s="116"/>
      <c r="Q9" s="129" t="s">
        <v>153</v>
      </c>
      <c r="R9" s="129" t="s">
        <v>210</v>
      </c>
      <c r="S9" s="140" t="s">
        <v>191</v>
      </c>
      <c r="T9" s="140" t="s">
        <v>2617</v>
      </c>
      <c r="U9" s="140" t="s">
        <v>1072</v>
      </c>
      <c r="V9" s="140" t="s">
        <v>213</v>
      </c>
      <c r="Y9" s="87"/>
      <c r="AA9" s="130">
        <f>IF(OR(J9="Fail",ISBLANK(J9)),INDEX('Issue Code Table'!C:C,MATCH(N:N,'Issue Code Table'!A:A,0)),IF(M9="Critical",6,IF(M9="Significant",5,IF(M9="Moderate",3,2))))</f>
        <v>5</v>
      </c>
      <c r="AB9" s="87"/>
    </row>
    <row r="10" spans="1:37" s="29" customFormat="1" ht="111.65" customHeight="1" x14ac:dyDescent="0.35">
      <c r="A10" s="117" t="s">
        <v>1073</v>
      </c>
      <c r="B10" s="120" t="s">
        <v>256</v>
      </c>
      <c r="C10" s="118" t="s">
        <v>257</v>
      </c>
      <c r="D10" s="119" t="s">
        <v>160</v>
      </c>
      <c r="E10" s="120" t="s">
        <v>1074</v>
      </c>
      <c r="F10" s="120" t="s">
        <v>1075</v>
      </c>
      <c r="G10" s="120" t="s">
        <v>1076</v>
      </c>
      <c r="H10" s="120" t="s">
        <v>1077</v>
      </c>
      <c r="I10" s="121"/>
      <c r="J10" s="122"/>
      <c r="K10" s="123" t="s">
        <v>1078</v>
      </c>
      <c r="L10" s="124"/>
      <c r="M10" s="125" t="s">
        <v>150</v>
      </c>
      <c r="N10" s="142" t="s">
        <v>222</v>
      </c>
      <c r="O10" s="127" t="s">
        <v>223</v>
      </c>
      <c r="P10" s="116"/>
      <c r="Q10" s="129" t="s">
        <v>224</v>
      </c>
      <c r="R10" s="129" t="s">
        <v>225</v>
      </c>
      <c r="S10" s="140" t="s">
        <v>264</v>
      </c>
      <c r="T10" s="140" t="s">
        <v>1079</v>
      </c>
      <c r="U10" s="140" t="s">
        <v>1080</v>
      </c>
      <c r="V10" s="140" t="s">
        <v>267</v>
      </c>
      <c r="Y10" s="87"/>
      <c r="AA10" s="130">
        <f>IF(OR(J10="Fail",ISBLANK(J10)),INDEX('Issue Code Table'!C:C,MATCH(N:N,'Issue Code Table'!A:A,0)),IF(M10="Critical",6,IF(M10="Significant",5,IF(M10="Moderate",3,2))))</f>
        <v>5</v>
      </c>
      <c r="AB10" s="87"/>
    </row>
    <row r="11" spans="1:37" s="29" customFormat="1" ht="111.65" customHeight="1" x14ac:dyDescent="0.35">
      <c r="A11" s="117" t="s">
        <v>1081</v>
      </c>
      <c r="B11" s="120" t="s">
        <v>256</v>
      </c>
      <c r="C11" s="118" t="s">
        <v>257</v>
      </c>
      <c r="D11" s="119" t="s">
        <v>160</v>
      </c>
      <c r="E11" s="120" t="s">
        <v>1082</v>
      </c>
      <c r="F11" s="120" t="s">
        <v>1083</v>
      </c>
      <c r="G11" s="120" t="s">
        <v>1084</v>
      </c>
      <c r="H11" s="120" t="s">
        <v>1085</v>
      </c>
      <c r="I11" s="121"/>
      <c r="J11" s="122"/>
      <c r="K11" s="123" t="s">
        <v>1086</v>
      </c>
      <c r="L11" s="124"/>
      <c r="M11" s="125" t="s">
        <v>150</v>
      </c>
      <c r="N11" s="142" t="s">
        <v>222</v>
      </c>
      <c r="O11" s="127" t="s">
        <v>223</v>
      </c>
      <c r="P11" s="116"/>
      <c r="Q11" s="129" t="s">
        <v>224</v>
      </c>
      <c r="R11" s="129" t="s">
        <v>237</v>
      </c>
      <c r="S11" s="140" t="s">
        <v>1087</v>
      </c>
      <c r="T11" s="140" t="s">
        <v>1088</v>
      </c>
      <c r="U11" s="140" t="s">
        <v>1089</v>
      </c>
      <c r="V11" s="140" t="s">
        <v>267</v>
      </c>
      <c r="Y11" s="87"/>
      <c r="AA11" s="130">
        <f>IF(OR(J11="Fail",ISBLANK(J11)),INDEX('Issue Code Table'!C:C,MATCH(N:N,'Issue Code Table'!A:A,0)),IF(M11="Critical",6,IF(M11="Significant",5,IF(M11="Moderate",3,2))))</f>
        <v>5</v>
      </c>
      <c r="AB11" s="87"/>
    </row>
    <row r="12" spans="1:37" s="29" customFormat="1" ht="111.65" customHeight="1" x14ac:dyDescent="0.35">
      <c r="A12" s="117" t="s">
        <v>1090</v>
      </c>
      <c r="B12" s="118" t="s">
        <v>215</v>
      </c>
      <c r="C12" s="118" t="s">
        <v>216</v>
      </c>
      <c r="D12" s="119" t="s">
        <v>160</v>
      </c>
      <c r="E12" s="120" t="s">
        <v>231</v>
      </c>
      <c r="F12" s="120" t="s">
        <v>232</v>
      </c>
      <c r="G12" s="120" t="s">
        <v>1091</v>
      </c>
      <c r="H12" s="120" t="s">
        <v>164</v>
      </c>
      <c r="I12" s="121"/>
      <c r="J12" s="122"/>
      <c r="K12" s="123" t="s">
        <v>1092</v>
      </c>
      <c r="L12" s="124"/>
      <c r="M12" s="125" t="s">
        <v>150</v>
      </c>
      <c r="N12" s="142" t="s">
        <v>235</v>
      </c>
      <c r="O12" s="127" t="s">
        <v>236</v>
      </c>
      <c r="P12" s="116"/>
      <c r="Q12" s="129" t="s">
        <v>224</v>
      </c>
      <c r="R12" s="129" t="s">
        <v>1093</v>
      </c>
      <c r="S12" s="140" t="s">
        <v>238</v>
      </c>
      <c r="T12" s="140" t="s">
        <v>1094</v>
      </c>
      <c r="U12" s="140" t="s">
        <v>1095</v>
      </c>
      <c r="V12" s="140" t="s">
        <v>241</v>
      </c>
      <c r="Y12" s="87"/>
      <c r="AA12" s="130">
        <f>IF(OR(J12="Fail",ISBLANK(J12)),INDEX('Issue Code Table'!C:C,MATCH(N:N,'Issue Code Table'!A:A,0)),IF(M12="Critical",6,IF(M12="Significant",5,IF(M12="Moderate",3,2))))</f>
        <v>5</v>
      </c>
      <c r="AB12" s="87"/>
    </row>
    <row r="13" spans="1:37" s="29" customFormat="1" ht="111.65" customHeight="1" x14ac:dyDescent="0.35">
      <c r="A13" s="117" t="s">
        <v>1096</v>
      </c>
      <c r="B13" s="118" t="s">
        <v>243</v>
      </c>
      <c r="C13" s="118" t="s">
        <v>244</v>
      </c>
      <c r="D13" s="119" t="s">
        <v>160</v>
      </c>
      <c r="E13" s="120" t="s">
        <v>245</v>
      </c>
      <c r="F13" s="120" t="s">
        <v>246</v>
      </c>
      <c r="G13" s="120" t="s">
        <v>2618</v>
      </c>
      <c r="H13" s="120" t="s">
        <v>248</v>
      </c>
      <c r="I13" s="121"/>
      <c r="J13" s="122"/>
      <c r="K13" s="123" t="s">
        <v>249</v>
      </c>
      <c r="L13" s="124"/>
      <c r="M13" s="125" t="s">
        <v>150</v>
      </c>
      <c r="N13" s="142" t="s">
        <v>166</v>
      </c>
      <c r="O13" s="127" t="s">
        <v>167</v>
      </c>
      <c r="P13" s="116"/>
      <c r="Q13" s="129" t="s">
        <v>224</v>
      </c>
      <c r="R13" s="129" t="s">
        <v>250</v>
      </c>
      <c r="S13" s="140" t="s">
        <v>251</v>
      </c>
      <c r="T13" s="140" t="s">
        <v>252</v>
      </c>
      <c r="U13" s="140" t="s">
        <v>1097</v>
      </c>
      <c r="V13" s="140" t="s">
        <v>254</v>
      </c>
      <c r="Y13" s="87"/>
      <c r="AA13" s="130">
        <f>IF(OR(J13="Fail",ISBLANK(J13)),INDEX('Issue Code Table'!C:C,MATCH(N:N,'Issue Code Table'!A:A,0)),IF(M13="Critical",6,IF(M13="Significant",5,IF(M13="Moderate",3,2))))</f>
        <v>5</v>
      </c>
      <c r="AB13" s="87"/>
    </row>
    <row r="14" spans="1:37" s="29" customFormat="1" ht="111.65" customHeight="1" x14ac:dyDescent="0.35">
      <c r="A14" s="117" t="s">
        <v>1098</v>
      </c>
      <c r="B14" s="118" t="s">
        <v>215</v>
      </c>
      <c r="C14" s="118" t="s">
        <v>216</v>
      </c>
      <c r="D14" s="119" t="s">
        <v>129</v>
      </c>
      <c r="E14" s="120" t="s">
        <v>970</v>
      </c>
      <c r="F14" s="120" t="s">
        <v>1099</v>
      </c>
      <c r="G14" s="120" t="s">
        <v>1100</v>
      </c>
      <c r="H14" s="120" t="s">
        <v>973</v>
      </c>
      <c r="I14" s="132"/>
      <c r="J14" s="122"/>
      <c r="K14" s="123" t="s">
        <v>974</v>
      </c>
      <c r="L14" s="124"/>
      <c r="M14" s="125" t="s">
        <v>150</v>
      </c>
      <c r="N14" s="142" t="s">
        <v>975</v>
      </c>
      <c r="O14" s="127" t="s">
        <v>976</v>
      </c>
      <c r="P14" s="116"/>
      <c r="Q14" s="129" t="s">
        <v>224</v>
      </c>
      <c r="R14" s="129" t="s">
        <v>263</v>
      </c>
      <c r="S14" s="140" t="s">
        <v>1101</v>
      </c>
      <c r="T14" s="140" t="s">
        <v>1102</v>
      </c>
      <c r="U14" s="140" t="s">
        <v>1103</v>
      </c>
      <c r="V14" s="140" t="s">
        <v>981</v>
      </c>
      <c r="Y14" s="87"/>
      <c r="AA14" s="130">
        <f>IF(OR(J14="Fail",ISBLANK(J14)),INDEX('Issue Code Table'!C:C,MATCH(N:N,'Issue Code Table'!A:A,0)),IF(M14="Critical",6,IF(M14="Significant",5,IF(M14="Moderate",3,2))))</f>
        <v>6</v>
      </c>
      <c r="AB14" s="87"/>
    </row>
    <row r="15" spans="1:37" s="29" customFormat="1" ht="111.65" customHeight="1" x14ac:dyDescent="0.35">
      <c r="A15" s="117" t="s">
        <v>1104</v>
      </c>
      <c r="B15" s="118" t="s">
        <v>1105</v>
      </c>
      <c r="C15" s="118" t="s">
        <v>1106</v>
      </c>
      <c r="D15" s="119" t="s">
        <v>129</v>
      </c>
      <c r="E15" s="120" t="s">
        <v>1107</v>
      </c>
      <c r="F15" s="120" t="s">
        <v>1108</v>
      </c>
      <c r="G15" s="120" t="s">
        <v>1109</v>
      </c>
      <c r="H15" s="120" t="s">
        <v>1110</v>
      </c>
      <c r="I15" s="121"/>
      <c r="J15" s="122"/>
      <c r="K15" s="123" t="s">
        <v>1111</v>
      </c>
      <c r="L15" s="124"/>
      <c r="M15" s="125" t="s">
        <v>150</v>
      </c>
      <c r="N15" s="126" t="s">
        <v>235</v>
      </c>
      <c r="O15" s="127" t="s">
        <v>236</v>
      </c>
      <c r="P15" s="116"/>
      <c r="Q15" s="129" t="s">
        <v>224</v>
      </c>
      <c r="R15" s="129" t="s">
        <v>1112</v>
      </c>
      <c r="S15" s="140" t="s">
        <v>1113</v>
      </c>
      <c r="T15" s="140" t="s">
        <v>1114</v>
      </c>
      <c r="U15" s="140" t="s">
        <v>1115</v>
      </c>
      <c r="V15" s="140" t="s">
        <v>1002</v>
      </c>
      <c r="Y15" s="87"/>
      <c r="AA15" s="130">
        <f>IF(OR(J15="Fail",ISBLANK(J15)),INDEX('Issue Code Table'!C:C,MATCH(N:N,'Issue Code Table'!A:A,0)),IF(M15="Critical",6,IF(M15="Significant",5,IF(M15="Moderate",3,2))))</f>
        <v>5</v>
      </c>
      <c r="AB15" s="87"/>
    </row>
    <row r="16" spans="1:37" s="29" customFormat="1" ht="111.65" customHeight="1" x14ac:dyDescent="0.35">
      <c r="A16" s="117" t="s">
        <v>1116</v>
      </c>
      <c r="B16" s="118" t="s">
        <v>269</v>
      </c>
      <c r="C16" s="118" t="s">
        <v>270</v>
      </c>
      <c r="D16" s="119" t="s">
        <v>129</v>
      </c>
      <c r="E16" s="120" t="s">
        <v>1117</v>
      </c>
      <c r="F16" s="120" t="s">
        <v>1118</v>
      </c>
      <c r="G16" s="120" t="s">
        <v>1119</v>
      </c>
      <c r="H16" s="120" t="s">
        <v>1120</v>
      </c>
      <c r="I16" s="132"/>
      <c r="J16" s="122"/>
      <c r="K16" s="123" t="s">
        <v>1121</v>
      </c>
      <c r="L16" s="124"/>
      <c r="M16" s="125" t="s">
        <v>150</v>
      </c>
      <c r="N16" s="142" t="s">
        <v>235</v>
      </c>
      <c r="O16" s="127" t="s">
        <v>236</v>
      </c>
      <c r="P16" s="116"/>
      <c r="Q16" s="129" t="s">
        <v>224</v>
      </c>
      <c r="R16" s="129" t="s">
        <v>1122</v>
      </c>
      <c r="S16" s="140" t="s">
        <v>1123</v>
      </c>
      <c r="T16" s="140" t="s">
        <v>1124</v>
      </c>
      <c r="U16" s="140" t="s">
        <v>1125</v>
      </c>
      <c r="V16" s="140" t="s">
        <v>1126</v>
      </c>
      <c r="Y16" s="87"/>
      <c r="AA16" s="130">
        <f>IF(OR(J16="Fail",ISBLANK(J16)),INDEX('Issue Code Table'!C:C,MATCH(N:N,'Issue Code Table'!A:A,0)),IF(M16="Critical",6,IF(M16="Significant",5,IF(M16="Moderate",3,2))))</f>
        <v>5</v>
      </c>
      <c r="AB16" s="87"/>
    </row>
    <row r="17" spans="1:28" s="29" customFormat="1" ht="111.65" customHeight="1" x14ac:dyDescent="0.35">
      <c r="A17" s="117" t="s">
        <v>1127</v>
      </c>
      <c r="B17" s="118" t="s">
        <v>269</v>
      </c>
      <c r="C17" s="118" t="s">
        <v>270</v>
      </c>
      <c r="D17" s="119" t="s">
        <v>160</v>
      </c>
      <c r="E17" s="120" t="s">
        <v>271</v>
      </c>
      <c r="F17" s="120" t="s">
        <v>1128</v>
      </c>
      <c r="G17" s="120" t="s">
        <v>1129</v>
      </c>
      <c r="H17" s="120" t="s">
        <v>1130</v>
      </c>
      <c r="I17" s="121"/>
      <c r="J17" s="122"/>
      <c r="K17" s="123" t="s">
        <v>275</v>
      </c>
      <c r="L17" s="124"/>
      <c r="M17" s="125" t="s">
        <v>150</v>
      </c>
      <c r="N17" s="142" t="s">
        <v>222</v>
      </c>
      <c r="O17" s="127" t="s">
        <v>223</v>
      </c>
      <c r="P17" s="116"/>
      <c r="Q17" s="129" t="s">
        <v>277</v>
      </c>
      <c r="R17" s="129" t="s">
        <v>278</v>
      </c>
      <c r="S17" s="140" t="s">
        <v>1131</v>
      </c>
      <c r="T17" s="140" t="s">
        <v>1132</v>
      </c>
      <c r="U17" s="140" t="s">
        <v>1133</v>
      </c>
      <c r="V17" s="140" t="s">
        <v>282</v>
      </c>
      <c r="Y17" s="87"/>
      <c r="AA17" s="130">
        <f>IF(OR(J17="Fail",ISBLANK(J17)),INDEX('Issue Code Table'!C:C,MATCH(N:N,'Issue Code Table'!A:A,0)),IF(M17="Critical",6,IF(M17="Significant",5,IF(M17="Moderate",3,2))))</f>
        <v>5</v>
      </c>
      <c r="AB17" s="87"/>
    </row>
    <row r="18" spans="1:28" s="29" customFormat="1" ht="109.5" customHeight="1" x14ac:dyDescent="0.35">
      <c r="A18" s="117" t="s">
        <v>1134</v>
      </c>
      <c r="B18" s="118" t="s">
        <v>269</v>
      </c>
      <c r="C18" s="118" t="s">
        <v>270</v>
      </c>
      <c r="D18" s="119" t="s">
        <v>160</v>
      </c>
      <c r="E18" s="120" t="s">
        <v>294</v>
      </c>
      <c r="F18" s="120" t="s">
        <v>1135</v>
      </c>
      <c r="G18" s="120" t="s">
        <v>1136</v>
      </c>
      <c r="H18" s="120" t="s">
        <v>1137</v>
      </c>
      <c r="I18" s="121"/>
      <c r="J18" s="122"/>
      <c r="K18" s="123" t="s">
        <v>298</v>
      </c>
      <c r="L18" s="124"/>
      <c r="M18" s="125" t="s">
        <v>150</v>
      </c>
      <c r="N18" s="142" t="s">
        <v>299</v>
      </c>
      <c r="O18" s="127" t="s">
        <v>300</v>
      </c>
      <c r="P18" s="116"/>
      <c r="Q18" s="129" t="s">
        <v>277</v>
      </c>
      <c r="R18" s="129" t="s">
        <v>288</v>
      </c>
      <c r="S18" s="140" t="s">
        <v>1138</v>
      </c>
      <c r="T18" s="140" t="s">
        <v>1139</v>
      </c>
      <c r="U18" s="140" t="s">
        <v>1140</v>
      </c>
      <c r="V18" s="140" t="s">
        <v>305</v>
      </c>
      <c r="Y18" s="87"/>
      <c r="AA18" s="130">
        <f>IF(OR(J18="Fail",ISBLANK(J18)),INDEX('Issue Code Table'!C:C,MATCH(N:N,'Issue Code Table'!A:A,0)),IF(M18="Critical",6,IF(M18="Significant",5,IF(M18="Moderate",3,2))))</f>
        <v>5</v>
      </c>
      <c r="AB18" s="87"/>
    </row>
    <row r="19" spans="1:28" s="29" customFormat="1" ht="87" customHeight="1" x14ac:dyDescent="0.35">
      <c r="A19" s="117" t="s">
        <v>1141</v>
      </c>
      <c r="B19" s="118" t="s">
        <v>307</v>
      </c>
      <c r="C19" s="118" t="s">
        <v>308</v>
      </c>
      <c r="D19" s="119" t="s">
        <v>160</v>
      </c>
      <c r="E19" s="120" t="s">
        <v>309</v>
      </c>
      <c r="F19" s="120" t="s">
        <v>1142</v>
      </c>
      <c r="G19" s="120" t="s">
        <v>1143</v>
      </c>
      <c r="H19" s="120" t="s">
        <v>1144</v>
      </c>
      <c r="I19" s="121"/>
      <c r="J19" s="122"/>
      <c r="K19" s="123" t="s">
        <v>313</v>
      </c>
      <c r="L19" s="124"/>
      <c r="M19" s="125" t="s">
        <v>314</v>
      </c>
      <c r="N19" s="142" t="s">
        <v>315</v>
      </c>
      <c r="O19" s="127" t="s">
        <v>316</v>
      </c>
      <c r="P19" s="116"/>
      <c r="Q19" s="129" t="s">
        <v>317</v>
      </c>
      <c r="R19" s="129" t="s">
        <v>318</v>
      </c>
      <c r="S19" s="140" t="s">
        <v>319</v>
      </c>
      <c r="T19" s="140" t="s">
        <v>1145</v>
      </c>
      <c r="U19" s="140" t="s">
        <v>1146</v>
      </c>
      <c r="V19" s="140"/>
      <c r="Y19" s="87"/>
      <c r="AA19" s="130">
        <f>IF(OR(J19="Fail",ISBLANK(J19)),INDEX('Issue Code Table'!C:C,MATCH(N:N,'Issue Code Table'!A:A,0)),IF(M19="Critical",6,IF(M19="Significant",5,IF(M19="Moderate",3,2))))</f>
        <v>3</v>
      </c>
      <c r="AB19" s="87"/>
    </row>
    <row r="20" spans="1:28" s="29" customFormat="1" ht="83.15" customHeight="1" x14ac:dyDescent="0.35">
      <c r="A20" s="117" t="s">
        <v>1147</v>
      </c>
      <c r="B20" s="118" t="s">
        <v>215</v>
      </c>
      <c r="C20" s="118" t="s">
        <v>216</v>
      </c>
      <c r="D20" s="119" t="s">
        <v>160</v>
      </c>
      <c r="E20" s="120" t="s">
        <v>323</v>
      </c>
      <c r="F20" s="120" t="s">
        <v>1148</v>
      </c>
      <c r="G20" s="120" t="s">
        <v>1149</v>
      </c>
      <c r="H20" s="120" t="s">
        <v>326</v>
      </c>
      <c r="I20" s="121"/>
      <c r="J20" s="122"/>
      <c r="K20" s="123" t="s">
        <v>327</v>
      </c>
      <c r="L20" s="124" t="s">
        <v>1150</v>
      </c>
      <c r="M20" s="125" t="s">
        <v>314</v>
      </c>
      <c r="N20" s="142" t="s">
        <v>315</v>
      </c>
      <c r="O20" s="127" t="s">
        <v>316</v>
      </c>
      <c r="P20" s="116"/>
      <c r="Q20" s="129" t="s">
        <v>317</v>
      </c>
      <c r="R20" s="129" t="s">
        <v>328</v>
      </c>
      <c r="S20" s="140" t="s">
        <v>329</v>
      </c>
      <c r="T20" s="140" t="s">
        <v>1151</v>
      </c>
      <c r="U20" s="140" t="s">
        <v>1152</v>
      </c>
      <c r="V20" s="140"/>
      <c r="Y20" s="87"/>
      <c r="AA20" s="130">
        <f>IF(OR(J20="Fail",ISBLANK(J20)),INDEX('Issue Code Table'!C:C,MATCH(N:N,'Issue Code Table'!A:A,0)),IF(M20="Critical",6,IF(M20="Significant",5,IF(M20="Moderate",3,2))))</f>
        <v>3</v>
      </c>
      <c r="AB20" s="87"/>
    </row>
    <row r="21" spans="1:28" s="29" customFormat="1" ht="83.15" customHeight="1" x14ac:dyDescent="0.35">
      <c r="A21" s="117" t="s">
        <v>1153</v>
      </c>
      <c r="B21" s="120" t="s">
        <v>256</v>
      </c>
      <c r="C21" s="118" t="s">
        <v>257</v>
      </c>
      <c r="D21" s="119" t="s">
        <v>160</v>
      </c>
      <c r="E21" s="120" t="s">
        <v>333</v>
      </c>
      <c r="F21" s="120" t="s">
        <v>1154</v>
      </c>
      <c r="G21" s="120" t="s">
        <v>1155</v>
      </c>
      <c r="H21" s="120" t="s">
        <v>336</v>
      </c>
      <c r="I21" s="121"/>
      <c r="J21" s="122"/>
      <c r="K21" s="123" t="s">
        <v>337</v>
      </c>
      <c r="L21" s="124" t="s">
        <v>338</v>
      </c>
      <c r="M21" s="125" t="s">
        <v>314</v>
      </c>
      <c r="N21" s="142" t="s">
        <v>339</v>
      </c>
      <c r="O21" s="127" t="s">
        <v>340</v>
      </c>
      <c r="P21" s="116"/>
      <c r="Q21" s="129" t="s">
        <v>341</v>
      </c>
      <c r="R21" s="129" t="s">
        <v>342</v>
      </c>
      <c r="S21" s="140" t="s">
        <v>343</v>
      </c>
      <c r="T21" s="140" t="s">
        <v>1156</v>
      </c>
      <c r="U21" s="140" t="s">
        <v>1157</v>
      </c>
      <c r="V21" s="140"/>
      <c r="Y21" s="87"/>
      <c r="AA21" s="130">
        <f>IF(OR(J21="Fail",ISBLANK(J21)),INDEX('Issue Code Table'!C:C,MATCH(N:N,'Issue Code Table'!A:A,0)),IF(M21="Critical",6,IF(M21="Significant",5,IF(M21="Moderate",3,2))))</f>
        <v>4</v>
      </c>
      <c r="AB21" s="87"/>
    </row>
    <row r="22" spans="1:28" s="29" customFormat="1" ht="83.15" customHeight="1" x14ac:dyDescent="0.35">
      <c r="A22" s="117" t="s">
        <v>1158</v>
      </c>
      <c r="B22" s="120" t="s">
        <v>256</v>
      </c>
      <c r="C22" s="118" t="s">
        <v>257</v>
      </c>
      <c r="D22" s="119" t="s">
        <v>129</v>
      </c>
      <c r="E22" s="120" t="s">
        <v>346</v>
      </c>
      <c r="F22" s="120" t="s">
        <v>1159</v>
      </c>
      <c r="G22" s="120" t="s">
        <v>1160</v>
      </c>
      <c r="H22" s="120" t="s">
        <v>349</v>
      </c>
      <c r="I22" s="121"/>
      <c r="J22" s="122"/>
      <c r="K22" s="123" t="s">
        <v>350</v>
      </c>
      <c r="L22" s="124"/>
      <c r="M22" s="125" t="s">
        <v>314</v>
      </c>
      <c r="N22" s="142" t="s">
        <v>339</v>
      </c>
      <c r="O22" s="127" t="s">
        <v>340</v>
      </c>
      <c r="P22" s="116"/>
      <c r="Q22" s="129" t="s">
        <v>341</v>
      </c>
      <c r="R22" s="129" t="s">
        <v>351</v>
      </c>
      <c r="S22" s="140" t="s">
        <v>1161</v>
      </c>
      <c r="T22" s="140" t="s">
        <v>1162</v>
      </c>
      <c r="U22" s="140" t="s">
        <v>1163</v>
      </c>
      <c r="V22" s="140"/>
      <c r="Y22" s="87"/>
      <c r="AA22" s="130">
        <f>IF(OR(J22="Fail",ISBLANK(J22)),INDEX('Issue Code Table'!C:C,MATCH(N:N,'Issue Code Table'!A:A,0)),IF(M22="Critical",6,IF(M22="Significant",5,IF(M22="Moderate",3,2))))</f>
        <v>4</v>
      </c>
      <c r="AB22" s="87"/>
    </row>
    <row r="23" spans="1:28" s="29" customFormat="1" ht="83.15" customHeight="1" x14ac:dyDescent="0.35">
      <c r="A23" s="117" t="s">
        <v>1164</v>
      </c>
      <c r="B23" s="118" t="s">
        <v>269</v>
      </c>
      <c r="C23" s="118" t="s">
        <v>270</v>
      </c>
      <c r="D23" s="119" t="s">
        <v>160</v>
      </c>
      <c r="E23" s="120" t="s">
        <v>356</v>
      </c>
      <c r="F23" s="120" t="s">
        <v>357</v>
      </c>
      <c r="G23" s="120" t="s">
        <v>1165</v>
      </c>
      <c r="H23" s="120" t="s">
        <v>359</v>
      </c>
      <c r="I23" s="121"/>
      <c r="J23" s="122"/>
      <c r="K23" s="123" t="s">
        <v>360</v>
      </c>
      <c r="L23" s="124"/>
      <c r="M23" s="125" t="s">
        <v>150</v>
      </c>
      <c r="N23" s="142" t="s">
        <v>222</v>
      </c>
      <c r="O23" s="127" t="s">
        <v>223</v>
      </c>
      <c r="P23" s="116"/>
      <c r="Q23" s="129" t="s">
        <v>361</v>
      </c>
      <c r="R23" s="129" t="s">
        <v>362</v>
      </c>
      <c r="S23" s="140" t="s">
        <v>363</v>
      </c>
      <c r="T23" s="140" t="s">
        <v>1166</v>
      </c>
      <c r="U23" s="140" t="s">
        <v>1167</v>
      </c>
      <c r="V23" s="140" t="s">
        <v>366</v>
      </c>
      <c r="Y23" s="87"/>
      <c r="AA23" s="130">
        <f>IF(OR(J23="Fail",ISBLANK(J23)),INDEX('Issue Code Table'!C:C,MATCH(N:N,'Issue Code Table'!A:A,0)),IF(M23="Critical",6,IF(M23="Significant",5,IF(M23="Moderate",3,2))))</f>
        <v>5</v>
      </c>
      <c r="AB23" s="87"/>
    </row>
    <row r="24" spans="1:28" s="29" customFormat="1" ht="111.65" customHeight="1" x14ac:dyDescent="0.35">
      <c r="A24" s="117" t="s">
        <v>1168</v>
      </c>
      <c r="B24" s="118" t="s">
        <v>215</v>
      </c>
      <c r="C24" s="118" t="s">
        <v>216</v>
      </c>
      <c r="D24" s="119" t="s">
        <v>160</v>
      </c>
      <c r="E24" s="120" t="s">
        <v>368</v>
      </c>
      <c r="F24" s="120" t="s">
        <v>369</v>
      </c>
      <c r="G24" s="120" t="s">
        <v>1169</v>
      </c>
      <c r="H24" s="120" t="s">
        <v>371</v>
      </c>
      <c r="I24" s="121"/>
      <c r="J24" s="122"/>
      <c r="K24" s="123" t="s">
        <v>372</v>
      </c>
      <c r="L24" s="124"/>
      <c r="M24" s="125" t="s">
        <v>150</v>
      </c>
      <c r="N24" s="142" t="s">
        <v>222</v>
      </c>
      <c r="O24" s="127" t="s">
        <v>223</v>
      </c>
      <c r="P24" s="116"/>
      <c r="Q24" s="129" t="s">
        <v>361</v>
      </c>
      <c r="R24" s="129" t="s">
        <v>373</v>
      </c>
      <c r="S24" s="140" t="s">
        <v>374</v>
      </c>
      <c r="T24" s="140" t="s">
        <v>1170</v>
      </c>
      <c r="U24" s="140" t="s">
        <v>1171</v>
      </c>
      <c r="V24" s="140" t="s">
        <v>377</v>
      </c>
      <c r="Y24" s="87"/>
      <c r="AA24" s="130">
        <f>IF(OR(J24="Fail",ISBLANK(J24)),INDEX('Issue Code Table'!C:C,MATCH(N:N,'Issue Code Table'!A:A,0)),IF(M24="Critical",6,IF(M24="Significant",5,IF(M24="Moderate",3,2))))</f>
        <v>5</v>
      </c>
      <c r="AB24" s="87"/>
    </row>
    <row r="25" spans="1:28" s="29" customFormat="1" ht="111.65" customHeight="1" x14ac:dyDescent="0.35">
      <c r="A25" s="117" t="s">
        <v>1172</v>
      </c>
      <c r="B25" s="118" t="s">
        <v>269</v>
      </c>
      <c r="C25" s="118" t="s">
        <v>270</v>
      </c>
      <c r="D25" s="119" t="s">
        <v>160</v>
      </c>
      <c r="E25" s="120" t="s">
        <v>379</v>
      </c>
      <c r="F25" s="120" t="s">
        <v>1173</v>
      </c>
      <c r="G25" s="120" t="s">
        <v>1174</v>
      </c>
      <c r="H25" s="120" t="s">
        <v>382</v>
      </c>
      <c r="I25" s="121"/>
      <c r="J25" s="122"/>
      <c r="K25" s="123" t="s">
        <v>383</v>
      </c>
      <c r="L25" s="124"/>
      <c r="M25" s="125" t="s">
        <v>150</v>
      </c>
      <c r="N25" s="142" t="s">
        <v>222</v>
      </c>
      <c r="O25" s="127" t="s">
        <v>223</v>
      </c>
      <c r="P25" s="116"/>
      <c r="Q25" s="129" t="s">
        <v>361</v>
      </c>
      <c r="R25" s="129" t="s">
        <v>384</v>
      </c>
      <c r="S25" s="140" t="s">
        <v>1175</v>
      </c>
      <c r="T25" s="140" t="s">
        <v>1176</v>
      </c>
      <c r="U25" s="140" t="s">
        <v>1177</v>
      </c>
      <c r="V25" s="140" t="s">
        <v>388</v>
      </c>
      <c r="Y25" s="87"/>
      <c r="AA25" s="130">
        <f>IF(OR(J25="Fail",ISBLANK(J25)),INDEX('Issue Code Table'!C:C,MATCH(N:N,'Issue Code Table'!A:A,0)),IF(M25="Critical",6,IF(M25="Significant",5,IF(M25="Moderate",3,2))))</f>
        <v>5</v>
      </c>
      <c r="AB25" s="87"/>
    </row>
    <row r="26" spans="1:28" s="29" customFormat="1" ht="111.65" customHeight="1" x14ac:dyDescent="0.35">
      <c r="A26" s="117" t="s">
        <v>1178</v>
      </c>
      <c r="B26" s="118" t="s">
        <v>215</v>
      </c>
      <c r="C26" s="118" t="s">
        <v>216</v>
      </c>
      <c r="D26" s="119" t="s">
        <v>160</v>
      </c>
      <c r="E26" s="120" t="s">
        <v>390</v>
      </c>
      <c r="F26" s="120" t="s">
        <v>1179</v>
      </c>
      <c r="G26" s="120" t="s">
        <v>1180</v>
      </c>
      <c r="H26" s="120" t="s">
        <v>393</v>
      </c>
      <c r="I26" s="121"/>
      <c r="J26" s="122"/>
      <c r="K26" s="123" t="s">
        <v>394</v>
      </c>
      <c r="L26" s="124"/>
      <c r="M26" s="125" t="s">
        <v>150</v>
      </c>
      <c r="N26" s="142" t="s">
        <v>222</v>
      </c>
      <c r="O26" s="127" t="s">
        <v>223</v>
      </c>
      <c r="P26" s="116"/>
      <c r="Q26" s="129" t="s">
        <v>361</v>
      </c>
      <c r="R26" s="129" t="s">
        <v>395</v>
      </c>
      <c r="S26" s="140" t="s">
        <v>396</v>
      </c>
      <c r="T26" s="140" t="s">
        <v>1181</v>
      </c>
      <c r="U26" s="140" t="s">
        <v>1182</v>
      </c>
      <c r="V26" s="140" t="s">
        <v>399</v>
      </c>
      <c r="Y26" s="87"/>
      <c r="AA26" s="130">
        <f>IF(OR(J26="Fail",ISBLANK(J26)),INDEX('Issue Code Table'!C:C,MATCH(N:N,'Issue Code Table'!A:A,0)),IF(M26="Critical",6,IF(M26="Significant",5,IF(M26="Moderate",3,2))))</f>
        <v>5</v>
      </c>
      <c r="AB26" s="87"/>
    </row>
    <row r="27" spans="1:28" s="29" customFormat="1" ht="111.65" customHeight="1" x14ac:dyDescent="0.35">
      <c r="A27" s="117" t="s">
        <v>1183</v>
      </c>
      <c r="B27" s="118" t="s">
        <v>401</v>
      </c>
      <c r="C27" s="118" t="s">
        <v>402</v>
      </c>
      <c r="D27" s="119" t="s">
        <v>160</v>
      </c>
      <c r="E27" s="120" t="s">
        <v>403</v>
      </c>
      <c r="F27" s="120" t="s">
        <v>404</v>
      </c>
      <c r="G27" s="120" t="s">
        <v>1184</v>
      </c>
      <c r="H27" s="120" t="s">
        <v>406</v>
      </c>
      <c r="I27" s="121"/>
      <c r="J27" s="122"/>
      <c r="K27" s="123" t="s">
        <v>1185</v>
      </c>
      <c r="L27" s="124"/>
      <c r="M27" s="125" t="s">
        <v>150</v>
      </c>
      <c r="N27" s="142" t="s">
        <v>222</v>
      </c>
      <c r="O27" s="127" t="s">
        <v>223</v>
      </c>
      <c r="P27" s="116"/>
      <c r="Q27" s="129" t="s">
        <v>361</v>
      </c>
      <c r="R27" s="129" t="s">
        <v>408</v>
      </c>
      <c r="S27" s="140" t="s">
        <v>1186</v>
      </c>
      <c r="T27" s="140" t="s">
        <v>1187</v>
      </c>
      <c r="U27" s="140" t="s">
        <v>1188</v>
      </c>
      <c r="V27" s="140" t="s">
        <v>412</v>
      </c>
      <c r="Y27" s="87"/>
      <c r="AA27" s="130">
        <f>IF(OR(J27="Fail",ISBLANK(J27)),INDEX('Issue Code Table'!C:C,MATCH(N:N,'Issue Code Table'!A:A,0)),IF(M27="Critical",6,IF(M27="Significant",5,IF(M27="Moderate",3,2))))</f>
        <v>5</v>
      </c>
      <c r="AB27" s="87"/>
    </row>
    <row r="28" spans="1:28" s="29" customFormat="1" ht="100.4" customHeight="1" x14ac:dyDescent="0.35">
      <c r="A28" s="117" t="s">
        <v>1189</v>
      </c>
      <c r="B28" s="118" t="s">
        <v>269</v>
      </c>
      <c r="C28" s="118" t="s">
        <v>270</v>
      </c>
      <c r="D28" s="119" t="s">
        <v>160</v>
      </c>
      <c r="E28" s="120" t="s">
        <v>414</v>
      </c>
      <c r="F28" s="120" t="s">
        <v>1190</v>
      </c>
      <c r="G28" s="120" t="s">
        <v>1191</v>
      </c>
      <c r="H28" s="120" t="s">
        <v>417</v>
      </c>
      <c r="I28" s="121"/>
      <c r="J28" s="122"/>
      <c r="K28" s="123" t="s">
        <v>418</v>
      </c>
      <c r="L28" s="124"/>
      <c r="M28" s="125" t="s">
        <v>150</v>
      </c>
      <c r="N28" s="142" t="s">
        <v>222</v>
      </c>
      <c r="O28" s="127" t="s">
        <v>223</v>
      </c>
      <c r="P28" s="116"/>
      <c r="Q28" s="129" t="s">
        <v>361</v>
      </c>
      <c r="R28" s="129" t="s">
        <v>419</v>
      </c>
      <c r="S28" s="140" t="s">
        <v>420</v>
      </c>
      <c r="T28" s="140" t="s">
        <v>1192</v>
      </c>
      <c r="U28" s="140" t="s">
        <v>1193</v>
      </c>
      <c r="V28" s="140" t="s">
        <v>423</v>
      </c>
      <c r="Y28" s="87"/>
      <c r="AA28" s="130">
        <f>IF(OR(J28="Fail",ISBLANK(J28)),INDEX('Issue Code Table'!C:C,MATCH(N:N,'Issue Code Table'!A:A,0)),IF(M28="Critical",6,IF(M28="Significant",5,IF(M28="Moderate",3,2))))</f>
        <v>5</v>
      </c>
      <c r="AB28" s="87"/>
    </row>
    <row r="29" spans="1:28" s="29" customFormat="1" ht="111.65" customHeight="1" x14ac:dyDescent="0.35">
      <c r="A29" s="117" t="s">
        <v>1194</v>
      </c>
      <c r="B29" s="118" t="s">
        <v>269</v>
      </c>
      <c r="C29" s="118" t="s">
        <v>270</v>
      </c>
      <c r="D29" s="119" t="s">
        <v>160</v>
      </c>
      <c r="E29" s="120" t="s">
        <v>425</v>
      </c>
      <c r="F29" s="120" t="s">
        <v>1195</v>
      </c>
      <c r="G29" s="120" t="s">
        <v>1196</v>
      </c>
      <c r="H29" s="120" t="s">
        <v>428</v>
      </c>
      <c r="I29" s="121"/>
      <c r="J29" s="122"/>
      <c r="K29" s="123" t="s">
        <v>429</v>
      </c>
      <c r="L29" s="124"/>
      <c r="M29" s="125" t="s">
        <v>150</v>
      </c>
      <c r="N29" s="142" t="s">
        <v>222</v>
      </c>
      <c r="O29" s="127" t="s">
        <v>223</v>
      </c>
      <c r="P29" s="116"/>
      <c r="Q29" s="129" t="s">
        <v>361</v>
      </c>
      <c r="R29" s="129" t="s">
        <v>430</v>
      </c>
      <c r="S29" s="140" t="s">
        <v>431</v>
      </c>
      <c r="T29" s="140" t="s">
        <v>1197</v>
      </c>
      <c r="U29" s="140" t="s">
        <v>1198</v>
      </c>
      <c r="V29" s="140" t="s">
        <v>434</v>
      </c>
      <c r="Y29" s="87"/>
      <c r="AA29" s="130">
        <f>IF(OR(J29="Fail",ISBLANK(J29)),INDEX('Issue Code Table'!C:C,MATCH(N:N,'Issue Code Table'!A:A,0)),IF(M29="Critical",6,IF(M29="Significant",5,IF(M29="Moderate",3,2))))</f>
        <v>5</v>
      </c>
      <c r="AB29" s="87"/>
    </row>
    <row r="30" spans="1:28" s="29" customFormat="1" ht="111.65" customHeight="1" x14ac:dyDescent="0.35">
      <c r="A30" s="117" t="s">
        <v>1199</v>
      </c>
      <c r="B30" s="118" t="s">
        <v>269</v>
      </c>
      <c r="C30" s="118" t="s">
        <v>270</v>
      </c>
      <c r="D30" s="119" t="s">
        <v>160</v>
      </c>
      <c r="E30" s="120" t="s">
        <v>436</v>
      </c>
      <c r="F30" s="120" t="s">
        <v>1200</v>
      </c>
      <c r="G30" s="120" t="s">
        <v>1201</v>
      </c>
      <c r="H30" s="120" t="s">
        <v>439</v>
      </c>
      <c r="I30" s="121"/>
      <c r="J30" s="122"/>
      <c r="K30" s="123" t="s">
        <v>440</v>
      </c>
      <c r="L30" s="124"/>
      <c r="M30" s="125" t="s">
        <v>150</v>
      </c>
      <c r="N30" s="142" t="s">
        <v>222</v>
      </c>
      <c r="O30" s="127" t="s">
        <v>223</v>
      </c>
      <c r="P30" s="116"/>
      <c r="Q30" s="129" t="s">
        <v>361</v>
      </c>
      <c r="R30" s="129" t="s">
        <v>441</v>
      </c>
      <c r="S30" s="140" t="s">
        <v>442</v>
      </c>
      <c r="T30" s="140" t="s">
        <v>1202</v>
      </c>
      <c r="U30" s="140" t="s">
        <v>1203</v>
      </c>
      <c r="V30" s="140" t="s">
        <v>445</v>
      </c>
      <c r="Y30" s="87"/>
      <c r="AA30" s="130">
        <f>IF(OR(J30="Fail",ISBLANK(J30)),INDEX('Issue Code Table'!C:C,MATCH(N:N,'Issue Code Table'!A:A,0)),IF(M30="Critical",6,IF(M30="Significant",5,IF(M30="Moderate",3,2))))</f>
        <v>5</v>
      </c>
      <c r="AB30" s="87"/>
    </row>
    <row r="31" spans="1:28" s="29" customFormat="1" ht="111.65" customHeight="1" x14ac:dyDescent="0.35">
      <c r="A31" s="117" t="s">
        <v>1204</v>
      </c>
      <c r="B31" s="118" t="s">
        <v>447</v>
      </c>
      <c r="C31" s="118" t="s">
        <v>448</v>
      </c>
      <c r="D31" s="119" t="s">
        <v>160</v>
      </c>
      <c r="E31" s="120" t="s">
        <v>449</v>
      </c>
      <c r="F31" s="120" t="s">
        <v>1205</v>
      </c>
      <c r="G31" s="120" t="s">
        <v>1206</v>
      </c>
      <c r="H31" s="120" t="s">
        <v>452</v>
      </c>
      <c r="I31" s="121"/>
      <c r="J31" s="122"/>
      <c r="K31" s="123" t="s">
        <v>453</v>
      </c>
      <c r="L31" s="124"/>
      <c r="M31" s="125" t="s">
        <v>150</v>
      </c>
      <c r="N31" s="142" t="s">
        <v>222</v>
      </c>
      <c r="O31" s="127" t="s">
        <v>223</v>
      </c>
      <c r="P31" s="116"/>
      <c r="Q31" s="129" t="s">
        <v>361</v>
      </c>
      <c r="R31" s="129" t="s">
        <v>454</v>
      </c>
      <c r="S31" s="140" t="s">
        <v>1207</v>
      </c>
      <c r="T31" s="140" t="s">
        <v>1208</v>
      </c>
      <c r="U31" s="140" t="s">
        <v>1209</v>
      </c>
      <c r="V31" s="140" t="s">
        <v>458</v>
      </c>
      <c r="Y31" s="87"/>
      <c r="AA31" s="130">
        <f>IF(OR(J31="Fail",ISBLANK(J31)),INDEX('Issue Code Table'!C:C,MATCH(N:N,'Issue Code Table'!A:A,0)),IF(M31="Critical",6,IF(M31="Significant",5,IF(M31="Moderate",3,2))))</f>
        <v>5</v>
      </c>
      <c r="AB31" s="87"/>
    </row>
    <row r="32" spans="1:28" s="29" customFormat="1" ht="111.65" customHeight="1" x14ac:dyDescent="0.35">
      <c r="A32" s="117" t="s">
        <v>1210</v>
      </c>
      <c r="B32" s="118" t="s">
        <v>269</v>
      </c>
      <c r="C32" s="118" t="s">
        <v>270</v>
      </c>
      <c r="D32" s="119" t="s">
        <v>160</v>
      </c>
      <c r="E32" s="120" t="s">
        <v>1027</v>
      </c>
      <c r="F32" s="120" t="s">
        <v>1211</v>
      </c>
      <c r="G32" s="120" t="s">
        <v>1212</v>
      </c>
      <c r="H32" s="120" t="s">
        <v>1030</v>
      </c>
      <c r="I32" s="132"/>
      <c r="J32" s="122"/>
      <c r="K32" s="123" t="s">
        <v>1031</v>
      </c>
      <c r="L32" s="124"/>
      <c r="M32" s="125" t="s">
        <v>150</v>
      </c>
      <c r="N32" s="142" t="s">
        <v>235</v>
      </c>
      <c r="O32" s="127" t="s">
        <v>236</v>
      </c>
      <c r="P32" s="116"/>
      <c r="Q32" s="129" t="s">
        <v>361</v>
      </c>
      <c r="R32" s="129" t="s">
        <v>1213</v>
      </c>
      <c r="S32" s="140" t="s">
        <v>1214</v>
      </c>
      <c r="T32" s="140" t="s">
        <v>1215</v>
      </c>
      <c r="U32" s="140" t="s">
        <v>1216</v>
      </c>
      <c r="V32" s="140" t="s">
        <v>1034</v>
      </c>
      <c r="Y32" s="87"/>
      <c r="AA32" s="130">
        <f>IF(OR(J32="Fail",ISBLANK(J32)),INDEX('Issue Code Table'!C:C,MATCH(N:N,'Issue Code Table'!A:A,0)),IF(M32="Critical",6,IF(M32="Significant",5,IF(M32="Moderate",3,2))))</f>
        <v>5</v>
      </c>
      <c r="AB32" s="87"/>
    </row>
    <row r="33" spans="1:28" s="29" customFormat="1" ht="111.65" customHeight="1" x14ac:dyDescent="0.35">
      <c r="A33" s="117" t="s">
        <v>1217</v>
      </c>
      <c r="B33" s="118" t="s">
        <v>269</v>
      </c>
      <c r="C33" s="118" t="s">
        <v>270</v>
      </c>
      <c r="D33" s="119" t="s">
        <v>160</v>
      </c>
      <c r="E33" s="120" t="s">
        <v>1218</v>
      </c>
      <c r="F33" s="120" t="s">
        <v>1219</v>
      </c>
      <c r="G33" s="120" t="s">
        <v>1220</v>
      </c>
      <c r="H33" s="120" t="s">
        <v>1221</v>
      </c>
      <c r="I33" s="121"/>
      <c r="J33" s="122"/>
      <c r="K33" s="123" t="s">
        <v>1222</v>
      </c>
      <c r="L33" s="124"/>
      <c r="M33" s="125" t="s">
        <v>150</v>
      </c>
      <c r="N33" s="142" t="s">
        <v>235</v>
      </c>
      <c r="O33" s="127" t="s">
        <v>236</v>
      </c>
      <c r="P33" s="116"/>
      <c r="Q33" s="129" t="s">
        <v>465</v>
      </c>
      <c r="R33" s="129" t="s">
        <v>1223</v>
      </c>
      <c r="S33" s="140" t="s">
        <v>1224</v>
      </c>
      <c r="T33" s="140" t="s">
        <v>1225</v>
      </c>
      <c r="U33" s="140" t="s">
        <v>1226</v>
      </c>
      <c r="V33" s="140" t="s">
        <v>1227</v>
      </c>
      <c r="Y33" s="87"/>
      <c r="AA33" s="130">
        <f>IF(OR(J33="Fail",ISBLANK(J33)),INDEX('Issue Code Table'!C:C,MATCH(N:N,'Issue Code Table'!A:A,0)),IF(M33="Critical",6,IF(M33="Significant",5,IF(M33="Moderate",3,2))))</f>
        <v>5</v>
      </c>
      <c r="AB33" s="87"/>
    </row>
    <row r="34" spans="1:28" s="29" customFormat="1" ht="111.65" customHeight="1" x14ac:dyDescent="0.35">
      <c r="A34" s="117" t="s">
        <v>1228</v>
      </c>
      <c r="B34" s="118" t="s">
        <v>509</v>
      </c>
      <c r="C34" s="118" t="s">
        <v>510</v>
      </c>
      <c r="D34" s="119" t="s">
        <v>160</v>
      </c>
      <c r="E34" s="120" t="s">
        <v>511</v>
      </c>
      <c r="F34" s="120" t="s">
        <v>1229</v>
      </c>
      <c r="G34" s="120" t="s">
        <v>1230</v>
      </c>
      <c r="H34" s="120" t="s">
        <v>514</v>
      </c>
      <c r="I34" s="121"/>
      <c r="J34" s="122"/>
      <c r="K34" s="123" t="s">
        <v>515</v>
      </c>
      <c r="L34" s="124"/>
      <c r="M34" s="125" t="s">
        <v>150</v>
      </c>
      <c r="N34" s="142" t="s">
        <v>516</v>
      </c>
      <c r="O34" s="127" t="s">
        <v>517</v>
      </c>
      <c r="P34" s="116"/>
      <c r="Q34" s="129" t="s">
        <v>518</v>
      </c>
      <c r="R34" s="129" t="s">
        <v>519</v>
      </c>
      <c r="S34" s="140" t="s">
        <v>520</v>
      </c>
      <c r="T34" s="140" t="s">
        <v>1231</v>
      </c>
      <c r="U34" s="140" t="s">
        <v>1232</v>
      </c>
      <c r="V34" s="140" t="s">
        <v>523</v>
      </c>
      <c r="Y34" s="87"/>
      <c r="AA34" s="130">
        <f>IF(OR(J34="Fail",ISBLANK(J34)),INDEX('Issue Code Table'!C:C,MATCH(N:N,'Issue Code Table'!A:A,0)),IF(M34="Critical",6,IF(M34="Significant",5,IF(M34="Moderate",3,2))))</f>
        <v>6</v>
      </c>
      <c r="AB34" s="87"/>
    </row>
    <row r="35" spans="1:28" s="29" customFormat="1" ht="111.65" customHeight="1" x14ac:dyDescent="0.35">
      <c r="A35" s="117" t="s">
        <v>1233</v>
      </c>
      <c r="B35" s="118" t="s">
        <v>269</v>
      </c>
      <c r="C35" s="118" t="s">
        <v>270</v>
      </c>
      <c r="D35" s="119" t="s">
        <v>129</v>
      </c>
      <c r="E35" s="120" t="s">
        <v>1234</v>
      </c>
      <c r="F35" s="120" t="s">
        <v>1235</v>
      </c>
      <c r="G35" s="120" t="s">
        <v>1236</v>
      </c>
      <c r="H35" s="120" t="s">
        <v>528</v>
      </c>
      <c r="I35" s="121"/>
      <c r="J35" s="122"/>
      <c r="K35" s="123" t="s">
        <v>529</v>
      </c>
      <c r="L35" s="124"/>
      <c r="M35" s="125" t="s">
        <v>150</v>
      </c>
      <c r="N35" s="142" t="s">
        <v>516</v>
      </c>
      <c r="O35" s="127" t="s">
        <v>517</v>
      </c>
      <c r="P35" s="116"/>
      <c r="Q35" s="129" t="s">
        <v>518</v>
      </c>
      <c r="R35" s="129" t="s">
        <v>530</v>
      </c>
      <c r="S35" s="140" t="s">
        <v>531</v>
      </c>
      <c r="T35" s="140" t="s">
        <v>1237</v>
      </c>
      <c r="U35" s="140" t="s">
        <v>1238</v>
      </c>
      <c r="V35" s="140" t="s">
        <v>534</v>
      </c>
      <c r="Y35" s="87"/>
      <c r="AA35" s="130">
        <f>IF(OR(J35="Fail",ISBLANK(J35)),INDEX('Issue Code Table'!C:C,MATCH(N:N,'Issue Code Table'!A:A,0)),IF(M35="Critical",6,IF(M35="Significant",5,IF(M35="Moderate",3,2))))</f>
        <v>6</v>
      </c>
      <c r="AB35" s="87"/>
    </row>
    <row r="36" spans="1:28" s="29" customFormat="1" ht="111.65" customHeight="1" x14ac:dyDescent="0.35">
      <c r="A36" s="117" t="s">
        <v>1239</v>
      </c>
      <c r="B36" s="118" t="s">
        <v>269</v>
      </c>
      <c r="C36" s="118" t="s">
        <v>270</v>
      </c>
      <c r="D36" s="119" t="s">
        <v>129</v>
      </c>
      <c r="E36" s="120" t="s">
        <v>1240</v>
      </c>
      <c r="F36" s="120" t="s">
        <v>1241</v>
      </c>
      <c r="G36" s="120" t="s">
        <v>1242</v>
      </c>
      <c r="H36" s="120" t="s">
        <v>539</v>
      </c>
      <c r="I36" s="121"/>
      <c r="J36" s="122"/>
      <c r="K36" s="123" t="s">
        <v>540</v>
      </c>
      <c r="L36" s="124"/>
      <c r="M36" s="125" t="s">
        <v>150</v>
      </c>
      <c r="N36" s="142" t="s">
        <v>516</v>
      </c>
      <c r="O36" s="127" t="s">
        <v>517</v>
      </c>
      <c r="P36" s="116"/>
      <c r="Q36" s="129" t="s">
        <v>518</v>
      </c>
      <c r="R36" s="129" t="s">
        <v>541</v>
      </c>
      <c r="S36" s="140" t="s">
        <v>1243</v>
      </c>
      <c r="T36" s="140" t="s">
        <v>543</v>
      </c>
      <c r="U36" s="140" t="s">
        <v>1244</v>
      </c>
      <c r="V36" s="140" t="s">
        <v>545</v>
      </c>
      <c r="Y36" s="87"/>
      <c r="AA36" s="130">
        <f>IF(OR(J36="Fail",ISBLANK(J36)),INDEX('Issue Code Table'!C:C,MATCH(N:N,'Issue Code Table'!A:A,0)),IF(M36="Critical",6,IF(M36="Significant",5,IF(M36="Moderate",3,2))))</f>
        <v>6</v>
      </c>
      <c r="AB36" s="87"/>
    </row>
    <row r="37" spans="1:28" s="29" customFormat="1" ht="111.65" customHeight="1" x14ac:dyDescent="0.35">
      <c r="A37" s="117" t="s">
        <v>1245</v>
      </c>
      <c r="B37" s="118" t="s">
        <v>269</v>
      </c>
      <c r="C37" s="118" t="s">
        <v>270</v>
      </c>
      <c r="D37" s="119" t="s">
        <v>160</v>
      </c>
      <c r="E37" s="120" t="s">
        <v>460</v>
      </c>
      <c r="F37" s="120" t="s">
        <v>461</v>
      </c>
      <c r="G37" s="120" t="s">
        <v>1246</v>
      </c>
      <c r="H37" s="120" t="s">
        <v>463</v>
      </c>
      <c r="I37" s="121"/>
      <c r="J37" s="122"/>
      <c r="K37" s="123" t="s">
        <v>464</v>
      </c>
      <c r="L37" s="124"/>
      <c r="M37" s="125" t="s">
        <v>150</v>
      </c>
      <c r="N37" s="142" t="s">
        <v>235</v>
      </c>
      <c r="O37" s="127" t="s">
        <v>236</v>
      </c>
      <c r="P37" s="116"/>
      <c r="Q37" s="129" t="s">
        <v>466</v>
      </c>
      <c r="R37" s="129" t="s">
        <v>1247</v>
      </c>
      <c r="S37" s="140" t="s">
        <v>467</v>
      </c>
      <c r="T37" s="140" t="s">
        <v>1248</v>
      </c>
      <c r="U37" s="140" t="s">
        <v>1249</v>
      </c>
      <c r="V37" s="140" t="s">
        <v>470</v>
      </c>
      <c r="Y37" s="87"/>
      <c r="AA37" s="130">
        <f>IF(OR(J37="Fail",ISBLANK(J37)),INDEX('Issue Code Table'!C:C,MATCH(N:N,'Issue Code Table'!A:A,0)),IF(M37="Critical",6,IF(M37="Significant",5,IF(M37="Moderate",3,2))))</f>
        <v>5</v>
      </c>
      <c r="AB37" s="87"/>
    </row>
    <row r="38" spans="1:28" s="29" customFormat="1" ht="111.65" customHeight="1" x14ac:dyDescent="0.35">
      <c r="A38" s="117" t="s">
        <v>1250</v>
      </c>
      <c r="B38" s="118" t="s">
        <v>472</v>
      </c>
      <c r="C38" s="118" t="s">
        <v>473</v>
      </c>
      <c r="D38" s="119" t="s">
        <v>160</v>
      </c>
      <c r="E38" s="120" t="s">
        <v>474</v>
      </c>
      <c r="F38" s="120" t="s">
        <v>475</v>
      </c>
      <c r="G38" s="120" t="s">
        <v>1251</v>
      </c>
      <c r="H38" s="120" t="s">
        <v>477</v>
      </c>
      <c r="I38" s="121"/>
      <c r="J38" s="122"/>
      <c r="K38" s="123" t="s">
        <v>478</v>
      </c>
      <c r="L38" s="124"/>
      <c r="M38" s="125" t="s">
        <v>150</v>
      </c>
      <c r="N38" s="142" t="s">
        <v>479</v>
      </c>
      <c r="O38" s="127" t="s">
        <v>480</v>
      </c>
      <c r="P38" s="116"/>
      <c r="Q38" s="129" t="s">
        <v>466</v>
      </c>
      <c r="R38" s="129" t="s">
        <v>1252</v>
      </c>
      <c r="S38" s="140" t="s">
        <v>482</v>
      </c>
      <c r="T38" s="140" t="s">
        <v>1253</v>
      </c>
      <c r="U38" s="140" t="s">
        <v>1254</v>
      </c>
      <c r="V38" s="140" t="s">
        <v>485</v>
      </c>
      <c r="Y38" s="87"/>
      <c r="AA38" s="130">
        <f>IF(OR(J38="Fail",ISBLANK(J38)),INDEX('Issue Code Table'!C:C,MATCH(N:N,'Issue Code Table'!A:A,0)),IF(M38="Critical",6,IF(M38="Significant",5,IF(M38="Moderate",3,2))))</f>
        <v>5</v>
      </c>
      <c r="AB38" s="87"/>
    </row>
    <row r="39" spans="1:28" s="29" customFormat="1" ht="111.65" customHeight="1" x14ac:dyDescent="0.35">
      <c r="A39" s="117" t="s">
        <v>1255</v>
      </c>
      <c r="B39" s="118" t="s">
        <v>472</v>
      </c>
      <c r="C39" s="118" t="s">
        <v>473</v>
      </c>
      <c r="D39" s="119" t="s">
        <v>160</v>
      </c>
      <c r="E39" s="120" t="s">
        <v>487</v>
      </c>
      <c r="F39" s="120" t="s">
        <v>488</v>
      </c>
      <c r="G39" s="120" t="s">
        <v>1256</v>
      </c>
      <c r="H39" s="120" t="s">
        <v>490</v>
      </c>
      <c r="I39" s="121"/>
      <c r="J39" s="122"/>
      <c r="K39" s="123" t="s">
        <v>491</v>
      </c>
      <c r="L39" s="124"/>
      <c r="M39" s="125" t="s">
        <v>150</v>
      </c>
      <c r="N39" s="142" t="s">
        <v>479</v>
      </c>
      <c r="O39" s="127" t="s">
        <v>480</v>
      </c>
      <c r="P39" s="116"/>
      <c r="Q39" s="129" t="s">
        <v>466</v>
      </c>
      <c r="R39" s="129" t="s">
        <v>1257</v>
      </c>
      <c r="S39" s="140" t="s">
        <v>493</v>
      </c>
      <c r="T39" s="140" t="s">
        <v>1258</v>
      </c>
      <c r="U39" s="140" t="s">
        <v>1259</v>
      </c>
      <c r="V39" s="140" t="s">
        <v>496</v>
      </c>
      <c r="Y39" s="87"/>
      <c r="AA39" s="130">
        <f>IF(OR(J39="Fail",ISBLANK(J39)),INDEX('Issue Code Table'!C:C,MATCH(N:N,'Issue Code Table'!A:A,0)),IF(M39="Critical",6,IF(M39="Significant",5,IF(M39="Moderate",3,2))))</f>
        <v>5</v>
      </c>
      <c r="AB39" s="87"/>
    </row>
    <row r="40" spans="1:28" s="29" customFormat="1" ht="111.65" customHeight="1" x14ac:dyDescent="0.35">
      <c r="A40" s="117" t="s">
        <v>1260</v>
      </c>
      <c r="B40" s="118" t="s">
        <v>509</v>
      </c>
      <c r="C40" s="118" t="s">
        <v>510</v>
      </c>
      <c r="D40" s="119" t="s">
        <v>160</v>
      </c>
      <c r="E40" s="120" t="s">
        <v>1261</v>
      </c>
      <c r="F40" s="120" t="s">
        <v>1262</v>
      </c>
      <c r="G40" s="120" t="s">
        <v>1263</v>
      </c>
      <c r="H40" s="120" t="s">
        <v>550</v>
      </c>
      <c r="I40" s="121"/>
      <c r="J40" s="122"/>
      <c r="K40" s="123" t="s">
        <v>551</v>
      </c>
      <c r="L40" s="124"/>
      <c r="M40" s="125" t="s">
        <v>150</v>
      </c>
      <c r="N40" s="142" t="s">
        <v>516</v>
      </c>
      <c r="O40" s="127" t="s">
        <v>517</v>
      </c>
      <c r="P40" s="116"/>
      <c r="Q40" s="129" t="s">
        <v>552</v>
      </c>
      <c r="R40" s="129" t="s">
        <v>553</v>
      </c>
      <c r="S40" s="140" t="s">
        <v>1264</v>
      </c>
      <c r="T40" s="140" t="s">
        <v>1265</v>
      </c>
      <c r="U40" s="140" t="s">
        <v>1266</v>
      </c>
      <c r="V40" s="140" t="s">
        <v>557</v>
      </c>
      <c r="Y40" s="87"/>
      <c r="AA40" s="130">
        <f>IF(OR(J40="Fail",ISBLANK(J40)),INDEX('Issue Code Table'!C:C,MATCH(N:N,'Issue Code Table'!A:A,0)),IF(M40="Critical",6,IF(M40="Significant",5,IF(M40="Moderate",3,2))))</f>
        <v>6</v>
      </c>
      <c r="AB40" s="87"/>
    </row>
    <row r="41" spans="1:28" s="29" customFormat="1" ht="83.15" customHeight="1" x14ac:dyDescent="0.35">
      <c r="A41" s="117" t="s">
        <v>1267</v>
      </c>
      <c r="B41" s="120" t="s">
        <v>559</v>
      </c>
      <c r="C41" s="118" t="s">
        <v>560</v>
      </c>
      <c r="D41" s="119" t="s">
        <v>160</v>
      </c>
      <c r="E41" s="120" t="s">
        <v>561</v>
      </c>
      <c r="F41" s="120" t="s">
        <v>562</v>
      </c>
      <c r="G41" s="120" t="s">
        <v>1268</v>
      </c>
      <c r="H41" s="120" t="s">
        <v>564</v>
      </c>
      <c r="I41" s="121"/>
      <c r="J41" s="122"/>
      <c r="K41" s="123" t="s">
        <v>565</v>
      </c>
      <c r="L41" s="124"/>
      <c r="M41" s="125" t="s">
        <v>150</v>
      </c>
      <c r="N41" s="142" t="s">
        <v>1269</v>
      </c>
      <c r="O41" s="127" t="s">
        <v>1270</v>
      </c>
      <c r="P41" s="116"/>
      <c r="Q41" s="129" t="s">
        <v>568</v>
      </c>
      <c r="R41" s="129" t="s">
        <v>569</v>
      </c>
      <c r="S41" s="140" t="s">
        <v>570</v>
      </c>
      <c r="T41" s="140" t="s">
        <v>1271</v>
      </c>
      <c r="U41" s="140" t="s">
        <v>1272</v>
      </c>
      <c r="V41" s="140" t="s">
        <v>573</v>
      </c>
      <c r="Y41" s="87"/>
      <c r="AA41" s="130">
        <f>IF(OR(J41="Fail",ISBLANK(J41)),INDEX('Issue Code Table'!C:C,MATCH(N:N,'Issue Code Table'!A:A,0)),IF(M41="Critical",6,IF(M41="Significant",5,IF(M41="Moderate",3,2))))</f>
        <v>6</v>
      </c>
      <c r="AB41" s="87"/>
    </row>
    <row r="42" spans="1:28" s="29" customFormat="1" ht="83.15" customHeight="1" x14ac:dyDescent="0.35">
      <c r="A42" s="117" t="s">
        <v>1273</v>
      </c>
      <c r="B42" s="120" t="s">
        <v>604</v>
      </c>
      <c r="C42" s="118" t="s">
        <v>605</v>
      </c>
      <c r="D42" s="119" t="s">
        <v>160</v>
      </c>
      <c r="E42" s="120" t="s">
        <v>606</v>
      </c>
      <c r="F42" s="120" t="s">
        <v>1274</v>
      </c>
      <c r="G42" s="120" t="s">
        <v>1275</v>
      </c>
      <c r="H42" s="120" t="s">
        <v>609</v>
      </c>
      <c r="I42" s="121"/>
      <c r="J42" s="122"/>
      <c r="K42" s="123" t="s">
        <v>610</v>
      </c>
      <c r="L42" s="124" t="s">
        <v>2625</v>
      </c>
      <c r="M42" s="125" t="s">
        <v>582</v>
      </c>
      <c r="N42" s="142" t="s">
        <v>583</v>
      </c>
      <c r="O42" s="127" t="s">
        <v>584</v>
      </c>
      <c r="P42" s="116"/>
      <c r="Q42" s="129" t="s">
        <v>568</v>
      </c>
      <c r="R42" s="129" t="s">
        <v>585</v>
      </c>
      <c r="S42" s="140" t="s">
        <v>612</v>
      </c>
      <c r="T42" s="140" t="s">
        <v>1276</v>
      </c>
      <c r="U42" s="140" t="s">
        <v>1277</v>
      </c>
      <c r="V42" s="140"/>
      <c r="Y42" s="87"/>
      <c r="AA42" s="130">
        <f>IF(OR(J42="Fail",ISBLANK(J42)),INDEX('Issue Code Table'!C:C,MATCH(N:N,'Issue Code Table'!A:A,0)),IF(M42="Critical",6,IF(M42="Significant",5,IF(M42="Moderate",3,2))))</f>
        <v>2</v>
      </c>
      <c r="AB42" s="87"/>
    </row>
    <row r="43" spans="1:28" s="29" customFormat="1" ht="83.15" customHeight="1" x14ac:dyDescent="0.35">
      <c r="A43" s="117" t="s">
        <v>1278</v>
      </c>
      <c r="B43" s="118" t="s">
        <v>215</v>
      </c>
      <c r="C43" s="118" t="s">
        <v>216</v>
      </c>
      <c r="D43" s="119" t="s">
        <v>160</v>
      </c>
      <c r="E43" s="120" t="s">
        <v>577</v>
      </c>
      <c r="F43" s="120" t="s">
        <v>1279</v>
      </c>
      <c r="G43" s="120" t="s">
        <v>1280</v>
      </c>
      <c r="H43" s="120" t="s">
        <v>580</v>
      </c>
      <c r="I43" s="121"/>
      <c r="J43" s="122"/>
      <c r="K43" s="123" t="s">
        <v>581</v>
      </c>
      <c r="L43" s="124"/>
      <c r="M43" s="125" t="s">
        <v>582</v>
      </c>
      <c r="N43" s="142" t="s">
        <v>583</v>
      </c>
      <c r="O43" s="127" t="s">
        <v>584</v>
      </c>
      <c r="P43" s="116"/>
      <c r="Q43" s="129" t="s">
        <v>568</v>
      </c>
      <c r="R43" s="129" t="s">
        <v>599</v>
      </c>
      <c r="S43" s="140" t="s">
        <v>586</v>
      </c>
      <c r="T43" s="140" t="s">
        <v>1281</v>
      </c>
      <c r="U43" s="140" t="s">
        <v>1282</v>
      </c>
      <c r="V43" s="140"/>
      <c r="Y43" s="87"/>
      <c r="AA43" s="130">
        <f>IF(OR(J43="Fail",ISBLANK(J43)),INDEX('Issue Code Table'!C:C,MATCH(N:N,'Issue Code Table'!A:A,0)),IF(M43="Critical",6,IF(M43="Significant",5,IF(M43="Moderate",3,2))))</f>
        <v>2</v>
      </c>
      <c r="AB43" s="87"/>
    </row>
    <row r="44" spans="1:28" s="29" customFormat="1" ht="83.15" customHeight="1" x14ac:dyDescent="0.35">
      <c r="A44" s="117" t="s">
        <v>1283</v>
      </c>
      <c r="B44" s="118" t="s">
        <v>243</v>
      </c>
      <c r="C44" s="118" t="s">
        <v>244</v>
      </c>
      <c r="D44" s="119" t="s">
        <v>160</v>
      </c>
      <c r="E44" s="120" t="s">
        <v>592</v>
      </c>
      <c r="F44" s="120" t="s">
        <v>1284</v>
      </c>
      <c r="G44" s="120" t="s">
        <v>1285</v>
      </c>
      <c r="H44" s="120" t="s">
        <v>595</v>
      </c>
      <c r="I44" s="121"/>
      <c r="J44" s="122"/>
      <c r="K44" s="123" t="s">
        <v>596</v>
      </c>
      <c r="L44" s="124"/>
      <c r="M44" s="125" t="s">
        <v>314</v>
      </c>
      <c r="N44" s="142" t="s">
        <v>597</v>
      </c>
      <c r="O44" s="127" t="s">
        <v>1286</v>
      </c>
      <c r="P44" s="116"/>
      <c r="Q44" s="129" t="s">
        <v>568</v>
      </c>
      <c r="R44" s="129" t="s">
        <v>611</v>
      </c>
      <c r="S44" s="140" t="s">
        <v>1287</v>
      </c>
      <c r="T44" s="140" t="s">
        <v>1288</v>
      </c>
      <c r="U44" s="140" t="s">
        <v>1289</v>
      </c>
      <c r="V44" s="140"/>
      <c r="Y44" s="87"/>
      <c r="AA44" s="130">
        <f>IF(OR(J44="Fail",ISBLANK(J44)),INDEX('Issue Code Table'!C:C,MATCH(N:N,'Issue Code Table'!A:A,0)),IF(M44="Critical",6,IF(M44="Significant",5,IF(M44="Moderate",3,2))))</f>
        <v>4</v>
      </c>
      <c r="AB44" s="87"/>
    </row>
    <row r="45" spans="1:28" s="29" customFormat="1" ht="83.15" customHeight="1" x14ac:dyDescent="0.35">
      <c r="A45" s="117" t="s">
        <v>1290</v>
      </c>
      <c r="B45" s="118" t="s">
        <v>215</v>
      </c>
      <c r="C45" s="118" t="s">
        <v>216</v>
      </c>
      <c r="D45" s="119" t="s">
        <v>129</v>
      </c>
      <c r="E45" s="120" t="s">
        <v>616</v>
      </c>
      <c r="F45" s="120" t="s">
        <v>1291</v>
      </c>
      <c r="G45" s="120" t="s">
        <v>1292</v>
      </c>
      <c r="H45" s="120" t="s">
        <v>619</v>
      </c>
      <c r="I45" s="121"/>
      <c r="J45" s="122"/>
      <c r="K45" s="123" t="s">
        <v>620</v>
      </c>
      <c r="L45" s="124"/>
      <c r="M45" s="125" t="s">
        <v>150</v>
      </c>
      <c r="N45" s="142" t="s">
        <v>621</v>
      </c>
      <c r="O45" s="127" t="s">
        <v>1293</v>
      </c>
      <c r="P45" s="116"/>
      <c r="Q45" s="129" t="s">
        <v>568</v>
      </c>
      <c r="R45" s="129" t="s">
        <v>623</v>
      </c>
      <c r="S45" s="140" t="s">
        <v>1294</v>
      </c>
      <c r="T45" s="140" t="s">
        <v>1295</v>
      </c>
      <c r="U45" s="140" t="s">
        <v>1296</v>
      </c>
      <c r="V45" s="140" t="s">
        <v>627</v>
      </c>
      <c r="Y45" s="87"/>
      <c r="AA45" s="130">
        <f>IF(OR(J45="Fail",ISBLANK(J45)),INDEX('Issue Code Table'!C:C,MATCH(N:N,'Issue Code Table'!A:A,0)),IF(M45="Critical",6,IF(M45="Significant",5,IF(M45="Moderate",3,2))))</f>
        <v>5</v>
      </c>
      <c r="AB45" s="87"/>
    </row>
    <row r="46" spans="1:28" s="29" customFormat="1" ht="111.65" customHeight="1" x14ac:dyDescent="0.35">
      <c r="A46" s="117" t="s">
        <v>1297</v>
      </c>
      <c r="B46" s="118" t="s">
        <v>1105</v>
      </c>
      <c r="C46" s="118" t="s">
        <v>1106</v>
      </c>
      <c r="D46" s="119" t="s">
        <v>129</v>
      </c>
      <c r="E46" s="120" t="s">
        <v>629</v>
      </c>
      <c r="F46" s="120" t="s">
        <v>630</v>
      </c>
      <c r="G46" s="120" t="s">
        <v>1298</v>
      </c>
      <c r="H46" s="120" t="s">
        <v>1299</v>
      </c>
      <c r="I46" s="121"/>
      <c r="J46" s="122"/>
      <c r="K46" s="123" t="s">
        <v>633</v>
      </c>
      <c r="L46" s="124"/>
      <c r="M46" s="125" t="s">
        <v>150</v>
      </c>
      <c r="N46" s="142" t="s">
        <v>299</v>
      </c>
      <c r="O46" s="127" t="s">
        <v>300</v>
      </c>
      <c r="P46" s="116"/>
      <c r="Q46" s="129" t="s">
        <v>634</v>
      </c>
      <c r="R46" s="129" t="s">
        <v>635</v>
      </c>
      <c r="S46" s="140" t="s">
        <v>636</v>
      </c>
      <c r="T46" s="140" t="s">
        <v>1300</v>
      </c>
      <c r="U46" s="140" t="s">
        <v>1301</v>
      </c>
      <c r="V46" s="140" t="s">
        <v>639</v>
      </c>
      <c r="Y46" s="87"/>
      <c r="AA46" s="130">
        <f>IF(OR(J46="Fail",ISBLANK(J46)),INDEX('Issue Code Table'!C:C,MATCH(N:N,'Issue Code Table'!A:A,0)),IF(M46="Critical",6,IF(M46="Significant",5,IF(M46="Moderate",3,2))))</f>
        <v>5</v>
      </c>
      <c r="AB46" s="87"/>
    </row>
    <row r="47" spans="1:28" s="29" customFormat="1" ht="111.65" customHeight="1" x14ac:dyDescent="0.35">
      <c r="A47" s="117" t="s">
        <v>1302</v>
      </c>
      <c r="B47" s="118" t="s">
        <v>269</v>
      </c>
      <c r="C47" s="118" t="s">
        <v>270</v>
      </c>
      <c r="D47" s="119" t="s">
        <v>129</v>
      </c>
      <c r="E47" s="120" t="s">
        <v>1303</v>
      </c>
      <c r="F47" s="120" t="s">
        <v>1304</v>
      </c>
      <c r="G47" s="120" t="s">
        <v>1305</v>
      </c>
      <c r="H47" s="120" t="s">
        <v>1306</v>
      </c>
      <c r="I47" s="121"/>
      <c r="J47" s="122"/>
      <c r="K47" s="123" t="s">
        <v>645</v>
      </c>
      <c r="L47" s="124"/>
      <c r="M47" s="125" t="s">
        <v>150</v>
      </c>
      <c r="N47" s="142" t="s">
        <v>222</v>
      </c>
      <c r="O47" s="127" t="s">
        <v>223</v>
      </c>
      <c r="P47" s="116"/>
      <c r="Q47" s="129" t="s">
        <v>634</v>
      </c>
      <c r="R47" s="129" t="s">
        <v>647</v>
      </c>
      <c r="S47" s="140" t="s">
        <v>648</v>
      </c>
      <c r="T47" s="140" t="s">
        <v>1307</v>
      </c>
      <c r="U47" s="140" t="s">
        <v>1308</v>
      </c>
      <c r="V47" s="140" t="s">
        <v>651</v>
      </c>
      <c r="Y47" s="87"/>
      <c r="AA47" s="130">
        <f>IF(OR(J47="Fail",ISBLANK(J47)),INDEX('Issue Code Table'!C:C,MATCH(N:N,'Issue Code Table'!A:A,0)),IF(M47="Critical",6,IF(M47="Significant",5,IF(M47="Moderate",3,2))))</f>
        <v>5</v>
      </c>
      <c r="AB47" s="87"/>
    </row>
    <row r="48" spans="1:28" s="29" customFormat="1" ht="111.65" customHeight="1" x14ac:dyDescent="0.35">
      <c r="A48" s="117" t="s">
        <v>1309</v>
      </c>
      <c r="B48" s="118" t="s">
        <v>559</v>
      </c>
      <c r="C48" s="118" t="s">
        <v>560</v>
      </c>
      <c r="D48" s="119" t="s">
        <v>160</v>
      </c>
      <c r="E48" s="120" t="s">
        <v>1310</v>
      </c>
      <c r="F48" s="120" t="s">
        <v>1311</v>
      </c>
      <c r="G48" s="120" t="s">
        <v>1312</v>
      </c>
      <c r="H48" s="120" t="s">
        <v>1313</v>
      </c>
      <c r="I48" s="121"/>
      <c r="J48" s="122"/>
      <c r="K48" s="123" t="s">
        <v>656</v>
      </c>
      <c r="L48" s="124"/>
      <c r="M48" s="125" t="s">
        <v>150</v>
      </c>
      <c r="N48" s="142" t="s">
        <v>222</v>
      </c>
      <c r="O48" s="127" t="s">
        <v>223</v>
      </c>
      <c r="P48" s="116"/>
      <c r="Q48" s="129" t="s">
        <v>634</v>
      </c>
      <c r="R48" s="129" t="s">
        <v>657</v>
      </c>
      <c r="S48" s="140" t="s">
        <v>1314</v>
      </c>
      <c r="T48" s="140" t="s">
        <v>1315</v>
      </c>
      <c r="U48" s="140" t="s">
        <v>1316</v>
      </c>
      <c r="V48" s="140" t="s">
        <v>661</v>
      </c>
      <c r="Y48" s="87"/>
      <c r="AA48" s="130">
        <f>IF(OR(J48="Fail",ISBLANK(J48)),INDEX('Issue Code Table'!C:C,MATCH(N:N,'Issue Code Table'!A:A,0)),IF(M48="Critical",6,IF(M48="Significant",5,IF(M48="Moderate",3,2))))</f>
        <v>5</v>
      </c>
      <c r="AB48" s="87"/>
    </row>
    <row r="49" spans="1:28" s="29" customFormat="1" ht="111.65" customHeight="1" x14ac:dyDescent="0.35">
      <c r="A49" s="117" t="s">
        <v>1317</v>
      </c>
      <c r="B49" s="118" t="s">
        <v>215</v>
      </c>
      <c r="C49" s="118" t="s">
        <v>216</v>
      </c>
      <c r="D49" s="119" t="s">
        <v>160</v>
      </c>
      <c r="E49" s="120" t="s">
        <v>663</v>
      </c>
      <c r="F49" s="120" t="s">
        <v>1318</v>
      </c>
      <c r="G49" s="120" t="s">
        <v>1319</v>
      </c>
      <c r="H49" s="120" t="s">
        <v>666</v>
      </c>
      <c r="I49" s="121"/>
      <c r="J49" s="122"/>
      <c r="K49" s="123" t="s">
        <v>667</v>
      </c>
      <c r="L49" s="124"/>
      <c r="M49" s="125" t="s">
        <v>150</v>
      </c>
      <c r="N49" s="142" t="s">
        <v>235</v>
      </c>
      <c r="O49" s="127" t="s">
        <v>236</v>
      </c>
      <c r="P49" s="116"/>
      <c r="Q49" s="129" t="s">
        <v>668</v>
      </c>
      <c r="R49" s="129" t="s">
        <v>669</v>
      </c>
      <c r="S49" s="140" t="s">
        <v>1320</v>
      </c>
      <c r="T49" s="140" t="s">
        <v>1321</v>
      </c>
      <c r="U49" s="140" t="s">
        <v>1322</v>
      </c>
      <c r="V49" s="140" t="s">
        <v>673</v>
      </c>
      <c r="Y49" s="87"/>
      <c r="AA49" s="130">
        <f>IF(OR(J49="Fail",ISBLANK(J49)),INDEX('Issue Code Table'!C:C,MATCH(N:N,'Issue Code Table'!A:A,0)),IF(M49="Critical",6,IF(M49="Significant",5,IF(M49="Moderate",3,2))))</f>
        <v>5</v>
      </c>
      <c r="AB49" s="87"/>
    </row>
    <row r="50" spans="1:28" s="29" customFormat="1" ht="111.65" customHeight="1" x14ac:dyDescent="0.35">
      <c r="A50" s="117" t="s">
        <v>1323</v>
      </c>
      <c r="B50" s="118" t="s">
        <v>687</v>
      </c>
      <c r="C50" s="118" t="s">
        <v>688</v>
      </c>
      <c r="D50" s="119" t="s">
        <v>160</v>
      </c>
      <c r="E50" s="120" t="s">
        <v>675</v>
      </c>
      <c r="F50" s="120" t="s">
        <v>1324</v>
      </c>
      <c r="G50" s="120" t="s">
        <v>1325</v>
      </c>
      <c r="H50" s="120" t="s">
        <v>1326</v>
      </c>
      <c r="I50" s="121"/>
      <c r="J50" s="122"/>
      <c r="K50" s="123" t="s">
        <v>678</v>
      </c>
      <c r="L50" s="124"/>
      <c r="M50" s="125" t="s">
        <v>150</v>
      </c>
      <c r="N50" s="142" t="s">
        <v>1327</v>
      </c>
      <c r="O50" s="127" t="s">
        <v>1328</v>
      </c>
      <c r="P50" s="116"/>
      <c r="Q50" s="129" t="s">
        <v>668</v>
      </c>
      <c r="R50" s="129" t="s">
        <v>1329</v>
      </c>
      <c r="S50" s="140" t="s">
        <v>1330</v>
      </c>
      <c r="T50" s="140" t="s">
        <v>1331</v>
      </c>
      <c r="U50" s="140" t="s">
        <v>1332</v>
      </c>
      <c r="V50" s="140" t="s">
        <v>685</v>
      </c>
      <c r="Y50" s="87"/>
      <c r="AA50" s="130">
        <f>IF(OR(J50="Fail",ISBLANK(J50)),INDEX('Issue Code Table'!C:C,MATCH(N:N,'Issue Code Table'!A:A,0)),IF(M50="Critical",6,IF(M50="Significant",5,IF(M50="Moderate",3,2))))</f>
        <v>5</v>
      </c>
      <c r="AB50" s="87"/>
    </row>
    <row r="51" spans="1:28" s="29" customFormat="1" ht="111.65" customHeight="1" x14ac:dyDescent="0.35">
      <c r="A51" s="117" t="s">
        <v>1333</v>
      </c>
      <c r="B51" s="118" t="s">
        <v>687</v>
      </c>
      <c r="C51" s="118" t="s">
        <v>688</v>
      </c>
      <c r="D51" s="119" t="s">
        <v>160</v>
      </c>
      <c r="E51" s="120" t="s">
        <v>689</v>
      </c>
      <c r="F51" s="120" t="s">
        <v>1334</v>
      </c>
      <c r="G51" s="120" t="s">
        <v>2627</v>
      </c>
      <c r="H51" s="120" t="s">
        <v>1335</v>
      </c>
      <c r="I51" s="121"/>
      <c r="J51" s="122"/>
      <c r="K51" s="123" t="s">
        <v>693</v>
      </c>
      <c r="L51" s="124"/>
      <c r="M51" s="125" t="s">
        <v>150</v>
      </c>
      <c r="N51" s="142" t="s">
        <v>1327</v>
      </c>
      <c r="O51" s="127" t="s">
        <v>1328</v>
      </c>
      <c r="P51" s="116"/>
      <c r="Q51" s="129" t="s">
        <v>668</v>
      </c>
      <c r="R51" s="129" t="s">
        <v>694</v>
      </c>
      <c r="S51" s="140" t="s">
        <v>695</v>
      </c>
      <c r="T51" s="140" t="s">
        <v>1336</v>
      </c>
      <c r="U51" s="140" t="s">
        <v>1337</v>
      </c>
      <c r="V51" s="140" t="s">
        <v>698</v>
      </c>
      <c r="Y51" s="87"/>
      <c r="AA51" s="130">
        <f>IF(OR(J51="Fail",ISBLANK(J51)),INDEX('Issue Code Table'!C:C,MATCH(N:N,'Issue Code Table'!A:A,0)),IF(M51="Critical",6,IF(M51="Significant",5,IF(M51="Moderate",3,2))))</f>
        <v>5</v>
      </c>
      <c r="AB51" s="87"/>
    </row>
    <row r="52" spans="1:28" s="29" customFormat="1" ht="111.65" customHeight="1" x14ac:dyDescent="0.35">
      <c r="A52" s="117" t="s">
        <v>1338</v>
      </c>
      <c r="B52" s="118" t="s">
        <v>830</v>
      </c>
      <c r="C52" s="118" t="s">
        <v>831</v>
      </c>
      <c r="D52" s="119" t="s">
        <v>160</v>
      </c>
      <c r="E52" s="120" t="s">
        <v>702</v>
      </c>
      <c r="F52" s="120" t="s">
        <v>1339</v>
      </c>
      <c r="G52" s="120" t="s">
        <v>1340</v>
      </c>
      <c r="H52" s="120" t="s">
        <v>1341</v>
      </c>
      <c r="I52" s="121"/>
      <c r="J52" s="122"/>
      <c r="K52" s="123" t="s">
        <v>706</v>
      </c>
      <c r="L52" s="124"/>
      <c r="M52" s="125" t="s">
        <v>150</v>
      </c>
      <c r="N52" s="142" t="s">
        <v>707</v>
      </c>
      <c r="O52" s="127" t="s">
        <v>708</v>
      </c>
      <c r="P52" s="116"/>
      <c r="Q52" s="129" t="s">
        <v>668</v>
      </c>
      <c r="R52" s="129" t="s">
        <v>709</v>
      </c>
      <c r="S52" s="140" t="s">
        <v>710</v>
      </c>
      <c r="T52" s="140" t="s">
        <v>1342</v>
      </c>
      <c r="U52" s="140" t="s">
        <v>712</v>
      </c>
      <c r="V52" s="140" t="s">
        <v>713</v>
      </c>
      <c r="Y52" s="87"/>
      <c r="AA52" s="130">
        <f>IF(OR(J52="Fail",ISBLANK(J52)),INDEX('Issue Code Table'!C:C,MATCH(N:N,'Issue Code Table'!A:A,0)),IF(M52="Critical",6,IF(M52="Significant",5,IF(M52="Moderate",3,2))))</f>
        <v>7</v>
      </c>
      <c r="AB52" s="87"/>
    </row>
    <row r="53" spans="1:28" s="29" customFormat="1" ht="111.65" customHeight="1" x14ac:dyDescent="0.35">
      <c r="A53" s="117" t="s">
        <v>1343</v>
      </c>
      <c r="B53" s="118" t="s">
        <v>847</v>
      </c>
      <c r="C53" s="118" t="s">
        <v>848</v>
      </c>
      <c r="D53" s="119" t="s">
        <v>160</v>
      </c>
      <c r="E53" s="120" t="s">
        <v>715</v>
      </c>
      <c r="F53" s="120" t="s">
        <v>1344</v>
      </c>
      <c r="G53" s="120" t="s">
        <v>1345</v>
      </c>
      <c r="H53" s="120" t="s">
        <v>718</v>
      </c>
      <c r="I53" s="121"/>
      <c r="J53" s="122"/>
      <c r="K53" s="123" t="s">
        <v>719</v>
      </c>
      <c r="L53" s="124"/>
      <c r="M53" s="125" t="s">
        <v>150</v>
      </c>
      <c r="N53" s="142" t="s">
        <v>720</v>
      </c>
      <c r="O53" s="127" t="s">
        <v>721</v>
      </c>
      <c r="P53" s="116"/>
      <c r="Q53" s="129" t="s">
        <v>668</v>
      </c>
      <c r="R53" s="129" t="s">
        <v>722</v>
      </c>
      <c r="S53" s="140" t="s">
        <v>723</v>
      </c>
      <c r="T53" s="140" t="s">
        <v>1346</v>
      </c>
      <c r="U53" s="140" t="s">
        <v>1347</v>
      </c>
      <c r="V53" s="140" t="s">
        <v>726</v>
      </c>
      <c r="Y53" s="87"/>
      <c r="AA53" s="130" t="e">
        <f>IF(OR(J53="Fail",ISBLANK(J53)),INDEX('Issue Code Table'!C:C,MATCH(N:N,'Issue Code Table'!A:A,0)),IF(M53="Critical",6,IF(M53="Significant",5,IF(M53="Moderate",3,2))))</f>
        <v>#N/A</v>
      </c>
      <c r="AB53" s="87"/>
    </row>
    <row r="54" spans="1:28" s="29" customFormat="1" ht="111.65" customHeight="1" x14ac:dyDescent="0.35">
      <c r="A54" s="117" t="s">
        <v>1348</v>
      </c>
      <c r="B54" s="118" t="s">
        <v>847</v>
      </c>
      <c r="C54" s="118" t="s">
        <v>848</v>
      </c>
      <c r="D54" s="119" t="s">
        <v>160</v>
      </c>
      <c r="E54" s="120" t="s">
        <v>728</v>
      </c>
      <c r="F54" s="120" t="s">
        <v>729</v>
      </c>
      <c r="G54" s="120" t="s">
        <v>1349</v>
      </c>
      <c r="H54" s="120" t="s">
        <v>1350</v>
      </c>
      <c r="I54" s="121"/>
      <c r="J54" s="122"/>
      <c r="K54" s="123" t="s">
        <v>732</v>
      </c>
      <c r="L54" s="124"/>
      <c r="M54" s="125" t="s">
        <v>150</v>
      </c>
      <c r="N54" s="142" t="s">
        <v>1351</v>
      </c>
      <c r="O54" s="127" t="s">
        <v>1352</v>
      </c>
      <c r="P54" s="116"/>
      <c r="Q54" s="129" t="s">
        <v>668</v>
      </c>
      <c r="R54" s="129" t="s">
        <v>733</v>
      </c>
      <c r="S54" s="140" t="s">
        <v>1353</v>
      </c>
      <c r="T54" s="140" t="s">
        <v>1354</v>
      </c>
      <c r="U54" s="140" t="s">
        <v>1355</v>
      </c>
      <c r="V54" s="140" t="s">
        <v>737</v>
      </c>
      <c r="Y54" s="87"/>
      <c r="AA54" s="130">
        <f>IF(OR(J54="Fail",ISBLANK(J54)),INDEX('Issue Code Table'!C:C,MATCH(N:N,'Issue Code Table'!A:A,0)),IF(M54="Critical",6,IF(M54="Significant",5,IF(M54="Moderate",3,2))))</f>
        <v>7</v>
      </c>
      <c r="AB54" s="87"/>
    </row>
    <row r="55" spans="1:28" s="29" customFormat="1" ht="72.75" customHeight="1" x14ac:dyDescent="0.35">
      <c r="A55" s="117" t="s">
        <v>1356</v>
      </c>
      <c r="B55" s="118" t="s">
        <v>847</v>
      </c>
      <c r="C55" s="118" t="s">
        <v>848</v>
      </c>
      <c r="D55" s="119" t="s">
        <v>160</v>
      </c>
      <c r="E55" s="120" t="s">
        <v>741</v>
      </c>
      <c r="F55" s="120" t="s">
        <v>742</v>
      </c>
      <c r="G55" s="120" t="s">
        <v>1357</v>
      </c>
      <c r="H55" s="120" t="s">
        <v>1358</v>
      </c>
      <c r="I55" s="121"/>
      <c r="J55" s="122"/>
      <c r="K55" s="123" t="s">
        <v>693</v>
      </c>
      <c r="L55" s="124"/>
      <c r="M55" s="125" t="s">
        <v>150</v>
      </c>
      <c r="N55" s="142" t="s">
        <v>1327</v>
      </c>
      <c r="O55" s="127" t="s">
        <v>1328</v>
      </c>
      <c r="P55" s="116"/>
      <c r="Q55" s="129" t="s">
        <v>668</v>
      </c>
      <c r="R55" s="129" t="s">
        <v>745</v>
      </c>
      <c r="S55" s="140" t="s">
        <v>746</v>
      </c>
      <c r="T55" s="140" t="s">
        <v>1359</v>
      </c>
      <c r="U55" s="140" t="s">
        <v>1360</v>
      </c>
      <c r="V55" s="140" t="s">
        <v>749</v>
      </c>
      <c r="Y55" s="87"/>
      <c r="AA55" s="130">
        <f>IF(OR(J55="Fail",ISBLANK(J55)),INDEX('Issue Code Table'!C:C,MATCH(N:N,'Issue Code Table'!A:A,0)),IF(M55="Critical",6,IF(M55="Significant",5,IF(M55="Moderate",3,2))))</f>
        <v>5</v>
      </c>
      <c r="AB55" s="87"/>
    </row>
    <row r="56" spans="1:28" s="29" customFormat="1" ht="83.15" customHeight="1" x14ac:dyDescent="0.35">
      <c r="A56" s="117" t="s">
        <v>1361</v>
      </c>
      <c r="B56" s="118" t="s">
        <v>447</v>
      </c>
      <c r="C56" s="118" t="s">
        <v>448</v>
      </c>
      <c r="D56" s="119" t="s">
        <v>160</v>
      </c>
      <c r="E56" s="120" t="s">
        <v>753</v>
      </c>
      <c r="F56" s="120" t="s">
        <v>754</v>
      </c>
      <c r="G56" s="120" t="s">
        <v>1362</v>
      </c>
      <c r="H56" s="120" t="s">
        <v>756</v>
      </c>
      <c r="I56" s="121"/>
      <c r="J56" s="122"/>
      <c r="K56" s="123" t="s">
        <v>757</v>
      </c>
      <c r="L56" s="124" t="s">
        <v>758</v>
      </c>
      <c r="M56" s="125" t="s">
        <v>582</v>
      </c>
      <c r="N56" s="142" t="s">
        <v>759</v>
      </c>
      <c r="O56" s="127" t="s">
        <v>760</v>
      </c>
      <c r="P56" s="116"/>
      <c r="Q56" s="129" t="s">
        <v>668</v>
      </c>
      <c r="R56" s="129" t="s">
        <v>761</v>
      </c>
      <c r="S56" s="140" t="s">
        <v>1363</v>
      </c>
      <c r="T56" s="140" t="s">
        <v>1364</v>
      </c>
      <c r="U56" s="140" t="s">
        <v>1365</v>
      </c>
      <c r="V56" s="140"/>
      <c r="Y56" s="87"/>
      <c r="AA56" s="130" t="e">
        <f>IF(OR(J56="Fail",ISBLANK(J56)),INDEX('Issue Code Table'!C:C,MATCH(N:N,'Issue Code Table'!A:A,0)),IF(M56="Critical",6,IF(M56="Significant",5,IF(M56="Moderate",3,2))))</f>
        <v>#N/A</v>
      </c>
      <c r="AB56" s="87"/>
    </row>
    <row r="57" spans="1:28" s="29" customFormat="1" ht="111.65" customHeight="1" x14ac:dyDescent="0.35">
      <c r="A57" s="117" t="s">
        <v>1366</v>
      </c>
      <c r="B57" s="118" t="s">
        <v>447</v>
      </c>
      <c r="C57" s="118" t="s">
        <v>448</v>
      </c>
      <c r="D57" s="119" t="s">
        <v>160</v>
      </c>
      <c r="E57" s="120" t="s">
        <v>768</v>
      </c>
      <c r="F57" s="120" t="s">
        <v>769</v>
      </c>
      <c r="G57" s="120" t="s">
        <v>2628</v>
      </c>
      <c r="H57" s="120" t="s">
        <v>771</v>
      </c>
      <c r="I57" s="121"/>
      <c r="J57" s="122"/>
      <c r="K57" s="123" t="s">
        <v>772</v>
      </c>
      <c r="L57" s="124"/>
      <c r="M57" s="125" t="s">
        <v>150</v>
      </c>
      <c r="N57" s="142" t="s">
        <v>773</v>
      </c>
      <c r="O57" s="127" t="s">
        <v>774</v>
      </c>
      <c r="P57" s="116"/>
      <c r="Q57" s="129" t="s">
        <v>668</v>
      </c>
      <c r="R57" s="129" t="s">
        <v>775</v>
      </c>
      <c r="S57" s="140" t="s">
        <v>776</v>
      </c>
      <c r="T57" s="140" t="s">
        <v>1367</v>
      </c>
      <c r="U57" s="140" t="s">
        <v>1368</v>
      </c>
      <c r="V57" s="140" t="s">
        <v>778</v>
      </c>
      <c r="Y57" s="87"/>
      <c r="AA57" s="130">
        <f>IF(OR(J57="Fail",ISBLANK(J57)),INDEX('Issue Code Table'!C:C,MATCH(N:N,'Issue Code Table'!A:A,0)),IF(M57="Critical",6,IF(M57="Significant",5,IF(M57="Moderate",3,2))))</f>
        <v>5</v>
      </c>
      <c r="AB57" s="87"/>
    </row>
    <row r="58" spans="1:28" s="29" customFormat="1" ht="111.65" customHeight="1" x14ac:dyDescent="0.35">
      <c r="A58" s="117" t="s">
        <v>1369</v>
      </c>
      <c r="B58" s="118" t="s">
        <v>687</v>
      </c>
      <c r="C58" s="118" t="s">
        <v>688</v>
      </c>
      <c r="D58" s="119" t="s">
        <v>160</v>
      </c>
      <c r="E58" s="120" t="s">
        <v>781</v>
      </c>
      <c r="F58" s="120" t="s">
        <v>1370</v>
      </c>
      <c r="G58" s="120" t="s">
        <v>1371</v>
      </c>
      <c r="H58" s="120" t="s">
        <v>784</v>
      </c>
      <c r="I58" s="121"/>
      <c r="J58" s="122"/>
      <c r="K58" s="123" t="s">
        <v>785</v>
      </c>
      <c r="L58" s="124"/>
      <c r="M58" s="125" t="s">
        <v>150</v>
      </c>
      <c r="N58" s="142" t="s">
        <v>786</v>
      </c>
      <c r="O58" s="127" t="s">
        <v>787</v>
      </c>
      <c r="P58" s="116"/>
      <c r="Q58" s="129" t="s">
        <v>668</v>
      </c>
      <c r="R58" s="129" t="s">
        <v>1372</v>
      </c>
      <c r="S58" s="140" t="s">
        <v>789</v>
      </c>
      <c r="T58" s="140" t="s">
        <v>1373</v>
      </c>
      <c r="U58" s="140" t="s">
        <v>1374</v>
      </c>
      <c r="V58" s="140" t="s">
        <v>792</v>
      </c>
      <c r="Y58" s="87"/>
      <c r="AA58" s="130">
        <f>IF(OR(J58="Fail",ISBLANK(J58)),INDEX('Issue Code Table'!C:C,MATCH(N:N,'Issue Code Table'!A:A,0)),IF(M58="Critical",6,IF(M58="Significant",5,IF(M58="Moderate",3,2))))</f>
        <v>5</v>
      </c>
      <c r="AB58" s="87"/>
    </row>
    <row r="59" spans="1:28" s="29" customFormat="1" ht="111.65" customHeight="1" x14ac:dyDescent="0.35">
      <c r="A59" s="117" t="s">
        <v>1375</v>
      </c>
      <c r="B59" s="145" t="s">
        <v>269</v>
      </c>
      <c r="C59" s="118" t="s">
        <v>270</v>
      </c>
      <c r="D59" s="119" t="s">
        <v>129</v>
      </c>
      <c r="E59" s="120" t="s">
        <v>1376</v>
      </c>
      <c r="F59" s="120" t="s">
        <v>1377</v>
      </c>
      <c r="G59" s="120" t="s">
        <v>1378</v>
      </c>
      <c r="H59" s="120" t="s">
        <v>1379</v>
      </c>
      <c r="I59" s="121"/>
      <c r="J59" s="122"/>
      <c r="K59" s="123" t="s">
        <v>1380</v>
      </c>
      <c r="L59" s="124"/>
      <c r="M59" s="132" t="s">
        <v>150</v>
      </c>
      <c r="N59" s="142" t="s">
        <v>235</v>
      </c>
      <c r="O59" s="127" t="s">
        <v>236</v>
      </c>
      <c r="P59" s="116"/>
      <c r="Q59" s="129" t="s">
        <v>668</v>
      </c>
      <c r="R59" s="129" t="s">
        <v>788</v>
      </c>
      <c r="S59" s="140" t="s">
        <v>1381</v>
      </c>
      <c r="T59" s="140" t="s">
        <v>1382</v>
      </c>
      <c r="U59" s="140" t="s">
        <v>1383</v>
      </c>
      <c r="V59" s="140" t="s">
        <v>1384</v>
      </c>
      <c r="Y59" s="87"/>
      <c r="AA59" s="130">
        <f>IF(OR(J59="Fail",ISBLANK(J59)),INDEX('Issue Code Table'!C:C,MATCH(N:N,'Issue Code Table'!A:A,0)),IF(M59="Critical",6,IF(M59="Significant",5,IF(M59="Moderate",3,2))))</f>
        <v>5</v>
      </c>
      <c r="AB59" s="87"/>
    </row>
    <row r="60" spans="1:28" s="29" customFormat="1" ht="111.65" customHeight="1" x14ac:dyDescent="0.35">
      <c r="A60" s="117" t="s">
        <v>1385</v>
      </c>
      <c r="B60" s="118" t="s">
        <v>215</v>
      </c>
      <c r="C60" s="118" t="s">
        <v>216</v>
      </c>
      <c r="D60" s="119" t="s">
        <v>160</v>
      </c>
      <c r="E60" s="120" t="s">
        <v>794</v>
      </c>
      <c r="F60" s="120" t="s">
        <v>1386</v>
      </c>
      <c r="G60" s="120" t="s">
        <v>1387</v>
      </c>
      <c r="H60" s="120" t="s">
        <v>1388</v>
      </c>
      <c r="I60" s="121"/>
      <c r="J60" s="122"/>
      <c r="K60" s="123" t="s">
        <v>1389</v>
      </c>
      <c r="L60" s="124"/>
      <c r="M60" s="125" t="s">
        <v>150</v>
      </c>
      <c r="N60" s="142" t="s">
        <v>799</v>
      </c>
      <c r="O60" s="127" t="s">
        <v>800</v>
      </c>
      <c r="P60" s="116"/>
      <c r="Q60" s="129" t="s">
        <v>801</v>
      </c>
      <c r="R60" s="129" t="s">
        <v>802</v>
      </c>
      <c r="S60" s="140" t="s">
        <v>1390</v>
      </c>
      <c r="T60" s="140" t="s">
        <v>1391</v>
      </c>
      <c r="U60" s="140" t="s">
        <v>1392</v>
      </c>
      <c r="V60" s="140" t="s">
        <v>806</v>
      </c>
      <c r="Y60" s="87"/>
      <c r="AA60" s="130">
        <f>IF(OR(J60="Fail",ISBLANK(J60)),INDEX('Issue Code Table'!C:C,MATCH(N:N,'Issue Code Table'!A:A,0)),IF(M60="Critical",6,IF(M60="Significant",5,IF(M60="Moderate",3,2))))</f>
        <v>4</v>
      </c>
      <c r="AB60" s="87"/>
    </row>
    <row r="61" spans="1:28" s="29" customFormat="1" ht="81.75" customHeight="1" x14ac:dyDescent="0.35">
      <c r="A61" s="117" t="s">
        <v>1393</v>
      </c>
      <c r="B61" s="118" t="s">
        <v>687</v>
      </c>
      <c r="C61" s="118" t="s">
        <v>688</v>
      </c>
      <c r="D61" s="119" t="s">
        <v>160</v>
      </c>
      <c r="E61" s="120" t="s">
        <v>808</v>
      </c>
      <c r="F61" s="120" t="s">
        <v>1394</v>
      </c>
      <c r="G61" s="120" t="s">
        <v>1395</v>
      </c>
      <c r="H61" s="120" t="s">
        <v>1396</v>
      </c>
      <c r="I61" s="121"/>
      <c r="J61" s="122"/>
      <c r="K61" s="123" t="s">
        <v>812</v>
      </c>
      <c r="L61" s="124"/>
      <c r="M61" s="125" t="s">
        <v>150</v>
      </c>
      <c r="N61" s="142" t="s">
        <v>799</v>
      </c>
      <c r="O61" s="127" t="s">
        <v>800</v>
      </c>
      <c r="P61" s="116"/>
      <c r="Q61" s="129" t="s">
        <v>801</v>
      </c>
      <c r="R61" s="129" t="s">
        <v>813</v>
      </c>
      <c r="S61" s="140" t="s">
        <v>814</v>
      </c>
      <c r="T61" s="140" t="s">
        <v>1397</v>
      </c>
      <c r="U61" s="140" t="s">
        <v>1398</v>
      </c>
      <c r="V61" s="140" t="s">
        <v>817</v>
      </c>
      <c r="Y61" s="87"/>
      <c r="AA61" s="130">
        <f>IF(OR(J61="Fail",ISBLANK(J61)),INDEX('Issue Code Table'!C:C,MATCH(N:N,'Issue Code Table'!A:A,0)),IF(M61="Critical",6,IF(M61="Significant",5,IF(M61="Moderate",3,2))))</f>
        <v>4</v>
      </c>
      <c r="AB61" s="87"/>
    </row>
    <row r="62" spans="1:28" s="29" customFormat="1" ht="111.65" customHeight="1" x14ac:dyDescent="0.35">
      <c r="A62" s="117" t="s">
        <v>1399</v>
      </c>
      <c r="B62" s="118" t="s">
        <v>687</v>
      </c>
      <c r="C62" s="118" t="s">
        <v>688</v>
      </c>
      <c r="D62" s="119" t="s">
        <v>160</v>
      </c>
      <c r="E62" s="120" t="s">
        <v>819</v>
      </c>
      <c r="F62" s="120" t="s">
        <v>1400</v>
      </c>
      <c r="G62" s="120" t="s">
        <v>1401</v>
      </c>
      <c r="H62" s="120" t="s">
        <v>822</v>
      </c>
      <c r="I62" s="121"/>
      <c r="J62" s="122"/>
      <c r="K62" s="123" t="s">
        <v>823</v>
      </c>
      <c r="L62" s="124"/>
      <c r="M62" s="125" t="s">
        <v>150</v>
      </c>
      <c r="N62" s="142" t="s">
        <v>799</v>
      </c>
      <c r="O62" s="127" t="s">
        <v>800</v>
      </c>
      <c r="P62" s="116"/>
      <c r="Q62" s="129" t="s">
        <v>801</v>
      </c>
      <c r="R62" s="129" t="s">
        <v>824</v>
      </c>
      <c r="S62" s="140" t="s">
        <v>1402</v>
      </c>
      <c r="T62" s="140" t="s">
        <v>1403</v>
      </c>
      <c r="U62" s="140" t="s">
        <v>1404</v>
      </c>
      <c r="V62" s="140" t="s">
        <v>828</v>
      </c>
      <c r="Y62" s="87"/>
      <c r="AA62" s="130">
        <f>IF(OR(J62="Fail",ISBLANK(J62)),INDEX('Issue Code Table'!C:C,MATCH(N:N,'Issue Code Table'!A:A,0)),IF(M62="Critical",6,IF(M62="Significant",5,IF(M62="Moderate",3,2))))</f>
        <v>4</v>
      </c>
      <c r="AB62" s="87"/>
    </row>
    <row r="63" spans="1:28" s="29" customFormat="1" ht="82.5" customHeight="1" x14ac:dyDescent="0.35">
      <c r="A63" s="117" t="s">
        <v>1405</v>
      </c>
      <c r="B63" s="118" t="s">
        <v>830</v>
      </c>
      <c r="C63" s="118" t="s">
        <v>831</v>
      </c>
      <c r="D63" s="119" t="s">
        <v>160</v>
      </c>
      <c r="E63" s="120" t="s">
        <v>832</v>
      </c>
      <c r="F63" s="120" t="s">
        <v>1406</v>
      </c>
      <c r="G63" s="120" t="s">
        <v>1407</v>
      </c>
      <c r="H63" s="120" t="s">
        <v>835</v>
      </c>
      <c r="I63" s="121"/>
      <c r="J63" s="122"/>
      <c r="K63" s="123" t="s">
        <v>836</v>
      </c>
      <c r="L63" s="124" t="s">
        <v>837</v>
      </c>
      <c r="M63" s="125" t="s">
        <v>150</v>
      </c>
      <c r="N63" s="142" t="s">
        <v>838</v>
      </c>
      <c r="O63" s="127" t="s">
        <v>839</v>
      </c>
      <c r="P63" s="116"/>
      <c r="Q63" s="129" t="s">
        <v>840</v>
      </c>
      <c r="R63" s="129" t="s">
        <v>841</v>
      </c>
      <c r="S63" s="140" t="s">
        <v>842</v>
      </c>
      <c r="T63" s="140" t="s">
        <v>1408</v>
      </c>
      <c r="U63" s="140" t="s">
        <v>1409</v>
      </c>
      <c r="V63" s="140" t="s">
        <v>1410</v>
      </c>
      <c r="Y63" s="87"/>
      <c r="AA63" s="130">
        <f>IF(OR(J63="Fail",ISBLANK(J63)),INDEX('Issue Code Table'!C:C,MATCH(N:N,'Issue Code Table'!A:A,0)),IF(M63="Critical",6,IF(M63="Significant",5,IF(M63="Moderate",3,2))))</f>
        <v>5</v>
      </c>
      <c r="AB63" s="87"/>
    </row>
    <row r="64" spans="1:28" s="29" customFormat="1" ht="83.15" customHeight="1" x14ac:dyDescent="0.35">
      <c r="A64" s="117" t="s">
        <v>1411</v>
      </c>
      <c r="B64" s="118" t="s">
        <v>847</v>
      </c>
      <c r="C64" s="118" t="s">
        <v>848</v>
      </c>
      <c r="D64" s="119" t="s">
        <v>160</v>
      </c>
      <c r="E64" s="120" t="s">
        <v>849</v>
      </c>
      <c r="F64" s="120" t="s">
        <v>1412</v>
      </c>
      <c r="G64" s="120" t="s">
        <v>1413</v>
      </c>
      <c r="H64" s="120" t="s">
        <v>852</v>
      </c>
      <c r="I64" s="121"/>
      <c r="J64" s="122"/>
      <c r="K64" s="123" t="s">
        <v>853</v>
      </c>
      <c r="L64" s="124" t="s">
        <v>854</v>
      </c>
      <c r="M64" s="125" t="s">
        <v>150</v>
      </c>
      <c r="N64" s="142" t="s">
        <v>855</v>
      </c>
      <c r="O64" s="127" t="s">
        <v>856</v>
      </c>
      <c r="P64" s="116"/>
      <c r="Q64" s="129" t="s">
        <v>840</v>
      </c>
      <c r="R64" s="129" t="s">
        <v>857</v>
      </c>
      <c r="S64" s="140" t="s">
        <v>858</v>
      </c>
      <c r="T64" s="140" t="s">
        <v>1414</v>
      </c>
      <c r="U64" s="140" t="s">
        <v>1415</v>
      </c>
      <c r="V64" s="140" t="s">
        <v>860</v>
      </c>
      <c r="Y64" s="87"/>
      <c r="AA64" s="130">
        <f>IF(OR(J64="Fail",ISBLANK(J64)),INDEX('Issue Code Table'!C:C,MATCH(N:N,'Issue Code Table'!A:A,0)),IF(M64="Critical",6,IF(M64="Significant",5,IF(M64="Moderate",3,2))))</f>
        <v>6</v>
      </c>
      <c r="AB64" s="87"/>
    </row>
    <row r="65" spans="1:28" s="29" customFormat="1" ht="83.15" customHeight="1" x14ac:dyDescent="0.35">
      <c r="A65" s="117" t="s">
        <v>1416</v>
      </c>
      <c r="B65" s="118" t="s">
        <v>847</v>
      </c>
      <c r="C65" s="118" t="s">
        <v>848</v>
      </c>
      <c r="D65" s="119" t="s">
        <v>160</v>
      </c>
      <c r="E65" s="120" t="s">
        <v>862</v>
      </c>
      <c r="F65" s="120" t="s">
        <v>1417</v>
      </c>
      <c r="G65" s="120" t="s">
        <v>1418</v>
      </c>
      <c r="H65" s="120" t="s">
        <v>865</v>
      </c>
      <c r="I65" s="121"/>
      <c r="J65" s="122"/>
      <c r="K65" s="148" t="s">
        <v>853</v>
      </c>
      <c r="L65" s="124" t="s">
        <v>866</v>
      </c>
      <c r="M65" s="125" t="s">
        <v>150</v>
      </c>
      <c r="N65" s="142" t="s">
        <v>867</v>
      </c>
      <c r="O65" s="127" t="s">
        <v>868</v>
      </c>
      <c r="P65" s="116"/>
      <c r="Q65" s="129" t="s">
        <v>840</v>
      </c>
      <c r="R65" s="129" t="s">
        <v>869</v>
      </c>
      <c r="S65" s="140" t="s">
        <v>870</v>
      </c>
      <c r="T65" s="140" t="s">
        <v>1419</v>
      </c>
      <c r="U65" s="140" t="s">
        <v>1420</v>
      </c>
      <c r="V65" s="140" t="s">
        <v>872</v>
      </c>
      <c r="Y65" s="87"/>
      <c r="AA65" s="130">
        <f>IF(OR(J65="Fail",ISBLANK(J65)),INDEX('Issue Code Table'!C:C,MATCH(N:N,'Issue Code Table'!A:A,0)),IF(M65="Critical",6,IF(M65="Significant",5,IF(M65="Moderate",3,2))))</f>
        <v>5</v>
      </c>
      <c r="AB65" s="87"/>
    </row>
    <row r="66" spans="1:28" s="29" customFormat="1" ht="83.15" customHeight="1" x14ac:dyDescent="0.35">
      <c r="A66" s="117" t="s">
        <v>1421</v>
      </c>
      <c r="B66" s="118" t="s">
        <v>847</v>
      </c>
      <c r="C66" s="118" t="s">
        <v>848</v>
      </c>
      <c r="D66" s="119" t="s">
        <v>160</v>
      </c>
      <c r="E66" s="120" t="s">
        <v>1422</v>
      </c>
      <c r="F66" s="120" t="s">
        <v>1423</v>
      </c>
      <c r="G66" s="120" t="s">
        <v>1424</v>
      </c>
      <c r="H66" s="120" t="s">
        <v>1425</v>
      </c>
      <c r="I66" s="121"/>
      <c r="J66" s="122"/>
      <c r="K66" s="123" t="s">
        <v>878</v>
      </c>
      <c r="L66" s="124" t="s">
        <v>879</v>
      </c>
      <c r="M66" s="125" t="s">
        <v>314</v>
      </c>
      <c r="N66" s="142" t="s">
        <v>880</v>
      </c>
      <c r="O66" s="127" t="s">
        <v>881</v>
      </c>
      <c r="P66" s="116"/>
      <c r="Q66" s="129" t="s">
        <v>840</v>
      </c>
      <c r="R66" s="129" t="s">
        <v>882</v>
      </c>
      <c r="S66" s="140" t="s">
        <v>883</v>
      </c>
      <c r="T66" s="140" t="s">
        <v>1426</v>
      </c>
      <c r="U66" s="140" t="s">
        <v>1427</v>
      </c>
      <c r="V66" s="140"/>
      <c r="Y66" s="87"/>
      <c r="AA66" s="130">
        <f>IF(OR(J66="Fail",ISBLANK(J66)),INDEX('Issue Code Table'!C:C,MATCH(N:N,'Issue Code Table'!A:A,0)),IF(M66="Critical",6,IF(M66="Significant",5,IF(M66="Moderate",3,2))))</f>
        <v>3</v>
      </c>
      <c r="AB66" s="87"/>
    </row>
    <row r="67" spans="1:28" s="29" customFormat="1" ht="83.15" customHeight="1" x14ac:dyDescent="0.35">
      <c r="A67" s="117" t="s">
        <v>1428</v>
      </c>
      <c r="B67" s="118" t="s">
        <v>243</v>
      </c>
      <c r="C67" s="118" t="s">
        <v>1429</v>
      </c>
      <c r="D67" s="119" t="s">
        <v>160</v>
      </c>
      <c r="E67" s="120" t="s">
        <v>886</v>
      </c>
      <c r="F67" s="120" t="s">
        <v>887</v>
      </c>
      <c r="G67" s="120" t="s">
        <v>1430</v>
      </c>
      <c r="H67" s="120" t="s">
        <v>1431</v>
      </c>
      <c r="I67" s="121"/>
      <c r="J67" s="122"/>
      <c r="K67" s="123" t="s">
        <v>890</v>
      </c>
      <c r="L67" s="124"/>
      <c r="M67" s="125" t="s">
        <v>150</v>
      </c>
      <c r="N67" s="142" t="s">
        <v>222</v>
      </c>
      <c r="O67" s="127" t="s">
        <v>223</v>
      </c>
      <c r="P67" s="116"/>
      <c r="Q67" s="129" t="s">
        <v>891</v>
      </c>
      <c r="R67" s="129" t="s">
        <v>892</v>
      </c>
      <c r="S67" s="140" t="s">
        <v>893</v>
      </c>
      <c r="T67" s="140" t="s">
        <v>1432</v>
      </c>
      <c r="U67" s="140" t="s">
        <v>1433</v>
      </c>
      <c r="V67" s="140" t="s">
        <v>896</v>
      </c>
      <c r="Y67" s="87"/>
      <c r="AA67" s="130">
        <f>IF(OR(J67="Fail",ISBLANK(J67)),INDEX('Issue Code Table'!C:C,MATCH(N:N,'Issue Code Table'!A:A,0)),IF(M67="Critical",6,IF(M67="Significant",5,IF(M67="Moderate",3,2))))</f>
        <v>5</v>
      </c>
      <c r="AB67" s="87"/>
    </row>
    <row r="68" spans="1:28" s="29" customFormat="1" ht="111.65" customHeight="1" x14ac:dyDescent="0.35">
      <c r="A68" s="117" t="s">
        <v>1434</v>
      </c>
      <c r="B68" s="118" t="s">
        <v>269</v>
      </c>
      <c r="C68" s="118" t="s">
        <v>270</v>
      </c>
      <c r="D68" s="119" t="s">
        <v>160</v>
      </c>
      <c r="E68" s="120" t="s">
        <v>899</v>
      </c>
      <c r="F68" s="120" t="s">
        <v>1435</v>
      </c>
      <c r="G68" s="120" t="s">
        <v>1436</v>
      </c>
      <c r="H68" s="120" t="s">
        <v>1437</v>
      </c>
      <c r="I68" s="121"/>
      <c r="J68" s="122"/>
      <c r="K68" s="123" t="s">
        <v>890</v>
      </c>
      <c r="L68" s="124"/>
      <c r="M68" s="125" t="s">
        <v>150</v>
      </c>
      <c r="N68" s="142" t="s">
        <v>222</v>
      </c>
      <c r="O68" s="127" t="s">
        <v>223</v>
      </c>
      <c r="P68" s="116"/>
      <c r="Q68" s="129" t="s">
        <v>891</v>
      </c>
      <c r="R68" s="129" t="s">
        <v>903</v>
      </c>
      <c r="S68" s="140" t="s">
        <v>1438</v>
      </c>
      <c r="T68" s="140" t="s">
        <v>1439</v>
      </c>
      <c r="U68" s="140" t="s">
        <v>1440</v>
      </c>
      <c r="V68" s="140" t="s">
        <v>907</v>
      </c>
      <c r="Y68" s="87"/>
      <c r="AA68" s="130">
        <f>IF(OR(J68="Fail",ISBLANK(J68)),INDEX('Issue Code Table'!C:C,MATCH(N:N,'Issue Code Table'!A:A,0)),IF(M68="Critical",6,IF(M68="Significant",5,IF(M68="Moderate",3,2))))</f>
        <v>5</v>
      </c>
      <c r="AB68" s="87"/>
    </row>
    <row r="69" spans="1:28" s="29" customFormat="1" ht="83.15" customHeight="1" x14ac:dyDescent="0.35">
      <c r="A69" s="117" t="s">
        <v>1441</v>
      </c>
      <c r="B69" s="118" t="s">
        <v>215</v>
      </c>
      <c r="C69" s="118" t="s">
        <v>216</v>
      </c>
      <c r="D69" s="119" t="s">
        <v>160</v>
      </c>
      <c r="E69" s="120" t="s">
        <v>909</v>
      </c>
      <c r="F69" s="120" t="s">
        <v>910</v>
      </c>
      <c r="G69" s="120" t="s">
        <v>1442</v>
      </c>
      <c r="H69" s="120" t="s">
        <v>1443</v>
      </c>
      <c r="I69" s="121"/>
      <c r="J69" s="122"/>
      <c r="K69" s="123" t="s">
        <v>913</v>
      </c>
      <c r="L69" s="124"/>
      <c r="M69" s="125" t="s">
        <v>150</v>
      </c>
      <c r="N69" s="142" t="s">
        <v>235</v>
      </c>
      <c r="O69" s="127" t="s">
        <v>236</v>
      </c>
      <c r="P69" s="116"/>
      <c r="Q69" s="129" t="s">
        <v>914</v>
      </c>
      <c r="R69" s="129" t="s">
        <v>915</v>
      </c>
      <c r="S69" s="140" t="s">
        <v>916</v>
      </c>
      <c r="T69" s="140" t="s">
        <v>1444</v>
      </c>
      <c r="U69" s="140" t="s">
        <v>1445</v>
      </c>
      <c r="V69" s="140" t="s">
        <v>919</v>
      </c>
      <c r="Y69" s="87"/>
      <c r="AA69" s="130">
        <f>IF(OR(J69="Fail",ISBLANK(J69)),INDEX('Issue Code Table'!C:C,MATCH(N:N,'Issue Code Table'!A:A,0)),IF(M69="Critical",6,IF(M69="Significant",5,IF(M69="Moderate",3,2))))</f>
        <v>5</v>
      </c>
      <c r="AB69" s="87"/>
    </row>
    <row r="70" spans="1:28" s="29" customFormat="1" ht="83.15" customHeight="1" x14ac:dyDescent="0.35">
      <c r="A70" s="117" t="s">
        <v>1446</v>
      </c>
      <c r="B70" s="118" t="s">
        <v>739</v>
      </c>
      <c r="C70" s="118" t="s">
        <v>740</v>
      </c>
      <c r="D70" s="119" t="s">
        <v>160</v>
      </c>
      <c r="E70" s="120" t="s">
        <v>1447</v>
      </c>
      <c r="F70" s="120" t="s">
        <v>1448</v>
      </c>
      <c r="G70" s="120" t="s">
        <v>1449</v>
      </c>
      <c r="H70" s="120" t="s">
        <v>1450</v>
      </c>
      <c r="I70" s="121"/>
      <c r="J70" s="122"/>
      <c r="K70" s="123" t="s">
        <v>925</v>
      </c>
      <c r="L70" s="124"/>
      <c r="M70" s="125" t="s">
        <v>150</v>
      </c>
      <c r="N70" s="142" t="s">
        <v>222</v>
      </c>
      <c r="O70" s="127" t="s">
        <v>223</v>
      </c>
      <c r="P70" s="116"/>
      <c r="Q70" s="129" t="s">
        <v>914</v>
      </c>
      <c r="R70" s="129" t="s">
        <v>926</v>
      </c>
      <c r="S70" s="140" t="s">
        <v>1451</v>
      </c>
      <c r="T70" s="140" t="s">
        <v>1452</v>
      </c>
      <c r="U70" s="140" t="s">
        <v>1453</v>
      </c>
      <c r="V70" s="140" t="s">
        <v>930</v>
      </c>
      <c r="Y70" s="87"/>
      <c r="AA70" s="130">
        <f>IF(OR(J70="Fail",ISBLANK(J70)),INDEX('Issue Code Table'!C:C,MATCH(N:N,'Issue Code Table'!A:A,0)),IF(M70="Critical",6,IF(M70="Significant",5,IF(M70="Moderate",3,2))))</f>
        <v>5</v>
      </c>
      <c r="AB70" s="87"/>
    </row>
    <row r="71" spans="1:28" s="29" customFormat="1" ht="111.65" customHeight="1" x14ac:dyDescent="0.35">
      <c r="A71" s="117" t="s">
        <v>1454</v>
      </c>
      <c r="B71" s="118" t="s">
        <v>751</v>
      </c>
      <c r="C71" s="118" t="s">
        <v>752</v>
      </c>
      <c r="D71" s="119" t="s">
        <v>129</v>
      </c>
      <c r="E71" s="120" t="s">
        <v>932</v>
      </c>
      <c r="F71" s="120" t="s">
        <v>1455</v>
      </c>
      <c r="G71" s="120" t="s">
        <v>1456</v>
      </c>
      <c r="H71" s="120" t="s">
        <v>1457</v>
      </c>
      <c r="I71" s="121"/>
      <c r="J71" s="122"/>
      <c r="K71" s="123" t="s">
        <v>936</v>
      </c>
      <c r="L71" s="124"/>
      <c r="M71" s="125" t="s">
        <v>150</v>
      </c>
      <c r="N71" s="142" t="s">
        <v>707</v>
      </c>
      <c r="O71" s="127" t="s">
        <v>708</v>
      </c>
      <c r="P71" s="116"/>
      <c r="Q71" s="129" t="s">
        <v>914</v>
      </c>
      <c r="R71" s="129" t="s">
        <v>939</v>
      </c>
      <c r="S71" s="140" t="s">
        <v>940</v>
      </c>
      <c r="T71" s="140" t="s">
        <v>1458</v>
      </c>
      <c r="U71" s="140" t="s">
        <v>942</v>
      </c>
      <c r="V71" s="140" t="s">
        <v>943</v>
      </c>
      <c r="Y71" s="87"/>
      <c r="AA71" s="130">
        <f>IF(OR(J71="Fail",ISBLANK(J71)),INDEX('Issue Code Table'!C:C,MATCH(N:N,'Issue Code Table'!A:A,0)),IF(M71="Critical",6,IF(M71="Significant",5,IF(M71="Moderate",3,2))))</f>
        <v>7</v>
      </c>
      <c r="AB71" s="87"/>
    </row>
    <row r="72" spans="1:28" s="29" customFormat="1" ht="111.65" customHeight="1" x14ac:dyDescent="0.35">
      <c r="A72" s="117" t="s">
        <v>1459</v>
      </c>
      <c r="B72" s="118" t="s">
        <v>766</v>
      </c>
      <c r="C72" s="118" t="s">
        <v>767</v>
      </c>
      <c r="D72" s="119" t="s">
        <v>160</v>
      </c>
      <c r="E72" s="120" t="s">
        <v>947</v>
      </c>
      <c r="F72" s="120" t="s">
        <v>948</v>
      </c>
      <c r="G72" s="120" t="s">
        <v>1460</v>
      </c>
      <c r="H72" s="120" t="s">
        <v>1461</v>
      </c>
      <c r="I72" s="121"/>
      <c r="J72" s="122"/>
      <c r="K72" s="123" t="s">
        <v>951</v>
      </c>
      <c r="L72" s="124"/>
      <c r="M72" s="125" t="s">
        <v>150</v>
      </c>
      <c r="N72" s="142" t="s">
        <v>707</v>
      </c>
      <c r="O72" s="127" t="s">
        <v>708</v>
      </c>
      <c r="P72" s="116"/>
      <c r="Q72" s="129" t="s">
        <v>914</v>
      </c>
      <c r="R72" s="129" t="s">
        <v>952</v>
      </c>
      <c r="S72" s="140" t="s">
        <v>953</v>
      </c>
      <c r="T72" s="140" t="s">
        <v>1462</v>
      </c>
      <c r="U72" s="140" t="s">
        <v>1463</v>
      </c>
      <c r="V72" s="140" t="s">
        <v>956</v>
      </c>
      <c r="Y72" s="87"/>
      <c r="AA72" s="130">
        <f>IF(OR(J72="Fail",ISBLANK(J72)),INDEX('Issue Code Table'!C:C,MATCH(N:N,'Issue Code Table'!A:A,0)),IF(M72="Critical",6,IF(M72="Significant",5,IF(M72="Moderate",3,2))))</f>
        <v>7</v>
      </c>
      <c r="AB72" s="87"/>
    </row>
    <row r="73" spans="1:28" s="29" customFormat="1" ht="111.65" customHeight="1" x14ac:dyDescent="0.35">
      <c r="A73" s="117" t="s">
        <v>1464</v>
      </c>
      <c r="B73" s="118" t="s">
        <v>243</v>
      </c>
      <c r="C73" s="118" t="s">
        <v>780</v>
      </c>
      <c r="D73" s="119" t="s">
        <v>160</v>
      </c>
      <c r="E73" s="120" t="s">
        <v>958</v>
      </c>
      <c r="F73" s="120" t="s">
        <v>1465</v>
      </c>
      <c r="G73" s="120" t="s">
        <v>1466</v>
      </c>
      <c r="H73" s="120" t="s">
        <v>1467</v>
      </c>
      <c r="I73" s="121"/>
      <c r="J73" s="122"/>
      <c r="K73" s="123" t="s">
        <v>961</v>
      </c>
      <c r="L73" s="124"/>
      <c r="M73" s="125" t="s">
        <v>150</v>
      </c>
      <c r="N73" s="142" t="s">
        <v>962</v>
      </c>
      <c r="O73" s="127" t="s">
        <v>963</v>
      </c>
      <c r="P73" s="116"/>
      <c r="Q73" s="129" t="s">
        <v>914</v>
      </c>
      <c r="R73" s="129" t="s">
        <v>964</v>
      </c>
      <c r="S73" s="140" t="s">
        <v>965</v>
      </c>
      <c r="T73" s="140" t="s">
        <v>1468</v>
      </c>
      <c r="U73" s="140" t="s">
        <v>1469</v>
      </c>
      <c r="V73" s="140" t="s">
        <v>968</v>
      </c>
      <c r="Y73" s="87"/>
      <c r="AA73" s="130">
        <f>IF(OR(J73="Fail",ISBLANK(J73)),INDEX('Issue Code Table'!C:C,MATCH(N:N,'Issue Code Table'!A:A,0)),IF(M73="Critical",6,IF(M73="Significant",5,IF(M73="Moderate",3,2))))</f>
        <v>6</v>
      </c>
      <c r="AB73" s="87"/>
    </row>
    <row r="74" spans="1:28" s="29" customFormat="1" ht="111.65" customHeight="1" x14ac:dyDescent="0.35">
      <c r="A74" s="117" t="s">
        <v>1470</v>
      </c>
      <c r="B74" s="118" t="s">
        <v>687</v>
      </c>
      <c r="C74" s="118" t="s">
        <v>688</v>
      </c>
      <c r="D74" s="119" t="s">
        <v>160</v>
      </c>
      <c r="E74" s="120" t="s">
        <v>1471</v>
      </c>
      <c r="F74" s="120" t="s">
        <v>1472</v>
      </c>
      <c r="G74" s="120" t="s">
        <v>1006</v>
      </c>
      <c r="H74" s="120" t="s">
        <v>1007</v>
      </c>
      <c r="I74" s="132"/>
      <c r="J74" s="122"/>
      <c r="K74" s="123" t="s">
        <v>1008</v>
      </c>
      <c r="L74" s="124"/>
      <c r="M74" s="125" t="s">
        <v>150</v>
      </c>
      <c r="N74" s="126" t="s">
        <v>235</v>
      </c>
      <c r="O74" s="127" t="s">
        <v>236</v>
      </c>
      <c r="P74" s="147"/>
      <c r="Q74" s="129" t="s">
        <v>977</v>
      </c>
      <c r="R74" s="129" t="s">
        <v>1473</v>
      </c>
      <c r="S74" s="140" t="s">
        <v>1010</v>
      </c>
      <c r="T74" s="140" t="s">
        <v>1011</v>
      </c>
      <c r="U74" s="140" t="s">
        <v>1011</v>
      </c>
      <c r="V74" s="140" t="s">
        <v>1012</v>
      </c>
      <c r="Y74" s="87"/>
      <c r="AA74" s="130">
        <f>IF(OR(J74="Fail",ISBLANK(J74)),INDEX('Issue Code Table'!C:C,MATCH(N:N,'Issue Code Table'!A:A,0)),IF(M74="Critical",6,IF(M74="Significant",5,IF(M74="Moderate",3,2))))</f>
        <v>5</v>
      </c>
      <c r="AB74" s="87"/>
    </row>
    <row r="75" spans="1:28" ht="9" customHeight="1" x14ac:dyDescent="0.35">
      <c r="A75" s="239"/>
      <c r="B75" s="240"/>
      <c r="C75" s="239"/>
      <c r="D75" s="239"/>
      <c r="E75" s="239"/>
      <c r="F75" s="239"/>
      <c r="G75" s="239"/>
      <c r="H75" s="239"/>
      <c r="I75" s="239"/>
      <c r="J75" s="239"/>
      <c r="K75" s="239"/>
      <c r="L75" s="239"/>
      <c r="M75" s="239"/>
      <c r="N75" s="239"/>
      <c r="O75" s="239"/>
      <c r="P75" s="88"/>
      <c r="Q75" s="239"/>
      <c r="R75" s="239"/>
      <c r="S75" s="239"/>
      <c r="T75" s="239"/>
      <c r="U75" s="239"/>
      <c r="V75" s="239"/>
      <c r="AA75" s="239"/>
    </row>
    <row r="76" spans="1:28" customFormat="1" hidden="1" x14ac:dyDescent="0.35">
      <c r="Y76" s="93"/>
      <c r="AB76" s="93"/>
    </row>
    <row r="77" spans="1:28" customFormat="1" hidden="1" x14ac:dyDescent="0.35">
      <c r="H77" t="s">
        <v>1036</v>
      </c>
      <c r="Y77" s="93"/>
      <c r="AB77" s="93"/>
    </row>
    <row r="78" spans="1:28" customFormat="1" hidden="1" x14ac:dyDescent="0.35">
      <c r="G78" t="s">
        <v>57</v>
      </c>
      <c r="H78" t="s">
        <v>136</v>
      </c>
      <c r="Y78" s="93"/>
      <c r="AB78" s="93"/>
    </row>
    <row r="79" spans="1:28" customFormat="1" hidden="1" x14ac:dyDescent="0.35">
      <c r="G79" t="s">
        <v>58</v>
      </c>
      <c r="H79" t="s">
        <v>150</v>
      </c>
      <c r="Y79" s="93"/>
      <c r="AB79" s="93"/>
    </row>
    <row r="80" spans="1:28" customFormat="1" hidden="1" x14ac:dyDescent="0.35">
      <c r="G80" t="s">
        <v>46</v>
      </c>
      <c r="H80" t="s">
        <v>314</v>
      </c>
      <c r="Y80" s="93"/>
      <c r="AB80" s="93"/>
    </row>
    <row r="81" spans="1:332" customFormat="1" hidden="1" x14ac:dyDescent="0.35">
      <c r="G81" t="s">
        <v>1037</v>
      </c>
      <c r="H81" t="s">
        <v>582</v>
      </c>
      <c r="Y81" s="93"/>
      <c r="AB81" s="93"/>
    </row>
    <row r="82" spans="1:332" customFormat="1" hidden="1" x14ac:dyDescent="0.35">
      <c r="Y82" s="93"/>
      <c r="AB82" s="93"/>
    </row>
    <row r="83" spans="1:332" customFormat="1" hidden="1" x14ac:dyDescent="0.35">
      <c r="Y83" s="93"/>
      <c r="AB83" s="93"/>
    </row>
    <row r="84" spans="1:332" hidden="1" x14ac:dyDescent="0.35"/>
    <row r="85" spans="1:332" x14ac:dyDescent="0.35">
      <c r="G85" s="110"/>
    </row>
    <row r="86" spans="1:332" x14ac:dyDescent="0.35">
      <c r="G86" s="110"/>
    </row>
    <row r="87" spans="1:332" x14ac:dyDescent="0.35">
      <c r="G87" s="110"/>
    </row>
    <row r="88" spans="1:332" x14ac:dyDescent="0.35">
      <c r="G88" s="110"/>
    </row>
    <row r="89" spans="1:332" x14ac:dyDescent="0.35">
      <c r="G89" s="110"/>
    </row>
    <row r="90" spans="1:332" x14ac:dyDescent="0.35">
      <c r="G90" s="110"/>
    </row>
    <row r="91" spans="1:332" x14ac:dyDescent="0.35">
      <c r="G91" s="110"/>
    </row>
    <row r="92" spans="1:332" s="29" customFormat="1" x14ac:dyDescent="0.35">
      <c r="A92" s="89"/>
      <c r="B92" s="90"/>
      <c r="C92" s="90"/>
      <c r="D92" s="91"/>
      <c r="E92" s="89"/>
      <c r="F92" s="89"/>
      <c r="G92" s="110"/>
      <c r="M92" s="85"/>
      <c r="N92" s="85"/>
      <c r="O92" s="91"/>
      <c r="P92" s="91"/>
      <c r="Q92" s="92"/>
      <c r="R92" s="92"/>
      <c r="S92" s="89"/>
      <c r="T92" s="89"/>
      <c r="U92" s="89"/>
      <c r="V92" s="89"/>
      <c r="Y92" s="89"/>
      <c r="AA92" s="89"/>
      <c r="AB92" s="89"/>
      <c r="AC92" s="89"/>
      <c r="AD92" s="89"/>
      <c r="AE92"/>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89"/>
      <c r="BU92" s="89"/>
      <c r="BV92" s="89"/>
      <c r="BW92" s="89"/>
      <c r="BX92" s="89"/>
      <c r="BY92" s="89"/>
      <c r="BZ92" s="89"/>
      <c r="CA92" s="89"/>
      <c r="CB92" s="89"/>
      <c r="CC92" s="89"/>
      <c r="CD92" s="89"/>
      <c r="CE92" s="89"/>
      <c r="CF92" s="89"/>
      <c r="CG92" s="89"/>
      <c r="CH92" s="89"/>
      <c r="CI92" s="89"/>
      <c r="CJ92" s="89"/>
      <c r="CK92" s="89"/>
      <c r="CL92" s="89"/>
      <c r="CM92" s="89"/>
      <c r="CN92" s="89"/>
      <c r="CO92" s="89"/>
      <c r="CP92" s="89"/>
      <c r="CQ92" s="89"/>
      <c r="CR92" s="89"/>
      <c r="CS92" s="89"/>
      <c r="CT92" s="89"/>
      <c r="CU92" s="89"/>
      <c r="CV92" s="89"/>
      <c r="CW92" s="89"/>
      <c r="CX92" s="89"/>
      <c r="CY92" s="89"/>
      <c r="CZ92" s="89"/>
      <c r="DA92" s="89"/>
      <c r="DB92" s="89"/>
      <c r="DC92" s="89"/>
      <c r="DD92" s="89"/>
      <c r="DE92" s="89"/>
      <c r="DF92" s="89"/>
      <c r="DG92" s="89"/>
      <c r="DH92" s="89"/>
      <c r="DI92" s="89"/>
      <c r="DJ92" s="89"/>
      <c r="DK92" s="89"/>
      <c r="DL92" s="89"/>
      <c r="DM92" s="89"/>
      <c r="DN92" s="89"/>
      <c r="DO92" s="89"/>
      <c r="DP92" s="89"/>
      <c r="DQ92" s="89"/>
      <c r="DR92" s="89"/>
      <c r="DS92" s="89"/>
      <c r="DT92" s="89"/>
      <c r="DU92" s="89"/>
      <c r="DV92" s="89"/>
      <c r="DW92" s="89"/>
      <c r="DX92" s="89"/>
      <c r="DY92" s="89"/>
      <c r="DZ92" s="89"/>
      <c r="EA92" s="89"/>
      <c r="EB92" s="89"/>
      <c r="EC92" s="89"/>
      <c r="ED92" s="89"/>
      <c r="EE92" s="89"/>
      <c r="EF92" s="89"/>
      <c r="EG92" s="89"/>
      <c r="EH92" s="89"/>
      <c r="EI92" s="89"/>
      <c r="EJ92" s="89"/>
      <c r="EK92" s="89"/>
      <c r="EL92" s="89"/>
      <c r="EM92" s="89"/>
      <c r="EN92" s="89"/>
      <c r="EO92" s="89"/>
      <c r="EP92" s="89"/>
      <c r="EQ92" s="89"/>
      <c r="ER92" s="89"/>
      <c r="ES92" s="89"/>
      <c r="ET92" s="89"/>
      <c r="EU92" s="89"/>
      <c r="EV92" s="89"/>
      <c r="EW92" s="89"/>
      <c r="EX92" s="89"/>
      <c r="EY92" s="89"/>
      <c r="EZ92" s="89"/>
      <c r="FA92" s="89"/>
      <c r="FB92" s="89"/>
      <c r="FC92" s="89"/>
      <c r="FD92" s="89"/>
      <c r="FE92" s="89"/>
      <c r="FF92" s="89"/>
      <c r="FG92" s="89"/>
      <c r="FH92" s="89"/>
      <c r="FI92" s="89"/>
      <c r="FJ92" s="89"/>
      <c r="FK92" s="89"/>
      <c r="FL92" s="89"/>
      <c r="FM92" s="89"/>
      <c r="FN92" s="89"/>
      <c r="FO92" s="89"/>
      <c r="FP92" s="89"/>
      <c r="FQ92" s="89"/>
      <c r="FR92" s="89"/>
      <c r="FS92" s="89"/>
      <c r="FT92" s="89"/>
      <c r="FU92" s="89"/>
      <c r="FV92" s="89"/>
      <c r="FW92" s="89"/>
      <c r="FX92" s="89"/>
      <c r="FY92" s="89"/>
      <c r="FZ92" s="89"/>
      <c r="GA92" s="89"/>
      <c r="GB92" s="89"/>
      <c r="GC92" s="89"/>
      <c r="GD92" s="89"/>
      <c r="GE92" s="89"/>
      <c r="GF92" s="89"/>
      <c r="GG92" s="89"/>
      <c r="GH92" s="89"/>
      <c r="GI92" s="89"/>
      <c r="GJ92" s="89"/>
      <c r="GK92" s="89"/>
      <c r="GL92" s="89"/>
      <c r="GM92" s="89"/>
      <c r="GN92" s="89"/>
      <c r="GO92" s="89"/>
      <c r="GP92" s="89"/>
      <c r="GQ92" s="89"/>
      <c r="GR92" s="89"/>
      <c r="GS92" s="89"/>
      <c r="GT92" s="89"/>
      <c r="GU92" s="89"/>
      <c r="GV92" s="89"/>
      <c r="GW92" s="89"/>
      <c r="GX92" s="89"/>
      <c r="GY92" s="89"/>
      <c r="GZ92" s="89"/>
      <c r="HA92" s="89"/>
      <c r="HB92" s="89"/>
      <c r="HC92" s="89"/>
      <c r="HD92" s="89"/>
      <c r="HE92" s="89"/>
      <c r="HF92" s="89"/>
      <c r="HG92" s="89"/>
      <c r="HH92" s="89"/>
      <c r="HI92" s="89"/>
      <c r="HJ92" s="89"/>
      <c r="HK92" s="89"/>
      <c r="HL92" s="89"/>
      <c r="HM92" s="89"/>
      <c r="HN92" s="89"/>
      <c r="HO92" s="89"/>
      <c r="HP92" s="89"/>
      <c r="HQ92" s="89"/>
      <c r="HR92" s="89"/>
      <c r="HS92" s="89"/>
      <c r="HT92" s="89"/>
      <c r="HU92" s="89"/>
      <c r="HV92" s="89"/>
      <c r="HW92" s="89"/>
      <c r="HX92" s="89"/>
      <c r="HY92" s="89"/>
      <c r="HZ92" s="89"/>
      <c r="IA92" s="89"/>
      <c r="IB92" s="89"/>
      <c r="IC92" s="89"/>
      <c r="ID92" s="89"/>
      <c r="IE92" s="89"/>
      <c r="IF92" s="89"/>
      <c r="IG92" s="89"/>
      <c r="IH92" s="89"/>
      <c r="II92" s="89"/>
      <c r="IJ92" s="89"/>
      <c r="IK92" s="89"/>
      <c r="IL92" s="89"/>
      <c r="IM92" s="89"/>
      <c r="IN92" s="89"/>
      <c r="IO92" s="89"/>
      <c r="IP92" s="89"/>
      <c r="IQ92" s="89"/>
      <c r="IR92" s="89"/>
      <c r="IS92" s="89"/>
      <c r="IT92" s="89"/>
      <c r="IU92" s="89"/>
      <c r="IV92" s="89"/>
      <c r="IW92" s="89"/>
      <c r="IX92" s="89"/>
      <c r="IY92" s="89"/>
      <c r="IZ92" s="89"/>
      <c r="JA92" s="89"/>
      <c r="JB92" s="89"/>
      <c r="JC92" s="89"/>
      <c r="JD92" s="89"/>
      <c r="JE92" s="89"/>
      <c r="JF92" s="89"/>
      <c r="JG92" s="89"/>
      <c r="JH92" s="89"/>
      <c r="JI92" s="89"/>
      <c r="JJ92" s="89"/>
      <c r="JK92" s="89"/>
      <c r="JL92" s="89"/>
      <c r="JM92" s="89"/>
      <c r="JN92" s="89"/>
      <c r="JO92" s="89"/>
      <c r="JP92" s="89"/>
      <c r="JQ92" s="89"/>
      <c r="JR92" s="89"/>
      <c r="JS92" s="89"/>
      <c r="JT92" s="89"/>
      <c r="JU92" s="89"/>
      <c r="JV92" s="89"/>
      <c r="JW92" s="89"/>
      <c r="JX92" s="89"/>
      <c r="JY92" s="89"/>
      <c r="JZ92" s="89"/>
      <c r="KA92" s="89"/>
      <c r="KB92" s="89"/>
      <c r="KC92" s="89"/>
      <c r="KD92" s="89"/>
      <c r="KE92" s="89"/>
      <c r="KF92" s="89"/>
      <c r="KG92" s="89"/>
      <c r="KH92" s="89"/>
      <c r="KI92" s="89"/>
      <c r="KJ92" s="89"/>
      <c r="KK92" s="89"/>
      <c r="KL92" s="89"/>
      <c r="KM92" s="89"/>
      <c r="KN92" s="89"/>
      <c r="KO92" s="89"/>
      <c r="KP92" s="89"/>
      <c r="KQ92" s="89"/>
      <c r="KR92" s="89"/>
      <c r="KS92" s="89"/>
      <c r="KT92" s="89"/>
      <c r="KU92" s="89"/>
      <c r="KV92" s="89"/>
      <c r="KW92" s="89"/>
      <c r="KX92" s="89"/>
      <c r="KY92" s="89"/>
      <c r="KZ92" s="89"/>
      <c r="LA92" s="89"/>
      <c r="LB92" s="89"/>
      <c r="LC92" s="89"/>
      <c r="LD92" s="89"/>
      <c r="LE92" s="89"/>
      <c r="LF92" s="89"/>
      <c r="LG92" s="89"/>
      <c r="LH92" s="89"/>
      <c r="LI92" s="89"/>
      <c r="LJ92" s="89"/>
      <c r="LK92" s="89"/>
      <c r="LL92" s="89"/>
      <c r="LM92" s="89"/>
      <c r="LN92" s="89"/>
      <c r="LO92" s="89"/>
      <c r="LP92" s="89"/>
      <c r="LQ92" s="89"/>
      <c r="LR92" s="89"/>
      <c r="LS92" s="89"/>
      <c r="LT92" s="89"/>
    </row>
    <row r="93" spans="1:332" s="29" customFormat="1" x14ac:dyDescent="0.35">
      <c r="A93" s="89"/>
      <c r="B93" s="90"/>
      <c r="C93" s="90"/>
      <c r="D93" s="91"/>
      <c r="E93" s="89"/>
      <c r="F93" s="89"/>
      <c r="G93" s="110"/>
      <c r="M93" s="85"/>
      <c r="N93" s="85"/>
      <c r="O93" s="91"/>
      <c r="P93" s="91"/>
      <c r="Q93" s="92"/>
      <c r="R93" s="92"/>
      <c r="S93" s="89"/>
      <c r="T93" s="89"/>
      <c r="U93" s="89"/>
      <c r="V93" s="89"/>
      <c r="Y93" s="89"/>
      <c r="AA93" s="89"/>
      <c r="AB93" s="89"/>
      <c r="AC93" s="89"/>
      <c r="AD93" s="89"/>
      <c r="AE93"/>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c r="BU93" s="89"/>
      <c r="BV93" s="89"/>
      <c r="BW93" s="89"/>
      <c r="BX93" s="89"/>
      <c r="BY93" s="89"/>
      <c r="BZ93" s="89"/>
      <c r="CA93" s="89"/>
      <c r="CB93" s="89"/>
      <c r="CC93" s="89"/>
      <c r="CD93" s="89"/>
      <c r="CE93" s="89"/>
      <c r="CF93" s="89"/>
      <c r="CG93" s="89"/>
      <c r="CH93" s="89"/>
      <c r="CI93" s="89"/>
      <c r="CJ93" s="89"/>
      <c r="CK93" s="89"/>
      <c r="CL93" s="89"/>
      <c r="CM93" s="89"/>
      <c r="CN93" s="89"/>
      <c r="CO93" s="89"/>
      <c r="CP93" s="89"/>
      <c r="CQ93" s="89"/>
      <c r="CR93" s="89"/>
      <c r="CS93" s="89"/>
      <c r="CT93" s="89"/>
      <c r="CU93" s="89"/>
      <c r="CV93" s="89"/>
      <c r="CW93" s="89"/>
      <c r="CX93" s="89"/>
      <c r="CY93" s="89"/>
      <c r="CZ93" s="89"/>
      <c r="DA93" s="89"/>
      <c r="DB93" s="89"/>
      <c r="DC93" s="89"/>
      <c r="DD93" s="89"/>
      <c r="DE93" s="89"/>
      <c r="DF93" s="89"/>
      <c r="DG93" s="89"/>
      <c r="DH93" s="89"/>
      <c r="DI93" s="89"/>
      <c r="DJ93" s="89"/>
      <c r="DK93" s="89"/>
      <c r="DL93" s="89"/>
      <c r="DM93" s="89"/>
      <c r="DN93" s="89"/>
      <c r="DO93" s="89"/>
      <c r="DP93" s="89"/>
      <c r="DQ93" s="89"/>
      <c r="DR93" s="89"/>
      <c r="DS93" s="89"/>
      <c r="DT93" s="89"/>
      <c r="DU93" s="89"/>
      <c r="DV93" s="89"/>
      <c r="DW93" s="89"/>
      <c r="DX93" s="89"/>
      <c r="DY93" s="89"/>
      <c r="DZ93" s="89"/>
      <c r="EA93" s="89"/>
      <c r="EB93" s="89"/>
      <c r="EC93" s="89"/>
      <c r="ED93" s="89"/>
      <c r="EE93" s="89"/>
      <c r="EF93" s="89"/>
      <c r="EG93" s="89"/>
      <c r="EH93" s="89"/>
      <c r="EI93" s="89"/>
      <c r="EJ93" s="89"/>
      <c r="EK93" s="89"/>
      <c r="EL93" s="89"/>
      <c r="EM93" s="89"/>
      <c r="EN93" s="89"/>
      <c r="EO93" s="89"/>
      <c r="EP93" s="89"/>
      <c r="EQ93" s="89"/>
      <c r="ER93" s="89"/>
      <c r="ES93" s="89"/>
      <c r="ET93" s="89"/>
      <c r="EU93" s="89"/>
      <c r="EV93" s="89"/>
      <c r="EW93" s="89"/>
      <c r="EX93" s="89"/>
      <c r="EY93" s="89"/>
      <c r="EZ93" s="89"/>
      <c r="FA93" s="89"/>
      <c r="FB93" s="89"/>
      <c r="FC93" s="89"/>
      <c r="FD93" s="89"/>
      <c r="FE93" s="89"/>
      <c r="FF93" s="89"/>
      <c r="FG93" s="89"/>
      <c r="FH93" s="89"/>
      <c r="FI93" s="89"/>
      <c r="FJ93" s="89"/>
      <c r="FK93" s="89"/>
      <c r="FL93" s="89"/>
      <c r="FM93" s="89"/>
      <c r="FN93" s="89"/>
      <c r="FO93" s="89"/>
      <c r="FP93" s="89"/>
      <c r="FQ93" s="89"/>
      <c r="FR93" s="89"/>
      <c r="FS93" s="89"/>
      <c r="FT93" s="89"/>
      <c r="FU93" s="89"/>
      <c r="FV93" s="89"/>
      <c r="FW93" s="89"/>
      <c r="FX93" s="89"/>
      <c r="FY93" s="89"/>
      <c r="FZ93" s="89"/>
      <c r="GA93" s="89"/>
      <c r="GB93" s="89"/>
      <c r="GC93" s="89"/>
      <c r="GD93" s="89"/>
      <c r="GE93" s="89"/>
      <c r="GF93" s="89"/>
      <c r="GG93" s="89"/>
      <c r="GH93" s="89"/>
      <c r="GI93" s="89"/>
      <c r="GJ93" s="89"/>
      <c r="GK93" s="89"/>
      <c r="GL93" s="89"/>
      <c r="GM93" s="89"/>
      <c r="GN93" s="89"/>
      <c r="GO93" s="89"/>
      <c r="GP93" s="89"/>
      <c r="GQ93" s="89"/>
      <c r="GR93" s="89"/>
      <c r="GS93" s="89"/>
      <c r="GT93" s="89"/>
      <c r="GU93" s="89"/>
      <c r="GV93" s="89"/>
      <c r="GW93" s="89"/>
      <c r="GX93" s="89"/>
      <c r="GY93" s="89"/>
      <c r="GZ93" s="89"/>
      <c r="HA93" s="89"/>
      <c r="HB93" s="89"/>
      <c r="HC93" s="89"/>
      <c r="HD93" s="89"/>
      <c r="HE93" s="89"/>
      <c r="HF93" s="89"/>
      <c r="HG93" s="89"/>
      <c r="HH93" s="89"/>
      <c r="HI93" s="89"/>
      <c r="HJ93" s="89"/>
      <c r="HK93" s="89"/>
      <c r="HL93" s="89"/>
      <c r="HM93" s="89"/>
      <c r="HN93" s="89"/>
      <c r="HO93" s="89"/>
      <c r="HP93" s="89"/>
      <c r="HQ93" s="89"/>
      <c r="HR93" s="89"/>
      <c r="HS93" s="89"/>
      <c r="HT93" s="89"/>
      <c r="HU93" s="89"/>
      <c r="HV93" s="89"/>
      <c r="HW93" s="89"/>
      <c r="HX93" s="89"/>
      <c r="HY93" s="89"/>
      <c r="HZ93" s="89"/>
      <c r="IA93" s="89"/>
      <c r="IB93" s="89"/>
      <c r="IC93" s="89"/>
      <c r="ID93" s="89"/>
      <c r="IE93" s="89"/>
      <c r="IF93" s="89"/>
      <c r="IG93" s="89"/>
      <c r="IH93" s="89"/>
      <c r="II93" s="89"/>
      <c r="IJ93" s="89"/>
      <c r="IK93" s="89"/>
      <c r="IL93" s="89"/>
      <c r="IM93" s="89"/>
      <c r="IN93" s="89"/>
      <c r="IO93" s="89"/>
      <c r="IP93" s="89"/>
      <c r="IQ93" s="89"/>
      <c r="IR93" s="89"/>
      <c r="IS93" s="89"/>
      <c r="IT93" s="89"/>
      <c r="IU93" s="89"/>
      <c r="IV93" s="89"/>
      <c r="IW93" s="89"/>
      <c r="IX93" s="89"/>
      <c r="IY93" s="89"/>
      <c r="IZ93" s="89"/>
      <c r="JA93" s="89"/>
      <c r="JB93" s="89"/>
      <c r="JC93" s="89"/>
      <c r="JD93" s="89"/>
      <c r="JE93" s="89"/>
      <c r="JF93" s="89"/>
      <c r="JG93" s="89"/>
      <c r="JH93" s="89"/>
      <c r="JI93" s="89"/>
      <c r="JJ93" s="89"/>
      <c r="JK93" s="89"/>
      <c r="JL93" s="89"/>
      <c r="JM93" s="89"/>
      <c r="JN93" s="89"/>
      <c r="JO93" s="89"/>
      <c r="JP93" s="89"/>
      <c r="JQ93" s="89"/>
      <c r="JR93" s="89"/>
      <c r="JS93" s="89"/>
      <c r="JT93" s="89"/>
      <c r="JU93" s="89"/>
      <c r="JV93" s="89"/>
      <c r="JW93" s="89"/>
      <c r="JX93" s="89"/>
      <c r="JY93" s="89"/>
      <c r="JZ93" s="89"/>
      <c r="KA93" s="89"/>
      <c r="KB93" s="89"/>
      <c r="KC93" s="89"/>
      <c r="KD93" s="89"/>
      <c r="KE93" s="89"/>
      <c r="KF93" s="89"/>
      <c r="KG93" s="89"/>
      <c r="KH93" s="89"/>
      <c r="KI93" s="89"/>
      <c r="KJ93" s="89"/>
      <c r="KK93" s="89"/>
      <c r="KL93" s="89"/>
      <c r="KM93" s="89"/>
      <c r="KN93" s="89"/>
      <c r="KO93" s="89"/>
      <c r="KP93" s="89"/>
      <c r="KQ93" s="89"/>
      <c r="KR93" s="89"/>
      <c r="KS93" s="89"/>
      <c r="KT93" s="89"/>
      <c r="KU93" s="89"/>
      <c r="KV93" s="89"/>
      <c r="KW93" s="89"/>
      <c r="KX93" s="89"/>
      <c r="KY93" s="89"/>
      <c r="KZ93" s="89"/>
      <c r="LA93" s="89"/>
      <c r="LB93" s="89"/>
      <c r="LC93" s="89"/>
      <c r="LD93" s="89"/>
      <c r="LE93" s="89"/>
      <c r="LF93" s="89"/>
      <c r="LG93" s="89"/>
      <c r="LH93" s="89"/>
      <c r="LI93" s="89"/>
      <c r="LJ93" s="89"/>
      <c r="LK93" s="89"/>
      <c r="LL93" s="89"/>
      <c r="LM93" s="89"/>
      <c r="LN93" s="89"/>
      <c r="LO93" s="89"/>
      <c r="LP93" s="89"/>
      <c r="LQ93" s="89"/>
      <c r="LR93" s="89"/>
      <c r="LS93" s="89"/>
      <c r="LT93" s="89"/>
    </row>
    <row r="94" spans="1:332" s="29" customFormat="1" x14ac:dyDescent="0.35">
      <c r="A94" s="89"/>
      <c r="B94" s="90"/>
      <c r="C94" s="90"/>
      <c r="D94" s="91"/>
      <c r="E94" s="89"/>
      <c r="F94" s="89"/>
      <c r="G94" s="110"/>
      <c r="M94" s="85"/>
      <c r="N94" s="85"/>
      <c r="O94" s="91"/>
      <c r="P94" s="91"/>
      <c r="Q94" s="92"/>
      <c r="R94" s="92"/>
      <c r="S94" s="89"/>
      <c r="T94" s="89"/>
      <c r="U94" s="89"/>
      <c r="V94" s="89"/>
      <c r="Y94" s="89"/>
      <c r="AA94" s="89"/>
      <c r="AB94" s="89"/>
      <c r="AC94" s="89"/>
      <c r="AD94" s="89"/>
      <c r="AE94"/>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89"/>
      <c r="BU94" s="89"/>
      <c r="BV94" s="89"/>
      <c r="BW94" s="89"/>
      <c r="BX94" s="89"/>
      <c r="BY94" s="89"/>
      <c r="BZ94" s="89"/>
      <c r="CA94" s="89"/>
      <c r="CB94" s="89"/>
      <c r="CC94" s="89"/>
      <c r="CD94" s="89"/>
      <c r="CE94" s="89"/>
      <c r="CF94" s="89"/>
      <c r="CG94" s="89"/>
      <c r="CH94" s="89"/>
      <c r="CI94" s="89"/>
      <c r="CJ94" s="89"/>
      <c r="CK94" s="89"/>
      <c r="CL94" s="89"/>
      <c r="CM94" s="89"/>
      <c r="CN94" s="89"/>
      <c r="CO94" s="89"/>
      <c r="CP94" s="89"/>
      <c r="CQ94" s="89"/>
      <c r="CR94" s="89"/>
      <c r="CS94" s="89"/>
      <c r="CT94" s="89"/>
      <c r="CU94" s="89"/>
      <c r="CV94" s="89"/>
      <c r="CW94" s="89"/>
      <c r="CX94" s="89"/>
      <c r="CY94" s="89"/>
      <c r="CZ94" s="89"/>
      <c r="DA94" s="89"/>
      <c r="DB94" s="89"/>
      <c r="DC94" s="89"/>
      <c r="DD94" s="89"/>
      <c r="DE94" s="89"/>
      <c r="DF94" s="89"/>
      <c r="DG94" s="89"/>
      <c r="DH94" s="89"/>
      <c r="DI94" s="89"/>
      <c r="DJ94" s="89"/>
      <c r="DK94" s="89"/>
      <c r="DL94" s="89"/>
      <c r="DM94" s="89"/>
      <c r="DN94" s="89"/>
      <c r="DO94" s="89"/>
      <c r="DP94" s="89"/>
      <c r="DQ94" s="89"/>
      <c r="DR94" s="89"/>
      <c r="DS94" s="89"/>
      <c r="DT94" s="89"/>
      <c r="DU94" s="89"/>
      <c r="DV94" s="89"/>
      <c r="DW94" s="89"/>
      <c r="DX94" s="89"/>
      <c r="DY94" s="89"/>
      <c r="DZ94" s="89"/>
      <c r="EA94" s="89"/>
      <c r="EB94" s="89"/>
      <c r="EC94" s="89"/>
      <c r="ED94" s="89"/>
      <c r="EE94" s="89"/>
      <c r="EF94" s="89"/>
      <c r="EG94" s="89"/>
      <c r="EH94" s="89"/>
      <c r="EI94" s="89"/>
      <c r="EJ94" s="89"/>
      <c r="EK94" s="89"/>
      <c r="EL94" s="89"/>
      <c r="EM94" s="89"/>
      <c r="EN94" s="89"/>
      <c r="EO94" s="89"/>
      <c r="EP94" s="89"/>
      <c r="EQ94" s="89"/>
      <c r="ER94" s="89"/>
      <c r="ES94" s="89"/>
      <c r="ET94" s="89"/>
      <c r="EU94" s="89"/>
      <c r="EV94" s="89"/>
      <c r="EW94" s="89"/>
      <c r="EX94" s="89"/>
      <c r="EY94" s="89"/>
      <c r="EZ94" s="89"/>
      <c r="FA94" s="89"/>
      <c r="FB94" s="89"/>
      <c r="FC94" s="89"/>
      <c r="FD94" s="89"/>
      <c r="FE94" s="89"/>
      <c r="FF94" s="89"/>
      <c r="FG94" s="89"/>
      <c r="FH94" s="89"/>
      <c r="FI94" s="89"/>
      <c r="FJ94" s="89"/>
      <c r="FK94" s="89"/>
      <c r="FL94" s="89"/>
      <c r="FM94" s="89"/>
      <c r="FN94" s="89"/>
      <c r="FO94" s="89"/>
      <c r="FP94" s="89"/>
      <c r="FQ94" s="89"/>
      <c r="FR94" s="89"/>
      <c r="FS94" s="89"/>
      <c r="FT94" s="89"/>
      <c r="FU94" s="89"/>
      <c r="FV94" s="89"/>
      <c r="FW94" s="89"/>
      <c r="FX94" s="89"/>
      <c r="FY94" s="89"/>
      <c r="FZ94" s="89"/>
      <c r="GA94" s="89"/>
      <c r="GB94" s="89"/>
      <c r="GC94" s="89"/>
      <c r="GD94" s="89"/>
      <c r="GE94" s="89"/>
      <c r="GF94" s="89"/>
      <c r="GG94" s="89"/>
      <c r="GH94" s="89"/>
      <c r="GI94" s="89"/>
      <c r="GJ94" s="89"/>
      <c r="GK94" s="89"/>
      <c r="GL94" s="89"/>
      <c r="GM94" s="89"/>
      <c r="GN94" s="89"/>
      <c r="GO94" s="89"/>
      <c r="GP94" s="89"/>
      <c r="GQ94" s="89"/>
      <c r="GR94" s="89"/>
      <c r="GS94" s="89"/>
      <c r="GT94" s="89"/>
      <c r="GU94" s="89"/>
      <c r="GV94" s="89"/>
      <c r="GW94" s="89"/>
      <c r="GX94" s="89"/>
      <c r="GY94" s="89"/>
      <c r="GZ94" s="89"/>
      <c r="HA94" s="89"/>
      <c r="HB94" s="89"/>
      <c r="HC94" s="89"/>
      <c r="HD94" s="89"/>
      <c r="HE94" s="89"/>
      <c r="HF94" s="89"/>
      <c r="HG94" s="89"/>
      <c r="HH94" s="89"/>
      <c r="HI94" s="89"/>
      <c r="HJ94" s="89"/>
      <c r="HK94" s="89"/>
      <c r="HL94" s="89"/>
      <c r="HM94" s="89"/>
      <c r="HN94" s="89"/>
      <c r="HO94" s="89"/>
      <c r="HP94" s="89"/>
      <c r="HQ94" s="89"/>
      <c r="HR94" s="89"/>
      <c r="HS94" s="89"/>
      <c r="HT94" s="89"/>
      <c r="HU94" s="89"/>
      <c r="HV94" s="89"/>
      <c r="HW94" s="89"/>
      <c r="HX94" s="89"/>
      <c r="HY94" s="89"/>
      <c r="HZ94" s="89"/>
      <c r="IA94" s="89"/>
      <c r="IB94" s="89"/>
      <c r="IC94" s="89"/>
      <c r="ID94" s="89"/>
      <c r="IE94" s="89"/>
      <c r="IF94" s="89"/>
      <c r="IG94" s="89"/>
      <c r="IH94" s="89"/>
      <c r="II94" s="89"/>
      <c r="IJ94" s="89"/>
      <c r="IK94" s="89"/>
      <c r="IL94" s="89"/>
      <c r="IM94" s="89"/>
      <c r="IN94" s="89"/>
      <c r="IO94" s="89"/>
      <c r="IP94" s="89"/>
      <c r="IQ94" s="89"/>
      <c r="IR94" s="89"/>
      <c r="IS94" s="89"/>
      <c r="IT94" s="89"/>
      <c r="IU94" s="89"/>
      <c r="IV94" s="89"/>
      <c r="IW94" s="89"/>
      <c r="IX94" s="89"/>
      <c r="IY94" s="89"/>
      <c r="IZ94" s="89"/>
      <c r="JA94" s="89"/>
      <c r="JB94" s="89"/>
      <c r="JC94" s="89"/>
      <c r="JD94" s="89"/>
      <c r="JE94" s="89"/>
      <c r="JF94" s="89"/>
      <c r="JG94" s="89"/>
      <c r="JH94" s="89"/>
      <c r="JI94" s="89"/>
      <c r="JJ94" s="89"/>
      <c r="JK94" s="89"/>
      <c r="JL94" s="89"/>
      <c r="JM94" s="89"/>
      <c r="JN94" s="89"/>
      <c r="JO94" s="89"/>
      <c r="JP94" s="89"/>
      <c r="JQ94" s="89"/>
      <c r="JR94" s="89"/>
      <c r="JS94" s="89"/>
      <c r="JT94" s="89"/>
      <c r="JU94" s="89"/>
      <c r="JV94" s="89"/>
      <c r="JW94" s="89"/>
      <c r="JX94" s="89"/>
      <c r="JY94" s="89"/>
      <c r="JZ94" s="89"/>
      <c r="KA94" s="89"/>
      <c r="KB94" s="89"/>
      <c r="KC94" s="89"/>
      <c r="KD94" s="89"/>
      <c r="KE94" s="89"/>
      <c r="KF94" s="89"/>
      <c r="KG94" s="89"/>
      <c r="KH94" s="89"/>
      <c r="KI94" s="89"/>
      <c r="KJ94" s="89"/>
      <c r="KK94" s="89"/>
      <c r="KL94" s="89"/>
      <c r="KM94" s="89"/>
      <c r="KN94" s="89"/>
      <c r="KO94" s="89"/>
      <c r="KP94" s="89"/>
      <c r="KQ94" s="89"/>
      <c r="KR94" s="89"/>
      <c r="KS94" s="89"/>
      <c r="KT94" s="89"/>
      <c r="KU94" s="89"/>
      <c r="KV94" s="89"/>
      <c r="KW94" s="89"/>
      <c r="KX94" s="89"/>
      <c r="KY94" s="89"/>
      <c r="KZ94" s="89"/>
      <c r="LA94" s="89"/>
      <c r="LB94" s="89"/>
      <c r="LC94" s="89"/>
      <c r="LD94" s="89"/>
      <c r="LE94" s="89"/>
      <c r="LF94" s="89"/>
      <c r="LG94" s="89"/>
      <c r="LH94" s="89"/>
      <c r="LI94" s="89"/>
      <c r="LJ94" s="89"/>
      <c r="LK94" s="89"/>
      <c r="LL94" s="89"/>
      <c r="LM94" s="89"/>
      <c r="LN94" s="89"/>
      <c r="LO94" s="89"/>
      <c r="LP94" s="89"/>
      <c r="LQ94" s="89"/>
      <c r="LR94" s="89"/>
      <c r="LS94" s="89"/>
      <c r="LT94" s="89"/>
    </row>
    <row r="95" spans="1:332" s="29" customFormat="1" x14ac:dyDescent="0.35">
      <c r="A95" s="89"/>
      <c r="B95" s="90"/>
      <c r="C95" s="90"/>
      <c r="D95" s="91"/>
      <c r="E95" s="89"/>
      <c r="F95" s="89"/>
      <c r="G95" s="110"/>
      <c r="M95" s="85"/>
      <c r="N95" s="85"/>
      <c r="O95" s="91"/>
      <c r="P95" s="91"/>
      <c r="Q95" s="92"/>
      <c r="R95" s="92"/>
      <c r="S95" s="89"/>
      <c r="T95" s="89"/>
      <c r="U95" s="89"/>
      <c r="V95" s="89"/>
      <c r="Y95" s="89"/>
      <c r="AA95" s="89"/>
      <c r="AB95" s="89"/>
      <c r="AC95" s="89"/>
      <c r="AD95" s="89"/>
      <c r="AE95"/>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c r="CA95" s="89"/>
      <c r="CB95" s="89"/>
      <c r="CC95" s="89"/>
      <c r="CD95" s="89"/>
      <c r="CE95" s="89"/>
      <c r="CF95" s="89"/>
      <c r="CG95" s="89"/>
      <c r="CH95" s="89"/>
      <c r="CI95" s="89"/>
      <c r="CJ95" s="89"/>
      <c r="CK95" s="89"/>
      <c r="CL95" s="89"/>
      <c r="CM95" s="89"/>
      <c r="CN95" s="89"/>
      <c r="CO95" s="89"/>
      <c r="CP95" s="89"/>
      <c r="CQ95" s="89"/>
      <c r="CR95" s="89"/>
      <c r="CS95" s="89"/>
      <c r="CT95" s="89"/>
      <c r="CU95" s="89"/>
      <c r="CV95" s="89"/>
      <c r="CW95" s="89"/>
      <c r="CX95" s="89"/>
      <c r="CY95" s="89"/>
      <c r="CZ95" s="89"/>
      <c r="DA95" s="89"/>
      <c r="DB95" s="89"/>
      <c r="DC95" s="89"/>
      <c r="DD95" s="89"/>
      <c r="DE95" s="89"/>
      <c r="DF95" s="89"/>
      <c r="DG95" s="89"/>
      <c r="DH95" s="89"/>
      <c r="DI95" s="89"/>
      <c r="DJ95" s="89"/>
      <c r="DK95" s="89"/>
      <c r="DL95" s="89"/>
      <c r="DM95" s="89"/>
      <c r="DN95" s="89"/>
      <c r="DO95" s="89"/>
      <c r="DP95" s="89"/>
      <c r="DQ95" s="89"/>
      <c r="DR95" s="89"/>
      <c r="DS95" s="89"/>
      <c r="DT95" s="89"/>
      <c r="DU95" s="89"/>
      <c r="DV95" s="89"/>
      <c r="DW95" s="89"/>
      <c r="DX95" s="89"/>
      <c r="DY95" s="89"/>
      <c r="DZ95" s="89"/>
      <c r="EA95" s="89"/>
      <c r="EB95" s="89"/>
      <c r="EC95" s="89"/>
      <c r="ED95" s="89"/>
      <c r="EE95" s="89"/>
      <c r="EF95" s="89"/>
      <c r="EG95" s="89"/>
      <c r="EH95" s="89"/>
      <c r="EI95" s="89"/>
      <c r="EJ95" s="89"/>
      <c r="EK95" s="89"/>
      <c r="EL95" s="89"/>
      <c r="EM95" s="89"/>
      <c r="EN95" s="89"/>
      <c r="EO95" s="89"/>
      <c r="EP95" s="89"/>
      <c r="EQ95" s="89"/>
      <c r="ER95" s="89"/>
      <c r="ES95" s="89"/>
      <c r="ET95" s="89"/>
      <c r="EU95" s="89"/>
      <c r="EV95" s="89"/>
      <c r="EW95" s="89"/>
      <c r="EX95" s="89"/>
      <c r="EY95" s="89"/>
      <c r="EZ95" s="89"/>
      <c r="FA95" s="89"/>
      <c r="FB95" s="89"/>
      <c r="FC95" s="89"/>
      <c r="FD95" s="89"/>
      <c r="FE95" s="89"/>
      <c r="FF95" s="89"/>
      <c r="FG95" s="89"/>
      <c r="FH95" s="89"/>
      <c r="FI95" s="89"/>
      <c r="FJ95" s="89"/>
      <c r="FK95" s="89"/>
      <c r="FL95" s="89"/>
      <c r="FM95" s="89"/>
      <c r="FN95" s="89"/>
      <c r="FO95" s="89"/>
      <c r="FP95" s="89"/>
      <c r="FQ95" s="89"/>
      <c r="FR95" s="89"/>
      <c r="FS95" s="89"/>
      <c r="FT95" s="89"/>
      <c r="FU95" s="89"/>
      <c r="FV95" s="89"/>
      <c r="FW95" s="89"/>
      <c r="FX95" s="89"/>
      <c r="FY95" s="89"/>
      <c r="FZ95" s="89"/>
      <c r="GA95" s="89"/>
      <c r="GB95" s="89"/>
      <c r="GC95" s="89"/>
      <c r="GD95" s="89"/>
      <c r="GE95" s="89"/>
      <c r="GF95" s="89"/>
      <c r="GG95" s="89"/>
      <c r="GH95" s="89"/>
      <c r="GI95" s="89"/>
      <c r="GJ95" s="89"/>
      <c r="GK95" s="89"/>
      <c r="GL95" s="89"/>
      <c r="GM95" s="89"/>
      <c r="GN95" s="89"/>
      <c r="GO95" s="89"/>
      <c r="GP95" s="89"/>
      <c r="GQ95" s="89"/>
      <c r="GR95" s="89"/>
      <c r="GS95" s="89"/>
      <c r="GT95" s="89"/>
      <c r="GU95" s="89"/>
      <c r="GV95" s="89"/>
      <c r="GW95" s="89"/>
      <c r="GX95" s="89"/>
      <c r="GY95" s="89"/>
      <c r="GZ95" s="89"/>
      <c r="HA95" s="89"/>
      <c r="HB95" s="89"/>
      <c r="HC95" s="89"/>
      <c r="HD95" s="89"/>
      <c r="HE95" s="89"/>
      <c r="HF95" s="89"/>
      <c r="HG95" s="89"/>
      <c r="HH95" s="89"/>
      <c r="HI95" s="89"/>
      <c r="HJ95" s="89"/>
      <c r="HK95" s="89"/>
      <c r="HL95" s="89"/>
      <c r="HM95" s="89"/>
      <c r="HN95" s="89"/>
      <c r="HO95" s="89"/>
      <c r="HP95" s="89"/>
      <c r="HQ95" s="89"/>
      <c r="HR95" s="89"/>
      <c r="HS95" s="89"/>
      <c r="HT95" s="89"/>
      <c r="HU95" s="89"/>
      <c r="HV95" s="89"/>
      <c r="HW95" s="89"/>
      <c r="HX95" s="89"/>
      <c r="HY95" s="89"/>
      <c r="HZ95" s="89"/>
      <c r="IA95" s="89"/>
      <c r="IB95" s="89"/>
      <c r="IC95" s="89"/>
      <c r="ID95" s="89"/>
      <c r="IE95" s="89"/>
      <c r="IF95" s="89"/>
      <c r="IG95" s="89"/>
      <c r="IH95" s="89"/>
      <c r="II95" s="89"/>
      <c r="IJ95" s="89"/>
      <c r="IK95" s="89"/>
      <c r="IL95" s="89"/>
      <c r="IM95" s="89"/>
      <c r="IN95" s="89"/>
      <c r="IO95" s="89"/>
      <c r="IP95" s="89"/>
      <c r="IQ95" s="89"/>
      <c r="IR95" s="89"/>
      <c r="IS95" s="89"/>
      <c r="IT95" s="89"/>
      <c r="IU95" s="89"/>
      <c r="IV95" s="89"/>
      <c r="IW95" s="89"/>
      <c r="IX95" s="89"/>
      <c r="IY95" s="89"/>
      <c r="IZ95" s="89"/>
      <c r="JA95" s="89"/>
      <c r="JB95" s="89"/>
      <c r="JC95" s="89"/>
      <c r="JD95" s="89"/>
      <c r="JE95" s="89"/>
      <c r="JF95" s="89"/>
      <c r="JG95" s="89"/>
      <c r="JH95" s="89"/>
      <c r="JI95" s="89"/>
      <c r="JJ95" s="89"/>
      <c r="JK95" s="89"/>
      <c r="JL95" s="89"/>
      <c r="JM95" s="89"/>
      <c r="JN95" s="89"/>
      <c r="JO95" s="89"/>
      <c r="JP95" s="89"/>
      <c r="JQ95" s="89"/>
      <c r="JR95" s="89"/>
      <c r="JS95" s="89"/>
      <c r="JT95" s="89"/>
      <c r="JU95" s="89"/>
      <c r="JV95" s="89"/>
      <c r="JW95" s="89"/>
      <c r="JX95" s="89"/>
      <c r="JY95" s="89"/>
      <c r="JZ95" s="89"/>
      <c r="KA95" s="89"/>
      <c r="KB95" s="89"/>
      <c r="KC95" s="89"/>
      <c r="KD95" s="89"/>
      <c r="KE95" s="89"/>
      <c r="KF95" s="89"/>
      <c r="KG95" s="89"/>
      <c r="KH95" s="89"/>
      <c r="KI95" s="89"/>
      <c r="KJ95" s="89"/>
      <c r="KK95" s="89"/>
      <c r="KL95" s="89"/>
      <c r="KM95" s="89"/>
      <c r="KN95" s="89"/>
      <c r="KO95" s="89"/>
      <c r="KP95" s="89"/>
      <c r="KQ95" s="89"/>
      <c r="KR95" s="89"/>
      <c r="KS95" s="89"/>
      <c r="KT95" s="89"/>
      <c r="KU95" s="89"/>
      <c r="KV95" s="89"/>
      <c r="KW95" s="89"/>
      <c r="KX95" s="89"/>
      <c r="KY95" s="89"/>
      <c r="KZ95" s="89"/>
      <c r="LA95" s="89"/>
      <c r="LB95" s="89"/>
      <c r="LC95" s="89"/>
      <c r="LD95" s="89"/>
      <c r="LE95" s="89"/>
      <c r="LF95" s="89"/>
      <c r="LG95" s="89"/>
      <c r="LH95" s="89"/>
      <c r="LI95" s="89"/>
      <c r="LJ95" s="89"/>
      <c r="LK95" s="89"/>
      <c r="LL95" s="89"/>
      <c r="LM95" s="89"/>
      <c r="LN95" s="89"/>
      <c r="LO95" s="89"/>
      <c r="LP95" s="89"/>
      <c r="LQ95" s="89"/>
      <c r="LR95" s="89"/>
      <c r="LS95" s="89"/>
      <c r="LT95" s="89"/>
    </row>
    <row r="96" spans="1:332" s="29" customFormat="1" x14ac:dyDescent="0.35">
      <c r="A96" s="89"/>
      <c r="B96" s="90"/>
      <c r="C96" s="90"/>
      <c r="D96" s="91"/>
      <c r="E96" s="89"/>
      <c r="F96" s="89"/>
      <c r="G96" s="110"/>
      <c r="M96" s="85"/>
      <c r="N96" s="85"/>
      <c r="O96" s="91"/>
      <c r="P96" s="91"/>
      <c r="Q96" s="92"/>
      <c r="R96" s="92"/>
      <c r="S96" s="89"/>
      <c r="T96" s="89"/>
      <c r="U96" s="89"/>
      <c r="V96" s="89"/>
      <c r="Y96" s="89"/>
      <c r="AA96" s="89"/>
      <c r="AB96" s="89"/>
      <c r="AC96" s="89"/>
      <c r="AD96" s="89"/>
      <c r="AE96"/>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89"/>
      <c r="BX96" s="89"/>
      <c r="BY96" s="89"/>
      <c r="BZ96" s="89"/>
      <c r="CA96" s="89"/>
      <c r="CB96" s="89"/>
      <c r="CC96" s="89"/>
      <c r="CD96" s="89"/>
      <c r="CE96" s="89"/>
      <c r="CF96" s="89"/>
      <c r="CG96" s="89"/>
      <c r="CH96" s="89"/>
      <c r="CI96" s="89"/>
      <c r="CJ96" s="89"/>
      <c r="CK96" s="89"/>
      <c r="CL96" s="89"/>
      <c r="CM96" s="89"/>
      <c r="CN96" s="89"/>
      <c r="CO96" s="89"/>
      <c r="CP96" s="89"/>
      <c r="CQ96" s="89"/>
      <c r="CR96" s="89"/>
      <c r="CS96" s="89"/>
      <c r="CT96" s="89"/>
      <c r="CU96" s="89"/>
      <c r="CV96" s="89"/>
      <c r="CW96" s="89"/>
      <c r="CX96" s="89"/>
      <c r="CY96" s="89"/>
      <c r="CZ96" s="89"/>
      <c r="DA96" s="89"/>
      <c r="DB96" s="89"/>
      <c r="DC96" s="89"/>
      <c r="DD96" s="89"/>
      <c r="DE96" s="89"/>
      <c r="DF96" s="89"/>
      <c r="DG96" s="89"/>
      <c r="DH96" s="89"/>
      <c r="DI96" s="89"/>
      <c r="DJ96" s="89"/>
      <c r="DK96" s="89"/>
      <c r="DL96" s="89"/>
      <c r="DM96" s="89"/>
      <c r="DN96" s="89"/>
      <c r="DO96" s="89"/>
      <c r="DP96" s="89"/>
      <c r="DQ96" s="89"/>
      <c r="DR96" s="89"/>
      <c r="DS96" s="89"/>
      <c r="DT96" s="89"/>
      <c r="DU96" s="89"/>
      <c r="DV96" s="89"/>
      <c r="DW96" s="89"/>
      <c r="DX96" s="89"/>
      <c r="DY96" s="89"/>
      <c r="DZ96" s="89"/>
      <c r="EA96" s="89"/>
      <c r="EB96" s="89"/>
      <c r="EC96" s="89"/>
      <c r="ED96" s="89"/>
      <c r="EE96" s="89"/>
      <c r="EF96" s="89"/>
      <c r="EG96" s="89"/>
      <c r="EH96" s="89"/>
      <c r="EI96" s="89"/>
      <c r="EJ96" s="89"/>
      <c r="EK96" s="89"/>
      <c r="EL96" s="89"/>
      <c r="EM96" s="89"/>
      <c r="EN96" s="89"/>
      <c r="EO96" s="89"/>
      <c r="EP96" s="89"/>
      <c r="EQ96" s="89"/>
      <c r="ER96" s="89"/>
      <c r="ES96" s="89"/>
      <c r="ET96" s="89"/>
      <c r="EU96" s="89"/>
      <c r="EV96" s="89"/>
      <c r="EW96" s="89"/>
      <c r="EX96" s="89"/>
      <c r="EY96" s="89"/>
      <c r="EZ96" s="89"/>
      <c r="FA96" s="89"/>
      <c r="FB96" s="89"/>
      <c r="FC96" s="89"/>
      <c r="FD96" s="89"/>
      <c r="FE96" s="89"/>
      <c r="FF96" s="89"/>
      <c r="FG96" s="89"/>
      <c r="FH96" s="89"/>
      <c r="FI96" s="89"/>
      <c r="FJ96" s="89"/>
      <c r="FK96" s="89"/>
      <c r="FL96" s="89"/>
      <c r="FM96" s="89"/>
      <c r="FN96" s="89"/>
      <c r="FO96" s="89"/>
      <c r="FP96" s="89"/>
      <c r="FQ96" s="89"/>
      <c r="FR96" s="89"/>
      <c r="FS96" s="89"/>
      <c r="FT96" s="89"/>
      <c r="FU96" s="89"/>
      <c r="FV96" s="89"/>
      <c r="FW96" s="89"/>
      <c r="FX96" s="89"/>
      <c r="FY96" s="89"/>
      <c r="FZ96" s="89"/>
      <c r="GA96" s="89"/>
      <c r="GB96" s="89"/>
      <c r="GC96" s="89"/>
      <c r="GD96" s="89"/>
      <c r="GE96" s="89"/>
      <c r="GF96" s="89"/>
      <c r="GG96" s="89"/>
      <c r="GH96" s="89"/>
      <c r="GI96" s="89"/>
      <c r="GJ96" s="89"/>
      <c r="GK96" s="89"/>
      <c r="GL96" s="89"/>
      <c r="GM96" s="89"/>
      <c r="GN96" s="89"/>
      <c r="GO96" s="89"/>
      <c r="GP96" s="89"/>
      <c r="GQ96" s="89"/>
      <c r="GR96" s="89"/>
      <c r="GS96" s="89"/>
      <c r="GT96" s="89"/>
      <c r="GU96" s="89"/>
      <c r="GV96" s="89"/>
      <c r="GW96" s="89"/>
      <c r="GX96" s="89"/>
      <c r="GY96" s="89"/>
      <c r="GZ96" s="89"/>
      <c r="HA96" s="89"/>
      <c r="HB96" s="89"/>
      <c r="HC96" s="89"/>
      <c r="HD96" s="89"/>
      <c r="HE96" s="89"/>
      <c r="HF96" s="89"/>
      <c r="HG96" s="89"/>
      <c r="HH96" s="89"/>
      <c r="HI96" s="89"/>
      <c r="HJ96" s="89"/>
      <c r="HK96" s="89"/>
      <c r="HL96" s="89"/>
      <c r="HM96" s="89"/>
      <c r="HN96" s="89"/>
      <c r="HO96" s="89"/>
      <c r="HP96" s="89"/>
      <c r="HQ96" s="89"/>
      <c r="HR96" s="89"/>
      <c r="HS96" s="89"/>
      <c r="HT96" s="89"/>
      <c r="HU96" s="89"/>
      <c r="HV96" s="89"/>
      <c r="HW96" s="89"/>
      <c r="HX96" s="89"/>
      <c r="HY96" s="89"/>
      <c r="HZ96" s="89"/>
      <c r="IA96" s="89"/>
      <c r="IB96" s="89"/>
      <c r="IC96" s="89"/>
      <c r="ID96" s="89"/>
      <c r="IE96" s="89"/>
      <c r="IF96" s="89"/>
      <c r="IG96" s="89"/>
      <c r="IH96" s="89"/>
      <c r="II96" s="89"/>
      <c r="IJ96" s="89"/>
      <c r="IK96" s="89"/>
      <c r="IL96" s="89"/>
      <c r="IM96" s="89"/>
      <c r="IN96" s="89"/>
      <c r="IO96" s="89"/>
      <c r="IP96" s="89"/>
      <c r="IQ96" s="89"/>
      <c r="IR96" s="89"/>
      <c r="IS96" s="89"/>
      <c r="IT96" s="89"/>
      <c r="IU96" s="89"/>
      <c r="IV96" s="89"/>
      <c r="IW96" s="89"/>
      <c r="IX96" s="89"/>
      <c r="IY96" s="89"/>
      <c r="IZ96" s="89"/>
      <c r="JA96" s="89"/>
      <c r="JB96" s="89"/>
      <c r="JC96" s="89"/>
      <c r="JD96" s="89"/>
      <c r="JE96" s="89"/>
      <c r="JF96" s="89"/>
      <c r="JG96" s="89"/>
      <c r="JH96" s="89"/>
      <c r="JI96" s="89"/>
      <c r="JJ96" s="89"/>
      <c r="JK96" s="89"/>
      <c r="JL96" s="89"/>
      <c r="JM96" s="89"/>
      <c r="JN96" s="89"/>
      <c r="JO96" s="89"/>
      <c r="JP96" s="89"/>
      <c r="JQ96" s="89"/>
      <c r="JR96" s="89"/>
      <c r="JS96" s="89"/>
      <c r="JT96" s="89"/>
      <c r="JU96" s="89"/>
      <c r="JV96" s="89"/>
      <c r="JW96" s="89"/>
      <c r="JX96" s="89"/>
      <c r="JY96" s="89"/>
      <c r="JZ96" s="89"/>
      <c r="KA96" s="89"/>
      <c r="KB96" s="89"/>
      <c r="KC96" s="89"/>
      <c r="KD96" s="89"/>
      <c r="KE96" s="89"/>
      <c r="KF96" s="89"/>
      <c r="KG96" s="89"/>
      <c r="KH96" s="89"/>
      <c r="KI96" s="89"/>
      <c r="KJ96" s="89"/>
      <c r="KK96" s="89"/>
      <c r="KL96" s="89"/>
      <c r="KM96" s="89"/>
      <c r="KN96" s="89"/>
      <c r="KO96" s="89"/>
      <c r="KP96" s="89"/>
      <c r="KQ96" s="89"/>
      <c r="KR96" s="89"/>
      <c r="KS96" s="89"/>
      <c r="KT96" s="89"/>
      <c r="KU96" s="89"/>
      <c r="KV96" s="89"/>
      <c r="KW96" s="89"/>
      <c r="KX96" s="89"/>
      <c r="KY96" s="89"/>
      <c r="KZ96" s="89"/>
      <c r="LA96" s="89"/>
      <c r="LB96" s="89"/>
      <c r="LC96" s="89"/>
      <c r="LD96" s="89"/>
      <c r="LE96" s="89"/>
      <c r="LF96" s="89"/>
      <c r="LG96" s="89"/>
      <c r="LH96" s="89"/>
      <c r="LI96" s="89"/>
      <c r="LJ96" s="89"/>
      <c r="LK96" s="89"/>
      <c r="LL96" s="89"/>
      <c r="LM96" s="89"/>
      <c r="LN96" s="89"/>
      <c r="LO96" s="89"/>
      <c r="LP96" s="89"/>
      <c r="LQ96" s="89"/>
      <c r="LR96" s="89"/>
      <c r="LS96" s="89"/>
      <c r="LT96" s="89"/>
    </row>
    <row r="97" spans="1:332" s="29" customFormat="1" x14ac:dyDescent="0.35">
      <c r="A97" s="89"/>
      <c r="B97" s="90"/>
      <c r="C97" s="90"/>
      <c r="D97" s="91"/>
      <c r="E97" s="89"/>
      <c r="F97" s="89"/>
      <c r="G97" s="110"/>
      <c r="M97" s="85"/>
      <c r="N97" s="85"/>
      <c r="O97" s="91"/>
      <c r="P97" s="91"/>
      <c r="Q97" s="92"/>
      <c r="R97" s="92"/>
      <c r="S97" s="89"/>
      <c r="T97" s="89"/>
      <c r="U97" s="89"/>
      <c r="V97" s="89"/>
      <c r="Y97" s="89"/>
      <c r="AA97" s="89"/>
      <c r="AB97" s="89"/>
      <c r="AC97" s="89"/>
      <c r="AD97" s="89"/>
      <c r="AE97"/>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c r="IF97" s="89"/>
      <c r="IG97" s="89"/>
      <c r="IH97" s="89"/>
      <c r="II97" s="89"/>
      <c r="IJ97" s="89"/>
      <c r="IK97" s="89"/>
      <c r="IL97" s="89"/>
      <c r="IM97" s="89"/>
      <c r="IN97" s="89"/>
      <c r="IO97" s="89"/>
      <c r="IP97" s="89"/>
      <c r="IQ97" s="89"/>
      <c r="IR97" s="89"/>
      <c r="IS97" s="89"/>
      <c r="IT97" s="89"/>
      <c r="IU97" s="89"/>
      <c r="IV97" s="89"/>
      <c r="IW97" s="89"/>
      <c r="IX97" s="89"/>
      <c r="IY97" s="89"/>
      <c r="IZ97" s="89"/>
      <c r="JA97" s="89"/>
      <c r="JB97" s="89"/>
      <c r="JC97" s="89"/>
      <c r="JD97" s="89"/>
      <c r="JE97" s="89"/>
      <c r="JF97" s="89"/>
      <c r="JG97" s="89"/>
      <c r="JH97" s="89"/>
      <c r="JI97" s="89"/>
      <c r="JJ97" s="89"/>
      <c r="JK97" s="89"/>
      <c r="JL97" s="89"/>
      <c r="JM97" s="89"/>
      <c r="JN97" s="89"/>
      <c r="JO97" s="89"/>
      <c r="JP97" s="89"/>
      <c r="JQ97" s="89"/>
      <c r="JR97" s="89"/>
      <c r="JS97" s="89"/>
      <c r="JT97" s="89"/>
      <c r="JU97" s="89"/>
      <c r="JV97" s="89"/>
      <c r="JW97" s="89"/>
      <c r="JX97" s="89"/>
      <c r="JY97" s="89"/>
      <c r="JZ97" s="89"/>
      <c r="KA97" s="89"/>
      <c r="KB97" s="89"/>
      <c r="KC97" s="89"/>
      <c r="KD97" s="89"/>
      <c r="KE97" s="89"/>
      <c r="KF97" s="89"/>
      <c r="KG97" s="89"/>
      <c r="KH97" s="89"/>
      <c r="KI97" s="89"/>
      <c r="KJ97" s="89"/>
      <c r="KK97" s="89"/>
      <c r="KL97" s="89"/>
      <c r="KM97" s="89"/>
      <c r="KN97" s="89"/>
      <c r="KO97" s="89"/>
      <c r="KP97" s="89"/>
      <c r="KQ97" s="89"/>
      <c r="KR97" s="89"/>
      <c r="KS97" s="89"/>
      <c r="KT97" s="89"/>
      <c r="KU97" s="89"/>
      <c r="KV97" s="89"/>
      <c r="KW97" s="89"/>
      <c r="KX97" s="89"/>
      <c r="KY97" s="89"/>
      <c r="KZ97" s="89"/>
      <c r="LA97" s="89"/>
      <c r="LB97" s="89"/>
      <c r="LC97" s="89"/>
      <c r="LD97" s="89"/>
      <c r="LE97" s="89"/>
      <c r="LF97" s="89"/>
      <c r="LG97" s="89"/>
      <c r="LH97" s="89"/>
      <c r="LI97" s="89"/>
      <c r="LJ97" s="89"/>
      <c r="LK97" s="89"/>
      <c r="LL97" s="89"/>
      <c r="LM97" s="89"/>
      <c r="LN97" s="89"/>
      <c r="LO97" s="89"/>
      <c r="LP97" s="89"/>
      <c r="LQ97" s="89"/>
      <c r="LR97" s="89"/>
      <c r="LS97" s="89"/>
      <c r="LT97" s="89"/>
    </row>
    <row r="98" spans="1:332" s="29" customFormat="1" x14ac:dyDescent="0.35">
      <c r="A98" s="89"/>
      <c r="B98" s="90"/>
      <c r="C98" s="90"/>
      <c r="D98" s="91"/>
      <c r="E98" s="89"/>
      <c r="F98" s="89"/>
      <c r="G98" s="110"/>
      <c r="M98" s="85"/>
      <c r="N98" s="85"/>
      <c r="O98" s="91"/>
      <c r="P98" s="91"/>
      <c r="Q98" s="92"/>
      <c r="R98" s="92"/>
      <c r="S98" s="89"/>
      <c r="T98" s="89"/>
      <c r="U98" s="89"/>
      <c r="V98" s="89"/>
      <c r="Y98" s="89"/>
      <c r="AA98" s="89"/>
      <c r="AB98" s="89"/>
      <c r="AC98" s="89"/>
      <c r="AD98" s="89"/>
      <c r="AE98"/>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89"/>
      <c r="BX98" s="89"/>
      <c r="BY98" s="89"/>
      <c r="BZ98" s="89"/>
      <c r="CA98" s="89"/>
      <c r="CB98" s="89"/>
      <c r="CC98" s="89"/>
      <c r="CD98" s="89"/>
      <c r="CE98" s="89"/>
      <c r="CF98" s="89"/>
      <c r="CG98" s="89"/>
      <c r="CH98" s="89"/>
      <c r="CI98" s="89"/>
      <c r="CJ98" s="89"/>
      <c r="CK98" s="89"/>
      <c r="CL98" s="89"/>
      <c r="CM98" s="89"/>
      <c r="CN98" s="89"/>
      <c r="CO98" s="89"/>
      <c r="CP98" s="89"/>
      <c r="CQ98" s="89"/>
      <c r="CR98" s="89"/>
      <c r="CS98" s="89"/>
      <c r="CT98" s="89"/>
      <c r="CU98" s="89"/>
      <c r="CV98" s="89"/>
      <c r="CW98" s="89"/>
      <c r="CX98" s="89"/>
      <c r="CY98" s="89"/>
      <c r="CZ98" s="89"/>
      <c r="DA98" s="89"/>
      <c r="DB98" s="89"/>
      <c r="DC98" s="89"/>
      <c r="DD98" s="89"/>
      <c r="DE98" s="89"/>
      <c r="DF98" s="89"/>
      <c r="DG98" s="89"/>
      <c r="DH98" s="89"/>
      <c r="DI98" s="89"/>
      <c r="DJ98" s="89"/>
      <c r="DK98" s="89"/>
      <c r="DL98" s="89"/>
      <c r="DM98" s="89"/>
      <c r="DN98" s="89"/>
      <c r="DO98" s="89"/>
      <c r="DP98" s="89"/>
      <c r="DQ98" s="89"/>
      <c r="DR98" s="89"/>
      <c r="DS98" s="89"/>
      <c r="DT98" s="89"/>
      <c r="DU98" s="89"/>
      <c r="DV98" s="89"/>
      <c r="DW98" s="89"/>
      <c r="DX98" s="89"/>
      <c r="DY98" s="89"/>
      <c r="DZ98" s="89"/>
      <c r="EA98" s="89"/>
      <c r="EB98" s="89"/>
      <c r="EC98" s="89"/>
      <c r="ED98" s="89"/>
      <c r="EE98" s="89"/>
      <c r="EF98" s="89"/>
      <c r="EG98" s="89"/>
      <c r="EH98" s="89"/>
      <c r="EI98" s="89"/>
      <c r="EJ98" s="89"/>
      <c r="EK98" s="89"/>
      <c r="EL98" s="89"/>
      <c r="EM98" s="89"/>
      <c r="EN98" s="89"/>
      <c r="EO98" s="89"/>
      <c r="EP98" s="89"/>
      <c r="EQ98" s="89"/>
      <c r="ER98" s="89"/>
      <c r="ES98" s="89"/>
      <c r="ET98" s="89"/>
      <c r="EU98" s="89"/>
      <c r="EV98" s="89"/>
      <c r="EW98" s="89"/>
      <c r="EX98" s="89"/>
      <c r="EY98" s="89"/>
      <c r="EZ98" s="89"/>
      <c r="FA98" s="89"/>
      <c r="FB98" s="89"/>
      <c r="FC98" s="89"/>
      <c r="FD98" s="89"/>
      <c r="FE98" s="89"/>
      <c r="FF98" s="89"/>
      <c r="FG98" s="89"/>
      <c r="FH98" s="89"/>
      <c r="FI98" s="89"/>
      <c r="FJ98" s="89"/>
      <c r="FK98" s="89"/>
      <c r="FL98" s="89"/>
      <c r="FM98" s="89"/>
      <c r="FN98" s="89"/>
      <c r="FO98" s="89"/>
      <c r="FP98" s="89"/>
      <c r="FQ98" s="89"/>
      <c r="FR98" s="89"/>
      <c r="FS98" s="89"/>
      <c r="FT98" s="89"/>
      <c r="FU98" s="89"/>
      <c r="FV98" s="89"/>
      <c r="FW98" s="89"/>
      <c r="FX98" s="89"/>
      <c r="FY98" s="89"/>
      <c r="FZ98" s="89"/>
      <c r="GA98" s="89"/>
      <c r="GB98" s="89"/>
      <c r="GC98" s="89"/>
      <c r="GD98" s="89"/>
      <c r="GE98" s="89"/>
      <c r="GF98" s="89"/>
      <c r="GG98" s="89"/>
      <c r="GH98" s="89"/>
      <c r="GI98" s="89"/>
      <c r="GJ98" s="89"/>
      <c r="GK98" s="89"/>
      <c r="GL98" s="89"/>
      <c r="GM98" s="89"/>
      <c r="GN98" s="89"/>
      <c r="GO98" s="89"/>
      <c r="GP98" s="89"/>
      <c r="GQ98" s="89"/>
      <c r="GR98" s="89"/>
      <c r="GS98" s="89"/>
      <c r="GT98" s="89"/>
      <c r="GU98" s="89"/>
      <c r="GV98" s="89"/>
      <c r="GW98" s="89"/>
      <c r="GX98" s="89"/>
      <c r="GY98" s="89"/>
      <c r="GZ98" s="89"/>
      <c r="HA98" s="89"/>
      <c r="HB98" s="89"/>
      <c r="HC98" s="89"/>
      <c r="HD98" s="89"/>
      <c r="HE98" s="89"/>
      <c r="HF98" s="89"/>
      <c r="HG98" s="89"/>
      <c r="HH98" s="89"/>
      <c r="HI98" s="89"/>
      <c r="HJ98" s="89"/>
      <c r="HK98" s="89"/>
      <c r="HL98" s="89"/>
      <c r="HM98" s="89"/>
      <c r="HN98" s="89"/>
      <c r="HO98" s="89"/>
      <c r="HP98" s="89"/>
      <c r="HQ98" s="89"/>
      <c r="HR98" s="89"/>
      <c r="HS98" s="89"/>
      <c r="HT98" s="89"/>
      <c r="HU98" s="89"/>
      <c r="HV98" s="89"/>
      <c r="HW98" s="89"/>
      <c r="HX98" s="89"/>
      <c r="HY98" s="89"/>
      <c r="HZ98" s="89"/>
      <c r="IA98" s="89"/>
      <c r="IB98" s="89"/>
      <c r="IC98" s="89"/>
      <c r="ID98" s="89"/>
      <c r="IE98" s="89"/>
      <c r="IF98" s="89"/>
      <c r="IG98" s="89"/>
      <c r="IH98" s="89"/>
      <c r="II98" s="89"/>
      <c r="IJ98" s="89"/>
      <c r="IK98" s="89"/>
      <c r="IL98" s="89"/>
      <c r="IM98" s="89"/>
      <c r="IN98" s="89"/>
      <c r="IO98" s="89"/>
      <c r="IP98" s="89"/>
      <c r="IQ98" s="89"/>
      <c r="IR98" s="89"/>
      <c r="IS98" s="89"/>
      <c r="IT98" s="89"/>
      <c r="IU98" s="89"/>
      <c r="IV98" s="89"/>
      <c r="IW98" s="89"/>
      <c r="IX98" s="89"/>
      <c r="IY98" s="89"/>
      <c r="IZ98" s="89"/>
      <c r="JA98" s="89"/>
      <c r="JB98" s="89"/>
      <c r="JC98" s="89"/>
      <c r="JD98" s="89"/>
      <c r="JE98" s="89"/>
      <c r="JF98" s="89"/>
      <c r="JG98" s="89"/>
      <c r="JH98" s="89"/>
      <c r="JI98" s="89"/>
      <c r="JJ98" s="89"/>
      <c r="JK98" s="89"/>
      <c r="JL98" s="89"/>
      <c r="JM98" s="89"/>
      <c r="JN98" s="89"/>
      <c r="JO98" s="89"/>
      <c r="JP98" s="89"/>
      <c r="JQ98" s="89"/>
      <c r="JR98" s="89"/>
      <c r="JS98" s="89"/>
      <c r="JT98" s="89"/>
      <c r="JU98" s="89"/>
      <c r="JV98" s="89"/>
      <c r="JW98" s="89"/>
      <c r="JX98" s="89"/>
      <c r="JY98" s="89"/>
      <c r="JZ98" s="89"/>
      <c r="KA98" s="89"/>
      <c r="KB98" s="89"/>
      <c r="KC98" s="89"/>
      <c r="KD98" s="89"/>
      <c r="KE98" s="89"/>
      <c r="KF98" s="89"/>
      <c r="KG98" s="89"/>
      <c r="KH98" s="89"/>
      <c r="KI98" s="89"/>
      <c r="KJ98" s="89"/>
      <c r="KK98" s="89"/>
      <c r="KL98" s="89"/>
      <c r="KM98" s="89"/>
      <c r="KN98" s="89"/>
      <c r="KO98" s="89"/>
      <c r="KP98" s="89"/>
      <c r="KQ98" s="89"/>
      <c r="KR98" s="89"/>
      <c r="KS98" s="89"/>
      <c r="KT98" s="89"/>
      <c r="KU98" s="89"/>
      <c r="KV98" s="89"/>
      <c r="KW98" s="89"/>
      <c r="KX98" s="89"/>
      <c r="KY98" s="89"/>
      <c r="KZ98" s="89"/>
      <c r="LA98" s="89"/>
      <c r="LB98" s="89"/>
      <c r="LC98" s="89"/>
      <c r="LD98" s="89"/>
      <c r="LE98" s="89"/>
      <c r="LF98" s="89"/>
      <c r="LG98" s="89"/>
      <c r="LH98" s="89"/>
      <c r="LI98" s="89"/>
      <c r="LJ98" s="89"/>
      <c r="LK98" s="89"/>
      <c r="LL98" s="89"/>
      <c r="LM98" s="89"/>
      <c r="LN98" s="89"/>
      <c r="LO98" s="89"/>
      <c r="LP98" s="89"/>
      <c r="LQ98" s="89"/>
      <c r="LR98" s="89"/>
      <c r="LS98" s="89"/>
      <c r="LT98" s="89"/>
    </row>
    <row r="99" spans="1:332" s="29" customFormat="1" x14ac:dyDescent="0.35">
      <c r="A99" s="89"/>
      <c r="B99" s="90"/>
      <c r="C99" s="90"/>
      <c r="D99" s="91"/>
      <c r="E99" s="89"/>
      <c r="F99" s="89"/>
      <c r="G99" s="110"/>
      <c r="M99" s="85"/>
      <c r="N99" s="85"/>
      <c r="O99" s="91"/>
      <c r="P99" s="91"/>
      <c r="Q99" s="92"/>
      <c r="R99" s="92"/>
      <c r="S99" s="89"/>
      <c r="T99" s="89"/>
      <c r="U99" s="89"/>
      <c r="V99" s="89"/>
      <c r="Y99" s="89"/>
      <c r="AA99" s="89"/>
      <c r="AB99" s="89"/>
      <c r="AC99" s="89"/>
      <c r="AD99" s="89"/>
      <c r="AE9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89"/>
      <c r="BU99" s="89"/>
      <c r="BV99" s="89"/>
      <c r="BW99" s="89"/>
      <c r="BX99" s="89"/>
      <c r="BY99" s="89"/>
      <c r="BZ99" s="89"/>
      <c r="CA99" s="89"/>
      <c r="CB99" s="89"/>
      <c r="CC99" s="89"/>
      <c r="CD99" s="89"/>
      <c r="CE99" s="89"/>
      <c r="CF99" s="89"/>
      <c r="CG99" s="89"/>
      <c r="CH99" s="89"/>
      <c r="CI99" s="89"/>
      <c r="CJ99" s="89"/>
      <c r="CK99" s="89"/>
      <c r="CL99" s="89"/>
      <c r="CM99" s="89"/>
      <c r="CN99" s="89"/>
      <c r="CO99" s="89"/>
      <c r="CP99" s="89"/>
      <c r="CQ99" s="89"/>
      <c r="CR99" s="89"/>
      <c r="CS99" s="89"/>
      <c r="CT99" s="89"/>
      <c r="CU99" s="89"/>
      <c r="CV99" s="89"/>
      <c r="CW99" s="89"/>
      <c r="CX99" s="89"/>
      <c r="CY99" s="89"/>
      <c r="CZ99" s="89"/>
      <c r="DA99" s="89"/>
      <c r="DB99" s="89"/>
      <c r="DC99" s="89"/>
      <c r="DD99" s="89"/>
      <c r="DE99" s="89"/>
      <c r="DF99" s="89"/>
      <c r="DG99" s="89"/>
      <c r="DH99" s="89"/>
      <c r="DI99" s="89"/>
      <c r="DJ99" s="89"/>
      <c r="DK99" s="89"/>
      <c r="DL99" s="89"/>
      <c r="DM99" s="89"/>
      <c r="DN99" s="89"/>
      <c r="DO99" s="89"/>
      <c r="DP99" s="89"/>
      <c r="DQ99" s="89"/>
      <c r="DR99" s="89"/>
      <c r="DS99" s="89"/>
      <c r="DT99" s="89"/>
      <c r="DU99" s="89"/>
      <c r="DV99" s="89"/>
      <c r="DW99" s="89"/>
      <c r="DX99" s="89"/>
      <c r="DY99" s="89"/>
      <c r="DZ99" s="89"/>
      <c r="EA99" s="89"/>
      <c r="EB99" s="89"/>
      <c r="EC99" s="89"/>
      <c r="ED99" s="89"/>
      <c r="EE99" s="89"/>
      <c r="EF99" s="89"/>
      <c r="EG99" s="89"/>
      <c r="EH99" s="89"/>
      <c r="EI99" s="89"/>
      <c r="EJ99" s="89"/>
      <c r="EK99" s="89"/>
      <c r="EL99" s="89"/>
      <c r="EM99" s="89"/>
      <c r="EN99" s="89"/>
      <c r="EO99" s="89"/>
      <c r="EP99" s="89"/>
      <c r="EQ99" s="89"/>
      <c r="ER99" s="89"/>
      <c r="ES99" s="89"/>
      <c r="ET99" s="89"/>
      <c r="EU99" s="89"/>
      <c r="EV99" s="89"/>
      <c r="EW99" s="89"/>
      <c r="EX99" s="89"/>
      <c r="EY99" s="89"/>
      <c r="EZ99" s="89"/>
      <c r="FA99" s="89"/>
      <c r="FB99" s="89"/>
      <c r="FC99" s="89"/>
      <c r="FD99" s="89"/>
      <c r="FE99" s="89"/>
      <c r="FF99" s="89"/>
      <c r="FG99" s="89"/>
      <c r="FH99" s="89"/>
      <c r="FI99" s="89"/>
      <c r="FJ99" s="89"/>
      <c r="FK99" s="89"/>
      <c r="FL99" s="89"/>
      <c r="FM99" s="89"/>
      <c r="FN99" s="89"/>
      <c r="FO99" s="89"/>
      <c r="FP99" s="89"/>
      <c r="FQ99" s="89"/>
      <c r="FR99" s="89"/>
      <c r="FS99" s="89"/>
      <c r="FT99" s="89"/>
      <c r="FU99" s="89"/>
      <c r="FV99" s="89"/>
      <c r="FW99" s="89"/>
      <c r="FX99" s="89"/>
      <c r="FY99" s="89"/>
      <c r="FZ99" s="89"/>
      <c r="GA99" s="89"/>
      <c r="GB99" s="89"/>
      <c r="GC99" s="89"/>
      <c r="GD99" s="89"/>
      <c r="GE99" s="89"/>
      <c r="GF99" s="89"/>
      <c r="GG99" s="89"/>
      <c r="GH99" s="89"/>
      <c r="GI99" s="89"/>
      <c r="GJ99" s="89"/>
      <c r="GK99" s="89"/>
      <c r="GL99" s="89"/>
      <c r="GM99" s="89"/>
      <c r="GN99" s="89"/>
      <c r="GO99" s="89"/>
      <c r="GP99" s="89"/>
      <c r="GQ99" s="89"/>
      <c r="GR99" s="89"/>
      <c r="GS99" s="89"/>
      <c r="GT99" s="89"/>
      <c r="GU99" s="89"/>
      <c r="GV99" s="89"/>
      <c r="GW99" s="89"/>
      <c r="GX99" s="89"/>
      <c r="GY99" s="89"/>
      <c r="GZ99" s="89"/>
      <c r="HA99" s="89"/>
      <c r="HB99" s="89"/>
      <c r="HC99" s="89"/>
      <c r="HD99" s="89"/>
      <c r="HE99" s="89"/>
      <c r="HF99" s="89"/>
      <c r="HG99" s="89"/>
      <c r="HH99" s="89"/>
      <c r="HI99" s="89"/>
      <c r="HJ99" s="89"/>
      <c r="HK99" s="89"/>
      <c r="HL99" s="89"/>
      <c r="HM99" s="89"/>
      <c r="HN99" s="89"/>
      <c r="HO99" s="89"/>
      <c r="HP99" s="89"/>
      <c r="HQ99" s="89"/>
      <c r="HR99" s="89"/>
      <c r="HS99" s="89"/>
      <c r="HT99" s="89"/>
      <c r="HU99" s="89"/>
      <c r="HV99" s="89"/>
      <c r="HW99" s="89"/>
      <c r="HX99" s="89"/>
      <c r="HY99" s="89"/>
      <c r="HZ99" s="89"/>
      <c r="IA99" s="89"/>
      <c r="IB99" s="89"/>
      <c r="IC99" s="89"/>
      <c r="ID99" s="89"/>
      <c r="IE99" s="89"/>
      <c r="IF99" s="89"/>
      <c r="IG99" s="89"/>
      <c r="IH99" s="89"/>
      <c r="II99" s="89"/>
      <c r="IJ99" s="89"/>
      <c r="IK99" s="89"/>
      <c r="IL99" s="89"/>
      <c r="IM99" s="89"/>
      <c r="IN99" s="89"/>
      <c r="IO99" s="89"/>
      <c r="IP99" s="89"/>
      <c r="IQ99" s="89"/>
      <c r="IR99" s="89"/>
      <c r="IS99" s="89"/>
      <c r="IT99" s="89"/>
      <c r="IU99" s="89"/>
      <c r="IV99" s="89"/>
      <c r="IW99" s="89"/>
      <c r="IX99" s="89"/>
      <c r="IY99" s="89"/>
      <c r="IZ99" s="89"/>
      <c r="JA99" s="89"/>
      <c r="JB99" s="89"/>
      <c r="JC99" s="89"/>
      <c r="JD99" s="89"/>
      <c r="JE99" s="89"/>
      <c r="JF99" s="89"/>
      <c r="JG99" s="89"/>
      <c r="JH99" s="89"/>
      <c r="JI99" s="89"/>
      <c r="JJ99" s="89"/>
      <c r="JK99" s="89"/>
      <c r="JL99" s="89"/>
      <c r="JM99" s="89"/>
      <c r="JN99" s="89"/>
      <c r="JO99" s="89"/>
      <c r="JP99" s="89"/>
      <c r="JQ99" s="89"/>
      <c r="JR99" s="89"/>
      <c r="JS99" s="89"/>
      <c r="JT99" s="89"/>
      <c r="JU99" s="89"/>
      <c r="JV99" s="89"/>
      <c r="JW99" s="89"/>
      <c r="JX99" s="89"/>
      <c r="JY99" s="89"/>
      <c r="JZ99" s="89"/>
      <c r="KA99" s="89"/>
      <c r="KB99" s="89"/>
      <c r="KC99" s="89"/>
      <c r="KD99" s="89"/>
      <c r="KE99" s="89"/>
      <c r="KF99" s="89"/>
      <c r="KG99" s="89"/>
      <c r="KH99" s="89"/>
      <c r="KI99" s="89"/>
      <c r="KJ99" s="89"/>
      <c r="KK99" s="89"/>
      <c r="KL99" s="89"/>
      <c r="KM99" s="89"/>
      <c r="KN99" s="89"/>
      <c r="KO99" s="89"/>
      <c r="KP99" s="89"/>
      <c r="KQ99" s="89"/>
      <c r="KR99" s="89"/>
      <c r="KS99" s="89"/>
      <c r="KT99" s="89"/>
      <c r="KU99" s="89"/>
      <c r="KV99" s="89"/>
      <c r="KW99" s="89"/>
      <c r="KX99" s="89"/>
      <c r="KY99" s="89"/>
      <c r="KZ99" s="89"/>
      <c r="LA99" s="89"/>
      <c r="LB99" s="89"/>
      <c r="LC99" s="89"/>
      <c r="LD99" s="89"/>
      <c r="LE99" s="89"/>
      <c r="LF99" s="89"/>
      <c r="LG99" s="89"/>
      <c r="LH99" s="89"/>
      <c r="LI99" s="89"/>
      <c r="LJ99" s="89"/>
      <c r="LK99" s="89"/>
      <c r="LL99" s="89"/>
      <c r="LM99" s="89"/>
      <c r="LN99" s="89"/>
      <c r="LO99" s="89"/>
      <c r="LP99" s="89"/>
      <c r="LQ99" s="89"/>
      <c r="LR99" s="89"/>
      <c r="LS99" s="89"/>
      <c r="LT99" s="89"/>
    </row>
    <row r="100" spans="1:332" s="29" customFormat="1" x14ac:dyDescent="0.35">
      <c r="A100" s="89"/>
      <c r="B100" s="90"/>
      <c r="C100" s="90"/>
      <c r="D100" s="91"/>
      <c r="E100" s="89"/>
      <c r="F100" s="89"/>
      <c r="G100" s="110"/>
      <c r="M100" s="85"/>
      <c r="N100" s="85"/>
      <c r="O100" s="91"/>
      <c r="P100" s="91"/>
      <c r="Q100" s="92"/>
      <c r="R100" s="92"/>
      <c r="S100" s="89"/>
      <c r="T100" s="89"/>
      <c r="U100" s="89"/>
      <c r="V100" s="89"/>
      <c r="Y100" s="89"/>
      <c r="AA100" s="89"/>
      <c r="AB100" s="89"/>
      <c r="AC100" s="89"/>
      <c r="AD100" s="89"/>
      <c r="AE100"/>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c r="BU100" s="89"/>
      <c r="BV100" s="89"/>
      <c r="BW100" s="89"/>
      <c r="BX100" s="89"/>
      <c r="BY100" s="89"/>
      <c r="BZ100" s="89"/>
      <c r="CA100" s="89"/>
      <c r="CB100" s="89"/>
      <c r="CC100" s="89"/>
      <c r="CD100" s="89"/>
      <c r="CE100" s="89"/>
      <c r="CF100" s="89"/>
      <c r="CG100" s="89"/>
      <c r="CH100" s="89"/>
      <c r="CI100" s="89"/>
      <c r="CJ100" s="89"/>
      <c r="CK100" s="89"/>
      <c r="CL100" s="89"/>
      <c r="CM100" s="89"/>
      <c r="CN100" s="89"/>
      <c r="CO100" s="89"/>
      <c r="CP100" s="89"/>
      <c r="CQ100" s="89"/>
      <c r="CR100" s="89"/>
      <c r="CS100" s="89"/>
      <c r="CT100" s="89"/>
      <c r="CU100" s="89"/>
      <c r="CV100" s="89"/>
      <c r="CW100" s="89"/>
      <c r="CX100" s="89"/>
      <c r="CY100" s="89"/>
      <c r="CZ100" s="89"/>
      <c r="DA100" s="89"/>
      <c r="DB100" s="89"/>
      <c r="DC100" s="89"/>
      <c r="DD100" s="89"/>
      <c r="DE100" s="89"/>
      <c r="DF100" s="89"/>
      <c r="DG100" s="89"/>
      <c r="DH100" s="89"/>
      <c r="DI100" s="89"/>
      <c r="DJ100" s="89"/>
      <c r="DK100" s="89"/>
      <c r="DL100" s="89"/>
      <c r="DM100" s="89"/>
      <c r="DN100" s="89"/>
      <c r="DO100" s="89"/>
      <c r="DP100" s="89"/>
      <c r="DQ100" s="89"/>
      <c r="DR100" s="89"/>
      <c r="DS100" s="89"/>
      <c r="DT100" s="89"/>
      <c r="DU100" s="89"/>
      <c r="DV100" s="89"/>
      <c r="DW100" s="89"/>
      <c r="DX100" s="89"/>
      <c r="DY100" s="89"/>
      <c r="DZ100" s="89"/>
      <c r="EA100" s="89"/>
      <c r="EB100" s="89"/>
      <c r="EC100" s="89"/>
      <c r="ED100" s="89"/>
      <c r="EE100" s="89"/>
      <c r="EF100" s="89"/>
      <c r="EG100" s="89"/>
      <c r="EH100" s="89"/>
      <c r="EI100" s="89"/>
      <c r="EJ100" s="89"/>
      <c r="EK100" s="89"/>
      <c r="EL100" s="89"/>
      <c r="EM100" s="89"/>
      <c r="EN100" s="89"/>
      <c r="EO100" s="89"/>
      <c r="EP100" s="89"/>
      <c r="EQ100" s="89"/>
      <c r="ER100" s="89"/>
      <c r="ES100" s="89"/>
      <c r="ET100" s="89"/>
      <c r="EU100" s="89"/>
      <c r="EV100" s="89"/>
      <c r="EW100" s="89"/>
      <c r="EX100" s="89"/>
      <c r="EY100" s="89"/>
      <c r="EZ100" s="89"/>
      <c r="FA100" s="89"/>
      <c r="FB100" s="89"/>
      <c r="FC100" s="89"/>
      <c r="FD100" s="89"/>
      <c r="FE100" s="89"/>
      <c r="FF100" s="89"/>
      <c r="FG100" s="89"/>
      <c r="FH100" s="89"/>
      <c r="FI100" s="89"/>
      <c r="FJ100" s="89"/>
      <c r="FK100" s="89"/>
      <c r="FL100" s="89"/>
      <c r="FM100" s="89"/>
      <c r="FN100" s="89"/>
      <c r="FO100" s="89"/>
      <c r="FP100" s="89"/>
      <c r="FQ100" s="89"/>
      <c r="FR100" s="89"/>
      <c r="FS100" s="89"/>
      <c r="FT100" s="89"/>
      <c r="FU100" s="89"/>
      <c r="FV100" s="89"/>
      <c r="FW100" s="89"/>
      <c r="FX100" s="89"/>
      <c r="FY100" s="89"/>
      <c r="FZ100" s="89"/>
      <c r="GA100" s="89"/>
      <c r="GB100" s="89"/>
      <c r="GC100" s="89"/>
      <c r="GD100" s="89"/>
      <c r="GE100" s="89"/>
      <c r="GF100" s="89"/>
      <c r="GG100" s="89"/>
      <c r="GH100" s="89"/>
      <c r="GI100" s="89"/>
      <c r="GJ100" s="89"/>
      <c r="GK100" s="89"/>
      <c r="GL100" s="89"/>
      <c r="GM100" s="89"/>
      <c r="GN100" s="89"/>
      <c r="GO100" s="89"/>
      <c r="GP100" s="89"/>
      <c r="GQ100" s="89"/>
      <c r="GR100" s="89"/>
      <c r="GS100" s="89"/>
      <c r="GT100" s="89"/>
      <c r="GU100" s="89"/>
      <c r="GV100" s="89"/>
      <c r="GW100" s="89"/>
      <c r="GX100" s="89"/>
      <c r="GY100" s="89"/>
      <c r="GZ100" s="89"/>
      <c r="HA100" s="89"/>
      <c r="HB100" s="89"/>
      <c r="HC100" s="89"/>
      <c r="HD100" s="89"/>
      <c r="HE100" s="89"/>
      <c r="HF100" s="89"/>
      <c r="HG100" s="89"/>
      <c r="HH100" s="89"/>
      <c r="HI100" s="89"/>
      <c r="HJ100" s="89"/>
      <c r="HK100" s="89"/>
      <c r="HL100" s="89"/>
      <c r="HM100" s="89"/>
      <c r="HN100" s="89"/>
      <c r="HO100" s="89"/>
      <c r="HP100" s="89"/>
      <c r="HQ100" s="89"/>
      <c r="HR100" s="89"/>
      <c r="HS100" s="89"/>
      <c r="HT100" s="89"/>
      <c r="HU100" s="89"/>
      <c r="HV100" s="89"/>
      <c r="HW100" s="89"/>
      <c r="HX100" s="89"/>
      <c r="HY100" s="89"/>
      <c r="HZ100" s="89"/>
      <c r="IA100" s="89"/>
      <c r="IB100" s="89"/>
      <c r="IC100" s="89"/>
      <c r="ID100" s="89"/>
      <c r="IE100" s="89"/>
      <c r="IF100" s="89"/>
      <c r="IG100" s="89"/>
      <c r="IH100" s="89"/>
      <c r="II100" s="89"/>
      <c r="IJ100" s="89"/>
      <c r="IK100" s="89"/>
      <c r="IL100" s="89"/>
      <c r="IM100" s="89"/>
      <c r="IN100" s="89"/>
      <c r="IO100" s="89"/>
      <c r="IP100" s="89"/>
      <c r="IQ100" s="89"/>
      <c r="IR100" s="89"/>
      <c r="IS100" s="89"/>
      <c r="IT100" s="89"/>
      <c r="IU100" s="89"/>
      <c r="IV100" s="89"/>
      <c r="IW100" s="89"/>
      <c r="IX100" s="89"/>
      <c r="IY100" s="89"/>
      <c r="IZ100" s="89"/>
      <c r="JA100" s="89"/>
      <c r="JB100" s="89"/>
      <c r="JC100" s="89"/>
      <c r="JD100" s="89"/>
      <c r="JE100" s="89"/>
      <c r="JF100" s="89"/>
      <c r="JG100" s="89"/>
      <c r="JH100" s="89"/>
      <c r="JI100" s="89"/>
      <c r="JJ100" s="89"/>
      <c r="JK100" s="89"/>
      <c r="JL100" s="89"/>
      <c r="JM100" s="89"/>
      <c r="JN100" s="89"/>
      <c r="JO100" s="89"/>
      <c r="JP100" s="89"/>
      <c r="JQ100" s="89"/>
      <c r="JR100" s="89"/>
      <c r="JS100" s="89"/>
      <c r="JT100" s="89"/>
      <c r="JU100" s="89"/>
      <c r="JV100" s="89"/>
      <c r="JW100" s="89"/>
      <c r="JX100" s="89"/>
      <c r="JY100" s="89"/>
      <c r="JZ100" s="89"/>
      <c r="KA100" s="89"/>
      <c r="KB100" s="89"/>
      <c r="KC100" s="89"/>
      <c r="KD100" s="89"/>
      <c r="KE100" s="89"/>
      <c r="KF100" s="89"/>
      <c r="KG100" s="89"/>
      <c r="KH100" s="89"/>
      <c r="KI100" s="89"/>
      <c r="KJ100" s="89"/>
      <c r="KK100" s="89"/>
      <c r="KL100" s="89"/>
      <c r="KM100" s="89"/>
      <c r="KN100" s="89"/>
      <c r="KO100" s="89"/>
      <c r="KP100" s="89"/>
      <c r="KQ100" s="89"/>
      <c r="KR100" s="89"/>
      <c r="KS100" s="89"/>
      <c r="KT100" s="89"/>
      <c r="KU100" s="89"/>
      <c r="KV100" s="89"/>
      <c r="KW100" s="89"/>
      <c r="KX100" s="89"/>
      <c r="KY100" s="89"/>
      <c r="KZ100" s="89"/>
      <c r="LA100" s="89"/>
      <c r="LB100" s="89"/>
      <c r="LC100" s="89"/>
      <c r="LD100" s="89"/>
      <c r="LE100" s="89"/>
      <c r="LF100" s="89"/>
      <c r="LG100" s="89"/>
      <c r="LH100" s="89"/>
      <c r="LI100" s="89"/>
      <c r="LJ100" s="89"/>
      <c r="LK100" s="89"/>
      <c r="LL100" s="89"/>
      <c r="LM100" s="89"/>
      <c r="LN100" s="89"/>
      <c r="LO100" s="89"/>
      <c r="LP100" s="89"/>
      <c r="LQ100" s="89"/>
      <c r="LR100" s="89"/>
      <c r="LS100" s="89"/>
      <c r="LT100" s="89"/>
    </row>
    <row r="101" spans="1:332" s="29" customFormat="1" x14ac:dyDescent="0.35">
      <c r="A101" s="89"/>
      <c r="B101" s="90"/>
      <c r="C101" s="90"/>
      <c r="D101" s="91"/>
      <c r="E101" s="89"/>
      <c r="F101" s="89"/>
      <c r="G101" s="110"/>
      <c r="M101" s="85"/>
      <c r="N101" s="85"/>
      <c r="O101" s="91"/>
      <c r="P101" s="91"/>
      <c r="Q101" s="92"/>
      <c r="R101" s="92"/>
      <c r="S101" s="89"/>
      <c r="T101" s="89"/>
      <c r="U101" s="89"/>
      <c r="V101" s="89"/>
      <c r="Y101" s="89"/>
      <c r="AA101" s="89"/>
      <c r="AB101" s="89"/>
      <c r="AC101" s="89"/>
      <c r="AD101" s="89"/>
      <c r="AE101"/>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89"/>
      <c r="BU101" s="89"/>
      <c r="BV101" s="89"/>
      <c r="BW101" s="89"/>
      <c r="BX101" s="89"/>
      <c r="BY101" s="89"/>
      <c r="BZ101" s="89"/>
      <c r="CA101" s="89"/>
      <c r="CB101" s="89"/>
      <c r="CC101" s="89"/>
      <c r="CD101" s="89"/>
      <c r="CE101" s="89"/>
      <c r="CF101" s="89"/>
      <c r="CG101" s="89"/>
      <c r="CH101" s="89"/>
      <c r="CI101" s="89"/>
      <c r="CJ101" s="89"/>
      <c r="CK101" s="89"/>
      <c r="CL101" s="89"/>
      <c r="CM101" s="89"/>
      <c r="CN101" s="89"/>
      <c r="CO101" s="89"/>
      <c r="CP101" s="89"/>
      <c r="CQ101" s="89"/>
      <c r="CR101" s="89"/>
      <c r="CS101" s="89"/>
      <c r="CT101" s="89"/>
      <c r="CU101" s="89"/>
      <c r="CV101" s="89"/>
      <c r="CW101" s="89"/>
      <c r="CX101" s="89"/>
      <c r="CY101" s="89"/>
      <c r="CZ101" s="89"/>
      <c r="DA101" s="89"/>
      <c r="DB101" s="89"/>
      <c r="DC101" s="89"/>
      <c r="DD101" s="89"/>
      <c r="DE101" s="89"/>
      <c r="DF101" s="89"/>
      <c r="DG101" s="89"/>
      <c r="DH101" s="89"/>
      <c r="DI101" s="89"/>
      <c r="DJ101" s="89"/>
      <c r="DK101" s="89"/>
      <c r="DL101" s="89"/>
      <c r="DM101" s="89"/>
      <c r="DN101" s="89"/>
      <c r="DO101" s="89"/>
      <c r="DP101" s="89"/>
      <c r="DQ101" s="89"/>
      <c r="DR101" s="89"/>
      <c r="DS101" s="89"/>
      <c r="DT101" s="89"/>
      <c r="DU101" s="89"/>
      <c r="DV101" s="89"/>
      <c r="DW101" s="89"/>
      <c r="DX101" s="89"/>
      <c r="DY101" s="89"/>
      <c r="DZ101" s="89"/>
      <c r="EA101" s="89"/>
      <c r="EB101" s="89"/>
      <c r="EC101" s="89"/>
      <c r="ED101" s="89"/>
      <c r="EE101" s="89"/>
      <c r="EF101" s="89"/>
      <c r="EG101" s="89"/>
      <c r="EH101" s="89"/>
      <c r="EI101" s="89"/>
      <c r="EJ101" s="89"/>
      <c r="EK101" s="89"/>
      <c r="EL101" s="89"/>
      <c r="EM101" s="89"/>
      <c r="EN101" s="89"/>
      <c r="EO101" s="89"/>
      <c r="EP101" s="89"/>
      <c r="EQ101" s="89"/>
      <c r="ER101" s="89"/>
      <c r="ES101" s="89"/>
      <c r="ET101" s="89"/>
      <c r="EU101" s="89"/>
      <c r="EV101" s="89"/>
      <c r="EW101" s="89"/>
      <c r="EX101" s="89"/>
      <c r="EY101" s="89"/>
      <c r="EZ101" s="89"/>
      <c r="FA101" s="89"/>
      <c r="FB101" s="89"/>
      <c r="FC101" s="89"/>
      <c r="FD101" s="89"/>
      <c r="FE101" s="89"/>
      <c r="FF101" s="89"/>
      <c r="FG101" s="89"/>
      <c r="FH101" s="89"/>
      <c r="FI101" s="89"/>
      <c r="FJ101" s="89"/>
      <c r="FK101" s="89"/>
      <c r="FL101" s="89"/>
      <c r="FM101" s="89"/>
      <c r="FN101" s="89"/>
      <c r="FO101" s="89"/>
      <c r="FP101" s="89"/>
      <c r="FQ101" s="89"/>
      <c r="FR101" s="89"/>
      <c r="FS101" s="89"/>
      <c r="FT101" s="89"/>
      <c r="FU101" s="89"/>
      <c r="FV101" s="89"/>
      <c r="FW101" s="89"/>
      <c r="FX101" s="89"/>
      <c r="FY101" s="89"/>
      <c r="FZ101" s="89"/>
      <c r="GA101" s="89"/>
      <c r="GB101" s="89"/>
      <c r="GC101" s="89"/>
      <c r="GD101" s="89"/>
      <c r="GE101" s="89"/>
      <c r="GF101" s="89"/>
      <c r="GG101" s="89"/>
      <c r="GH101" s="89"/>
      <c r="GI101" s="89"/>
      <c r="GJ101" s="89"/>
      <c r="GK101" s="89"/>
      <c r="GL101" s="89"/>
      <c r="GM101" s="89"/>
      <c r="GN101" s="89"/>
      <c r="GO101" s="89"/>
      <c r="GP101" s="89"/>
      <c r="GQ101" s="89"/>
      <c r="GR101" s="89"/>
      <c r="GS101" s="89"/>
      <c r="GT101" s="89"/>
      <c r="GU101" s="89"/>
      <c r="GV101" s="89"/>
      <c r="GW101" s="89"/>
      <c r="GX101" s="89"/>
      <c r="GY101" s="89"/>
      <c r="GZ101" s="89"/>
      <c r="HA101" s="89"/>
      <c r="HB101" s="89"/>
      <c r="HC101" s="89"/>
      <c r="HD101" s="89"/>
      <c r="HE101" s="89"/>
      <c r="HF101" s="89"/>
      <c r="HG101" s="89"/>
      <c r="HH101" s="89"/>
      <c r="HI101" s="89"/>
      <c r="HJ101" s="89"/>
      <c r="HK101" s="89"/>
      <c r="HL101" s="89"/>
      <c r="HM101" s="89"/>
      <c r="HN101" s="89"/>
      <c r="HO101" s="89"/>
      <c r="HP101" s="89"/>
      <c r="HQ101" s="89"/>
      <c r="HR101" s="89"/>
      <c r="HS101" s="89"/>
      <c r="HT101" s="89"/>
      <c r="HU101" s="89"/>
      <c r="HV101" s="89"/>
      <c r="HW101" s="89"/>
      <c r="HX101" s="89"/>
      <c r="HY101" s="89"/>
      <c r="HZ101" s="89"/>
      <c r="IA101" s="89"/>
      <c r="IB101" s="89"/>
      <c r="IC101" s="89"/>
      <c r="ID101" s="89"/>
      <c r="IE101" s="89"/>
      <c r="IF101" s="89"/>
      <c r="IG101" s="89"/>
      <c r="IH101" s="89"/>
      <c r="II101" s="89"/>
      <c r="IJ101" s="89"/>
      <c r="IK101" s="89"/>
      <c r="IL101" s="89"/>
      <c r="IM101" s="89"/>
      <c r="IN101" s="89"/>
      <c r="IO101" s="89"/>
      <c r="IP101" s="89"/>
      <c r="IQ101" s="89"/>
      <c r="IR101" s="89"/>
      <c r="IS101" s="89"/>
      <c r="IT101" s="89"/>
      <c r="IU101" s="89"/>
      <c r="IV101" s="89"/>
      <c r="IW101" s="89"/>
      <c r="IX101" s="89"/>
      <c r="IY101" s="89"/>
      <c r="IZ101" s="89"/>
      <c r="JA101" s="89"/>
      <c r="JB101" s="89"/>
      <c r="JC101" s="89"/>
      <c r="JD101" s="89"/>
      <c r="JE101" s="89"/>
      <c r="JF101" s="89"/>
      <c r="JG101" s="89"/>
      <c r="JH101" s="89"/>
      <c r="JI101" s="89"/>
      <c r="JJ101" s="89"/>
      <c r="JK101" s="89"/>
      <c r="JL101" s="89"/>
      <c r="JM101" s="89"/>
      <c r="JN101" s="89"/>
      <c r="JO101" s="89"/>
      <c r="JP101" s="89"/>
      <c r="JQ101" s="89"/>
      <c r="JR101" s="89"/>
      <c r="JS101" s="89"/>
      <c r="JT101" s="89"/>
      <c r="JU101" s="89"/>
      <c r="JV101" s="89"/>
      <c r="JW101" s="89"/>
      <c r="JX101" s="89"/>
      <c r="JY101" s="89"/>
      <c r="JZ101" s="89"/>
      <c r="KA101" s="89"/>
      <c r="KB101" s="89"/>
      <c r="KC101" s="89"/>
      <c r="KD101" s="89"/>
      <c r="KE101" s="89"/>
      <c r="KF101" s="89"/>
      <c r="KG101" s="89"/>
      <c r="KH101" s="89"/>
      <c r="KI101" s="89"/>
      <c r="KJ101" s="89"/>
      <c r="KK101" s="89"/>
      <c r="KL101" s="89"/>
      <c r="KM101" s="89"/>
      <c r="KN101" s="89"/>
      <c r="KO101" s="89"/>
      <c r="KP101" s="89"/>
      <c r="KQ101" s="89"/>
      <c r="KR101" s="89"/>
      <c r="KS101" s="89"/>
      <c r="KT101" s="89"/>
      <c r="KU101" s="89"/>
      <c r="KV101" s="89"/>
      <c r="KW101" s="89"/>
      <c r="KX101" s="89"/>
      <c r="KY101" s="89"/>
      <c r="KZ101" s="89"/>
      <c r="LA101" s="89"/>
      <c r="LB101" s="89"/>
      <c r="LC101" s="89"/>
      <c r="LD101" s="89"/>
      <c r="LE101" s="89"/>
      <c r="LF101" s="89"/>
      <c r="LG101" s="89"/>
      <c r="LH101" s="89"/>
      <c r="LI101" s="89"/>
      <c r="LJ101" s="89"/>
      <c r="LK101" s="89"/>
      <c r="LL101" s="89"/>
      <c r="LM101" s="89"/>
      <c r="LN101" s="89"/>
      <c r="LO101" s="89"/>
      <c r="LP101" s="89"/>
      <c r="LQ101" s="89"/>
      <c r="LR101" s="89"/>
      <c r="LS101" s="89"/>
      <c r="LT101" s="89"/>
    </row>
    <row r="102" spans="1:332" s="29" customFormat="1" x14ac:dyDescent="0.35">
      <c r="A102" s="89"/>
      <c r="B102" s="90"/>
      <c r="C102" s="90"/>
      <c r="D102" s="91"/>
      <c r="E102" s="89"/>
      <c r="F102" s="89"/>
      <c r="G102" s="110"/>
      <c r="M102" s="85"/>
      <c r="N102" s="85"/>
      <c r="O102" s="91"/>
      <c r="P102" s="91"/>
      <c r="Q102" s="92"/>
      <c r="R102" s="92"/>
      <c r="S102" s="89"/>
      <c r="T102" s="89"/>
      <c r="U102" s="89"/>
      <c r="V102" s="89"/>
      <c r="Y102" s="89"/>
      <c r="AA102" s="89"/>
      <c r="AB102" s="89"/>
      <c r="AC102" s="89"/>
      <c r="AD102" s="89"/>
      <c r="AE102"/>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c r="IN102" s="89"/>
      <c r="IO102" s="89"/>
      <c r="IP102" s="89"/>
      <c r="IQ102" s="89"/>
      <c r="IR102" s="89"/>
      <c r="IS102" s="89"/>
      <c r="IT102" s="89"/>
      <c r="IU102" s="89"/>
      <c r="IV102" s="89"/>
      <c r="IW102" s="89"/>
      <c r="IX102" s="89"/>
      <c r="IY102" s="89"/>
      <c r="IZ102" s="89"/>
      <c r="JA102" s="89"/>
      <c r="JB102" s="89"/>
      <c r="JC102" s="89"/>
      <c r="JD102" s="89"/>
      <c r="JE102" s="89"/>
      <c r="JF102" s="89"/>
      <c r="JG102" s="89"/>
      <c r="JH102" s="89"/>
      <c r="JI102" s="89"/>
      <c r="JJ102" s="89"/>
      <c r="JK102" s="89"/>
      <c r="JL102" s="89"/>
      <c r="JM102" s="89"/>
      <c r="JN102" s="89"/>
      <c r="JO102" s="89"/>
      <c r="JP102" s="89"/>
      <c r="JQ102" s="89"/>
      <c r="JR102" s="89"/>
      <c r="JS102" s="89"/>
      <c r="JT102" s="89"/>
      <c r="JU102" s="89"/>
      <c r="JV102" s="89"/>
      <c r="JW102" s="89"/>
      <c r="JX102" s="89"/>
      <c r="JY102" s="89"/>
      <c r="JZ102" s="89"/>
      <c r="KA102" s="89"/>
      <c r="KB102" s="89"/>
      <c r="KC102" s="89"/>
      <c r="KD102" s="89"/>
      <c r="KE102" s="89"/>
      <c r="KF102" s="89"/>
      <c r="KG102" s="89"/>
      <c r="KH102" s="89"/>
      <c r="KI102" s="89"/>
      <c r="KJ102" s="89"/>
      <c r="KK102" s="89"/>
      <c r="KL102" s="89"/>
      <c r="KM102" s="89"/>
      <c r="KN102" s="89"/>
      <c r="KO102" s="89"/>
      <c r="KP102" s="89"/>
      <c r="KQ102" s="89"/>
      <c r="KR102" s="89"/>
      <c r="KS102" s="89"/>
      <c r="KT102" s="89"/>
      <c r="KU102" s="89"/>
      <c r="KV102" s="89"/>
      <c r="KW102" s="89"/>
      <c r="KX102" s="89"/>
      <c r="KY102" s="89"/>
      <c r="KZ102" s="89"/>
      <c r="LA102" s="89"/>
      <c r="LB102" s="89"/>
      <c r="LC102" s="89"/>
      <c r="LD102" s="89"/>
      <c r="LE102" s="89"/>
      <c r="LF102" s="89"/>
      <c r="LG102" s="89"/>
      <c r="LH102" s="89"/>
      <c r="LI102" s="89"/>
      <c r="LJ102" s="89"/>
      <c r="LK102" s="89"/>
      <c r="LL102" s="89"/>
      <c r="LM102" s="89"/>
      <c r="LN102" s="89"/>
      <c r="LO102" s="89"/>
      <c r="LP102" s="89"/>
      <c r="LQ102" s="89"/>
      <c r="LR102" s="89"/>
      <c r="LS102" s="89"/>
      <c r="LT102" s="89"/>
    </row>
    <row r="103" spans="1:332" s="29" customFormat="1" x14ac:dyDescent="0.35">
      <c r="A103" s="89"/>
      <c r="B103" s="90"/>
      <c r="C103" s="90"/>
      <c r="D103" s="91"/>
      <c r="E103" s="89"/>
      <c r="F103" s="89"/>
      <c r="G103" s="110"/>
      <c r="M103" s="85"/>
      <c r="N103" s="85"/>
      <c r="O103" s="91"/>
      <c r="P103" s="91"/>
      <c r="Q103" s="92"/>
      <c r="R103" s="92"/>
      <c r="S103" s="89"/>
      <c r="T103" s="89"/>
      <c r="U103" s="89"/>
      <c r="V103" s="89"/>
      <c r="Y103" s="89"/>
      <c r="AA103" s="89"/>
      <c r="AB103" s="89"/>
      <c r="AC103" s="89"/>
      <c r="AD103" s="89"/>
      <c r="AE103"/>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89"/>
      <c r="BU103" s="89"/>
      <c r="BV103" s="89"/>
      <c r="BW103" s="89"/>
      <c r="BX103" s="89"/>
      <c r="BY103" s="89"/>
      <c r="BZ103" s="89"/>
      <c r="CA103" s="89"/>
      <c r="CB103" s="89"/>
      <c r="CC103" s="89"/>
      <c r="CD103" s="89"/>
      <c r="CE103" s="89"/>
      <c r="CF103" s="89"/>
      <c r="CG103" s="89"/>
      <c r="CH103" s="89"/>
      <c r="CI103" s="89"/>
      <c r="CJ103" s="89"/>
      <c r="CK103" s="89"/>
      <c r="CL103" s="89"/>
      <c r="CM103" s="89"/>
      <c r="CN103" s="89"/>
      <c r="CO103" s="89"/>
      <c r="CP103" s="89"/>
      <c r="CQ103" s="89"/>
      <c r="CR103" s="89"/>
      <c r="CS103" s="89"/>
      <c r="CT103" s="89"/>
      <c r="CU103" s="89"/>
      <c r="CV103" s="89"/>
      <c r="CW103" s="89"/>
      <c r="CX103" s="89"/>
      <c r="CY103" s="89"/>
      <c r="CZ103" s="89"/>
      <c r="DA103" s="89"/>
      <c r="DB103" s="89"/>
      <c r="DC103" s="89"/>
      <c r="DD103" s="89"/>
      <c r="DE103" s="89"/>
      <c r="DF103" s="89"/>
      <c r="DG103" s="89"/>
      <c r="DH103" s="89"/>
      <c r="DI103" s="89"/>
      <c r="DJ103" s="89"/>
      <c r="DK103" s="89"/>
      <c r="DL103" s="89"/>
      <c r="DM103" s="89"/>
      <c r="DN103" s="89"/>
      <c r="DO103" s="89"/>
      <c r="DP103" s="89"/>
      <c r="DQ103" s="89"/>
      <c r="DR103" s="89"/>
      <c r="DS103" s="89"/>
      <c r="DT103" s="89"/>
      <c r="DU103" s="89"/>
      <c r="DV103" s="89"/>
      <c r="DW103" s="89"/>
      <c r="DX103" s="89"/>
      <c r="DY103" s="89"/>
      <c r="DZ103" s="89"/>
      <c r="EA103" s="89"/>
      <c r="EB103" s="89"/>
      <c r="EC103" s="89"/>
      <c r="ED103" s="89"/>
      <c r="EE103" s="89"/>
      <c r="EF103" s="89"/>
      <c r="EG103" s="89"/>
      <c r="EH103" s="89"/>
      <c r="EI103" s="89"/>
      <c r="EJ103" s="89"/>
      <c r="EK103" s="89"/>
      <c r="EL103" s="89"/>
      <c r="EM103" s="89"/>
      <c r="EN103" s="89"/>
      <c r="EO103" s="89"/>
      <c r="EP103" s="89"/>
      <c r="EQ103" s="89"/>
      <c r="ER103" s="89"/>
      <c r="ES103" s="89"/>
      <c r="ET103" s="89"/>
      <c r="EU103" s="89"/>
      <c r="EV103" s="89"/>
      <c r="EW103" s="89"/>
      <c r="EX103" s="89"/>
      <c r="EY103" s="89"/>
      <c r="EZ103" s="89"/>
      <c r="FA103" s="89"/>
      <c r="FB103" s="89"/>
      <c r="FC103" s="89"/>
      <c r="FD103" s="89"/>
      <c r="FE103" s="89"/>
      <c r="FF103" s="89"/>
      <c r="FG103" s="89"/>
      <c r="FH103" s="89"/>
      <c r="FI103" s="89"/>
      <c r="FJ103" s="89"/>
      <c r="FK103" s="89"/>
      <c r="FL103" s="89"/>
      <c r="FM103" s="89"/>
      <c r="FN103" s="89"/>
      <c r="FO103" s="89"/>
      <c r="FP103" s="89"/>
      <c r="FQ103" s="89"/>
      <c r="FR103" s="89"/>
      <c r="FS103" s="89"/>
      <c r="FT103" s="89"/>
      <c r="FU103" s="89"/>
      <c r="FV103" s="89"/>
      <c r="FW103" s="89"/>
      <c r="FX103" s="89"/>
      <c r="FY103" s="89"/>
      <c r="FZ103" s="89"/>
      <c r="GA103" s="89"/>
      <c r="GB103" s="89"/>
      <c r="GC103" s="89"/>
      <c r="GD103" s="89"/>
      <c r="GE103" s="89"/>
      <c r="GF103" s="89"/>
      <c r="GG103" s="89"/>
      <c r="GH103" s="89"/>
      <c r="GI103" s="89"/>
      <c r="GJ103" s="89"/>
      <c r="GK103" s="89"/>
      <c r="GL103" s="89"/>
      <c r="GM103" s="89"/>
      <c r="GN103" s="89"/>
      <c r="GO103" s="89"/>
      <c r="GP103" s="89"/>
      <c r="GQ103" s="89"/>
      <c r="GR103" s="89"/>
      <c r="GS103" s="89"/>
      <c r="GT103" s="89"/>
      <c r="GU103" s="89"/>
      <c r="GV103" s="89"/>
      <c r="GW103" s="89"/>
      <c r="GX103" s="89"/>
      <c r="GY103" s="89"/>
      <c r="GZ103" s="89"/>
      <c r="HA103" s="89"/>
      <c r="HB103" s="89"/>
      <c r="HC103" s="89"/>
      <c r="HD103" s="89"/>
      <c r="HE103" s="89"/>
      <c r="HF103" s="89"/>
      <c r="HG103" s="89"/>
      <c r="HH103" s="89"/>
      <c r="HI103" s="89"/>
      <c r="HJ103" s="89"/>
      <c r="HK103" s="89"/>
      <c r="HL103" s="89"/>
      <c r="HM103" s="89"/>
      <c r="HN103" s="89"/>
      <c r="HO103" s="89"/>
      <c r="HP103" s="89"/>
      <c r="HQ103" s="89"/>
      <c r="HR103" s="89"/>
      <c r="HS103" s="89"/>
      <c r="HT103" s="89"/>
      <c r="HU103" s="89"/>
      <c r="HV103" s="89"/>
      <c r="HW103" s="89"/>
      <c r="HX103" s="89"/>
      <c r="HY103" s="89"/>
      <c r="HZ103" s="89"/>
      <c r="IA103" s="89"/>
      <c r="IB103" s="89"/>
      <c r="IC103" s="89"/>
      <c r="ID103" s="89"/>
      <c r="IE103" s="89"/>
      <c r="IF103" s="89"/>
      <c r="IG103" s="89"/>
      <c r="IH103" s="89"/>
      <c r="II103" s="89"/>
      <c r="IJ103" s="89"/>
      <c r="IK103" s="89"/>
      <c r="IL103" s="89"/>
      <c r="IM103" s="89"/>
      <c r="IN103" s="89"/>
      <c r="IO103" s="89"/>
      <c r="IP103" s="89"/>
      <c r="IQ103" s="89"/>
      <c r="IR103" s="89"/>
      <c r="IS103" s="89"/>
      <c r="IT103" s="89"/>
      <c r="IU103" s="89"/>
      <c r="IV103" s="89"/>
      <c r="IW103" s="89"/>
      <c r="IX103" s="89"/>
      <c r="IY103" s="89"/>
      <c r="IZ103" s="89"/>
      <c r="JA103" s="89"/>
      <c r="JB103" s="89"/>
      <c r="JC103" s="89"/>
      <c r="JD103" s="89"/>
      <c r="JE103" s="89"/>
      <c r="JF103" s="89"/>
      <c r="JG103" s="89"/>
      <c r="JH103" s="89"/>
      <c r="JI103" s="89"/>
      <c r="JJ103" s="89"/>
      <c r="JK103" s="89"/>
      <c r="JL103" s="89"/>
      <c r="JM103" s="89"/>
      <c r="JN103" s="89"/>
      <c r="JO103" s="89"/>
      <c r="JP103" s="89"/>
      <c r="JQ103" s="89"/>
      <c r="JR103" s="89"/>
      <c r="JS103" s="89"/>
      <c r="JT103" s="89"/>
      <c r="JU103" s="89"/>
      <c r="JV103" s="89"/>
      <c r="JW103" s="89"/>
      <c r="JX103" s="89"/>
      <c r="JY103" s="89"/>
      <c r="JZ103" s="89"/>
      <c r="KA103" s="89"/>
      <c r="KB103" s="89"/>
      <c r="KC103" s="89"/>
      <c r="KD103" s="89"/>
      <c r="KE103" s="89"/>
      <c r="KF103" s="89"/>
      <c r="KG103" s="89"/>
      <c r="KH103" s="89"/>
      <c r="KI103" s="89"/>
      <c r="KJ103" s="89"/>
      <c r="KK103" s="89"/>
      <c r="KL103" s="89"/>
      <c r="KM103" s="89"/>
      <c r="KN103" s="89"/>
      <c r="KO103" s="89"/>
      <c r="KP103" s="89"/>
      <c r="KQ103" s="89"/>
      <c r="KR103" s="89"/>
      <c r="KS103" s="89"/>
      <c r="KT103" s="89"/>
      <c r="KU103" s="89"/>
      <c r="KV103" s="89"/>
      <c r="KW103" s="89"/>
      <c r="KX103" s="89"/>
      <c r="KY103" s="89"/>
      <c r="KZ103" s="89"/>
      <c r="LA103" s="89"/>
      <c r="LB103" s="89"/>
      <c r="LC103" s="89"/>
      <c r="LD103" s="89"/>
      <c r="LE103" s="89"/>
      <c r="LF103" s="89"/>
      <c r="LG103" s="89"/>
      <c r="LH103" s="89"/>
      <c r="LI103" s="89"/>
      <c r="LJ103" s="89"/>
      <c r="LK103" s="89"/>
      <c r="LL103" s="89"/>
      <c r="LM103" s="89"/>
      <c r="LN103" s="89"/>
      <c r="LO103" s="89"/>
      <c r="LP103" s="89"/>
      <c r="LQ103" s="89"/>
      <c r="LR103" s="89"/>
      <c r="LS103" s="89"/>
      <c r="LT103" s="89"/>
    </row>
    <row r="104" spans="1:332" s="29" customFormat="1" x14ac:dyDescent="0.35">
      <c r="A104" s="89"/>
      <c r="B104" s="90"/>
      <c r="C104" s="90"/>
      <c r="D104" s="91"/>
      <c r="E104" s="89"/>
      <c r="F104" s="89"/>
      <c r="G104" s="110"/>
      <c r="M104" s="85"/>
      <c r="N104" s="85"/>
      <c r="O104" s="91"/>
      <c r="P104" s="91"/>
      <c r="Q104" s="92"/>
      <c r="R104" s="92"/>
      <c r="S104" s="89"/>
      <c r="T104" s="89"/>
      <c r="U104" s="89"/>
      <c r="V104" s="89"/>
      <c r="Y104" s="89"/>
      <c r="AA104" s="89"/>
      <c r="AB104" s="89"/>
      <c r="AC104" s="89"/>
      <c r="AD104" s="89"/>
      <c r="AE104"/>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c r="BW104" s="89"/>
      <c r="BX104" s="89"/>
      <c r="BY104" s="89"/>
      <c r="BZ104" s="89"/>
      <c r="CA104" s="89"/>
      <c r="CB104" s="89"/>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89"/>
      <c r="DC104" s="89"/>
      <c r="DD104" s="89"/>
      <c r="DE104" s="89"/>
      <c r="DF104" s="89"/>
      <c r="DG104" s="89"/>
      <c r="DH104" s="89"/>
      <c r="DI104" s="89"/>
      <c r="DJ104" s="89"/>
      <c r="DK104" s="89"/>
      <c r="DL104" s="89"/>
      <c r="DM104" s="89"/>
      <c r="DN104" s="89"/>
      <c r="DO104" s="89"/>
      <c r="DP104" s="89"/>
      <c r="DQ104" s="89"/>
      <c r="DR104" s="89"/>
      <c r="DS104" s="89"/>
      <c r="DT104" s="89"/>
      <c r="DU104" s="89"/>
      <c r="DV104" s="89"/>
      <c r="DW104" s="89"/>
      <c r="DX104" s="89"/>
      <c r="DY104" s="89"/>
      <c r="DZ104" s="89"/>
      <c r="EA104" s="89"/>
      <c r="EB104" s="89"/>
      <c r="EC104" s="89"/>
      <c r="ED104" s="89"/>
      <c r="EE104" s="89"/>
      <c r="EF104" s="89"/>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89"/>
      <c r="FM104" s="89"/>
      <c r="FN104" s="89"/>
      <c r="FO104" s="89"/>
      <c r="FP104" s="89"/>
      <c r="FQ104" s="89"/>
      <c r="FR104" s="89"/>
      <c r="FS104" s="89"/>
      <c r="FT104" s="89"/>
      <c r="FU104" s="89"/>
      <c r="FV104" s="89"/>
      <c r="FW104" s="89"/>
      <c r="FX104" s="89"/>
      <c r="FY104" s="89"/>
      <c r="FZ104" s="89"/>
      <c r="GA104" s="89"/>
      <c r="GB104" s="89"/>
      <c r="GC104" s="89"/>
      <c r="GD104" s="89"/>
      <c r="GE104" s="89"/>
      <c r="GF104" s="89"/>
      <c r="GG104" s="89"/>
      <c r="GH104" s="89"/>
      <c r="GI104" s="89"/>
      <c r="GJ104" s="89"/>
      <c r="GK104" s="89"/>
      <c r="GL104" s="89"/>
      <c r="GM104" s="89"/>
      <c r="GN104" s="89"/>
      <c r="GO104" s="89"/>
      <c r="GP104" s="89"/>
      <c r="GQ104" s="89"/>
      <c r="GR104" s="89"/>
      <c r="GS104" s="89"/>
      <c r="GT104" s="89"/>
      <c r="GU104" s="89"/>
      <c r="GV104" s="89"/>
      <c r="GW104" s="89"/>
      <c r="GX104" s="89"/>
      <c r="GY104" s="89"/>
      <c r="GZ104" s="89"/>
      <c r="HA104" s="89"/>
      <c r="HB104" s="89"/>
      <c r="HC104" s="89"/>
      <c r="HD104" s="89"/>
      <c r="HE104" s="89"/>
      <c r="HF104" s="89"/>
      <c r="HG104" s="89"/>
      <c r="HH104" s="89"/>
      <c r="HI104" s="89"/>
      <c r="HJ104" s="89"/>
      <c r="HK104" s="89"/>
      <c r="HL104" s="89"/>
      <c r="HM104" s="89"/>
      <c r="HN104" s="89"/>
      <c r="HO104" s="89"/>
      <c r="HP104" s="89"/>
      <c r="HQ104" s="89"/>
      <c r="HR104" s="89"/>
      <c r="HS104" s="89"/>
      <c r="HT104" s="89"/>
      <c r="HU104" s="89"/>
      <c r="HV104" s="89"/>
      <c r="HW104" s="89"/>
      <c r="HX104" s="89"/>
      <c r="HY104" s="89"/>
      <c r="HZ104" s="89"/>
      <c r="IA104" s="89"/>
      <c r="IB104" s="89"/>
      <c r="IC104" s="89"/>
      <c r="ID104" s="89"/>
      <c r="IE104" s="89"/>
      <c r="IF104" s="89"/>
      <c r="IG104" s="89"/>
      <c r="IH104" s="89"/>
      <c r="II104" s="89"/>
      <c r="IJ104" s="89"/>
      <c r="IK104" s="89"/>
      <c r="IL104" s="89"/>
      <c r="IM104" s="89"/>
      <c r="IN104" s="89"/>
      <c r="IO104" s="89"/>
      <c r="IP104" s="89"/>
      <c r="IQ104" s="89"/>
      <c r="IR104" s="89"/>
      <c r="IS104" s="89"/>
      <c r="IT104" s="89"/>
      <c r="IU104" s="89"/>
      <c r="IV104" s="89"/>
      <c r="IW104" s="89"/>
      <c r="IX104" s="89"/>
      <c r="IY104" s="89"/>
      <c r="IZ104" s="89"/>
      <c r="JA104" s="89"/>
      <c r="JB104" s="89"/>
      <c r="JC104" s="89"/>
      <c r="JD104" s="89"/>
      <c r="JE104" s="89"/>
      <c r="JF104" s="89"/>
      <c r="JG104" s="89"/>
      <c r="JH104" s="89"/>
      <c r="JI104" s="89"/>
      <c r="JJ104" s="89"/>
      <c r="JK104" s="89"/>
      <c r="JL104" s="89"/>
      <c r="JM104" s="89"/>
      <c r="JN104" s="89"/>
      <c r="JO104" s="89"/>
      <c r="JP104" s="89"/>
      <c r="JQ104" s="89"/>
      <c r="JR104" s="89"/>
      <c r="JS104" s="89"/>
      <c r="JT104" s="89"/>
      <c r="JU104" s="89"/>
      <c r="JV104" s="89"/>
      <c r="JW104" s="89"/>
      <c r="JX104" s="89"/>
      <c r="JY104" s="89"/>
      <c r="JZ104" s="89"/>
      <c r="KA104" s="89"/>
      <c r="KB104" s="89"/>
      <c r="KC104" s="89"/>
      <c r="KD104" s="89"/>
      <c r="KE104" s="89"/>
      <c r="KF104" s="89"/>
      <c r="KG104" s="89"/>
      <c r="KH104" s="89"/>
      <c r="KI104" s="89"/>
      <c r="KJ104" s="89"/>
      <c r="KK104" s="89"/>
      <c r="KL104" s="89"/>
      <c r="KM104" s="89"/>
      <c r="KN104" s="89"/>
      <c r="KO104" s="89"/>
      <c r="KP104" s="89"/>
      <c r="KQ104" s="89"/>
      <c r="KR104" s="89"/>
      <c r="KS104" s="89"/>
      <c r="KT104" s="89"/>
      <c r="KU104" s="89"/>
      <c r="KV104" s="89"/>
      <c r="KW104" s="89"/>
      <c r="KX104" s="89"/>
      <c r="KY104" s="89"/>
      <c r="KZ104" s="89"/>
      <c r="LA104" s="89"/>
      <c r="LB104" s="89"/>
      <c r="LC104" s="89"/>
      <c r="LD104" s="89"/>
      <c r="LE104" s="89"/>
      <c r="LF104" s="89"/>
      <c r="LG104" s="89"/>
      <c r="LH104" s="89"/>
      <c r="LI104" s="89"/>
      <c r="LJ104" s="89"/>
      <c r="LK104" s="89"/>
      <c r="LL104" s="89"/>
      <c r="LM104" s="89"/>
      <c r="LN104" s="89"/>
      <c r="LO104" s="89"/>
      <c r="LP104" s="89"/>
      <c r="LQ104" s="89"/>
      <c r="LR104" s="89"/>
      <c r="LS104" s="89"/>
      <c r="LT104" s="89"/>
    </row>
    <row r="105" spans="1:332" s="29" customFormat="1" x14ac:dyDescent="0.35">
      <c r="A105" s="89"/>
      <c r="B105" s="90"/>
      <c r="C105" s="90"/>
      <c r="D105" s="91"/>
      <c r="E105" s="89"/>
      <c r="F105" s="89"/>
      <c r="G105" s="110"/>
      <c r="M105" s="85"/>
      <c r="N105" s="85"/>
      <c r="O105" s="91"/>
      <c r="P105" s="91"/>
      <c r="Q105" s="92"/>
      <c r="R105" s="92"/>
      <c r="S105" s="89"/>
      <c r="T105" s="89"/>
      <c r="U105" s="89"/>
      <c r="V105" s="89"/>
      <c r="Y105" s="89"/>
      <c r="AA105" s="89"/>
      <c r="AB105" s="89"/>
      <c r="AC105" s="89"/>
      <c r="AD105" s="89"/>
      <c r="AE105"/>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89"/>
      <c r="DJ105" s="89"/>
      <c r="DK105" s="89"/>
      <c r="DL105" s="89"/>
      <c r="DM105" s="89"/>
      <c r="DN105" s="89"/>
      <c r="DO105" s="89"/>
      <c r="DP105" s="89"/>
      <c r="DQ105" s="89"/>
      <c r="DR105" s="89"/>
      <c r="DS105" s="89"/>
      <c r="DT105" s="89"/>
      <c r="DU105" s="89"/>
      <c r="DV105" s="89"/>
      <c r="DW105" s="89"/>
      <c r="DX105" s="89"/>
      <c r="DY105" s="89"/>
      <c r="DZ105" s="89"/>
      <c r="EA105" s="89"/>
      <c r="EB105" s="89"/>
      <c r="EC105" s="89"/>
      <c r="ED105" s="89"/>
      <c r="EE105" s="89"/>
      <c r="EF105" s="89"/>
      <c r="EG105" s="89"/>
      <c r="EH105" s="89"/>
      <c r="EI105" s="89"/>
      <c r="EJ105" s="89"/>
      <c r="EK105" s="89"/>
      <c r="EL105" s="89"/>
      <c r="EM105" s="89"/>
      <c r="EN105" s="89"/>
      <c r="EO105" s="89"/>
      <c r="EP105" s="89"/>
      <c r="EQ105" s="89"/>
      <c r="ER105" s="89"/>
      <c r="ES105" s="89"/>
      <c r="ET105" s="89"/>
      <c r="EU105" s="89"/>
      <c r="EV105" s="89"/>
      <c r="EW105" s="89"/>
      <c r="EX105" s="89"/>
      <c r="EY105" s="89"/>
      <c r="EZ105" s="89"/>
      <c r="FA105" s="89"/>
      <c r="FB105" s="89"/>
      <c r="FC105" s="89"/>
      <c r="FD105" s="89"/>
      <c r="FE105" s="89"/>
      <c r="FF105" s="89"/>
      <c r="FG105" s="89"/>
      <c r="FH105" s="89"/>
      <c r="FI105" s="89"/>
      <c r="FJ105" s="89"/>
      <c r="FK105" s="89"/>
      <c r="FL105" s="89"/>
      <c r="FM105" s="89"/>
      <c r="FN105" s="89"/>
      <c r="FO105" s="89"/>
      <c r="FP105" s="89"/>
      <c r="FQ105" s="89"/>
      <c r="FR105" s="89"/>
      <c r="FS105" s="89"/>
      <c r="FT105" s="89"/>
      <c r="FU105" s="89"/>
      <c r="FV105" s="89"/>
      <c r="FW105" s="89"/>
      <c r="FX105" s="89"/>
      <c r="FY105" s="89"/>
      <c r="FZ105" s="89"/>
      <c r="GA105" s="89"/>
      <c r="GB105" s="89"/>
      <c r="GC105" s="89"/>
      <c r="GD105" s="89"/>
      <c r="GE105" s="89"/>
      <c r="GF105" s="89"/>
      <c r="GG105" s="89"/>
      <c r="GH105" s="89"/>
      <c r="GI105" s="89"/>
      <c r="GJ105" s="89"/>
      <c r="GK105" s="89"/>
      <c r="GL105" s="89"/>
      <c r="GM105" s="89"/>
      <c r="GN105" s="89"/>
      <c r="GO105" s="89"/>
      <c r="GP105" s="89"/>
      <c r="GQ105" s="89"/>
      <c r="GR105" s="89"/>
      <c r="GS105" s="89"/>
      <c r="GT105" s="89"/>
      <c r="GU105" s="89"/>
      <c r="GV105" s="89"/>
      <c r="GW105" s="89"/>
      <c r="GX105" s="89"/>
      <c r="GY105" s="89"/>
      <c r="GZ105" s="89"/>
      <c r="HA105" s="89"/>
      <c r="HB105" s="89"/>
      <c r="HC105" s="89"/>
      <c r="HD105" s="89"/>
      <c r="HE105" s="89"/>
      <c r="HF105" s="89"/>
      <c r="HG105" s="89"/>
      <c r="HH105" s="89"/>
      <c r="HI105" s="89"/>
      <c r="HJ105" s="89"/>
      <c r="HK105" s="89"/>
      <c r="HL105" s="89"/>
      <c r="HM105" s="89"/>
      <c r="HN105" s="89"/>
      <c r="HO105" s="89"/>
      <c r="HP105" s="89"/>
      <c r="HQ105" s="89"/>
      <c r="HR105" s="89"/>
      <c r="HS105" s="89"/>
      <c r="HT105" s="89"/>
      <c r="HU105" s="89"/>
      <c r="HV105" s="89"/>
      <c r="HW105" s="89"/>
      <c r="HX105" s="89"/>
      <c r="HY105" s="89"/>
      <c r="HZ105" s="89"/>
      <c r="IA105" s="89"/>
      <c r="IB105" s="89"/>
      <c r="IC105" s="89"/>
      <c r="ID105" s="89"/>
      <c r="IE105" s="89"/>
      <c r="IF105" s="89"/>
      <c r="IG105" s="89"/>
      <c r="IH105" s="89"/>
      <c r="II105" s="89"/>
      <c r="IJ105" s="89"/>
      <c r="IK105" s="89"/>
      <c r="IL105" s="89"/>
      <c r="IM105" s="89"/>
      <c r="IN105" s="89"/>
      <c r="IO105" s="89"/>
      <c r="IP105" s="89"/>
      <c r="IQ105" s="89"/>
      <c r="IR105" s="89"/>
      <c r="IS105" s="89"/>
      <c r="IT105" s="89"/>
      <c r="IU105" s="89"/>
      <c r="IV105" s="89"/>
      <c r="IW105" s="89"/>
      <c r="IX105" s="89"/>
      <c r="IY105" s="89"/>
      <c r="IZ105" s="89"/>
      <c r="JA105" s="89"/>
      <c r="JB105" s="89"/>
      <c r="JC105" s="89"/>
      <c r="JD105" s="89"/>
      <c r="JE105" s="89"/>
      <c r="JF105" s="89"/>
      <c r="JG105" s="89"/>
      <c r="JH105" s="89"/>
      <c r="JI105" s="89"/>
      <c r="JJ105" s="89"/>
      <c r="JK105" s="89"/>
      <c r="JL105" s="89"/>
      <c r="JM105" s="89"/>
      <c r="JN105" s="89"/>
      <c r="JO105" s="89"/>
      <c r="JP105" s="89"/>
      <c r="JQ105" s="89"/>
      <c r="JR105" s="89"/>
      <c r="JS105" s="89"/>
      <c r="JT105" s="89"/>
      <c r="JU105" s="89"/>
      <c r="JV105" s="89"/>
      <c r="JW105" s="89"/>
      <c r="JX105" s="89"/>
      <c r="JY105" s="89"/>
      <c r="JZ105" s="89"/>
      <c r="KA105" s="89"/>
      <c r="KB105" s="89"/>
      <c r="KC105" s="89"/>
      <c r="KD105" s="89"/>
      <c r="KE105" s="89"/>
      <c r="KF105" s="89"/>
      <c r="KG105" s="89"/>
      <c r="KH105" s="89"/>
      <c r="KI105" s="89"/>
      <c r="KJ105" s="89"/>
      <c r="KK105" s="89"/>
      <c r="KL105" s="89"/>
      <c r="KM105" s="89"/>
      <c r="KN105" s="89"/>
      <c r="KO105" s="89"/>
      <c r="KP105" s="89"/>
      <c r="KQ105" s="89"/>
      <c r="KR105" s="89"/>
      <c r="KS105" s="89"/>
      <c r="KT105" s="89"/>
      <c r="KU105" s="89"/>
      <c r="KV105" s="89"/>
      <c r="KW105" s="89"/>
      <c r="KX105" s="89"/>
      <c r="KY105" s="89"/>
      <c r="KZ105" s="89"/>
      <c r="LA105" s="89"/>
      <c r="LB105" s="89"/>
      <c r="LC105" s="89"/>
      <c r="LD105" s="89"/>
      <c r="LE105" s="89"/>
      <c r="LF105" s="89"/>
      <c r="LG105" s="89"/>
      <c r="LH105" s="89"/>
      <c r="LI105" s="89"/>
      <c r="LJ105" s="89"/>
      <c r="LK105" s="89"/>
      <c r="LL105" s="89"/>
      <c r="LM105" s="89"/>
      <c r="LN105" s="89"/>
      <c r="LO105" s="89"/>
      <c r="LP105" s="89"/>
      <c r="LQ105" s="89"/>
      <c r="LR105" s="89"/>
      <c r="LS105" s="89"/>
      <c r="LT105" s="89"/>
    </row>
    <row r="106" spans="1:332" s="29" customFormat="1" x14ac:dyDescent="0.35">
      <c r="A106" s="89"/>
      <c r="B106" s="90"/>
      <c r="C106" s="90"/>
      <c r="D106" s="91"/>
      <c r="E106" s="89"/>
      <c r="F106" s="89"/>
      <c r="G106" s="110"/>
      <c r="M106" s="85"/>
      <c r="N106" s="85"/>
      <c r="O106" s="91"/>
      <c r="P106" s="91"/>
      <c r="Q106" s="92"/>
      <c r="R106" s="92"/>
      <c r="S106" s="89"/>
      <c r="T106" s="89"/>
      <c r="U106" s="89"/>
      <c r="V106" s="89"/>
      <c r="Y106" s="89"/>
      <c r="AA106" s="89"/>
      <c r="AB106" s="89"/>
      <c r="AC106" s="89"/>
      <c r="AD106" s="89"/>
      <c r="AE106"/>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c r="EB106" s="89"/>
      <c r="EC106" s="89"/>
      <c r="ED106" s="89"/>
      <c r="EE106" s="89"/>
      <c r="EF106" s="89"/>
      <c r="EG106" s="89"/>
      <c r="EH106" s="89"/>
      <c r="EI106" s="89"/>
      <c r="EJ106" s="89"/>
      <c r="EK106" s="89"/>
      <c r="EL106" s="89"/>
      <c r="EM106" s="89"/>
      <c r="EN106" s="89"/>
      <c r="EO106" s="89"/>
      <c r="EP106" s="89"/>
      <c r="EQ106" s="89"/>
      <c r="ER106" s="89"/>
      <c r="ES106" s="89"/>
      <c r="ET106" s="89"/>
      <c r="EU106" s="89"/>
      <c r="EV106" s="89"/>
      <c r="EW106" s="89"/>
      <c r="EX106" s="89"/>
      <c r="EY106" s="89"/>
      <c r="EZ106" s="89"/>
      <c r="FA106" s="89"/>
      <c r="FB106" s="89"/>
      <c r="FC106" s="89"/>
      <c r="FD106" s="89"/>
      <c r="FE106" s="89"/>
      <c r="FF106" s="89"/>
      <c r="FG106" s="89"/>
      <c r="FH106" s="89"/>
      <c r="FI106" s="89"/>
      <c r="FJ106" s="89"/>
      <c r="FK106" s="89"/>
      <c r="FL106" s="89"/>
      <c r="FM106" s="89"/>
      <c r="FN106" s="89"/>
      <c r="FO106" s="89"/>
      <c r="FP106" s="89"/>
      <c r="FQ106" s="89"/>
      <c r="FR106" s="89"/>
      <c r="FS106" s="89"/>
      <c r="FT106" s="89"/>
      <c r="FU106" s="89"/>
      <c r="FV106" s="89"/>
      <c r="FW106" s="89"/>
      <c r="FX106" s="89"/>
      <c r="FY106" s="89"/>
      <c r="FZ106" s="89"/>
      <c r="GA106" s="89"/>
      <c r="GB106" s="89"/>
      <c r="GC106" s="89"/>
      <c r="GD106" s="89"/>
      <c r="GE106" s="89"/>
      <c r="GF106" s="89"/>
      <c r="GG106" s="89"/>
      <c r="GH106" s="89"/>
      <c r="GI106" s="89"/>
      <c r="GJ106" s="89"/>
      <c r="GK106" s="89"/>
      <c r="GL106" s="89"/>
      <c r="GM106" s="89"/>
      <c r="GN106" s="89"/>
      <c r="GO106" s="89"/>
      <c r="GP106" s="89"/>
      <c r="GQ106" s="89"/>
      <c r="GR106" s="89"/>
      <c r="GS106" s="89"/>
      <c r="GT106" s="89"/>
      <c r="GU106" s="89"/>
      <c r="GV106" s="89"/>
      <c r="GW106" s="89"/>
      <c r="GX106" s="89"/>
      <c r="GY106" s="89"/>
      <c r="GZ106" s="89"/>
      <c r="HA106" s="89"/>
      <c r="HB106" s="89"/>
      <c r="HC106" s="89"/>
      <c r="HD106" s="89"/>
      <c r="HE106" s="89"/>
      <c r="HF106" s="89"/>
      <c r="HG106" s="89"/>
      <c r="HH106" s="89"/>
      <c r="HI106" s="89"/>
      <c r="HJ106" s="89"/>
      <c r="HK106" s="89"/>
      <c r="HL106" s="89"/>
      <c r="HM106" s="89"/>
      <c r="HN106" s="89"/>
      <c r="HO106" s="89"/>
      <c r="HP106" s="89"/>
      <c r="HQ106" s="89"/>
      <c r="HR106" s="89"/>
      <c r="HS106" s="89"/>
      <c r="HT106" s="89"/>
      <c r="HU106" s="89"/>
      <c r="HV106" s="89"/>
      <c r="HW106" s="89"/>
      <c r="HX106" s="89"/>
      <c r="HY106" s="89"/>
      <c r="HZ106" s="89"/>
      <c r="IA106" s="89"/>
      <c r="IB106" s="89"/>
      <c r="IC106" s="89"/>
      <c r="ID106" s="89"/>
      <c r="IE106" s="89"/>
      <c r="IF106" s="89"/>
      <c r="IG106" s="89"/>
      <c r="IH106" s="89"/>
      <c r="II106" s="89"/>
      <c r="IJ106" s="89"/>
      <c r="IK106" s="89"/>
      <c r="IL106" s="89"/>
      <c r="IM106" s="89"/>
      <c r="IN106" s="89"/>
      <c r="IO106" s="89"/>
      <c r="IP106" s="89"/>
      <c r="IQ106" s="89"/>
      <c r="IR106" s="89"/>
      <c r="IS106" s="89"/>
      <c r="IT106" s="89"/>
      <c r="IU106" s="89"/>
      <c r="IV106" s="89"/>
      <c r="IW106" s="89"/>
      <c r="IX106" s="89"/>
      <c r="IY106" s="89"/>
      <c r="IZ106" s="89"/>
      <c r="JA106" s="89"/>
      <c r="JB106" s="89"/>
      <c r="JC106" s="89"/>
      <c r="JD106" s="89"/>
      <c r="JE106" s="89"/>
      <c r="JF106" s="89"/>
      <c r="JG106" s="89"/>
      <c r="JH106" s="89"/>
      <c r="JI106" s="89"/>
      <c r="JJ106" s="89"/>
      <c r="JK106" s="89"/>
      <c r="JL106" s="89"/>
      <c r="JM106" s="89"/>
      <c r="JN106" s="89"/>
      <c r="JO106" s="89"/>
      <c r="JP106" s="89"/>
      <c r="JQ106" s="89"/>
      <c r="JR106" s="89"/>
      <c r="JS106" s="89"/>
      <c r="JT106" s="89"/>
      <c r="JU106" s="89"/>
      <c r="JV106" s="89"/>
      <c r="JW106" s="89"/>
      <c r="JX106" s="89"/>
      <c r="JY106" s="89"/>
      <c r="JZ106" s="89"/>
      <c r="KA106" s="89"/>
      <c r="KB106" s="89"/>
      <c r="KC106" s="89"/>
      <c r="KD106" s="89"/>
      <c r="KE106" s="89"/>
      <c r="KF106" s="89"/>
      <c r="KG106" s="89"/>
      <c r="KH106" s="89"/>
      <c r="KI106" s="89"/>
      <c r="KJ106" s="89"/>
      <c r="KK106" s="89"/>
      <c r="KL106" s="89"/>
      <c r="KM106" s="89"/>
      <c r="KN106" s="89"/>
      <c r="KO106" s="89"/>
      <c r="KP106" s="89"/>
      <c r="KQ106" s="89"/>
      <c r="KR106" s="89"/>
      <c r="KS106" s="89"/>
      <c r="KT106" s="89"/>
      <c r="KU106" s="89"/>
      <c r="KV106" s="89"/>
      <c r="KW106" s="89"/>
      <c r="KX106" s="89"/>
      <c r="KY106" s="89"/>
      <c r="KZ106" s="89"/>
      <c r="LA106" s="89"/>
      <c r="LB106" s="89"/>
      <c r="LC106" s="89"/>
      <c r="LD106" s="89"/>
      <c r="LE106" s="89"/>
      <c r="LF106" s="89"/>
      <c r="LG106" s="89"/>
      <c r="LH106" s="89"/>
      <c r="LI106" s="89"/>
      <c r="LJ106" s="89"/>
      <c r="LK106" s="89"/>
      <c r="LL106" s="89"/>
      <c r="LM106" s="89"/>
      <c r="LN106" s="89"/>
      <c r="LO106" s="89"/>
      <c r="LP106" s="89"/>
      <c r="LQ106" s="89"/>
      <c r="LR106" s="89"/>
      <c r="LS106" s="89"/>
      <c r="LT106" s="89"/>
    </row>
    <row r="107" spans="1:332" s="29" customFormat="1" x14ac:dyDescent="0.35">
      <c r="A107" s="89"/>
      <c r="B107" s="90"/>
      <c r="C107" s="90"/>
      <c r="D107" s="91"/>
      <c r="E107" s="89"/>
      <c r="F107" s="89"/>
      <c r="G107" s="110"/>
      <c r="M107" s="85"/>
      <c r="N107" s="85"/>
      <c r="O107" s="91"/>
      <c r="P107" s="91"/>
      <c r="Q107" s="92"/>
      <c r="R107" s="92"/>
      <c r="S107" s="89"/>
      <c r="T107" s="89"/>
      <c r="U107" s="89"/>
      <c r="V107" s="89"/>
      <c r="Y107" s="89"/>
      <c r="AA107" s="89"/>
      <c r="AB107" s="89"/>
      <c r="AC107" s="89"/>
      <c r="AD107" s="89"/>
      <c r="AE107"/>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89"/>
      <c r="BU107" s="89"/>
      <c r="BV107" s="89"/>
      <c r="BW107" s="89"/>
      <c r="BX107" s="89"/>
      <c r="BY107" s="89"/>
      <c r="BZ107" s="89"/>
      <c r="CA107" s="89"/>
      <c r="CB107" s="89"/>
      <c r="CC107" s="89"/>
      <c r="CD107" s="89"/>
      <c r="CE107" s="89"/>
      <c r="CF107" s="89"/>
      <c r="CG107" s="89"/>
      <c r="CH107" s="89"/>
      <c r="CI107" s="89"/>
      <c r="CJ107" s="89"/>
      <c r="CK107" s="89"/>
      <c r="CL107" s="89"/>
      <c r="CM107" s="89"/>
      <c r="CN107" s="89"/>
      <c r="CO107" s="89"/>
      <c r="CP107" s="89"/>
      <c r="CQ107" s="89"/>
      <c r="CR107" s="89"/>
      <c r="CS107" s="89"/>
      <c r="CT107" s="89"/>
      <c r="CU107" s="89"/>
      <c r="CV107" s="89"/>
      <c r="CW107" s="89"/>
      <c r="CX107" s="89"/>
      <c r="CY107" s="89"/>
      <c r="CZ107" s="89"/>
      <c r="DA107" s="89"/>
      <c r="DB107" s="89"/>
      <c r="DC107" s="89"/>
      <c r="DD107" s="89"/>
      <c r="DE107" s="89"/>
      <c r="DF107" s="89"/>
      <c r="DG107" s="89"/>
      <c r="DH107" s="89"/>
      <c r="DI107" s="89"/>
      <c r="DJ107" s="89"/>
      <c r="DK107" s="89"/>
      <c r="DL107" s="89"/>
      <c r="DM107" s="89"/>
      <c r="DN107" s="89"/>
      <c r="DO107" s="89"/>
      <c r="DP107" s="89"/>
      <c r="DQ107" s="89"/>
      <c r="DR107" s="89"/>
      <c r="DS107" s="89"/>
      <c r="DT107" s="89"/>
      <c r="DU107" s="89"/>
      <c r="DV107" s="89"/>
      <c r="DW107" s="89"/>
      <c r="DX107" s="89"/>
      <c r="DY107" s="89"/>
      <c r="DZ107" s="89"/>
      <c r="EA107" s="89"/>
      <c r="EB107" s="89"/>
      <c r="EC107" s="89"/>
      <c r="ED107" s="89"/>
      <c r="EE107" s="89"/>
      <c r="EF107" s="89"/>
      <c r="EG107" s="89"/>
      <c r="EH107" s="89"/>
      <c r="EI107" s="89"/>
      <c r="EJ107" s="89"/>
      <c r="EK107" s="89"/>
      <c r="EL107" s="89"/>
      <c r="EM107" s="89"/>
      <c r="EN107" s="89"/>
      <c r="EO107" s="89"/>
      <c r="EP107" s="89"/>
      <c r="EQ107" s="89"/>
      <c r="ER107" s="89"/>
      <c r="ES107" s="89"/>
      <c r="ET107" s="89"/>
      <c r="EU107" s="89"/>
      <c r="EV107" s="89"/>
      <c r="EW107" s="89"/>
      <c r="EX107" s="89"/>
      <c r="EY107" s="89"/>
      <c r="EZ107" s="89"/>
      <c r="FA107" s="89"/>
      <c r="FB107" s="89"/>
      <c r="FC107" s="89"/>
      <c r="FD107" s="89"/>
      <c r="FE107" s="89"/>
      <c r="FF107" s="89"/>
      <c r="FG107" s="89"/>
      <c r="FH107" s="89"/>
      <c r="FI107" s="89"/>
      <c r="FJ107" s="89"/>
      <c r="FK107" s="89"/>
      <c r="FL107" s="89"/>
      <c r="FM107" s="89"/>
      <c r="FN107" s="89"/>
      <c r="FO107" s="89"/>
      <c r="FP107" s="89"/>
      <c r="FQ107" s="89"/>
      <c r="FR107" s="89"/>
      <c r="FS107" s="89"/>
      <c r="FT107" s="89"/>
      <c r="FU107" s="89"/>
      <c r="FV107" s="89"/>
      <c r="FW107" s="89"/>
      <c r="FX107" s="89"/>
      <c r="FY107" s="89"/>
      <c r="FZ107" s="89"/>
      <c r="GA107" s="89"/>
      <c r="GB107" s="89"/>
      <c r="GC107" s="89"/>
      <c r="GD107" s="89"/>
      <c r="GE107" s="89"/>
      <c r="GF107" s="89"/>
      <c r="GG107" s="89"/>
      <c r="GH107" s="89"/>
      <c r="GI107" s="89"/>
      <c r="GJ107" s="89"/>
      <c r="GK107" s="89"/>
      <c r="GL107" s="89"/>
      <c r="GM107" s="89"/>
      <c r="GN107" s="89"/>
      <c r="GO107" s="89"/>
      <c r="GP107" s="89"/>
      <c r="GQ107" s="89"/>
      <c r="GR107" s="89"/>
      <c r="GS107" s="89"/>
      <c r="GT107" s="89"/>
      <c r="GU107" s="89"/>
      <c r="GV107" s="89"/>
      <c r="GW107" s="89"/>
      <c r="GX107" s="89"/>
      <c r="GY107" s="89"/>
      <c r="GZ107" s="89"/>
      <c r="HA107" s="89"/>
      <c r="HB107" s="89"/>
      <c r="HC107" s="89"/>
      <c r="HD107" s="89"/>
      <c r="HE107" s="89"/>
      <c r="HF107" s="89"/>
      <c r="HG107" s="89"/>
      <c r="HH107" s="89"/>
      <c r="HI107" s="89"/>
      <c r="HJ107" s="89"/>
      <c r="HK107" s="89"/>
      <c r="HL107" s="89"/>
      <c r="HM107" s="89"/>
      <c r="HN107" s="89"/>
      <c r="HO107" s="89"/>
      <c r="HP107" s="89"/>
      <c r="HQ107" s="89"/>
      <c r="HR107" s="89"/>
      <c r="HS107" s="89"/>
      <c r="HT107" s="89"/>
      <c r="HU107" s="89"/>
      <c r="HV107" s="89"/>
      <c r="HW107" s="89"/>
      <c r="HX107" s="89"/>
      <c r="HY107" s="89"/>
      <c r="HZ107" s="89"/>
      <c r="IA107" s="89"/>
      <c r="IB107" s="89"/>
      <c r="IC107" s="89"/>
      <c r="ID107" s="89"/>
      <c r="IE107" s="89"/>
      <c r="IF107" s="89"/>
      <c r="IG107" s="89"/>
      <c r="IH107" s="89"/>
      <c r="II107" s="89"/>
      <c r="IJ107" s="89"/>
      <c r="IK107" s="89"/>
      <c r="IL107" s="89"/>
      <c r="IM107" s="89"/>
      <c r="IN107" s="89"/>
      <c r="IO107" s="89"/>
      <c r="IP107" s="89"/>
      <c r="IQ107" s="89"/>
      <c r="IR107" s="89"/>
      <c r="IS107" s="89"/>
      <c r="IT107" s="89"/>
      <c r="IU107" s="89"/>
      <c r="IV107" s="89"/>
      <c r="IW107" s="89"/>
      <c r="IX107" s="89"/>
      <c r="IY107" s="89"/>
      <c r="IZ107" s="89"/>
      <c r="JA107" s="89"/>
      <c r="JB107" s="89"/>
      <c r="JC107" s="89"/>
      <c r="JD107" s="89"/>
      <c r="JE107" s="89"/>
      <c r="JF107" s="89"/>
      <c r="JG107" s="89"/>
      <c r="JH107" s="89"/>
      <c r="JI107" s="89"/>
      <c r="JJ107" s="89"/>
      <c r="JK107" s="89"/>
      <c r="JL107" s="89"/>
      <c r="JM107" s="89"/>
      <c r="JN107" s="89"/>
      <c r="JO107" s="89"/>
      <c r="JP107" s="89"/>
      <c r="JQ107" s="89"/>
      <c r="JR107" s="89"/>
      <c r="JS107" s="89"/>
      <c r="JT107" s="89"/>
      <c r="JU107" s="89"/>
      <c r="JV107" s="89"/>
      <c r="JW107" s="89"/>
      <c r="JX107" s="89"/>
      <c r="JY107" s="89"/>
      <c r="JZ107" s="89"/>
      <c r="KA107" s="89"/>
      <c r="KB107" s="89"/>
      <c r="KC107" s="89"/>
      <c r="KD107" s="89"/>
      <c r="KE107" s="89"/>
      <c r="KF107" s="89"/>
      <c r="KG107" s="89"/>
      <c r="KH107" s="89"/>
      <c r="KI107" s="89"/>
      <c r="KJ107" s="89"/>
      <c r="KK107" s="89"/>
      <c r="KL107" s="89"/>
      <c r="KM107" s="89"/>
      <c r="KN107" s="89"/>
      <c r="KO107" s="89"/>
      <c r="KP107" s="89"/>
      <c r="KQ107" s="89"/>
      <c r="KR107" s="89"/>
      <c r="KS107" s="89"/>
      <c r="KT107" s="89"/>
      <c r="KU107" s="89"/>
      <c r="KV107" s="89"/>
      <c r="KW107" s="89"/>
      <c r="KX107" s="89"/>
      <c r="KY107" s="89"/>
      <c r="KZ107" s="89"/>
      <c r="LA107" s="89"/>
      <c r="LB107" s="89"/>
      <c r="LC107" s="89"/>
      <c r="LD107" s="89"/>
      <c r="LE107" s="89"/>
      <c r="LF107" s="89"/>
      <c r="LG107" s="89"/>
      <c r="LH107" s="89"/>
      <c r="LI107" s="89"/>
      <c r="LJ107" s="89"/>
      <c r="LK107" s="89"/>
      <c r="LL107" s="89"/>
      <c r="LM107" s="89"/>
      <c r="LN107" s="89"/>
      <c r="LO107" s="89"/>
      <c r="LP107" s="89"/>
      <c r="LQ107" s="89"/>
      <c r="LR107" s="89"/>
      <c r="LS107" s="89"/>
      <c r="LT107" s="89"/>
    </row>
    <row r="108" spans="1:332" s="29" customFormat="1" x14ac:dyDescent="0.35">
      <c r="A108" s="89"/>
      <c r="B108" s="90"/>
      <c r="C108" s="90"/>
      <c r="D108" s="91"/>
      <c r="E108" s="89"/>
      <c r="F108" s="89"/>
      <c r="G108" s="110"/>
      <c r="M108" s="85"/>
      <c r="N108" s="85"/>
      <c r="O108" s="91"/>
      <c r="P108" s="91"/>
      <c r="Q108" s="92"/>
      <c r="R108" s="92"/>
      <c r="S108" s="89"/>
      <c r="T108" s="89"/>
      <c r="U108" s="89"/>
      <c r="V108" s="89"/>
      <c r="Y108" s="89"/>
      <c r="AA108" s="89"/>
      <c r="AB108" s="89"/>
      <c r="AC108" s="89"/>
      <c r="AD108" s="89"/>
      <c r="AE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89"/>
      <c r="BU108" s="89"/>
      <c r="BV108" s="89"/>
      <c r="BW108" s="89"/>
      <c r="BX108" s="89"/>
      <c r="BY108" s="89"/>
      <c r="BZ108" s="89"/>
      <c r="CA108" s="89"/>
      <c r="CB108" s="89"/>
      <c r="CC108" s="89"/>
      <c r="CD108" s="89"/>
      <c r="CE108" s="89"/>
      <c r="CF108" s="89"/>
      <c r="CG108" s="89"/>
      <c r="CH108" s="89"/>
      <c r="CI108" s="89"/>
      <c r="CJ108" s="89"/>
      <c r="CK108" s="89"/>
      <c r="CL108" s="89"/>
      <c r="CM108" s="89"/>
      <c r="CN108" s="89"/>
      <c r="CO108" s="89"/>
      <c r="CP108" s="89"/>
      <c r="CQ108" s="89"/>
      <c r="CR108" s="89"/>
      <c r="CS108" s="89"/>
      <c r="CT108" s="89"/>
      <c r="CU108" s="89"/>
      <c r="CV108" s="89"/>
      <c r="CW108" s="89"/>
      <c r="CX108" s="89"/>
      <c r="CY108" s="89"/>
      <c r="CZ108" s="89"/>
      <c r="DA108" s="89"/>
      <c r="DB108" s="89"/>
      <c r="DC108" s="89"/>
      <c r="DD108" s="89"/>
      <c r="DE108" s="89"/>
      <c r="DF108" s="89"/>
      <c r="DG108" s="89"/>
      <c r="DH108" s="89"/>
      <c r="DI108" s="89"/>
      <c r="DJ108" s="89"/>
      <c r="DK108" s="89"/>
      <c r="DL108" s="89"/>
      <c r="DM108" s="89"/>
      <c r="DN108" s="89"/>
      <c r="DO108" s="89"/>
      <c r="DP108" s="89"/>
      <c r="DQ108" s="89"/>
      <c r="DR108" s="89"/>
      <c r="DS108" s="89"/>
      <c r="DT108" s="89"/>
      <c r="DU108" s="89"/>
      <c r="DV108" s="89"/>
      <c r="DW108" s="89"/>
      <c r="DX108" s="89"/>
      <c r="DY108" s="89"/>
      <c r="DZ108" s="89"/>
      <c r="EA108" s="89"/>
      <c r="EB108" s="89"/>
      <c r="EC108" s="89"/>
      <c r="ED108" s="89"/>
      <c r="EE108" s="89"/>
      <c r="EF108" s="89"/>
      <c r="EG108" s="89"/>
      <c r="EH108" s="89"/>
      <c r="EI108" s="89"/>
      <c r="EJ108" s="89"/>
      <c r="EK108" s="89"/>
      <c r="EL108" s="89"/>
      <c r="EM108" s="89"/>
      <c r="EN108" s="89"/>
      <c r="EO108" s="89"/>
      <c r="EP108" s="89"/>
      <c r="EQ108" s="89"/>
      <c r="ER108" s="89"/>
      <c r="ES108" s="89"/>
      <c r="ET108" s="89"/>
      <c r="EU108" s="89"/>
      <c r="EV108" s="89"/>
      <c r="EW108" s="89"/>
      <c r="EX108" s="89"/>
      <c r="EY108" s="89"/>
      <c r="EZ108" s="89"/>
      <c r="FA108" s="89"/>
      <c r="FB108" s="89"/>
      <c r="FC108" s="89"/>
      <c r="FD108" s="89"/>
      <c r="FE108" s="89"/>
      <c r="FF108" s="89"/>
      <c r="FG108" s="89"/>
      <c r="FH108" s="89"/>
      <c r="FI108" s="89"/>
      <c r="FJ108" s="89"/>
      <c r="FK108" s="89"/>
      <c r="FL108" s="89"/>
      <c r="FM108" s="89"/>
      <c r="FN108" s="89"/>
      <c r="FO108" s="89"/>
      <c r="FP108" s="89"/>
      <c r="FQ108" s="89"/>
      <c r="FR108" s="89"/>
      <c r="FS108" s="89"/>
      <c r="FT108" s="89"/>
      <c r="FU108" s="89"/>
      <c r="FV108" s="89"/>
      <c r="FW108" s="89"/>
      <c r="FX108" s="89"/>
      <c r="FY108" s="89"/>
      <c r="FZ108" s="89"/>
      <c r="GA108" s="89"/>
      <c r="GB108" s="89"/>
      <c r="GC108" s="89"/>
      <c r="GD108" s="89"/>
      <c r="GE108" s="89"/>
      <c r="GF108" s="89"/>
      <c r="GG108" s="89"/>
      <c r="GH108" s="89"/>
      <c r="GI108" s="89"/>
      <c r="GJ108" s="89"/>
      <c r="GK108" s="89"/>
      <c r="GL108" s="89"/>
      <c r="GM108" s="89"/>
      <c r="GN108" s="89"/>
      <c r="GO108" s="89"/>
      <c r="GP108" s="89"/>
      <c r="GQ108" s="89"/>
      <c r="GR108" s="89"/>
      <c r="GS108" s="89"/>
      <c r="GT108" s="89"/>
      <c r="GU108" s="89"/>
      <c r="GV108" s="89"/>
      <c r="GW108" s="89"/>
      <c r="GX108" s="89"/>
      <c r="GY108" s="89"/>
      <c r="GZ108" s="89"/>
      <c r="HA108" s="89"/>
      <c r="HB108" s="89"/>
      <c r="HC108" s="89"/>
      <c r="HD108" s="89"/>
      <c r="HE108" s="89"/>
      <c r="HF108" s="89"/>
      <c r="HG108" s="89"/>
      <c r="HH108" s="89"/>
      <c r="HI108" s="89"/>
      <c r="HJ108" s="89"/>
      <c r="HK108" s="89"/>
      <c r="HL108" s="89"/>
      <c r="HM108" s="89"/>
      <c r="HN108" s="89"/>
      <c r="HO108" s="89"/>
      <c r="HP108" s="89"/>
      <c r="HQ108" s="89"/>
      <c r="HR108" s="89"/>
      <c r="HS108" s="89"/>
      <c r="HT108" s="89"/>
      <c r="HU108" s="89"/>
      <c r="HV108" s="89"/>
      <c r="HW108" s="89"/>
      <c r="HX108" s="89"/>
      <c r="HY108" s="89"/>
      <c r="HZ108" s="89"/>
      <c r="IA108" s="89"/>
      <c r="IB108" s="89"/>
      <c r="IC108" s="89"/>
      <c r="ID108" s="89"/>
      <c r="IE108" s="89"/>
      <c r="IF108" s="89"/>
      <c r="IG108" s="89"/>
      <c r="IH108" s="89"/>
      <c r="II108" s="89"/>
      <c r="IJ108" s="89"/>
      <c r="IK108" s="89"/>
      <c r="IL108" s="89"/>
      <c r="IM108" s="89"/>
      <c r="IN108" s="89"/>
      <c r="IO108" s="89"/>
      <c r="IP108" s="89"/>
      <c r="IQ108" s="89"/>
      <c r="IR108" s="89"/>
      <c r="IS108" s="89"/>
      <c r="IT108" s="89"/>
      <c r="IU108" s="89"/>
      <c r="IV108" s="89"/>
      <c r="IW108" s="89"/>
      <c r="IX108" s="89"/>
      <c r="IY108" s="89"/>
      <c r="IZ108" s="89"/>
      <c r="JA108" s="89"/>
      <c r="JB108" s="89"/>
      <c r="JC108" s="89"/>
      <c r="JD108" s="89"/>
      <c r="JE108" s="89"/>
      <c r="JF108" s="89"/>
      <c r="JG108" s="89"/>
      <c r="JH108" s="89"/>
      <c r="JI108" s="89"/>
      <c r="JJ108" s="89"/>
      <c r="JK108" s="89"/>
      <c r="JL108" s="89"/>
      <c r="JM108" s="89"/>
      <c r="JN108" s="89"/>
      <c r="JO108" s="89"/>
      <c r="JP108" s="89"/>
      <c r="JQ108" s="89"/>
      <c r="JR108" s="89"/>
      <c r="JS108" s="89"/>
      <c r="JT108" s="89"/>
      <c r="JU108" s="89"/>
      <c r="JV108" s="89"/>
      <c r="JW108" s="89"/>
      <c r="JX108" s="89"/>
      <c r="JY108" s="89"/>
      <c r="JZ108" s="89"/>
      <c r="KA108" s="89"/>
      <c r="KB108" s="89"/>
      <c r="KC108" s="89"/>
      <c r="KD108" s="89"/>
      <c r="KE108" s="89"/>
      <c r="KF108" s="89"/>
      <c r="KG108" s="89"/>
      <c r="KH108" s="89"/>
      <c r="KI108" s="89"/>
      <c r="KJ108" s="89"/>
      <c r="KK108" s="89"/>
      <c r="KL108" s="89"/>
      <c r="KM108" s="89"/>
      <c r="KN108" s="89"/>
      <c r="KO108" s="89"/>
      <c r="KP108" s="89"/>
      <c r="KQ108" s="89"/>
      <c r="KR108" s="89"/>
      <c r="KS108" s="89"/>
      <c r="KT108" s="89"/>
      <c r="KU108" s="89"/>
      <c r="KV108" s="89"/>
      <c r="KW108" s="89"/>
      <c r="KX108" s="89"/>
      <c r="KY108" s="89"/>
      <c r="KZ108" s="89"/>
      <c r="LA108" s="89"/>
      <c r="LB108" s="89"/>
      <c r="LC108" s="89"/>
      <c r="LD108" s="89"/>
      <c r="LE108" s="89"/>
      <c r="LF108" s="89"/>
      <c r="LG108" s="89"/>
      <c r="LH108" s="89"/>
      <c r="LI108" s="89"/>
      <c r="LJ108" s="89"/>
      <c r="LK108" s="89"/>
      <c r="LL108" s="89"/>
      <c r="LM108" s="89"/>
      <c r="LN108" s="89"/>
      <c r="LO108" s="89"/>
      <c r="LP108" s="89"/>
      <c r="LQ108" s="89"/>
      <c r="LR108" s="89"/>
      <c r="LS108" s="89"/>
      <c r="LT108" s="89"/>
    </row>
    <row r="109" spans="1:332" s="29" customFormat="1" x14ac:dyDescent="0.35">
      <c r="A109" s="89"/>
      <c r="B109" s="90"/>
      <c r="C109" s="90"/>
      <c r="D109" s="91"/>
      <c r="E109" s="89"/>
      <c r="F109" s="89"/>
      <c r="G109" s="110"/>
      <c r="M109" s="85"/>
      <c r="N109" s="85"/>
      <c r="O109" s="91"/>
      <c r="P109" s="91"/>
      <c r="Q109" s="92"/>
      <c r="R109" s="92"/>
      <c r="S109" s="89"/>
      <c r="T109" s="89"/>
      <c r="U109" s="89"/>
      <c r="V109" s="89"/>
      <c r="Y109" s="89"/>
      <c r="AA109" s="89"/>
      <c r="AB109" s="89"/>
      <c r="AC109" s="89"/>
      <c r="AD109" s="89"/>
      <c r="AE10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c r="IN109" s="89"/>
      <c r="IO109" s="89"/>
      <c r="IP109" s="89"/>
      <c r="IQ109" s="89"/>
      <c r="IR109" s="89"/>
      <c r="IS109" s="89"/>
      <c r="IT109" s="89"/>
      <c r="IU109" s="89"/>
      <c r="IV109" s="89"/>
      <c r="IW109" s="89"/>
      <c r="IX109" s="89"/>
      <c r="IY109" s="89"/>
      <c r="IZ109" s="89"/>
      <c r="JA109" s="89"/>
      <c r="JB109" s="89"/>
      <c r="JC109" s="89"/>
      <c r="JD109" s="89"/>
      <c r="JE109" s="89"/>
      <c r="JF109" s="89"/>
      <c r="JG109" s="89"/>
      <c r="JH109" s="89"/>
      <c r="JI109" s="89"/>
      <c r="JJ109" s="89"/>
      <c r="JK109" s="89"/>
      <c r="JL109" s="89"/>
      <c r="JM109" s="89"/>
      <c r="JN109" s="89"/>
      <c r="JO109" s="89"/>
      <c r="JP109" s="89"/>
      <c r="JQ109" s="89"/>
      <c r="JR109" s="89"/>
      <c r="JS109" s="89"/>
      <c r="JT109" s="89"/>
      <c r="JU109" s="89"/>
      <c r="JV109" s="89"/>
      <c r="JW109" s="89"/>
      <c r="JX109" s="89"/>
      <c r="JY109" s="89"/>
      <c r="JZ109" s="89"/>
      <c r="KA109" s="89"/>
      <c r="KB109" s="89"/>
      <c r="KC109" s="89"/>
      <c r="KD109" s="89"/>
      <c r="KE109" s="89"/>
      <c r="KF109" s="89"/>
      <c r="KG109" s="89"/>
      <c r="KH109" s="89"/>
      <c r="KI109" s="89"/>
      <c r="KJ109" s="89"/>
      <c r="KK109" s="89"/>
      <c r="KL109" s="89"/>
      <c r="KM109" s="89"/>
      <c r="KN109" s="89"/>
      <c r="KO109" s="89"/>
      <c r="KP109" s="89"/>
      <c r="KQ109" s="89"/>
      <c r="KR109" s="89"/>
      <c r="KS109" s="89"/>
      <c r="KT109" s="89"/>
      <c r="KU109" s="89"/>
      <c r="KV109" s="89"/>
      <c r="KW109" s="89"/>
      <c r="KX109" s="89"/>
      <c r="KY109" s="89"/>
      <c r="KZ109" s="89"/>
      <c r="LA109" s="89"/>
      <c r="LB109" s="89"/>
      <c r="LC109" s="89"/>
      <c r="LD109" s="89"/>
      <c r="LE109" s="89"/>
      <c r="LF109" s="89"/>
      <c r="LG109" s="89"/>
      <c r="LH109" s="89"/>
      <c r="LI109" s="89"/>
      <c r="LJ109" s="89"/>
      <c r="LK109" s="89"/>
      <c r="LL109" s="89"/>
      <c r="LM109" s="89"/>
      <c r="LN109" s="89"/>
      <c r="LO109" s="89"/>
      <c r="LP109" s="89"/>
      <c r="LQ109" s="89"/>
      <c r="LR109" s="89"/>
      <c r="LS109" s="89"/>
      <c r="LT109" s="89"/>
    </row>
    <row r="110" spans="1:332" s="29" customFormat="1" x14ac:dyDescent="0.35">
      <c r="A110" s="89"/>
      <c r="B110" s="90"/>
      <c r="C110" s="90"/>
      <c r="D110" s="91"/>
      <c r="E110" s="89"/>
      <c r="F110" s="89"/>
      <c r="G110" s="110"/>
      <c r="M110" s="85"/>
      <c r="N110" s="85"/>
      <c r="O110" s="91"/>
      <c r="P110" s="91"/>
      <c r="Q110" s="92"/>
      <c r="R110" s="92"/>
      <c r="S110" s="89"/>
      <c r="T110" s="89"/>
      <c r="U110" s="89"/>
      <c r="V110" s="89"/>
      <c r="Y110" s="89"/>
      <c r="AA110" s="89"/>
      <c r="AB110" s="89"/>
      <c r="AC110" s="89"/>
      <c r="AD110" s="89"/>
      <c r="AE110"/>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89"/>
      <c r="DD110" s="89"/>
      <c r="DE110" s="89"/>
      <c r="DF110" s="89"/>
      <c r="DG110" s="89"/>
      <c r="DH110" s="89"/>
      <c r="DI110" s="89"/>
      <c r="DJ110" s="89"/>
      <c r="DK110" s="89"/>
      <c r="DL110" s="89"/>
      <c r="DM110" s="89"/>
      <c r="DN110" s="89"/>
      <c r="DO110" s="89"/>
      <c r="DP110" s="89"/>
      <c r="DQ110" s="89"/>
      <c r="DR110" s="89"/>
      <c r="DS110" s="89"/>
      <c r="DT110" s="89"/>
      <c r="DU110" s="89"/>
      <c r="DV110" s="89"/>
      <c r="DW110" s="89"/>
      <c r="DX110" s="89"/>
      <c r="DY110" s="89"/>
      <c r="DZ110" s="89"/>
      <c r="EA110" s="89"/>
      <c r="EB110" s="89"/>
      <c r="EC110" s="89"/>
      <c r="ED110" s="89"/>
      <c r="EE110" s="89"/>
      <c r="EF110" s="89"/>
      <c r="EG110" s="89"/>
      <c r="EH110" s="89"/>
      <c r="EI110" s="89"/>
      <c r="EJ110" s="89"/>
      <c r="EK110" s="89"/>
      <c r="EL110" s="89"/>
      <c r="EM110" s="89"/>
      <c r="EN110" s="89"/>
      <c r="EO110" s="89"/>
      <c r="EP110" s="89"/>
      <c r="EQ110" s="89"/>
      <c r="ER110" s="89"/>
      <c r="ES110" s="89"/>
      <c r="ET110" s="89"/>
      <c r="EU110" s="89"/>
      <c r="EV110" s="89"/>
      <c r="EW110" s="89"/>
      <c r="EX110" s="89"/>
      <c r="EY110" s="89"/>
      <c r="EZ110" s="89"/>
      <c r="FA110" s="89"/>
      <c r="FB110" s="89"/>
      <c r="FC110" s="89"/>
      <c r="FD110" s="89"/>
      <c r="FE110" s="89"/>
      <c r="FF110" s="89"/>
      <c r="FG110" s="89"/>
      <c r="FH110" s="89"/>
      <c r="FI110" s="89"/>
      <c r="FJ110" s="89"/>
      <c r="FK110" s="89"/>
      <c r="FL110" s="89"/>
      <c r="FM110" s="89"/>
      <c r="FN110" s="89"/>
      <c r="FO110" s="89"/>
      <c r="FP110" s="89"/>
      <c r="FQ110" s="89"/>
      <c r="FR110" s="89"/>
      <c r="FS110" s="89"/>
      <c r="FT110" s="89"/>
      <c r="FU110" s="89"/>
      <c r="FV110" s="89"/>
      <c r="FW110" s="89"/>
      <c r="FX110" s="89"/>
      <c r="FY110" s="89"/>
      <c r="FZ110" s="89"/>
      <c r="GA110" s="89"/>
      <c r="GB110" s="89"/>
      <c r="GC110" s="89"/>
      <c r="GD110" s="89"/>
      <c r="GE110" s="89"/>
      <c r="GF110" s="89"/>
      <c r="GG110" s="89"/>
      <c r="GH110" s="89"/>
      <c r="GI110" s="89"/>
      <c r="GJ110" s="89"/>
      <c r="GK110" s="89"/>
      <c r="GL110" s="89"/>
      <c r="GM110" s="89"/>
      <c r="GN110" s="89"/>
      <c r="GO110" s="89"/>
      <c r="GP110" s="89"/>
      <c r="GQ110" s="89"/>
      <c r="GR110" s="89"/>
      <c r="GS110" s="89"/>
      <c r="GT110" s="89"/>
      <c r="GU110" s="89"/>
      <c r="GV110" s="89"/>
      <c r="GW110" s="89"/>
      <c r="GX110" s="89"/>
      <c r="GY110" s="89"/>
      <c r="GZ110" s="89"/>
      <c r="HA110" s="89"/>
      <c r="HB110" s="89"/>
      <c r="HC110" s="89"/>
      <c r="HD110" s="89"/>
      <c r="HE110" s="89"/>
      <c r="HF110" s="89"/>
      <c r="HG110" s="89"/>
      <c r="HH110" s="89"/>
      <c r="HI110" s="89"/>
      <c r="HJ110" s="89"/>
      <c r="HK110" s="89"/>
      <c r="HL110" s="89"/>
      <c r="HM110" s="89"/>
      <c r="HN110" s="89"/>
      <c r="HO110" s="89"/>
      <c r="HP110" s="89"/>
      <c r="HQ110" s="89"/>
      <c r="HR110" s="89"/>
      <c r="HS110" s="89"/>
      <c r="HT110" s="89"/>
      <c r="HU110" s="89"/>
      <c r="HV110" s="89"/>
      <c r="HW110" s="89"/>
      <c r="HX110" s="89"/>
      <c r="HY110" s="89"/>
      <c r="HZ110" s="89"/>
      <c r="IA110" s="89"/>
      <c r="IB110" s="89"/>
      <c r="IC110" s="89"/>
      <c r="ID110" s="89"/>
      <c r="IE110" s="89"/>
      <c r="IF110" s="89"/>
      <c r="IG110" s="89"/>
      <c r="IH110" s="89"/>
      <c r="II110" s="89"/>
      <c r="IJ110" s="89"/>
      <c r="IK110" s="89"/>
      <c r="IL110" s="89"/>
      <c r="IM110" s="89"/>
      <c r="IN110" s="89"/>
      <c r="IO110" s="89"/>
      <c r="IP110" s="89"/>
      <c r="IQ110" s="89"/>
      <c r="IR110" s="89"/>
      <c r="IS110" s="89"/>
      <c r="IT110" s="89"/>
      <c r="IU110" s="89"/>
      <c r="IV110" s="89"/>
      <c r="IW110" s="89"/>
      <c r="IX110" s="89"/>
      <c r="IY110" s="89"/>
      <c r="IZ110" s="89"/>
      <c r="JA110" s="89"/>
      <c r="JB110" s="89"/>
      <c r="JC110" s="89"/>
      <c r="JD110" s="89"/>
      <c r="JE110" s="89"/>
      <c r="JF110" s="89"/>
      <c r="JG110" s="89"/>
      <c r="JH110" s="89"/>
      <c r="JI110" s="89"/>
      <c r="JJ110" s="89"/>
      <c r="JK110" s="89"/>
      <c r="JL110" s="89"/>
      <c r="JM110" s="89"/>
      <c r="JN110" s="89"/>
      <c r="JO110" s="89"/>
      <c r="JP110" s="89"/>
      <c r="JQ110" s="89"/>
      <c r="JR110" s="89"/>
      <c r="JS110" s="89"/>
      <c r="JT110" s="89"/>
      <c r="JU110" s="89"/>
      <c r="JV110" s="89"/>
      <c r="JW110" s="89"/>
      <c r="JX110" s="89"/>
      <c r="JY110" s="89"/>
      <c r="JZ110" s="89"/>
      <c r="KA110" s="89"/>
      <c r="KB110" s="89"/>
      <c r="KC110" s="89"/>
      <c r="KD110" s="89"/>
      <c r="KE110" s="89"/>
      <c r="KF110" s="89"/>
      <c r="KG110" s="89"/>
      <c r="KH110" s="89"/>
      <c r="KI110" s="89"/>
      <c r="KJ110" s="89"/>
      <c r="KK110" s="89"/>
      <c r="KL110" s="89"/>
      <c r="KM110" s="89"/>
      <c r="KN110" s="89"/>
      <c r="KO110" s="89"/>
      <c r="KP110" s="89"/>
      <c r="KQ110" s="89"/>
      <c r="KR110" s="89"/>
      <c r="KS110" s="89"/>
      <c r="KT110" s="89"/>
      <c r="KU110" s="89"/>
      <c r="KV110" s="89"/>
      <c r="KW110" s="89"/>
      <c r="KX110" s="89"/>
      <c r="KY110" s="89"/>
      <c r="KZ110" s="89"/>
      <c r="LA110" s="89"/>
      <c r="LB110" s="89"/>
      <c r="LC110" s="89"/>
      <c r="LD110" s="89"/>
      <c r="LE110" s="89"/>
      <c r="LF110" s="89"/>
      <c r="LG110" s="89"/>
      <c r="LH110" s="89"/>
      <c r="LI110" s="89"/>
      <c r="LJ110" s="89"/>
      <c r="LK110" s="89"/>
      <c r="LL110" s="89"/>
      <c r="LM110" s="89"/>
      <c r="LN110" s="89"/>
      <c r="LO110" s="89"/>
      <c r="LP110" s="89"/>
      <c r="LQ110" s="89"/>
      <c r="LR110" s="89"/>
      <c r="LS110" s="89"/>
      <c r="LT110" s="89"/>
    </row>
    <row r="111" spans="1:332" s="29" customFormat="1" x14ac:dyDescent="0.35">
      <c r="A111" s="89"/>
      <c r="B111" s="90"/>
      <c r="C111" s="90"/>
      <c r="D111" s="91"/>
      <c r="E111" s="89"/>
      <c r="F111" s="89"/>
      <c r="G111" s="110"/>
      <c r="M111" s="85"/>
      <c r="N111" s="85"/>
      <c r="O111" s="91"/>
      <c r="P111" s="91"/>
      <c r="Q111" s="92"/>
      <c r="R111" s="92"/>
      <c r="S111" s="89"/>
      <c r="T111" s="89"/>
      <c r="U111" s="89"/>
      <c r="V111" s="89"/>
      <c r="Y111" s="89"/>
      <c r="AA111" s="89"/>
      <c r="AB111" s="89"/>
      <c r="AC111" s="89"/>
      <c r="AD111" s="89"/>
      <c r="AE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89"/>
      <c r="DJ111" s="89"/>
      <c r="DK111" s="89"/>
      <c r="DL111" s="89"/>
      <c r="DM111" s="89"/>
      <c r="DN111" s="89"/>
      <c r="DO111" s="89"/>
      <c r="DP111" s="89"/>
      <c r="DQ111" s="89"/>
      <c r="DR111" s="89"/>
      <c r="DS111" s="89"/>
      <c r="DT111" s="89"/>
      <c r="DU111" s="89"/>
      <c r="DV111" s="89"/>
      <c r="DW111" s="89"/>
      <c r="DX111" s="89"/>
      <c r="DY111" s="89"/>
      <c r="DZ111" s="89"/>
      <c r="EA111" s="89"/>
      <c r="EB111" s="89"/>
      <c r="EC111" s="89"/>
      <c r="ED111" s="89"/>
      <c r="EE111" s="89"/>
      <c r="EF111" s="89"/>
      <c r="EG111" s="89"/>
      <c r="EH111" s="89"/>
      <c r="EI111" s="89"/>
      <c r="EJ111" s="89"/>
      <c r="EK111" s="89"/>
      <c r="EL111" s="89"/>
      <c r="EM111" s="89"/>
      <c r="EN111" s="89"/>
      <c r="EO111" s="89"/>
      <c r="EP111" s="89"/>
      <c r="EQ111" s="89"/>
      <c r="ER111" s="89"/>
      <c r="ES111" s="89"/>
      <c r="ET111" s="89"/>
      <c r="EU111" s="89"/>
      <c r="EV111" s="89"/>
      <c r="EW111" s="89"/>
      <c r="EX111" s="89"/>
      <c r="EY111" s="89"/>
      <c r="EZ111" s="89"/>
      <c r="FA111" s="89"/>
      <c r="FB111" s="89"/>
      <c r="FC111" s="89"/>
      <c r="FD111" s="89"/>
      <c r="FE111" s="89"/>
      <c r="FF111" s="89"/>
      <c r="FG111" s="89"/>
      <c r="FH111" s="89"/>
      <c r="FI111" s="89"/>
      <c r="FJ111" s="89"/>
      <c r="FK111" s="89"/>
      <c r="FL111" s="89"/>
      <c r="FM111" s="89"/>
      <c r="FN111" s="89"/>
      <c r="FO111" s="89"/>
      <c r="FP111" s="89"/>
      <c r="FQ111" s="89"/>
      <c r="FR111" s="89"/>
      <c r="FS111" s="89"/>
      <c r="FT111" s="89"/>
      <c r="FU111" s="89"/>
      <c r="FV111" s="89"/>
      <c r="FW111" s="89"/>
      <c r="FX111" s="89"/>
      <c r="FY111" s="89"/>
      <c r="FZ111" s="89"/>
      <c r="GA111" s="89"/>
      <c r="GB111" s="89"/>
      <c r="GC111" s="89"/>
      <c r="GD111" s="89"/>
      <c r="GE111" s="89"/>
      <c r="GF111" s="89"/>
      <c r="GG111" s="89"/>
      <c r="GH111" s="89"/>
      <c r="GI111" s="89"/>
      <c r="GJ111" s="89"/>
      <c r="GK111" s="89"/>
      <c r="GL111" s="89"/>
      <c r="GM111" s="89"/>
      <c r="GN111" s="89"/>
      <c r="GO111" s="89"/>
      <c r="GP111" s="89"/>
      <c r="GQ111" s="89"/>
      <c r="GR111" s="89"/>
      <c r="GS111" s="89"/>
      <c r="GT111" s="89"/>
      <c r="GU111" s="89"/>
      <c r="GV111" s="89"/>
      <c r="GW111" s="89"/>
      <c r="GX111" s="89"/>
      <c r="GY111" s="89"/>
      <c r="GZ111" s="89"/>
      <c r="HA111" s="89"/>
      <c r="HB111" s="89"/>
      <c r="HC111" s="89"/>
      <c r="HD111" s="89"/>
      <c r="HE111" s="89"/>
      <c r="HF111" s="89"/>
      <c r="HG111" s="89"/>
      <c r="HH111" s="89"/>
      <c r="HI111" s="89"/>
      <c r="HJ111" s="89"/>
      <c r="HK111" s="89"/>
      <c r="HL111" s="89"/>
      <c r="HM111" s="89"/>
      <c r="HN111" s="89"/>
      <c r="HO111" s="89"/>
      <c r="HP111" s="89"/>
      <c r="HQ111" s="89"/>
      <c r="HR111" s="89"/>
      <c r="HS111" s="89"/>
      <c r="HT111" s="89"/>
      <c r="HU111" s="89"/>
      <c r="HV111" s="89"/>
      <c r="HW111" s="89"/>
      <c r="HX111" s="89"/>
      <c r="HY111" s="89"/>
      <c r="HZ111" s="89"/>
      <c r="IA111" s="89"/>
      <c r="IB111" s="89"/>
      <c r="IC111" s="89"/>
      <c r="ID111" s="89"/>
      <c r="IE111" s="89"/>
      <c r="IF111" s="89"/>
      <c r="IG111" s="89"/>
      <c r="IH111" s="89"/>
      <c r="II111" s="89"/>
      <c r="IJ111" s="89"/>
      <c r="IK111" s="89"/>
      <c r="IL111" s="89"/>
      <c r="IM111" s="89"/>
      <c r="IN111" s="89"/>
      <c r="IO111" s="89"/>
      <c r="IP111" s="89"/>
      <c r="IQ111" s="89"/>
      <c r="IR111" s="89"/>
      <c r="IS111" s="89"/>
      <c r="IT111" s="89"/>
      <c r="IU111" s="89"/>
      <c r="IV111" s="89"/>
      <c r="IW111" s="89"/>
      <c r="IX111" s="89"/>
      <c r="IY111" s="89"/>
      <c r="IZ111" s="89"/>
      <c r="JA111" s="89"/>
      <c r="JB111" s="89"/>
      <c r="JC111" s="89"/>
      <c r="JD111" s="89"/>
      <c r="JE111" s="89"/>
      <c r="JF111" s="89"/>
      <c r="JG111" s="89"/>
      <c r="JH111" s="89"/>
      <c r="JI111" s="89"/>
      <c r="JJ111" s="89"/>
      <c r="JK111" s="89"/>
      <c r="JL111" s="89"/>
      <c r="JM111" s="89"/>
      <c r="JN111" s="89"/>
      <c r="JO111" s="89"/>
      <c r="JP111" s="89"/>
      <c r="JQ111" s="89"/>
      <c r="JR111" s="89"/>
      <c r="JS111" s="89"/>
      <c r="JT111" s="89"/>
      <c r="JU111" s="89"/>
      <c r="JV111" s="89"/>
      <c r="JW111" s="89"/>
      <c r="JX111" s="89"/>
      <c r="JY111" s="89"/>
      <c r="JZ111" s="89"/>
      <c r="KA111" s="89"/>
      <c r="KB111" s="89"/>
      <c r="KC111" s="89"/>
      <c r="KD111" s="89"/>
      <c r="KE111" s="89"/>
      <c r="KF111" s="89"/>
      <c r="KG111" s="89"/>
      <c r="KH111" s="89"/>
      <c r="KI111" s="89"/>
      <c r="KJ111" s="89"/>
      <c r="KK111" s="89"/>
      <c r="KL111" s="89"/>
      <c r="KM111" s="89"/>
      <c r="KN111" s="89"/>
      <c r="KO111" s="89"/>
      <c r="KP111" s="89"/>
      <c r="KQ111" s="89"/>
      <c r="KR111" s="89"/>
      <c r="KS111" s="89"/>
      <c r="KT111" s="89"/>
      <c r="KU111" s="89"/>
      <c r="KV111" s="89"/>
      <c r="KW111" s="89"/>
      <c r="KX111" s="89"/>
      <c r="KY111" s="89"/>
      <c r="KZ111" s="89"/>
      <c r="LA111" s="89"/>
      <c r="LB111" s="89"/>
      <c r="LC111" s="89"/>
      <c r="LD111" s="89"/>
      <c r="LE111" s="89"/>
      <c r="LF111" s="89"/>
      <c r="LG111" s="89"/>
      <c r="LH111" s="89"/>
      <c r="LI111" s="89"/>
      <c r="LJ111" s="89"/>
      <c r="LK111" s="89"/>
      <c r="LL111" s="89"/>
      <c r="LM111" s="89"/>
      <c r="LN111" s="89"/>
      <c r="LO111" s="89"/>
      <c r="LP111" s="89"/>
      <c r="LQ111" s="89"/>
      <c r="LR111" s="89"/>
      <c r="LS111" s="89"/>
      <c r="LT111" s="89"/>
    </row>
    <row r="112" spans="1:332" s="29" customFormat="1" x14ac:dyDescent="0.35">
      <c r="A112" s="89"/>
      <c r="B112" s="90"/>
      <c r="C112" s="90"/>
      <c r="D112" s="91"/>
      <c r="E112" s="89"/>
      <c r="F112" s="89"/>
      <c r="G112" s="110"/>
      <c r="M112" s="85"/>
      <c r="N112" s="85"/>
      <c r="O112" s="91"/>
      <c r="P112" s="91"/>
      <c r="Q112" s="92"/>
      <c r="R112" s="92"/>
      <c r="S112" s="89"/>
      <c r="T112" s="89"/>
      <c r="U112" s="89"/>
      <c r="V112" s="89"/>
      <c r="Y112" s="89"/>
      <c r="AA112" s="89"/>
      <c r="AB112" s="89"/>
      <c r="AC112" s="89"/>
      <c r="AD112" s="89"/>
      <c r="AE112"/>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c r="BW112" s="89"/>
      <c r="BX112" s="89"/>
      <c r="BY112" s="89"/>
      <c r="BZ112" s="89"/>
      <c r="CA112" s="89"/>
      <c r="CB112" s="89"/>
      <c r="CC112" s="89"/>
      <c r="CD112" s="89"/>
      <c r="CE112" s="89"/>
      <c r="CF112" s="89"/>
      <c r="CG112" s="89"/>
      <c r="CH112" s="89"/>
      <c r="CI112" s="89"/>
      <c r="CJ112" s="89"/>
      <c r="CK112" s="89"/>
      <c r="CL112" s="89"/>
      <c r="CM112" s="89"/>
      <c r="CN112" s="89"/>
      <c r="CO112" s="89"/>
      <c r="CP112" s="89"/>
      <c r="CQ112" s="89"/>
      <c r="CR112" s="89"/>
      <c r="CS112" s="89"/>
      <c r="CT112" s="89"/>
      <c r="CU112" s="89"/>
      <c r="CV112" s="89"/>
      <c r="CW112" s="89"/>
      <c r="CX112" s="89"/>
      <c r="CY112" s="89"/>
      <c r="CZ112" s="89"/>
      <c r="DA112" s="89"/>
      <c r="DB112" s="89"/>
      <c r="DC112" s="89"/>
      <c r="DD112" s="89"/>
      <c r="DE112" s="89"/>
      <c r="DF112" s="89"/>
      <c r="DG112" s="89"/>
      <c r="DH112" s="89"/>
      <c r="DI112" s="89"/>
      <c r="DJ112" s="89"/>
      <c r="DK112" s="89"/>
      <c r="DL112" s="89"/>
      <c r="DM112" s="89"/>
      <c r="DN112" s="89"/>
      <c r="DO112" s="89"/>
      <c r="DP112" s="89"/>
      <c r="DQ112" s="89"/>
      <c r="DR112" s="89"/>
      <c r="DS112" s="89"/>
      <c r="DT112" s="89"/>
      <c r="DU112" s="89"/>
      <c r="DV112" s="89"/>
      <c r="DW112" s="89"/>
      <c r="DX112" s="89"/>
      <c r="DY112" s="89"/>
      <c r="DZ112" s="89"/>
      <c r="EA112" s="89"/>
      <c r="EB112" s="89"/>
      <c r="EC112" s="89"/>
      <c r="ED112" s="89"/>
      <c r="EE112" s="89"/>
      <c r="EF112" s="89"/>
      <c r="EG112" s="89"/>
      <c r="EH112" s="89"/>
      <c r="EI112" s="89"/>
      <c r="EJ112" s="89"/>
      <c r="EK112" s="89"/>
      <c r="EL112" s="89"/>
      <c r="EM112" s="89"/>
      <c r="EN112" s="89"/>
      <c r="EO112" s="89"/>
      <c r="EP112" s="89"/>
      <c r="EQ112" s="89"/>
      <c r="ER112" s="89"/>
      <c r="ES112" s="89"/>
      <c r="ET112" s="89"/>
      <c r="EU112" s="89"/>
      <c r="EV112" s="89"/>
      <c r="EW112" s="89"/>
      <c r="EX112" s="89"/>
      <c r="EY112" s="89"/>
      <c r="EZ112" s="89"/>
      <c r="FA112" s="89"/>
      <c r="FB112" s="89"/>
      <c r="FC112" s="89"/>
      <c r="FD112" s="89"/>
      <c r="FE112" s="89"/>
      <c r="FF112" s="89"/>
      <c r="FG112" s="89"/>
      <c r="FH112" s="89"/>
      <c r="FI112" s="89"/>
      <c r="FJ112" s="89"/>
      <c r="FK112" s="89"/>
      <c r="FL112" s="89"/>
      <c r="FM112" s="89"/>
      <c r="FN112" s="89"/>
      <c r="FO112" s="89"/>
      <c r="FP112" s="89"/>
      <c r="FQ112" s="89"/>
      <c r="FR112" s="89"/>
      <c r="FS112" s="89"/>
      <c r="FT112" s="89"/>
      <c r="FU112" s="89"/>
      <c r="FV112" s="89"/>
      <c r="FW112" s="89"/>
      <c r="FX112" s="89"/>
      <c r="FY112" s="89"/>
      <c r="FZ112" s="89"/>
      <c r="GA112" s="89"/>
      <c r="GB112" s="89"/>
      <c r="GC112" s="89"/>
      <c r="GD112" s="89"/>
      <c r="GE112" s="89"/>
      <c r="GF112" s="89"/>
      <c r="GG112" s="89"/>
      <c r="GH112" s="89"/>
      <c r="GI112" s="89"/>
      <c r="GJ112" s="89"/>
      <c r="GK112" s="89"/>
      <c r="GL112" s="89"/>
      <c r="GM112" s="89"/>
      <c r="GN112" s="89"/>
      <c r="GO112" s="89"/>
      <c r="GP112" s="89"/>
      <c r="GQ112" s="89"/>
      <c r="GR112" s="89"/>
      <c r="GS112" s="89"/>
      <c r="GT112" s="89"/>
      <c r="GU112" s="89"/>
      <c r="GV112" s="89"/>
      <c r="GW112" s="89"/>
      <c r="GX112" s="89"/>
      <c r="GY112" s="89"/>
      <c r="GZ112" s="89"/>
      <c r="HA112" s="89"/>
      <c r="HB112" s="89"/>
      <c r="HC112" s="89"/>
      <c r="HD112" s="89"/>
      <c r="HE112" s="89"/>
      <c r="HF112" s="89"/>
      <c r="HG112" s="89"/>
      <c r="HH112" s="89"/>
      <c r="HI112" s="89"/>
      <c r="HJ112" s="89"/>
      <c r="HK112" s="89"/>
      <c r="HL112" s="89"/>
      <c r="HM112" s="89"/>
      <c r="HN112" s="89"/>
      <c r="HO112" s="89"/>
      <c r="HP112" s="89"/>
      <c r="HQ112" s="89"/>
      <c r="HR112" s="89"/>
      <c r="HS112" s="89"/>
      <c r="HT112" s="89"/>
      <c r="HU112" s="89"/>
      <c r="HV112" s="89"/>
      <c r="HW112" s="89"/>
      <c r="HX112" s="89"/>
      <c r="HY112" s="89"/>
      <c r="HZ112" s="89"/>
      <c r="IA112" s="89"/>
      <c r="IB112" s="89"/>
      <c r="IC112" s="89"/>
      <c r="ID112" s="89"/>
      <c r="IE112" s="89"/>
      <c r="IF112" s="89"/>
      <c r="IG112" s="89"/>
      <c r="IH112" s="89"/>
      <c r="II112" s="89"/>
      <c r="IJ112" s="89"/>
      <c r="IK112" s="89"/>
      <c r="IL112" s="89"/>
      <c r="IM112" s="89"/>
      <c r="IN112" s="89"/>
      <c r="IO112" s="89"/>
      <c r="IP112" s="89"/>
      <c r="IQ112" s="89"/>
      <c r="IR112" s="89"/>
      <c r="IS112" s="89"/>
      <c r="IT112" s="89"/>
      <c r="IU112" s="89"/>
      <c r="IV112" s="89"/>
      <c r="IW112" s="89"/>
      <c r="IX112" s="89"/>
      <c r="IY112" s="89"/>
      <c r="IZ112" s="89"/>
      <c r="JA112" s="89"/>
      <c r="JB112" s="89"/>
      <c r="JC112" s="89"/>
      <c r="JD112" s="89"/>
      <c r="JE112" s="89"/>
      <c r="JF112" s="89"/>
      <c r="JG112" s="89"/>
      <c r="JH112" s="89"/>
      <c r="JI112" s="89"/>
      <c r="JJ112" s="89"/>
      <c r="JK112" s="89"/>
      <c r="JL112" s="89"/>
      <c r="JM112" s="89"/>
      <c r="JN112" s="89"/>
      <c r="JO112" s="89"/>
      <c r="JP112" s="89"/>
      <c r="JQ112" s="89"/>
      <c r="JR112" s="89"/>
      <c r="JS112" s="89"/>
      <c r="JT112" s="89"/>
      <c r="JU112" s="89"/>
      <c r="JV112" s="89"/>
      <c r="JW112" s="89"/>
      <c r="JX112" s="89"/>
      <c r="JY112" s="89"/>
      <c r="JZ112" s="89"/>
      <c r="KA112" s="89"/>
      <c r="KB112" s="89"/>
      <c r="KC112" s="89"/>
      <c r="KD112" s="89"/>
      <c r="KE112" s="89"/>
      <c r="KF112" s="89"/>
      <c r="KG112" s="89"/>
      <c r="KH112" s="89"/>
      <c r="KI112" s="89"/>
      <c r="KJ112" s="89"/>
      <c r="KK112" s="89"/>
      <c r="KL112" s="89"/>
      <c r="KM112" s="89"/>
      <c r="KN112" s="89"/>
      <c r="KO112" s="89"/>
      <c r="KP112" s="89"/>
      <c r="KQ112" s="89"/>
      <c r="KR112" s="89"/>
      <c r="KS112" s="89"/>
      <c r="KT112" s="89"/>
      <c r="KU112" s="89"/>
      <c r="KV112" s="89"/>
      <c r="KW112" s="89"/>
      <c r="KX112" s="89"/>
      <c r="KY112" s="89"/>
      <c r="KZ112" s="89"/>
      <c r="LA112" s="89"/>
      <c r="LB112" s="89"/>
      <c r="LC112" s="89"/>
      <c r="LD112" s="89"/>
      <c r="LE112" s="89"/>
      <c r="LF112" s="89"/>
      <c r="LG112" s="89"/>
      <c r="LH112" s="89"/>
      <c r="LI112" s="89"/>
      <c r="LJ112" s="89"/>
      <c r="LK112" s="89"/>
      <c r="LL112" s="89"/>
      <c r="LM112" s="89"/>
      <c r="LN112" s="89"/>
      <c r="LO112" s="89"/>
      <c r="LP112" s="89"/>
      <c r="LQ112" s="89"/>
      <c r="LR112" s="89"/>
      <c r="LS112" s="89"/>
      <c r="LT112" s="89"/>
    </row>
    <row r="113" spans="1:332" s="29" customFormat="1" x14ac:dyDescent="0.35">
      <c r="A113" s="89"/>
      <c r="B113" s="90"/>
      <c r="C113" s="90"/>
      <c r="D113" s="91"/>
      <c r="E113" s="89"/>
      <c r="F113" s="89"/>
      <c r="G113" s="110"/>
      <c r="M113" s="85"/>
      <c r="N113" s="85"/>
      <c r="O113" s="91"/>
      <c r="P113" s="91"/>
      <c r="Q113" s="92"/>
      <c r="R113" s="92"/>
      <c r="S113" s="89"/>
      <c r="T113" s="89"/>
      <c r="U113" s="89"/>
      <c r="V113" s="89"/>
      <c r="Y113" s="89"/>
      <c r="AA113" s="89"/>
      <c r="AB113" s="89"/>
      <c r="AC113" s="89"/>
      <c r="AD113" s="89"/>
      <c r="AE113"/>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89"/>
      <c r="DJ113" s="89"/>
      <c r="DK113" s="89"/>
      <c r="DL113" s="89"/>
      <c r="DM113" s="89"/>
      <c r="DN113" s="89"/>
      <c r="DO113" s="89"/>
      <c r="DP113" s="89"/>
      <c r="DQ113" s="89"/>
      <c r="DR113" s="89"/>
      <c r="DS113" s="89"/>
      <c r="DT113" s="89"/>
      <c r="DU113" s="89"/>
      <c r="DV113" s="89"/>
      <c r="DW113" s="89"/>
      <c r="DX113" s="89"/>
      <c r="DY113" s="89"/>
      <c r="DZ113" s="89"/>
      <c r="EA113" s="89"/>
      <c r="EB113" s="89"/>
      <c r="EC113" s="89"/>
      <c r="ED113" s="89"/>
      <c r="EE113" s="89"/>
      <c r="EF113" s="89"/>
      <c r="EG113" s="89"/>
      <c r="EH113" s="89"/>
      <c r="EI113" s="89"/>
      <c r="EJ113" s="89"/>
      <c r="EK113" s="89"/>
      <c r="EL113" s="89"/>
      <c r="EM113" s="89"/>
      <c r="EN113" s="89"/>
      <c r="EO113" s="89"/>
      <c r="EP113" s="89"/>
      <c r="EQ113" s="89"/>
      <c r="ER113" s="89"/>
      <c r="ES113" s="89"/>
      <c r="ET113" s="89"/>
      <c r="EU113" s="89"/>
      <c r="EV113" s="89"/>
      <c r="EW113" s="89"/>
      <c r="EX113" s="89"/>
      <c r="EY113" s="89"/>
      <c r="EZ113" s="89"/>
      <c r="FA113" s="89"/>
      <c r="FB113" s="89"/>
      <c r="FC113" s="89"/>
      <c r="FD113" s="89"/>
      <c r="FE113" s="89"/>
      <c r="FF113" s="89"/>
      <c r="FG113" s="89"/>
      <c r="FH113" s="89"/>
      <c r="FI113" s="89"/>
      <c r="FJ113" s="89"/>
      <c r="FK113" s="89"/>
      <c r="FL113" s="89"/>
      <c r="FM113" s="89"/>
      <c r="FN113" s="89"/>
      <c r="FO113" s="89"/>
      <c r="FP113" s="89"/>
      <c r="FQ113" s="89"/>
      <c r="FR113" s="89"/>
      <c r="FS113" s="89"/>
      <c r="FT113" s="89"/>
      <c r="FU113" s="89"/>
      <c r="FV113" s="89"/>
      <c r="FW113" s="89"/>
      <c r="FX113" s="89"/>
      <c r="FY113" s="89"/>
      <c r="FZ113" s="89"/>
      <c r="GA113" s="89"/>
      <c r="GB113" s="89"/>
      <c r="GC113" s="89"/>
      <c r="GD113" s="89"/>
      <c r="GE113" s="89"/>
      <c r="GF113" s="89"/>
      <c r="GG113" s="89"/>
      <c r="GH113" s="89"/>
      <c r="GI113" s="89"/>
      <c r="GJ113" s="89"/>
      <c r="GK113" s="89"/>
      <c r="GL113" s="89"/>
      <c r="GM113" s="89"/>
      <c r="GN113" s="89"/>
      <c r="GO113" s="89"/>
      <c r="GP113" s="89"/>
      <c r="GQ113" s="89"/>
      <c r="GR113" s="89"/>
      <c r="GS113" s="89"/>
      <c r="GT113" s="89"/>
      <c r="GU113" s="89"/>
      <c r="GV113" s="89"/>
      <c r="GW113" s="89"/>
      <c r="GX113" s="89"/>
      <c r="GY113" s="89"/>
      <c r="GZ113" s="89"/>
      <c r="HA113" s="89"/>
      <c r="HB113" s="89"/>
      <c r="HC113" s="89"/>
      <c r="HD113" s="89"/>
      <c r="HE113" s="89"/>
      <c r="HF113" s="89"/>
      <c r="HG113" s="89"/>
      <c r="HH113" s="89"/>
      <c r="HI113" s="89"/>
      <c r="HJ113" s="89"/>
      <c r="HK113" s="89"/>
      <c r="HL113" s="89"/>
      <c r="HM113" s="89"/>
      <c r="HN113" s="89"/>
      <c r="HO113" s="89"/>
      <c r="HP113" s="89"/>
      <c r="HQ113" s="89"/>
      <c r="HR113" s="89"/>
      <c r="HS113" s="89"/>
      <c r="HT113" s="89"/>
      <c r="HU113" s="89"/>
      <c r="HV113" s="89"/>
      <c r="HW113" s="89"/>
      <c r="HX113" s="89"/>
      <c r="HY113" s="89"/>
      <c r="HZ113" s="89"/>
      <c r="IA113" s="89"/>
      <c r="IB113" s="89"/>
      <c r="IC113" s="89"/>
      <c r="ID113" s="89"/>
      <c r="IE113" s="89"/>
      <c r="IF113" s="89"/>
      <c r="IG113" s="89"/>
      <c r="IH113" s="89"/>
      <c r="II113" s="89"/>
      <c r="IJ113" s="89"/>
      <c r="IK113" s="89"/>
      <c r="IL113" s="89"/>
      <c r="IM113" s="89"/>
      <c r="IN113" s="89"/>
      <c r="IO113" s="89"/>
      <c r="IP113" s="89"/>
      <c r="IQ113" s="89"/>
      <c r="IR113" s="89"/>
      <c r="IS113" s="89"/>
      <c r="IT113" s="89"/>
      <c r="IU113" s="89"/>
      <c r="IV113" s="89"/>
      <c r="IW113" s="89"/>
      <c r="IX113" s="89"/>
      <c r="IY113" s="89"/>
      <c r="IZ113" s="89"/>
      <c r="JA113" s="89"/>
      <c r="JB113" s="89"/>
      <c r="JC113" s="89"/>
      <c r="JD113" s="89"/>
      <c r="JE113" s="89"/>
      <c r="JF113" s="89"/>
      <c r="JG113" s="89"/>
      <c r="JH113" s="89"/>
      <c r="JI113" s="89"/>
      <c r="JJ113" s="89"/>
      <c r="JK113" s="89"/>
      <c r="JL113" s="89"/>
      <c r="JM113" s="89"/>
      <c r="JN113" s="89"/>
      <c r="JO113" s="89"/>
      <c r="JP113" s="89"/>
      <c r="JQ113" s="89"/>
      <c r="JR113" s="89"/>
      <c r="JS113" s="89"/>
      <c r="JT113" s="89"/>
      <c r="JU113" s="89"/>
      <c r="JV113" s="89"/>
      <c r="JW113" s="89"/>
      <c r="JX113" s="89"/>
      <c r="JY113" s="89"/>
      <c r="JZ113" s="89"/>
      <c r="KA113" s="89"/>
      <c r="KB113" s="89"/>
      <c r="KC113" s="89"/>
      <c r="KD113" s="89"/>
      <c r="KE113" s="89"/>
      <c r="KF113" s="89"/>
      <c r="KG113" s="89"/>
      <c r="KH113" s="89"/>
      <c r="KI113" s="89"/>
      <c r="KJ113" s="89"/>
      <c r="KK113" s="89"/>
      <c r="KL113" s="89"/>
      <c r="KM113" s="89"/>
      <c r="KN113" s="89"/>
      <c r="KO113" s="89"/>
      <c r="KP113" s="89"/>
      <c r="KQ113" s="89"/>
      <c r="KR113" s="89"/>
      <c r="KS113" s="89"/>
      <c r="KT113" s="89"/>
      <c r="KU113" s="89"/>
      <c r="KV113" s="89"/>
      <c r="KW113" s="89"/>
      <c r="KX113" s="89"/>
      <c r="KY113" s="89"/>
      <c r="KZ113" s="89"/>
      <c r="LA113" s="89"/>
      <c r="LB113" s="89"/>
      <c r="LC113" s="89"/>
      <c r="LD113" s="89"/>
      <c r="LE113" s="89"/>
      <c r="LF113" s="89"/>
      <c r="LG113" s="89"/>
      <c r="LH113" s="89"/>
      <c r="LI113" s="89"/>
      <c r="LJ113" s="89"/>
      <c r="LK113" s="89"/>
      <c r="LL113" s="89"/>
      <c r="LM113" s="89"/>
      <c r="LN113" s="89"/>
      <c r="LO113" s="89"/>
      <c r="LP113" s="89"/>
      <c r="LQ113" s="89"/>
      <c r="LR113" s="89"/>
      <c r="LS113" s="89"/>
      <c r="LT113" s="89"/>
    </row>
    <row r="114" spans="1:332" s="29" customFormat="1" x14ac:dyDescent="0.35">
      <c r="A114" s="89"/>
      <c r="B114" s="90"/>
      <c r="C114" s="90"/>
      <c r="D114" s="91"/>
      <c r="E114" s="89"/>
      <c r="F114" s="89"/>
      <c r="G114" s="110"/>
      <c r="M114" s="85"/>
      <c r="N114" s="85"/>
      <c r="O114" s="91"/>
      <c r="P114" s="91"/>
      <c r="Q114" s="92"/>
      <c r="R114" s="92"/>
      <c r="S114" s="89"/>
      <c r="T114" s="89"/>
      <c r="U114" s="89"/>
      <c r="V114" s="89"/>
      <c r="Y114" s="89"/>
      <c r="AA114" s="89"/>
      <c r="AB114" s="89"/>
      <c r="AC114" s="89"/>
      <c r="AD114" s="89"/>
      <c r="AE114"/>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c r="IF114" s="89"/>
      <c r="IG114" s="89"/>
      <c r="IH114" s="89"/>
      <c r="II114" s="89"/>
      <c r="IJ114" s="89"/>
      <c r="IK114" s="89"/>
      <c r="IL114" s="89"/>
      <c r="IM114" s="89"/>
      <c r="IN114" s="89"/>
      <c r="IO114" s="89"/>
      <c r="IP114" s="89"/>
      <c r="IQ114" s="89"/>
      <c r="IR114" s="89"/>
      <c r="IS114" s="89"/>
      <c r="IT114" s="89"/>
      <c r="IU114" s="89"/>
      <c r="IV114" s="89"/>
      <c r="IW114" s="89"/>
      <c r="IX114" s="89"/>
      <c r="IY114" s="89"/>
      <c r="IZ114" s="89"/>
      <c r="JA114" s="89"/>
      <c r="JB114" s="89"/>
      <c r="JC114" s="89"/>
      <c r="JD114" s="89"/>
      <c r="JE114" s="89"/>
      <c r="JF114" s="89"/>
      <c r="JG114" s="89"/>
      <c r="JH114" s="89"/>
      <c r="JI114" s="89"/>
      <c r="JJ114" s="89"/>
      <c r="JK114" s="89"/>
      <c r="JL114" s="89"/>
      <c r="JM114" s="89"/>
      <c r="JN114" s="89"/>
      <c r="JO114" s="89"/>
      <c r="JP114" s="89"/>
      <c r="JQ114" s="89"/>
      <c r="JR114" s="89"/>
      <c r="JS114" s="89"/>
      <c r="JT114" s="89"/>
      <c r="JU114" s="89"/>
      <c r="JV114" s="89"/>
      <c r="JW114" s="89"/>
      <c r="JX114" s="89"/>
      <c r="JY114" s="89"/>
      <c r="JZ114" s="89"/>
      <c r="KA114" s="89"/>
      <c r="KB114" s="89"/>
      <c r="KC114" s="89"/>
      <c r="KD114" s="89"/>
      <c r="KE114" s="89"/>
      <c r="KF114" s="89"/>
      <c r="KG114" s="89"/>
      <c r="KH114" s="89"/>
      <c r="KI114" s="89"/>
      <c r="KJ114" s="89"/>
      <c r="KK114" s="89"/>
      <c r="KL114" s="89"/>
      <c r="KM114" s="89"/>
      <c r="KN114" s="89"/>
      <c r="KO114" s="89"/>
      <c r="KP114" s="89"/>
      <c r="KQ114" s="89"/>
      <c r="KR114" s="89"/>
      <c r="KS114" s="89"/>
      <c r="KT114" s="89"/>
      <c r="KU114" s="89"/>
      <c r="KV114" s="89"/>
      <c r="KW114" s="89"/>
      <c r="KX114" s="89"/>
      <c r="KY114" s="89"/>
      <c r="KZ114" s="89"/>
      <c r="LA114" s="89"/>
      <c r="LB114" s="89"/>
      <c r="LC114" s="89"/>
      <c r="LD114" s="89"/>
      <c r="LE114" s="89"/>
      <c r="LF114" s="89"/>
      <c r="LG114" s="89"/>
      <c r="LH114" s="89"/>
      <c r="LI114" s="89"/>
      <c r="LJ114" s="89"/>
      <c r="LK114" s="89"/>
      <c r="LL114" s="89"/>
      <c r="LM114" s="89"/>
      <c r="LN114" s="89"/>
      <c r="LO114" s="89"/>
      <c r="LP114" s="89"/>
      <c r="LQ114" s="89"/>
      <c r="LR114" s="89"/>
      <c r="LS114" s="89"/>
      <c r="LT114" s="89"/>
    </row>
    <row r="115" spans="1:332" s="29" customFormat="1" x14ac:dyDescent="0.35">
      <c r="A115" s="89"/>
      <c r="B115" s="90"/>
      <c r="C115" s="90"/>
      <c r="D115" s="91"/>
      <c r="E115" s="89"/>
      <c r="F115" s="89"/>
      <c r="G115" s="110"/>
      <c r="M115" s="85"/>
      <c r="N115" s="85"/>
      <c r="O115" s="91"/>
      <c r="P115" s="91"/>
      <c r="Q115" s="92"/>
      <c r="R115" s="92"/>
      <c r="S115" s="89"/>
      <c r="T115" s="89"/>
      <c r="U115" s="89"/>
      <c r="V115" s="89"/>
      <c r="Y115" s="89"/>
      <c r="AA115" s="89"/>
      <c r="AB115" s="89"/>
      <c r="AC115" s="89"/>
      <c r="AD115" s="89"/>
      <c r="AE115"/>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89"/>
      <c r="BU115" s="89"/>
      <c r="BV115" s="89"/>
      <c r="BW115" s="89"/>
      <c r="BX115" s="89"/>
      <c r="BY115" s="89"/>
      <c r="BZ115" s="89"/>
      <c r="CA115" s="89"/>
      <c r="CB115" s="89"/>
      <c r="CC115" s="89"/>
      <c r="CD115" s="89"/>
      <c r="CE115" s="89"/>
      <c r="CF115" s="89"/>
      <c r="CG115" s="89"/>
      <c r="CH115" s="89"/>
      <c r="CI115" s="89"/>
      <c r="CJ115" s="89"/>
      <c r="CK115" s="89"/>
      <c r="CL115" s="89"/>
      <c r="CM115" s="89"/>
      <c r="CN115" s="89"/>
      <c r="CO115" s="89"/>
      <c r="CP115" s="89"/>
      <c r="CQ115" s="89"/>
      <c r="CR115" s="89"/>
      <c r="CS115" s="89"/>
      <c r="CT115" s="89"/>
      <c r="CU115" s="89"/>
      <c r="CV115" s="89"/>
      <c r="CW115" s="89"/>
      <c r="CX115" s="89"/>
      <c r="CY115" s="89"/>
      <c r="CZ115" s="89"/>
      <c r="DA115" s="89"/>
      <c r="DB115" s="89"/>
      <c r="DC115" s="89"/>
      <c r="DD115" s="89"/>
      <c r="DE115" s="89"/>
      <c r="DF115" s="89"/>
      <c r="DG115" s="89"/>
      <c r="DH115" s="89"/>
      <c r="DI115" s="89"/>
      <c r="DJ115" s="89"/>
      <c r="DK115" s="89"/>
      <c r="DL115" s="89"/>
      <c r="DM115" s="89"/>
      <c r="DN115" s="89"/>
      <c r="DO115" s="89"/>
      <c r="DP115" s="89"/>
      <c r="DQ115" s="89"/>
      <c r="DR115" s="89"/>
      <c r="DS115" s="89"/>
      <c r="DT115" s="89"/>
      <c r="DU115" s="89"/>
      <c r="DV115" s="89"/>
      <c r="DW115" s="89"/>
      <c r="DX115" s="89"/>
      <c r="DY115" s="89"/>
      <c r="DZ115" s="89"/>
      <c r="EA115" s="89"/>
      <c r="EB115" s="89"/>
      <c r="EC115" s="89"/>
      <c r="ED115" s="89"/>
      <c r="EE115" s="89"/>
      <c r="EF115" s="89"/>
      <c r="EG115" s="89"/>
      <c r="EH115" s="89"/>
      <c r="EI115" s="89"/>
      <c r="EJ115" s="89"/>
      <c r="EK115" s="89"/>
      <c r="EL115" s="89"/>
      <c r="EM115" s="89"/>
      <c r="EN115" s="89"/>
      <c r="EO115" s="89"/>
      <c r="EP115" s="89"/>
      <c r="EQ115" s="89"/>
      <c r="ER115" s="89"/>
      <c r="ES115" s="89"/>
      <c r="ET115" s="89"/>
      <c r="EU115" s="89"/>
      <c r="EV115" s="89"/>
      <c r="EW115" s="89"/>
      <c r="EX115" s="89"/>
      <c r="EY115" s="89"/>
      <c r="EZ115" s="89"/>
      <c r="FA115" s="89"/>
      <c r="FB115" s="89"/>
      <c r="FC115" s="89"/>
      <c r="FD115" s="89"/>
      <c r="FE115" s="89"/>
      <c r="FF115" s="89"/>
      <c r="FG115" s="89"/>
      <c r="FH115" s="89"/>
      <c r="FI115" s="89"/>
      <c r="FJ115" s="89"/>
      <c r="FK115" s="89"/>
      <c r="FL115" s="89"/>
      <c r="FM115" s="89"/>
      <c r="FN115" s="89"/>
      <c r="FO115" s="89"/>
      <c r="FP115" s="89"/>
      <c r="FQ115" s="89"/>
      <c r="FR115" s="89"/>
      <c r="FS115" s="89"/>
      <c r="FT115" s="89"/>
      <c r="FU115" s="89"/>
      <c r="FV115" s="89"/>
      <c r="FW115" s="89"/>
      <c r="FX115" s="89"/>
      <c r="FY115" s="89"/>
      <c r="FZ115" s="89"/>
      <c r="GA115" s="89"/>
      <c r="GB115" s="89"/>
      <c r="GC115" s="89"/>
      <c r="GD115" s="89"/>
      <c r="GE115" s="89"/>
      <c r="GF115" s="89"/>
      <c r="GG115" s="89"/>
      <c r="GH115" s="89"/>
      <c r="GI115" s="89"/>
      <c r="GJ115" s="89"/>
      <c r="GK115" s="89"/>
      <c r="GL115" s="89"/>
      <c r="GM115" s="89"/>
      <c r="GN115" s="89"/>
      <c r="GO115" s="89"/>
      <c r="GP115" s="89"/>
      <c r="GQ115" s="89"/>
      <c r="GR115" s="89"/>
      <c r="GS115" s="89"/>
      <c r="GT115" s="89"/>
      <c r="GU115" s="89"/>
      <c r="GV115" s="89"/>
      <c r="GW115" s="89"/>
      <c r="GX115" s="89"/>
      <c r="GY115" s="89"/>
      <c r="GZ115" s="89"/>
      <c r="HA115" s="89"/>
      <c r="HB115" s="89"/>
      <c r="HC115" s="89"/>
      <c r="HD115" s="89"/>
      <c r="HE115" s="89"/>
      <c r="HF115" s="89"/>
      <c r="HG115" s="89"/>
      <c r="HH115" s="89"/>
      <c r="HI115" s="89"/>
      <c r="HJ115" s="89"/>
      <c r="HK115" s="89"/>
      <c r="HL115" s="89"/>
      <c r="HM115" s="89"/>
      <c r="HN115" s="89"/>
      <c r="HO115" s="89"/>
      <c r="HP115" s="89"/>
      <c r="HQ115" s="89"/>
      <c r="HR115" s="89"/>
      <c r="HS115" s="89"/>
      <c r="HT115" s="89"/>
      <c r="HU115" s="89"/>
      <c r="HV115" s="89"/>
      <c r="HW115" s="89"/>
      <c r="HX115" s="89"/>
      <c r="HY115" s="89"/>
      <c r="HZ115" s="89"/>
      <c r="IA115" s="89"/>
      <c r="IB115" s="89"/>
      <c r="IC115" s="89"/>
      <c r="ID115" s="89"/>
      <c r="IE115" s="89"/>
      <c r="IF115" s="89"/>
      <c r="IG115" s="89"/>
      <c r="IH115" s="89"/>
      <c r="II115" s="89"/>
      <c r="IJ115" s="89"/>
      <c r="IK115" s="89"/>
      <c r="IL115" s="89"/>
      <c r="IM115" s="89"/>
      <c r="IN115" s="89"/>
      <c r="IO115" s="89"/>
      <c r="IP115" s="89"/>
      <c r="IQ115" s="89"/>
      <c r="IR115" s="89"/>
      <c r="IS115" s="89"/>
      <c r="IT115" s="89"/>
      <c r="IU115" s="89"/>
      <c r="IV115" s="89"/>
      <c r="IW115" s="89"/>
      <c r="IX115" s="89"/>
      <c r="IY115" s="89"/>
      <c r="IZ115" s="89"/>
      <c r="JA115" s="89"/>
      <c r="JB115" s="89"/>
      <c r="JC115" s="89"/>
      <c r="JD115" s="89"/>
      <c r="JE115" s="89"/>
      <c r="JF115" s="89"/>
      <c r="JG115" s="89"/>
      <c r="JH115" s="89"/>
      <c r="JI115" s="89"/>
      <c r="JJ115" s="89"/>
      <c r="JK115" s="89"/>
      <c r="JL115" s="89"/>
      <c r="JM115" s="89"/>
      <c r="JN115" s="89"/>
      <c r="JO115" s="89"/>
      <c r="JP115" s="89"/>
      <c r="JQ115" s="89"/>
      <c r="JR115" s="89"/>
      <c r="JS115" s="89"/>
      <c r="JT115" s="89"/>
      <c r="JU115" s="89"/>
      <c r="JV115" s="89"/>
      <c r="JW115" s="89"/>
      <c r="JX115" s="89"/>
      <c r="JY115" s="89"/>
      <c r="JZ115" s="89"/>
      <c r="KA115" s="89"/>
      <c r="KB115" s="89"/>
      <c r="KC115" s="89"/>
      <c r="KD115" s="89"/>
      <c r="KE115" s="89"/>
      <c r="KF115" s="89"/>
      <c r="KG115" s="89"/>
      <c r="KH115" s="89"/>
      <c r="KI115" s="89"/>
      <c r="KJ115" s="89"/>
      <c r="KK115" s="89"/>
      <c r="KL115" s="89"/>
      <c r="KM115" s="89"/>
      <c r="KN115" s="89"/>
      <c r="KO115" s="89"/>
      <c r="KP115" s="89"/>
      <c r="KQ115" s="89"/>
      <c r="KR115" s="89"/>
      <c r="KS115" s="89"/>
      <c r="KT115" s="89"/>
      <c r="KU115" s="89"/>
      <c r="KV115" s="89"/>
      <c r="KW115" s="89"/>
      <c r="KX115" s="89"/>
      <c r="KY115" s="89"/>
      <c r="KZ115" s="89"/>
      <c r="LA115" s="89"/>
      <c r="LB115" s="89"/>
      <c r="LC115" s="89"/>
      <c r="LD115" s="89"/>
      <c r="LE115" s="89"/>
      <c r="LF115" s="89"/>
      <c r="LG115" s="89"/>
      <c r="LH115" s="89"/>
      <c r="LI115" s="89"/>
      <c r="LJ115" s="89"/>
      <c r="LK115" s="89"/>
      <c r="LL115" s="89"/>
      <c r="LM115" s="89"/>
      <c r="LN115" s="89"/>
      <c r="LO115" s="89"/>
      <c r="LP115" s="89"/>
      <c r="LQ115" s="89"/>
      <c r="LR115" s="89"/>
      <c r="LS115" s="89"/>
      <c r="LT115" s="89"/>
    </row>
    <row r="116" spans="1:332" s="29" customFormat="1" x14ac:dyDescent="0.35">
      <c r="A116" s="89"/>
      <c r="B116" s="90"/>
      <c r="C116" s="90"/>
      <c r="D116" s="91"/>
      <c r="E116" s="89"/>
      <c r="F116" s="89"/>
      <c r="G116" s="110"/>
      <c r="M116" s="85"/>
      <c r="N116" s="85"/>
      <c r="O116" s="91"/>
      <c r="P116" s="91"/>
      <c r="Q116" s="92"/>
      <c r="R116" s="92"/>
      <c r="S116" s="89"/>
      <c r="T116" s="89"/>
      <c r="U116" s="89"/>
      <c r="V116" s="89"/>
      <c r="Y116" s="89"/>
      <c r="AA116" s="89"/>
      <c r="AB116" s="89"/>
      <c r="AC116" s="89"/>
      <c r="AD116" s="89"/>
      <c r="AE116"/>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c r="IF116" s="89"/>
      <c r="IG116" s="89"/>
      <c r="IH116" s="89"/>
      <c r="II116" s="89"/>
      <c r="IJ116" s="89"/>
      <c r="IK116" s="89"/>
      <c r="IL116" s="89"/>
      <c r="IM116" s="89"/>
      <c r="IN116" s="89"/>
      <c r="IO116" s="89"/>
      <c r="IP116" s="89"/>
      <c r="IQ116" s="89"/>
      <c r="IR116" s="89"/>
      <c r="IS116" s="89"/>
      <c r="IT116" s="89"/>
      <c r="IU116" s="89"/>
      <c r="IV116" s="89"/>
      <c r="IW116" s="89"/>
      <c r="IX116" s="89"/>
      <c r="IY116" s="89"/>
      <c r="IZ116" s="89"/>
      <c r="JA116" s="89"/>
      <c r="JB116" s="89"/>
      <c r="JC116" s="89"/>
      <c r="JD116" s="89"/>
      <c r="JE116" s="89"/>
      <c r="JF116" s="89"/>
      <c r="JG116" s="89"/>
      <c r="JH116" s="89"/>
      <c r="JI116" s="89"/>
      <c r="JJ116" s="89"/>
      <c r="JK116" s="89"/>
      <c r="JL116" s="89"/>
      <c r="JM116" s="89"/>
      <c r="JN116" s="89"/>
      <c r="JO116" s="89"/>
      <c r="JP116" s="89"/>
      <c r="JQ116" s="89"/>
      <c r="JR116" s="89"/>
      <c r="JS116" s="89"/>
      <c r="JT116" s="89"/>
      <c r="JU116" s="89"/>
      <c r="JV116" s="89"/>
      <c r="JW116" s="89"/>
      <c r="JX116" s="89"/>
      <c r="JY116" s="89"/>
      <c r="JZ116" s="89"/>
      <c r="KA116" s="89"/>
      <c r="KB116" s="89"/>
      <c r="KC116" s="89"/>
      <c r="KD116" s="89"/>
      <c r="KE116" s="89"/>
      <c r="KF116" s="89"/>
      <c r="KG116" s="89"/>
      <c r="KH116" s="89"/>
      <c r="KI116" s="89"/>
      <c r="KJ116" s="89"/>
      <c r="KK116" s="89"/>
      <c r="KL116" s="89"/>
      <c r="KM116" s="89"/>
      <c r="KN116" s="89"/>
      <c r="KO116" s="89"/>
      <c r="KP116" s="89"/>
      <c r="KQ116" s="89"/>
      <c r="KR116" s="89"/>
      <c r="KS116" s="89"/>
      <c r="KT116" s="89"/>
      <c r="KU116" s="89"/>
      <c r="KV116" s="89"/>
      <c r="KW116" s="89"/>
      <c r="KX116" s="89"/>
      <c r="KY116" s="89"/>
      <c r="KZ116" s="89"/>
      <c r="LA116" s="89"/>
      <c r="LB116" s="89"/>
      <c r="LC116" s="89"/>
      <c r="LD116" s="89"/>
      <c r="LE116" s="89"/>
      <c r="LF116" s="89"/>
      <c r="LG116" s="89"/>
      <c r="LH116" s="89"/>
      <c r="LI116" s="89"/>
      <c r="LJ116" s="89"/>
      <c r="LK116" s="89"/>
      <c r="LL116" s="89"/>
      <c r="LM116" s="89"/>
      <c r="LN116" s="89"/>
      <c r="LO116" s="89"/>
      <c r="LP116" s="89"/>
      <c r="LQ116" s="89"/>
      <c r="LR116" s="89"/>
      <c r="LS116" s="89"/>
      <c r="LT116" s="89"/>
    </row>
    <row r="117" spans="1:332" s="29" customFormat="1" x14ac:dyDescent="0.35">
      <c r="A117" s="89"/>
      <c r="B117" s="90"/>
      <c r="C117" s="90"/>
      <c r="D117" s="91"/>
      <c r="E117" s="89"/>
      <c r="F117" s="89"/>
      <c r="G117" s="110"/>
      <c r="M117" s="85"/>
      <c r="N117" s="85"/>
      <c r="O117" s="91"/>
      <c r="P117" s="91"/>
      <c r="Q117" s="92"/>
      <c r="R117" s="92"/>
      <c r="S117" s="89"/>
      <c r="T117" s="89"/>
      <c r="U117" s="89"/>
      <c r="V117" s="89"/>
      <c r="Y117" s="89"/>
      <c r="AA117" s="89"/>
      <c r="AB117" s="89"/>
      <c r="AC117" s="89"/>
      <c r="AD117" s="89"/>
      <c r="AE117"/>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89"/>
      <c r="BU117" s="89"/>
      <c r="BV117" s="89"/>
      <c r="BW117" s="89"/>
      <c r="BX117" s="89"/>
      <c r="BY117" s="89"/>
      <c r="BZ117" s="89"/>
      <c r="CA117" s="89"/>
      <c r="CB117" s="89"/>
      <c r="CC117" s="89"/>
      <c r="CD117" s="89"/>
      <c r="CE117" s="89"/>
      <c r="CF117" s="89"/>
      <c r="CG117" s="89"/>
      <c r="CH117" s="89"/>
      <c r="CI117" s="89"/>
      <c r="CJ117" s="89"/>
      <c r="CK117" s="89"/>
      <c r="CL117" s="89"/>
      <c r="CM117" s="89"/>
      <c r="CN117" s="89"/>
      <c r="CO117" s="89"/>
      <c r="CP117" s="89"/>
      <c r="CQ117" s="89"/>
      <c r="CR117" s="89"/>
      <c r="CS117" s="89"/>
      <c r="CT117" s="89"/>
      <c r="CU117" s="89"/>
      <c r="CV117" s="89"/>
      <c r="CW117" s="89"/>
      <c r="CX117" s="89"/>
      <c r="CY117" s="89"/>
      <c r="CZ117" s="89"/>
      <c r="DA117" s="89"/>
      <c r="DB117" s="89"/>
      <c r="DC117" s="89"/>
      <c r="DD117" s="89"/>
      <c r="DE117" s="89"/>
      <c r="DF117" s="89"/>
      <c r="DG117" s="89"/>
      <c r="DH117" s="89"/>
      <c r="DI117" s="89"/>
      <c r="DJ117" s="89"/>
      <c r="DK117" s="89"/>
      <c r="DL117" s="89"/>
      <c r="DM117" s="89"/>
      <c r="DN117" s="89"/>
      <c r="DO117" s="89"/>
      <c r="DP117" s="89"/>
      <c r="DQ117" s="89"/>
      <c r="DR117" s="89"/>
      <c r="DS117" s="89"/>
      <c r="DT117" s="89"/>
      <c r="DU117" s="89"/>
      <c r="DV117" s="89"/>
      <c r="DW117" s="89"/>
      <c r="DX117" s="89"/>
      <c r="DY117" s="89"/>
      <c r="DZ117" s="89"/>
      <c r="EA117" s="89"/>
      <c r="EB117" s="89"/>
      <c r="EC117" s="89"/>
      <c r="ED117" s="89"/>
      <c r="EE117" s="89"/>
      <c r="EF117" s="89"/>
      <c r="EG117" s="89"/>
      <c r="EH117" s="89"/>
      <c r="EI117" s="89"/>
      <c r="EJ117" s="89"/>
      <c r="EK117" s="89"/>
      <c r="EL117" s="89"/>
      <c r="EM117" s="89"/>
      <c r="EN117" s="89"/>
      <c r="EO117" s="89"/>
      <c r="EP117" s="89"/>
      <c r="EQ117" s="89"/>
      <c r="ER117" s="89"/>
      <c r="ES117" s="89"/>
      <c r="ET117" s="89"/>
      <c r="EU117" s="89"/>
      <c r="EV117" s="89"/>
      <c r="EW117" s="89"/>
      <c r="EX117" s="89"/>
      <c r="EY117" s="89"/>
      <c r="EZ117" s="89"/>
      <c r="FA117" s="89"/>
      <c r="FB117" s="89"/>
      <c r="FC117" s="89"/>
      <c r="FD117" s="89"/>
      <c r="FE117" s="89"/>
      <c r="FF117" s="89"/>
      <c r="FG117" s="89"/>
      <c r="FH117" s="89"/>
      <c r="FI117" s="89"/>
      <c r="FJ117" s="89"/>
      <c r="FK117" s="89"/>
      <c r="FL117" s="89"/>
      <c r="FM117" s="89"/>
      <c r="FN117" s="89"/>
      <c r="FO117" s="89"/>
      <c r="FP117" s="89"/>
      <c r="FQ117" s="89"/>
      <c r="FR117" s="89"/>
      <c r="FS117" s="89"/>
      <c r="FT117" s="89"/>
      <c r="FU117" s="89"/>
      <c r="FV117" s="89"/>
      <c r="FW117" s="89"/>
      <c r="FX117" s="89"/>
      <c r="FY117" s="89"/>
      <c r="FZ117" s="89"/>
      <c r="GA117" s="89"/>
      <c r="GB117" s="89"/>
      <c r="GC117" s="89"/>
      <c r="GD117" s="89"/>
      <c r="GE117" s="89"/>
      <c r="GF117" s="89"/>
      <c r="GG117" s="89"/>
      <c r="GH117" s="89"/>
      <c r="GI117" s="89"/>
      <c r="GJ117" s="89"/>
      <c r="GK117" s="89"/>
      <c r="GL117" s="89"/>
      <c r="GM117" s="89"/>
      <c r="GN117" s="89"/>
      <c r="GO117" s="89"/>
      <c r="GP117" s="89"/>
      <c r="GQ117" s="89"/>
      <c r="GR117" s="89"/>
      <c r="GS117" s="89"/>
      <c r="GT117" s="89"/>
      <c r="GU117" s="89"/>
      <c r="GV117" s="89"/>
      <c r="GW117" s="89"/>
      <c r="GX117" s="89"/>
      <c r="GY117" s="89"/>
      <c r="GZ117" s="89"/>
      <c r="HA117" s="89"/>
      <c r="HB117" s="89"/>
      <c r="HC117" s="89"/>
      <c r="HD117" s="89"/>
      <c r="HE117" s="89"/>
      <c r="HF117" s="89"/>
      <c r="HG117" s="89"/>
      <c r="HH117" s="89"/>
      <c r="HI117" s="89"/>
      <c r="HJ117" s="89"/>
      <c r="HK117" s="89"/>
      <c r="HL117" s="89"/>
      <c r="HM117" s="89"/>
      <c r="HN117" s="89"/>
      <c r="HO117" s="89"/>
      <c r="HP117" s="89"/>
      <c r="HQ117" s="89"/>
      <c r="HR117" s="89"/>
      <c r="HS117" s="89"/>
      <c r="HT117" s="89"/>
      <c r="HU117" s="89"/>
      <c r="HV117" s="89"/>
      <c r="HW117" s="89"/>
      <c r="HX117" s="89"/>
      <c r="HY117" s="89"/>
      <c r="HZ117" s="89"/>
      <c r="IA117" s="89"/>
      <c r="IB117" s="89"/>
      <c r="IC117" s="89"/>
      <c r="ID117" s="89"/>
      <c r="IE117" s="89"/>
      <c r="IF117" s="89"/>
      <c r="IG117" s="89"/>
      <c r="IH117" s="89"/>
      <c r="II117" s="89"/>
      <c r="IJ117" s="89"/>
      <c r="IK117" s="89"/>
      <c r="IL117" s="89"/>
      <c r="IM117" s="89"/>
      <c r="IN117" s="89"/>
      <c r="IO117" s="89"/>
      <c r="IP117" s="89"/>
      <c r="IQ117" s="89"/>
      <c r="IR117" s="89"/>
      <c r="IS117" s="89"/>
      <c r="IT117" s="89"/>
      <c r="IU117" s="89"/>
      <c r="IV117" s="89"/>
      <c r="IW117" s="89"/>
      <c r="IX117" s="89"/>
      <c r="IY117" s="89"/>
      <c r="IZ117" s="89"/>
      <c r="JA117" s="89"/>
      <c r="JB117" s="89"/>
      <c r="JC117" s="89"/>
      <c r="JD117" s="89"/>
      <c r="JE117" s="89"/>
      <c r="JF117" s="89"/>
      <c r="JG117" s="89"/>
      <c r="JH117" s="89"/>
      <c r="JI117" s="89"/>
      <c r="JJ117" s="89"/>
      <c r="JK117" s="89"/>
      <c r="JL117" s="89"/>
      <c r="JM117" s="89"/>
      <c r="JN117" s="89"/>
      <c r="JO117" s="89"/>
      <c r="JP117" s="89"/>
      <c r="JQ117" s="89"/>
      <c r="JR117" s="89"/>
      <c r="JS117" s="89"/>
      <c r="JT117" s="89"/>
      <c r="JU117" s="89"/>
      <c r="JV117" s="89"/>
      <c r="JW117" s="89"/>
      <c r="JX117" s="89"/>
      <c r="JY117" s="89"/>
      <c r="JZ117" s="89"/>
      <c r="KA117" s="89"/>
      <c r="KB117" s="89"/>
      <c r="KC117" s="89"/>
      <c r="KD117" s="89"/>
      <c r="KE117" s="89"/>
      <c r="KF117" s="89"/>
      <c r="KG117" s="89"/>
      <c r="KH117" s="89"/>
      <c r="KI117" s="89"/>
      <c r="KJ117" s="89"/>
      <c r="KK117" s="89"/>
      <c r="KL117" s="89"/>
      <c r="KM117" s="89"/>
      <c r="KN117" s="89"/>
      <c r="KO117" s="89"/>
      <c r="KP117" s="89"/>
      <c r="KQ117" s="89"/>
      <c r="KR117" s="89"/>
      <c r="KS117" s="89"/>
      <c r="KT117" s="89"/>
      <c r="KU117" s="89"/>
      <c r="KV117" s="89"/>
      <c r="KW117" s="89"/>
      <c r="KX117" s="89"/>
      <c r="KY117" s="89"/>
      <c r="KZ117" s="89"/>
      <c r="LA117" s="89"/>
      <c r="LB117" s="89"/>
      <c r="LC117" s="89"/>
      <c r="LD117" s="89"/>
      <c r="LE117" s="89"/>
      <c r="LF117" s="89"/>
      <c r="LG117" s="89"/>
      <c r="LH117" s="89"/>
      <c r="LI117" s="89"/>
      <c r="LJ117" s="89"/>
      <c r="LK117" s="89"/>
      <c r="LL117" s="89"/>
      <c r="LM117" s="89"/>
      <c r="LN117" s="89"/>
      <c r="LO117" s="89"/>
      <c r="LP117" s="89"/>
      <c r="LQ117" s="89"/>
      <c r="LR117" s="89"/>
      <c r="LS117" s="89"/>
      <c r="LT117" s="89"/>
    </row>
    <row r="118" spans="1:332" s="29" customFormat="1" x14ac:dyDescent="0.35">
      <c r="A118" s="89"/>
      <c r="B118" s="90"/>
      <c r="C118" s="90"/>
      <c r="D118" s="91"/>
      <c r="E118" s="89"/>
      <c r="F118" s="89"/>
      <c r="G118" s="110"/>
      <c r="M118" s="85"/>
      <c r="N118" s="85"/>
      <c r="O118" s="91"/>
      <c r="P118" s="91"/>
      <c r="Q118" s="92"/>
      <c r="R118" s="92"/>
      <c r="S118" s="89"/>
      <c r="T118" s="89"/>
      <c r="U118" s="89"/>
      <c r="V118" s="89"/>
      <c r="Y118" s="89"/>
      <c r="AA118" s="89"/>
      <c r="AB118" s="89"/>
      <c r="AC118" s="89"/>
      <c r="AD118" s="89"/>
      <c r="AE118"/>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89"/>
      <c r="BU118" s="89"/>
      <c r="BV118" s="89"/>
      <c r="BW118" s="89"/>
      <c r="BX118" s="89"/>
      <c r="BY118" s="89"/>
      <c r="BZ118" s="89"/>
      <c r="CA118" s="89"/>
      <c r="CB118" s="89"/>
      <c r="CC118" s="89"/>
      <c r="CD118" s="89"/>
      <c r="CE118" s="89"/>
      <c r="CF118" s="89"/>
      <c r="CG118" s="89"/>
      <c r="CH118" s="89"/>
      <c r="CI118" s="89"/>
      <c r="CJ118" s="89"/>
      <c r="CK118" s="89"/>
      <c r="CL118" s="89"/>
      <c r="CM118" s="89"/>
      <c r="CN118" s="89"/>
      <c r="CO118" s="89"/>
      <c r="CP118" s="89"/>
      <c r="CQ118" s="89"/>
      <c r="CR118" s="89"/>
      <c r="CS118" s="89"/>
      <c r="CT118" s="89"/>
      <c r="CU118" s="89"/>
      <c r="CV118" s="89"/>
      <c r="CW118" s="89"/>
      <c r="CX118" s="89"/>
      <c r="CY118" s="89"/>
      <c r="CZ118" s="89"/>
      <c r="DA118" s="89"/>
      <c r="DB118" s="89"/>
      <c r="DC118" s="89"/>
      <c r="DD118" s="89"/>
      <c r="DE118" s="89"/>
      <c r="DF118" s="89"/>
      <c r="DG118" s="89"/>
      <c r="DH118" s="89"/>
      <c r="DI118" s="89"/>
      <c r="DJ118" s="89"/>
      <c r="DK118" s="89"/>
      <c r="DL118" s="89"/>
      <c r="DM118" s="89"/>
      <c r="DN118" s="89"/>
      <c r="DO118" s="89"/>
      <c r="DP118" s="89"/>
      <c r="DQ118" s="89"/>
      <c r="DR118" s="89"/>
      <c r="DS118" s="89"/>
      <c r="DT118" s="89"/>
      <c r="DU118" s="89"/>
      <c r="DV118" s="89"/>
      <c r="DW118" s="89"/>
      <c r="DX118" s="89"/>
      <c r="DY118" s="89"/>
      <c r="DZ118" s="89"/>
      <c r="EA118" s="89"/>
      <c r="EB118" s="89"/>
      <c r="EC118" s="89"/>
      <c r="ED118" s="89"/>
      <c r="EE118" s="89"/>
      <c r="EF118" s="89"/>
      <c r="EG118" s="89"/>
      <c r="EH118" s="89"/>
      <c r="EI118" s="89"/>
      <c r="EJ118" s="89"/>
      <c r="EK118" s="89"/>
      <c r="EL118" s="89"/>
      <c r="EM118" s="89"/>
      <c r="EN118" s="89"/>
      <c r="EO118" s="89"/>
      <c r="EP118" s="89"/>
      <c r="EQ118" s="89"/>
      <c r="ER118" s="89"/>
      <c r="ES118" s="89"/>
      <c r="ET118" s="89"/>
      <c r="EU118" s="89"/>
      <c r="EV118" s="89"/>
      <c r="EW118" s="89"/>
      <c r="EX118" s="89"/>
      <c r="EY118" s="89"/>
      <c r="EZ118" s="89"/>
      <c r="FA118" s="89"/>
      <c r="FB118" s="89"/>
      <c r="FC118" s="89"/>
      <c r="FD118" s="89"/>
      <c r="FE118" s="89"/>
      <c r="FF118" s="89"/>
      <c r="FG118" s="89"/>
      <c r="FH118" s="89"/>
      <c r="FI118" s="89"/>
      <c r="FJ118" s="89"/>
      <c r="FK118" s="89"/>
      <c r="FL118" s="89"/>
      <c r="FM118" s="89"/>
      <c r="FN118" s="89"/>
      <c r="FO118" s="89"/>
      <c r="FP118" s="89"/>
      <c r="FQ118" s="89"/>
      <c r="FR118" s="89"/>
      <c r="FS118" s="89"/>
      <c r="FT118" s="89"/>
      <c r="FU118" s="89"/>
      <c r="FV118" s="89"/>
      <c r="FW118" s="89"/>
      <c r="FX118" s="89"/>
      <c r="FY118" s="89"/>
      <c r="FZ118" s="89"/>
      <c r="GA118" s="89"/>
      <c r="GB118" s="89"/>
      <c r="GC118" s="89"/>
      <c r="GD118" s="89"/>
      <c r="GE118" s="89"/>
      <c r="GF118" s="89"/>
      <c r="GG118" s="89"/>
      <c r="GH118" s="89"/>
      <c r="GI118" s="89"/>
      <c r="GJ118" s="89"/>
      <c r="GK118" s="89"/>
      <c r="GL118" s="89"/>
      <c r="GM118" s="89"/>
      <c r="GN118" s="89"/>
      <c r="GO118" s="89"/>
      <c r="GP118" s="89"/>
      <c r="GQ118" s="89"/>
      <c r="GR118" s="89"/>
      <c r="GS118" s="89"/>
      <c r="GT118" s="89"/>
      <c r="GU118" s="89"/>
      <c r="GV118" s="89"/>
      <c r="GW118" s="89"/>
      <c r="GX118" s="89"/>
      <c r="GY118" s="89"/>
      <c r="GZ118" s="89"/>
      <c r="HA118" s="89"/>
      <c r="HB118" s="89"/>
      <c r="HC118" s="89"/>
      <c r="HD118" s="89"/>
      <c r="HE118" s="89"/>
      <c r="HF118" s="89"/>
      <c r="HG118" s="89"/>
      <c r="HH118" s="89"/>
      <c r="HI118" s="89"/>
      <c r="HJ118" s="89"/>
      <c r="HK118" s="89"/>
      <c r="HL118" s="89"/>
      <c r="HM118" s="89"/>
      <c r="HN118" s="89"/>
      <c r="HO118" s="89"/>
      <c r="HP118" s="89"/>
      <c r="HQ118" s="89"/>
      <c r="HR118" s="89"/>
      <c r="HS118" s="89"/>
      <c r="HT118" s="89"/>
      <c r="HU118" s="89"/>
      <c r="HV118" s="89"/>
      <c r="HW118" s="89"/>
      <c r="HX118" s="89"/>
      <c r="HY118" s="89"/>
      <c r="HZ118" s="89"/>
      <c r="IA118" s="89"/>
      <c r="IB118" s="89"/>
      <c r="IC118" s="89"/>
      <c r="ID118" s="89"/>
      <c r="IE118" s="89"/>
      <c r="IF118" s="89"/>
      <c r="IG118" s="89"/>
      <c r="IH118" s="89"/>
      <c r="II118" s="89"/>
      <c r="IJ118" s="89"/>
      <c r="IK118" s="89"/>
      <c r="IL118" s="89"/>
      <c r="IM118" s="89"/>
      <c r="IN118" s="89"/>
      <c r="IO118" s="89"/>
      <c r="IP118" s="89"/>
      <c r="IQ118" s="89"/>
      <c r="IR118" s="89"/>
      <c r="IS118" s="89"/>
      <c r="IT118" s="89"/>
      <c r="IU118" s="89"/>
      <c r="IV118" s="89"/>
      <c r="IW118" s="89"/>
      <c r="IX118" s="89"/>
      <c r="IY118" s="89"/>
      <c r="IZ118" s="89"/>
      <c r="JA118" s="89"/>
      <c r="JB118" s="89"/>
      <c r="JC118" s="89"/>
      <c r="JD118" s="89"/>
      <c r="JE118" s="89"/>
      <c r="JF118" s="89"/>
      <c r="JG118" s="89"/>
      <c r="JH118" s="89"/>
      <c r="JI118" s="89"/>
      <c r="JJ118" s="89"/>
      <c r="JK118" s="89"/>
      <c r="JL118" s="89"/>
      <c r="JM118" s="89"/>
      <c r="JN118" s="89"/>
      <c r="JO118" s="89"/>
      <c r="JP118" s="89"/>
      <c r="JQ118" s="89"/>
      <c r="JR118" s="89"/>
      <c r="JS118" s="89"/>
      <c r="JT118" s="89"/>
      <c r="JU118" s="89"/>
      <c r="JV118" s="89"/>
      <c r="JW118" s="89"/>
      <c r="JX118" s="89"/>
      <c r="JY118" s="89"/>
      <c r="JZ118" s="89"/>
      <c r="KA118" s="89"/>
      <c r="KB118" s="89"/>
      <c r="KC118" s="89"/>
      <c r="KD118" s="89"/>
      <c r="KE118" s="89"/>
      <c r="KF118" s="89"/>
      <c r="KG118" s="89"/>
      <c r="KH118" s="89"/>
      <c r="KI118" s="89"/>
      <c r="KJ118" s="89"/>
      <c r="KK118" s="89"/>
      <c r="KL118" s="89"/>
      <c r="KM118" s="89"/>
      <c r="KN118" s="89"/>
      <c r="KO118" s="89"/>
      <c r="KP118" s="89"/>
      <c r="KQ118" s="89"/>
      <c r="KR118" s="89"/>
      <c r="KS118" s="89"/>
      <c r="KT118" s="89"/>
      <c r="KU118" s="89"/>
      <c r="KV118" s="89"/>
      <c r="KW118" s="89"/>
      <c r="KX118" s="89"/>
      <c r="KY118" s="89"/>
      <c r="KZ118" s="89"/>
      <c r="LA118" s="89"/>
      <c r="LB118" s="89"/>
      <c r="LC118" s="89"/>
      <c r="LD118" s="89"/>
      <c r="LE118" s="89"/>
      <c r="LF118" s="89"/>
      <c r="LG118" s="89"/>
      <c r="LH118" s="89"/>
      <c r="LI118" s="89"/>
      <c r="LJ118" s="89"/>
      <c r="LK118" s="89"/>
      <c r="LL118" s="89"/>
      <c r="LM118" s="89"/>
      <c r="LN118" s="89"/>
      <c r="LO118" s="89"/>
      <c r="LP118" s="89"/>
      <c r="LQ118" s="89"/>
      <c r="LR118" s="89"/>
      <c r="LS118" s="89"/>
      <c r="LT118" s="89"/>
    </row>
    <row r="119" spans="1:332" s="29" customFormat="1" x14ac:dyDescent="0.35">
      <c r="A119" s="89"/>
      <c r="B119" s="90"/>
      <c r="C119" s="90"/>
      <c r="D119" s="91"/>
      <c r="E119" s="89"/>
      <c r="F119" s="89"/>
      <c r="G119" s="110"/>
      <c r="M119" s="85"/>
      <c r="N119" s="85"/>
      <c r="O119" s="91"/>
      <c r="P119" s="91"/>
      <c r="Q119" s="92"/>
      <c r="R119" s="92"/>
      <c r="S119" s="89"/>
      <c r="T119" s="89"/>
      <c r="U119" s="89"/>
      <c r="V119" s="89"/>
      <c r="Y119" s="89"/>
      <c r="AA119" s="89"/>
      <c r="AB119" s="89"/>
      <c r="AC119" s="89"/>
      <c r="AD119" s="89"/>
      <c r="AE11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89"/>
      <c r="BU119" s="89"/>
      <c r="BV119" s="89"/>
      <c r="BW119" s="89"/>
      <c r="BX119" s="89"/>
      <c r="BY119" s="89"/>
      <c r="BZ119" s="89"/>
      <c r="CA119" s="89"/>
      <c r="CB119" s="89"/>
      <c r="CC119" s="89"/>
      <c r="CD119" s="89"/>
      <c r="CE119" s="89"/>
      <c r="CF119" s="89"/>
      <c r="CG119" s="89"/>
      <c r="CH119" s="89"/>
      <c r="CI119" s="89"/>
      <c r="CJ119" s="89"/>
      <c r="CK119" s="89"/>
      <c r="CL119" s="89"/>
      <c r="CM119" s="89"/>
      <c r="CN119" s="89"/>
      <c r="CO119" s="89"/>
      <c r="CP119" s="89"/>
      <c r="CQ119" s="89"/>
      <c r="CR119" s="89"/>
      <c r="CS119" s="89"/>
      <c r="CT119" s="89"/>
      <c r="CU119" s="89"/>
      <c r="CV119" s="89"/>
      <c r="CW119" s="89"/>
      <c r="CX119" s="89"/>
      <c r="CY119" s="89"/>
      <c r="CZ119" s="89"/>
      <c r="DA119" s="89"/>
      <c r="DB119" s="89"/>
      <c r="DC119" s="89"/>
      <c r="DD119" s="89"/>
      <c r="DE119" s="89"/>
      <c r="DF119" s="89"/>
      <c r="DG119" s="89"/>
      <c r="DH119" s="89"/>
      <c r="DI119" s="89"/>
      <c r="DJ119" s="89"/>
      <c r="DK119" s="89"/>
      <c r="DL119" s="89"/>
      <c r="DM119" s="89"/>
      <c r="DN119" s="89"/>
      <c r="DO119" s="89"/>
      <c r="DP119" s="89"/>
      <c r="DQ119" s="89"/>
      <c r="DR119" s="89"/>
      <c r="DS119" s="89"/>
      <c r="DT119" s="89"/>
      <c r="DU119" s="89"/>
      <c r="DV119" s="89"/>
      <c r="DW119" s="89"/>
      <c r="DX119" s="89"/>
      <c r="DY119" s="89"/>
      <c r="DZ119" s="89"/>
      <c r="EA119" s="89"/>
      <c r="EB119" s="89"/>
      <c r="EC119" s="89"/>
      <c r="ED119" s="89"/>
      <c r="EE119" s="89"/>
      <c r="EF119" s="89"/>
      <c r="EG119" s="89"/>
      <c r="EH119" s="89"/>
      <c r="EI119" s="89"/>
      <c r="EJ119" s="89"/>
      <c r="EK119" s="89"/>
      <c r="EL119" s="89"/>
      <c r="EM119" s="89"/>
      <c r="EN119" s="89"/>
      <c r="EO119" s="89"/>
      <c r="EP119" s="89"/>
      <c r="EQ119" s="89"/>
      <c r="ER119" s="89"/>
      <c r="ES119" s="89"/>
      <c r="ET119" s="89"/>
      <c r="EU119" s="89"/>
      <c r="EV119" s="89"/>
      <c r="EW119" s="89"/>
      <c r="EX119" s="89"/>
      <c r="EY119" s="89"/>
      <c r="EZ119" s="89"/>
      <c r="FA119" s="89"/>
      <c r="FB119" s="89"/>
      <c r="FC119" s="89"/>
      <c r="FD119" s="89"/>
      <c r="FE119" s="89"/>
      <c r="FF119" s="89"/>
      <c r="FG119" s="89"/>
      <c r="FH119" s="89"/>
      <c r="FI119" s="89"/>
      <c r="FJ119" s="89"/>
      <c r="FK119" s="89"/>
      <c r="FL119" s="89"/>
      <c r="FM119" s="89"/>
      <c r="FN119" s="89"/>
      <c r="FO119" s="89"/>
      <c r="FP119" s="89"/>
      <c r="FQ119" s="89"/>
      <c r="FR119" s="89"/>
      <c r="FS119" s="89"/>
      <c r="FT119" s="89"/>
      <c r="FU119" s="89"/>
      <c r="FV119" s="89"/>
      <c r="FW119" s="89"/>
      <c r="FX119" s="89"/>
      <c r="FY119" s="89"/>
      <c r="FZ119" s="89"/>
      <c r="GA119" s="89"/>
      <c r="GB119" s="89"/>
      <c r="GC119" s="89"/>
      <c r="GD119" s="89"/>
      <c r="GE119" s="89"/>
      <c r="GF119" s="89"/>
      <c r="GG119" s="89"/>
      <c r="GH119" s="89"/>
      <c r="GI119" s="89"/>
      <c r="GJ119" s="89"/>
      <c r="GK119" s="89"/>
      <c r="GL119" s="89"/>
      <c r="GM119" s="89"/>
      <c r="GN119" s="89"/>
      <c r="GO119" s="89"/>
      <c r="GP119" s="89"/>
      <c r="GQ119" s="89"/>
      <c r="GR119" s="89"/>
      <c r="GS119" s="89"/>
      <c r="GT119" s="89"/>
      <c r="GU119" s="89"/>
      <c r="GV119" s="89"/>
      <c r="GW119" s="89"/>
      <c r="GX119" s="89"/>
      <c r="GY119" s="89"/>
      <c r="GZ119" s="89"/>
      <c r="HA119" s="89"/>
      <c r="HB119" s="89"/>
      <c r="HC119" s="89"/>
      <c r="HD119" s="89"/>
      <c r="HE119" s="89"/>
      <c r="HF119" s="89"/>
      <c r="HG119" s="89"/>
      <c r="HH119" s="89"/>
      <c r="HI119" s="89"/>
      <c r="HJ119" s="89"/>
      <c r="HK119" s="89"/>
      <c r="HL119" s="89"/>
      <c r="HM119" s="89"/>
      <c r="HN119" s="89"/>
      <c r="HO119" s="89"/>
      <c r="HP119" s="89"/>
      <c r="HQ119" s="89"/>
      <c r="HR119" s="89"/>
      <c r="HS119" s="89"/>
      <c r="HT119" s="89"/>
      <c r="HU119" s="89"/>
      <c r="HV119" s="89"/>
      <c r="HW119" s="89"/>
      <c r="HX119" s="89"/>
      <c r="HY119" s="89"/>
      <c r="HZ119" s="89"/>
      <c r="IA119" s="89"/>
      <c r="IB119" s="89"/>
      <c r="IC119" s="89"/>
      <c r="ID119" s="89"/>
      <c r="IE119" s="89"/>
      <c r="IF119" s="89"/>
      <c r="IG119" s="89"/>
      <c r="IH119" s="89"/>
      <c r="II119" s="89"/>
      <c r="IJ119" s="89"/>
      <c r="IK119" s="89"/>
      <c r="IL119" s="89"/>
      <c r="IM119" s="89"/>
      <c r="IN119" s="89"/>
      <c r="IO119" s="89"/>
      <c r="IP119" s="89"/>
      <c r="IQ119" s="89"/>
      <c r="IR119" s="89"/>
      <c r="IS119" s="89"/>
      <c r="IT119" s="89"/>
      <c r="IU119" s="89"/>
      <c r="IV119" s="89"/>
      <c r="IW119" s="89"/>
      <c r="IX119" s="89"/>
      <c r="IY119" s="89"/>
      <c r="IZ119" s="89"/>
      <c r="JA119" s="89"/>
      <c r="JB119" s="89"/>
      <c r="JC119" s="89"/>
      <c r="JD119" s="89"/>
      <c r="JE119" s="89"/>
      <c r="JF119" s="89"/>
      <c r="JG119" s="89"/>
      <c r="JH119" s="89"/>
      <c r="JI119" s="89"/>
      <c r="JJ119" s="89"/>
      <c r="JK119" s="89"/>
      <c r="JL119" s="89"/>
      <c r="JM119" s="89"/>
      <c r="JN119" s="89"/>
      <c r="JO119" s="89"/>
      <c r="JP119" s="89"/>
      <c r="JQ119" s="89"/>
      <c r="JR119" s="89"/>
      <c r="JS119" s="89"/>
      <c r="JT119" s="89"/>
      <c r="JU119" s="89"/>
      <c r="JV119" s="89"/>
      <c r="JW119" s="89"/>
      <c r="JX119" s="89"/>
      <c r="JY119" s="89"/>
      <c r="JZ119" s="89"/>
      <c r="KA119" s="89"/>
      <c r="KB119" s="89"/>
      <c r="KC119" s="89"/>
      <c r="KD119" s="89"/>
      <c r="KE119" s="89"/>
      <c r="KF119" s="89"/>
      <c r="KG119" s="89"/>
      <c r="KH119" s="89"/>
      <c r="KI119" s="89"/>
      <c r="KJ119" s="89"/>
      <c r="KK119" s="89"/>
      <c r="KL119" s="89"/>
      <c r="KM119" s="89"/>
      <c r="KN119" s="89"/>
      <c r="KO119" s="89"/>
      <c r="KP119" s="89"/>
      <c r="KQ119" s="89"/>
      <c r="KR119" s="89"/>
      <c r="KS119" s="89"/>
      <c r="KT119" s="89"/>
      <c r="KU119" s="89"/>
      <c r="KV119" s="89"/>
      <c r="KW119" s="89"/>
      <c r="KX119" s="89"/>
      <c r="KY119" s="89"/>
      <c r="KZ119" s="89"/>
      <c r="LA119" s="89"/>
      <c r="LB119" s="89"/>
      <c r="LC119" s="89"/>
      <c r="LD119" s="89"/>
      <c r="LE119" s="89"/>
      <c r="LF119" s="89"/>
      <c r="LG119" s="89"/>
      <c r="LH119" s="89"/>
      <c r="LI119" s="89"/>
      <c r="LJ119" s="89"/>
      <c r="LK119" s="89"/>
      <c r="LL119" s="89"/>
      <c r="LM119" s="89"/>
      <c r="LN119" s="89"/>
      <c r="LO119" s="89"/>
      <c r="LP119" s="89"/>
      <c r="LQ119" s="89"/>
      <c r="LR119" s="89"/>
      <c r="LS119" s="89"/>
      <c r="LT119" s="89"/>
    </row>
    <row r="120" spans="1:332" s="29" customFormat="1" x14ac:dyDescent="0.35">
      <c r="A120" s="89"/>
      <c r="B120" s="90"/>
      <c r="C120" s="90"/>
      <c r="D120" s="91"/>
      <c r="E120" s="89"/>
      <c r="F120" s="89"/>
      <c r="G120" s="110"/>
      <c r="M120" s="85"/>
      <c r="N120" s="85"/>
      <c r="O120" s="91"/>
      <c r="P120" s="91"/>
      <c r="Q120" s="92"/>
      <c r="R120" s="92"/>
      <c r="S120" s="89"/>
      <c r="T120" s="89"/>
      <c r="U120" s="89"/>
      <c r="V120" s="89"/>
      <c r="Y120" s="89"/>
      <c r="AA120" s="89"/>
      <c r="AB120" s="89"/>
      <c r="AC120" s="89"/>
      <c r="AD120" s="89"/>
      <c r="AE120"/>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c r="IF120" s="89"/>
      <c r="IG120" s="89"/>
      <c r="IH120" s="89"/>
      <c r="II120" s="89"/>
      <c r="IJ120" s="89"/>
      <c r="IK120" s="89"/>
      <c r="IL120" s="89"/>
      <c r="IM120" s="89"/>
      <c r="IN120" s="89"/>
      <c r="IO120" s="89"/>
      <c r="IP120" s="89"/>
      <c r="IQ120" s="89"/>
      <c r="IR120" s="89"/>
      <c r="IS120" s="89"/>
      <c r="IT120" s="89"/>
      <c r="IU120" s="89"/>
      <c r="IV120" s="89"/>
      <c r="IW120" s="89"/>
      <c r="IX120" s="89"/>
      <c r="IY120" s="89"/>
      <c r="IZ120" s="89"/>
      <c r="JA120" s="89"/>
      <c r="JB120" s="89"/>
      <c r="JC120" s="89"/>
      <c r="JD120" s="89"/>
      <c r="JE120" s="89"/>
      <c r="JF120" s="89"/>
      <c r="JG120" s="89"/>
      <c r="JH120" s="89"/>
      <c r="JI120" s="89"/>
      <c r="JJ120" s="89"/>
      <c r="JK120" s="89"/>
      <c r="JL120" s="89"/>
      <c r="JM120" s="89"/>
      <c r="JN120" s="89"/>
      <c r="JO120" s="89"/>
      <c r="JP120" s="89"/>
      <c r="JQ120" s="89"/>
      <c r="JR120" s="89"/>
      <c r="JS120" s="89"/>
      <c r="JT120" s="89"/>
      <c r="JU120" s="89"/>
      <c r="JV120" s="89"/>
      <c r="JW120" s="89"/>
      <c r="JX120" s="89"/>
      <c r="JY120" s="89"/>
      <c r="JZ120" s="89"/>
      <c r="KA120" s="89"/>
      <c r="KB120" s="89"/>
      <c r="KC120" s="89"/>
      <c r="KD120" s="89"/>
      <c r="KE120" s="89"/>
      <c r="KF120" s="89"/>
      <c r="KG120" s="89"/>
      <c r="KH120" s="89"/>
      <c r="KI120" s="89"/>
      <c r="KJ120" s="89"/>
      <c r="KK120" s="89"/>
      <c r="KL120" s="89"/>
      <c r="KM120" s="89"/>
      <c r="KN120" s="89"/>
      <c r="KO120" s="89"/>
      <c r="KP120" s="89"/>
      <c r="KQ120" s="89"/>
      <c r="KR120" s="89"/>
      <c r="KS120" s="89"/>
      <c r="KT120" s="89"/>
      <c r="KU120" s="89"/>
      <c r="KV120" s="89"/>
      <c r="KW120" s="89"/>
      <c r="KX120" s="89"/>
      <c r="KY120" s="89"/>
      <c r="KZ120" s="89"/>
      <c r="LA120" s="89"/>
      <c r="LB120" s="89"/>
      <c r="LC120" s="89"/>
      <c r="LD120" s="89"/>
      <c r="LE120" s="89"/>
      <c r="LF120" s="89"/>
      <c r="LG120" s="89"/>
      <c r="LH120" s="89"/>
      <c r="LI120" s="89"/>
      <c r="LJ120" s="89"/>
      <c r="LK120" s="89"/>
      <c r="LL120" s="89"/>
      <c r="LM120" s="89"/>
      <c r="LN120" s="89"/>
      <c r="LO120" s="89"/>
      <c r="LP120" s="89"/>
      <c r="LQ120" s="89"/>
      <c r="LR120" s="89"/>
      <c r="LS120" s="89"/>
      <c r="LT120" s="89"/>
    </row>
    <row r="121" spans="1:332" s="29" customFormat="1" x14ac:dyDescent="0.35">
      <c r="A121" s="89"/>
      <c r="B121" s="90"/>
      <c r="C121" s="90"/>
      <c r="D121" s="91"/>
      <c r="E121" s="89"/>
      <c r="F121" s="89"/>
      <c r="G121" s="110"/>
      <c r="M121" s="85"/>
      <c r="N121" s="85"/>
      <c r="O121" s="91"/>
      <c r="P121" s="91"/>
      <c r="Q121" s="92"/>
      <c r="R121" s="92"/>
      <c r="S121" s="89"/>
      <c r="T121" s="89"/>
      <c r="U121" s="89"/>
      <c r="V121" s="89"/>
      <c r="Y121" s="89"/>
      <c r="AA121" s="89"/>
      <c r="AB121" s="89"/>
      <c r="AC121" s="89"/>
      <c r="AD121" s="89"/>
      <c r="AE121"/>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89"/>
      <c r="BU121" s="89"/>
      <c r="BV121" s="89"/>
      <c r="BW121" s="89"/>
      <c r="BX121" s="89"/>
      <c r="BY121" s="89"/>
      <c r="BZ121" s="89"/>
      <c r="CA121" s="89"/>
      <c r="CB121" s="89"/>
      <c r="CC121" s="89"/>
      <c r="CD121" s="89"/>
      <c r="CE121" s="89"/>
      <c r="CF121" s="89"/>
      <c r="CG121" s="89"/>
      <c r="CH121" s="89"/>
      <c r="CI121" s="89"/>
      <c r="CJ121" s="89"/>
      <c r="CK121" s="89"/>
      <c r="CL121" s="89"/>
      <c r="CM121" s="89"/>
      <c r="CN121" s="89"/>
      <c r="CO121" s="89"/>
      <c r="CP121" s="89"/>
      <c r="CQ121" s="89"/>
      <c r="CR121" s="89"/>
      <c r="CS121" s="89"/>
      <c r="CT121" s="89"/>
      <c r="CU121" s="89"/>
      <c r="CV121" s="89"/>
      <c r="CW121" s="89"/>
      <c r="CX121" s="89"/>
      <c r="CY121" s="89"/>
      <c r="CZ121" s="89"/>
      <c r="DA121" s="89"/>
      <c r="DB121" s="89"/>
      <c r="DC121" s="89"/>
      <c r="DD121" s="89"/>
      <c r="DE121" s="89"/>
      <c r="DF121" s="89"/>
      <c r="DG121" s="89"/>
      <c r="DH121" s="89"/>
      <c r="DI121" s="89"/>
      <c r="DJ121" s="89"/>
      <c r="DK121" s="89"/>
      <c r="DL121" s="89"/>
      <c r="DM121" s="89"/>
      <c r="DN121" s="89"/>
      <c r="DO121" s="89"/>
      <c r="DP121" s="89"/>
      <c r="DQ121" s="89"/>
      <c r="DR121" s="89"/>
      <c r="DS121" s="89"/>
      <c r="DT121" s="89"/>
      <c r="DU121" s="89"/>
      <c r="DV121" s="89"/>
      <c r="DW121" s="89"/>
      <c r="DX121" s="89"/>
      <c r="DY121" s="89"/>
      <c r="DZ121" s="89"/>
      <c r="EA121" s="89"/>
      <c r="EB121" s="89"/>
      <c r="EC121" s="89"/>
      <c r="ED121" s="89"/>
      <c r="EE121" s="89"/>
      <c r="EF121" s="89"/>
      <c r="EG121" s="89"/>
      <c r="EH121" s="89"/>
      <c r="EI121" s="89"/>
      <c r="EJ121" s="89"/>
      <c r="EK121" s="89"/>
      <c r="EL121" s="89"/>
      <c r="EM121" s="89"/>
      <c r="EN121" s="89"/>
      <c r="EO121" s="89"/>
      <c r="EP121" s="89"/>
      <c r="EQ121" s="89"/>
      <c r="ER121" s="89"/>
      <c r="ES121" s="89"/>
      <c r="ET121" s="89"/>
      <c r="EU121" s="89"/>
      <c r="EV121" s="89"/>
      <c r="EW121" s="89"/>
      <c r="EX121" s="89"/>
      <c r="EY121" s="89"/>
      <c r="EZ121" s="89"/>
      <c r="FA121" s="89"/>
      <c r="FB121" s="89"/>
      <c r="FC121" s="89"/>
      <c r="FD121" s="89"/>
      <c r="FE121" s="89"/>
      <c r="FF121" s="89"/>
      <c r="FG121" s="89"/>
      <c r="FH121" s="89"/>
      <c r="FI121" s="89"/>
      <c r="FJ121" s="89"/>
      <c r="FK121" s="89"/>
      <c r="FL121" s="89"/>
      <c r="FM121" s="89"/>
      <c r="FN121" s="89"/>
      <c r="FO121" s="89"/>
      <c r="FP121" s="89"/>
      <c r="FQ121" s="89"/>
      <c r="FR121" s="89"/>
      <c r="FS121" s="89"/>
      <c r="FT121" s="89"/>
      <c r="FU121" s="89"/>
      <c r="FV121" s="89"/>
      <c r="FW121" s="89"/>
      <c r="FX121" s="89"/>
      <c r="FY121" s="89"/>
      <c r="FZ121" s="89"/>
      <c r="GA121" s="89"/>
      <c r="GB121" s="89"/>
      <c r="GC121" s="89"/>
      <c r="GD121" s="89"/>
      <c r="GE121" s="89"/>
      <c r="GF121" s="89"/>
      <c r="GG121" s="89"/>
      <c r="GH121" s="89"/>
      <c r="GI121" s="89"/>
      <c r="GJ121" s="89"/>
      <c r="GK121" s="89"/>
      <c r="GL121" s="89"/>
      <c r="GM121" s="89"/>
      <c r="GN121" s="89"/>
      <c r="GO121" s="89"/>
      <c r="GP121" s="89"/>
      <c r="GQ121" s="89"/>
      <c r="GR121" s="89"/>
      <c r="GS121" s="89"/>
      <c r="GT121" s="89"/>
      <c r="GU121" s="89"/>
      <c r="GV121" s="89"/>
      <c r="GW121" s="89"/>
      <c r="GX121" s="89"/>
      <c r="GY121" s="89"/>
      <c r="GZ121" s="89"/>
      <c r="HA121" s="89"/>
      <c r="HB121" s="89"/>
      <c r="HC121" s="89"/>
      <c r="HD121" s="89"/>
      <c r="HE121" s="89"/>
      <c r="HF121" s="89"/>
      <c r="HG121" s="89"/>
      <c r="HH121" s="89"/>
      <c r="HI121" s="89"/>
      <c r="HJ121" s="89"/>
      <c r="HK121" s="89"/>
      <c r="HL121" s="89"/>
      <c r="HM121" s="89"/>
      <c r="HN121" s="89"/>
      <c r="HO121" s="89"/>
      <c r="HP121" s="89"/>
      <c r="HQ121" s="89"/>
      <c r="HR121" s="89"/>
      <c r="HS121" s="89"/>
      <c r="HT121" s="89"/>
      <c r="HU121" s="89"/>
      <c r="HV121" s="89"/>
      <c r="HW121" s="89"/>
      <c r="HX121" s="89"/>
      <c r="HY121" s="89"/>
      <c r="HZ121" s="89"/>
      <c r="IA121" s="89"/>
      <c r="IB121" s="89"/>
      <c r="IC121" s="89"/>
      <c r="ID121" s="89"/>
      <c r="IE121" s="89"/>
      <c r="IF121" s="89"/>
      <c r="IG121" s="89"/>
      <c r="IH121" s="89"/>
      <c r="II121" s="89"/>
      <c r="IJ121" s="89"/>
      <c r="IK121" s="89"/>
      <c r="IL121" s="89"/>
      <c r="IM121" s="89"/>
      <c r="IN121" s="89"/>
      <c r="IO121" s="89"/>
      <c r="IP121" s="89"/>
      <c r="IQ121" s="89"/>
      <c r="IR121" s="89"/>
      <c r="IS121" s="89"/>
      <c r="IT121" s="89"/>
      <c r="IU121" s="89"/>
      <c r="IV121" s="89"/>
      <c r="IW121" s="89"/>
      <c r="IX121" s="89"/>
      <c r="IY121" s="89"/>
      <c r="IZ121" s="89"/>
      <c r="JA121" s="89"/>
      <c r="JB121" s="89"/>
      <c r="JC121" s="89"/>
      <c r="JD121" s="89"/>
      <c r="JE121" s="89"/>
      <c r="JF121" s="89"/>
      <c r="JG121" s="89"/>
      <c r="JH121" s="89"/>
      <c r="JI121" s="89"/>
      <c r="JJ121" s="89"/>
      <c r="JK121" s="89"/>
      <c r="JL121" s="89"/>
      <c r="JM121" s="89"/>
      <c r="JN121" s="89"/>
      <c r="JO121" s="89"/>
      <c r="JP121" s="89"/>
      <c r="JQ121" s="89"/>
      <c r="JR121" s="89"/>
      <c r="JS121" s="89"/>
      <c r="JT121" s="89"/>
      <c r="JU121" s="89"/>
      <c r="JV121" s="89"/>
      <c r="JW121" s="89"/>
      <c r="JX121" s="89"/>
      <c r="JY121" s="89"/>
      <c r="JZ121" s="89"/>
      <c r="KA121" s="89"/>
      <c r="KB121" s="89"/>
      <c r="KC121" s="89"/>
      <c r="KD121" s="89"/>
      <c r="KE121" s="89"/>
      <c r="KF121" s="89"/>
      <c r="KG121" s="89"/>
      <c r="KH121" s="89"/>
      <c r="KI121" s="89"/>
      <c r="KJ121" s="89"/>
      <c r="KK121" s="89"/>
      <c r="KL121" s="89"/>
      <c r="KM121" s="89"/>
      <c r="KN121" s="89"/>
      <c r="KO121" s="89"/>
      <c r="KP121" s="89"/>
      <c r="KQ121" s="89"/>
      <c r="KR121" s="89"/>
      <c r="KS121" s="89"/>
      <c r="KT121" s="89"/>
      <c r="KU121" s="89"/>
      <c r="KV121" s="89"/>
      <c r="KW121" s="89"/>
      <c r="KX121" s="89"/>
      <c r="KY121" s="89"/>
      <c r="KZ121" s="89"/>
      <c r="LA121" s="89"/>
      <c r="LB121" s="89"/>
      <c r="LC121" s="89"/>
      <c r="LD121" s="89"/>
      <c r="LE121" s="89"/>
      <c r="LF121" s="89"/>
      <c r="LG121" s="89"/>
      <c r="LH121" s="89"/>
      <c r="LI121" s="89"/>
      <c r="LJ121" s="89"/>
      <c r="LK121" s="89"/>
      <c r="LL121" s="89"/>
      <c r="LM121" s="89"/>
      <c r="LN121" s="89"/>
      <c r="LO121" s="89"/>
      <c r="LP121" s="89"/>
      <c r="LQ121" s="89"/>
      <c r="LR121" s="89"/>
      <c r="LS121" s="89"/>
      <c r="LT121" s="89"/>
    </row>
    <row r="122" spans="1:332" s="29" customFormat="1" x14ac:dyDescent="0.35">
      <c r="A122" s="89"/>
      <c r="B122" s="90"/>
      <c r="C122" s="90"/>
      <c r="D122" s="91"/>
      <c r="E122" s="89"/>
      <c r="F122" s="89"/>
      <c r="G122" s="110"/>
      <c r="M122" s="85"/>
      <c r="N122" s="85"/>
      <c r="O122" s="91"/>
      <c r="P122" s="91"/>
      <c r="Q122" s="92"/>
      <c r="R122" s="92"/>
      <c r="S122" s="89"/>
      <c r="T122" s="89"/>
      <c r="U122" s="89"/>
      <c r="V122" s="89"/>
      <c r="Y122" s="89"/>
      <c r="AA122" s="89"/>
      <c r="AB122" s="89"/>
      <c r="AC122" s="89"/>
      <c r="AD122" s="89"/>
      <c r="AE122"/>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c r="FH122" s="89"/>
      <c r="FI122" s="89"/>
      <c r="FJ122" s="89"/>
      <c r="FK122" s="89"/>
      <c r="FL122" s="89"/>
      <c r="FM122" s="89"/>
      <c r="FN122" s="89"/>
      <c r="FO122" s="89"/>
      <c r="FP122" s="89"/>
      <c r="FQ122" s="89"/>
      <c r="FR122" s="89"/>
      <c r="FS122" s="89"/>
      <c r="FT122" s="89"/>
      <c r="FU122" s="89"/>
      <c r="FV122" s="89"/>
      <c r="FW122" s="89"/>
      <c r="FX122" s="89"/>
      <c r="FY122" s="89"/>
      <c r="FZ122" s="89"/>
      <c r="GA122" s="89"/>
      <c r="GB122" s="89"/>
      <c r="GC122" s="89"/>
      <c r="GD122" s="89"/>
      <c r="GE122" s="89"/>
      <c r="GF122" s="89"/>
      <c r="GG122" s="89"/>
      <c r="GH122" s="89"/>
      <c r="GI122" s="89"/>
      <c r="GJ122" s="89"/>
      <c r="GK122" s="89"/>
      <c r="GL122" s="89"/>
      <c r="GM122" s="89"/>
      <c r="GN122" s="89"/>
      <c r="GO122" s="89"/>
      <c r="GP122" s="89"/>
      <c r="GQ122" s="89"/>
      <c r="GR122" s="89"/>
      <c r="GS122" s="89"/>
      <c r="GT122" s="89"/>
      <c r="GU122" s="89"/>
      <c r="GV122" s="89"/>
      <c r="GW122" s="89"/>
      <c r="GX122" s="89"/>
      <c r="GY122" s="89"/>
      <c r="GZ122" s="89"/>
      <c r="HA122" s="89"/>
      <c r="HB122" s="89"/>
      <c r="HC122" s="89"/>
      <c r="HD122" s="89"/>
      <c r="HE122" s="89"/>
      <c r="HF122" s="89"/>
      <c r="HG122" s="89"/>
      <c r="HH122" s="89"/>
      <c r="HI122" s="89"/>
      <c r="HJ122" s="89"/>
      <c r="HK122" s="89"/>
      <c r="HL122" s="89"/>
      <c r="HM122" s="89"/>
      <c r="HN122" s="89"/>
      <c r="HO122" s="89"/>
      <c r="HP122" s="89"/>
      <c r="HQ122" s="89"/>
      <c r="HR122" s="89"/>
      <c r="HS122" s="89"/>
      <c r="HT122" s="89"/>
      <c r="HU122" s="89"/>
      <c r="HV122" s="89"/>
      <c r="HW122" s="89"/>
      <c r="HX122" s="89"/>
      <c r="HY122" s="89"/>
      <c r="HZ122" s="89"/>
      <c r="IA122" s="89"/>
      <c r="IB122" s="89"/>
      <c r="IC122" s="89"/>
      <c r="ID122" s="89"/>
      <c r="IE122" s="89"/>
      <c r="IF122" s="89"/>
      <c r="IG122" s="89"/>
      <c r="IH122" s="89"/>
      <c r="II122" s="89"/>
      <c r="IJ122" s="89"/>
      <c r="IK122" s="89"/>
      <c r="IL122" s="89"/>
      <c r="IM122" s="89"/>
      <c r="IN122" s="89"/>
      <c r="IO122" s="89"/>
      <c r="IP122" s="89"/>
      <c r="IQ122" s="89"/>
      <c r="IR122" s="89"/>
      <c r="IS122" s="89"/>
      <c r="IT122" s="89"/>
      <c r="IU122" s="89"/>
      <c r="IV122" s="89"/>
      <c r="IW122" s="89"/>
      <c r="IX122" s="89"/>
      <c r="IY122" s="89"/>
      <c r="IZ122" s="89"/>
      <c r="JA122" s="89"/>
      <c r="JB122" s="89"/>
      <c r="JC122" s="89"/>
      <c r="JD122" s="89"/>
      <c r="JE122" s="89"/>
      <c r="JF122" s="89"/>
      <c r="JG122" s="89"/>
      <c r="JH122" s="89"/>
      <c r="JI122" s="89"/>
      <c r="JJ122" s="89"/>
      <c r="JK122" s="89"/>
      <c r="JL122" s="89"/>
      <c r="JM122" s="89"/>
      <c r="JN122" s="89"/>
      <c r="JO122" s="89"/>
      <c r="JP122" s="89"/>
      <c r="JQ122" s="89"/>
      <c r="JR122" s="89"/>
      <c r="JS122" s="89"/>
      <c r="JT122" s="89"/>
      <c r="JU122" s="89"/>
      <c r="JV122" s="89"/>
      <c r="JW122" s="89"/>
      <c r="JX122" s="89"/>
      <c r="JY122" s="89"/>
      <c r="JZ122" s="89"/>
      <c r="KA122" s="89"/>
      <c r="KB122" s="89"/>
      <c r="KC122" s="89"/>
      <c r="KD122" s="89"/>
      <c r="KE122" s="89"/>
      <c r="KF122" s="89"/>
      <c r="KG122" s="89"/>
      <c r="KH122" s="89"/>
      <c r="KI122" s="89"/>
      <c r="KJ122" s="89"/>
      <c r="KK122" s="89"/>
      <c r="KL122" s="89"/>
      <c r="KM122" s="89"/>
      <c r="KN122" s="89"/>
      <c r="KO122" s="89"/>
      <c r="KP122" s="89"/>
      <c r="KQ122" s="89"/>
      <c r="KR122" s="89"/>
      <c r="KS122" s="89"/>
      <c r="KT122" s="89"/>
      <c r="KU122" s="89"/>
      <c r="KV122" s="89"/>
      <c r="KW122" s="89"/>
      <c r="KX122" s="89"/>
      <c r="KY122" s="89"/>
      <c r="KZ122" s="89"/>
      <c r="LA122" s="89"/>
      <c r="LB122" s="89"/>
      <c r="LC122" s="89"/>
      <c r="LD122" s="89"/>
      <c r="LE122" s="89"/>
      <c r="LF122" s="89"/>
      <c r="LG122" s="89"/>
      <c r="LH122" s="89"/>
      <c r="LI122" s="89"/>
      <c r="LJ122" s="89"/>
      <c r="LK122" s="89"/>
      <c r="LL122" s="89"/>
      <c r="LM122" s="89"/>
      <c r="LN122" s="89"/>
      <c r="LO122" s="89"/>
      <c r="LP122" s="89"/>
      <c r="LQ122" s="89"/>
      <c r="LR122" s="89"/>
      <c r="LS122" s="89"/>
      <c r="LT122" s="89"/>
    </row>
    <row r="123" spans="1:332" s="29" customFormat="1" x14ac:dyDescent="0.35">
      <c r="A123" s="89"/>
      <c r="B123" s="90"/>
      <c r="C123" s="90"/>
      <c r="D123" s="91"/>
      <c r="E123" s="89"/>
      <c r="F123" s="89"/>
      <c r="G123" s="110"/>
      <c r="M123" s="85"/>
      <c r="N123" s="85"/>
      <c r="O123" s="91"/>
      <c r="P123" s="91"/>
      <c r="Q123" s="92"/>
      <c r="R123" s="92"/>
      <c r="S123" s="89"/>
      <c r="T123" s="89"/>
      <c r="U123" s="89"/>
      <c r="V123" s="89"/>
      <c r="Y123" s="89"/>
      <c r="AA123" s="89"/>
      <c r="AB123" s="89"/>
      <c r="AC123" s="89"/>
      <c r="AD123" s="89"/>
      <c r="AE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c r="IF123" s="89"/>
      <c r="IG123" s="89"/>
      <c r="IH123" s="89"/>
      <c r="II123" s="89"/>
      <c r="IJ123" s="89"/>
      <c r="IK123" s="89"/>
      <c r="IL123" s="89"/>
      <c r="IM123" s="89"/>
      <c r="IN123" s="89"/>
      <c r="IO123" s="89"/>
      <c r="IP123" s="89"/>
      <c r="IQ123" s="89"/>
      <c r="IR123" s="89"/>
      <c r="IS123" s="89"/>
      <c r="IT123" s="89"/>
      <c r="IU123" s="89"/>
      <c r="IV123" s="89"/>
      <c r="IW123" s="89"/>
      <c r="IX123" s="89"/>
      <c r="IY123" s="89"/>
      <c r="IZ123" s="89"/>
      <c r="JA123" s="89"/>
      <c r="JB123" s="89"/>
      <c r="JC123" s="89"/>
      <c r="JD123" s="89"/>
      <c r="JE123" s="89"/>
      <c r="JF123" s="89"/>
      <c r="JG123" s="89"/>
      <c r="JH123" s="89"/>
      <c r="JI123" s="89"/>
      <c r="JJ123" s="89"/>
      <c r="JK123" s="89"/>
      <c r="JL123" s="89"/>
      <c r="JM123" s="89"/>
      <c r="JN123" s="89"/>
      <c r="JO123" s="89"/>
      <c r="JP123" s="89"/>
      <c r="JQ123" s="89"/>
      <c r="JR123" s="89"/>
      <c r="JS123" s="89"/>
      <c r="JT123" s="89"/>
      <c r="JU123" s="89"/>
      <c r="JV123" s="89"/>
      <c r="JW123" s="89"/>
      <c r="JX123" s="89"/>
      <c r="JY123" s="89"/>
      <c r="JZ123" s="89"/>
      <c r="KA123" s="89"/>
      <c r="KB123" s="89"/>
      <c r="KC123" s="89"/>
      <c r="KD123" s="89"/>
      <c r="KE123" s="89"/>
      <c r="KF123" s="89"/>
      <c r="KG123" s="89"/>
      <c r="KH123" s="89"/>
      <c r="KI123" s="89"/>
      <c r="KJ123" s="89"/>
      <c r="KK123" s="89"/>
      <c r="KL123" s="89"/>
      <c r="KM123" s="89"/>
      <c r="KN123" s="89"/>
      <c r="KO123" s="89"/>
      <c r="KP123" s="89"/>
      <c r="KQ123" s="89"/>
      <c r="KR123" s="89"/>
      <c r="KS123" s="89"/>
      <c r="KT123" s="89"/>
      <c r="KU123" s="89"/>
      <c r="KV123" s="89"/>
      <c r="KW123" s="89"/>
      <c r="KX123" s="89"/>
      <c r="KY123" s="89"/>
      <c r="KZ123" s="89"/>
      <c r="LA123" s="89"/>
      <c r="LB123" s="89"/>
      <c r="LC123" s="89"/>
      <c r="LD123" s="89"/>
      <c r="LE123" s="89"/>
      <c r="LF123" s="89"/>
      <c r="LG123" s="89"/>
      <c r="LH123" s="89"/>
      <c r="LI123" s="89"/>
      <c r="LJ123" s="89"/>
      <c r="LK123" s="89"/>
      <c r="LL123" s="89"/>
      <c r="LM123" s="89"/>
      <c r="LN123" s="89"/>
      <c r="LO123" s="89"/>
      <c r="LP123" s="89"/>
      <c r="LQ123" s="89"/>
      <c r="LR123" s="89"/>
      <c r="LS123" s="89"/>
      <c r="LT123" s="89"/>
    </row>
    <row r="124" spans="1:332" s="29" customFormat="1" x14ac:dyDescent="0.35">
      <c r="A124" s="89"/>
      <c r="B124" s="90"/>
      <c r="C124" s="90"/>
      <c r="D124" s="91"/>
      <c r="E124" s="89"/>
      <c r="F124" s="89"/>
      <c r="G124" s="110"/>
      <c r="M124" s="85"/>
      <c r="N124" s="85"/>
      <c r="O124" s="91"/>
      <c r="P124" s="91"/>
      <c r="Q124" s="92"/>
      <c r="R124" s="92"/>
      <c r="S124" s="89"/>
      <c r="T124" s="89"/>
      <c r="U124" s="89"/>
      <c r="V124" s="89"/>
      <c r="Y124" s="89"/>
      <c r="AA124" s="89"/>
      <c r="AB124" s="89"/>
      <c r="AC124" s="89"/>
      <c r="AD124" s="89"/>
      <c r="AE124"/>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c r="FH124" s="89"/>
      <c r="FI124" s="89"/>
      <c r="FJ124" s="89"/>
      <c r="FK124" s="89"/>
      <c r="FL124" s="89"/>
      <c r="FM124" s="89"/>
      <c r="FN124" s="89"/>
      <c r="FO124" s="89"/>
      <c r="FP124" s="89"/>
      <c r="FQ124" s="89"/>
      <c r="FR124" s="89"/>
      <c r="FS124" s="89"/>
      <c r="FT124" s="89"/>
      <c r="FU124" s="89"/>
      <c r="FV124" s="89"/>
      <c r="FW124" s="89"/>
      <c r="FX124" s="89"/>
      <c r="FY124" s="89"/>
      <c r="FZ124" s="89"/>
      <c r="GA124" s="89"/>
      <c r="GB124" s="89"/>
      <c r="GC124" s="89"/>
      <c r="GD124" s="89"/>
      <c r="GE124" s="89"/>
      <c r="GF124" s="89"/>
      <c r="GG124" s="89"/>
      <c r="GH124" s="89"/>
      <c r="GI124" s="89"/>
      <c r="GJ124" s="89"/>
      <c r="GK124" s="89"/>
      <c r="GL124" s="89"/>
      <c r="GM124" s="89"/>
      <c r="GN124" s="89"/>
      <c r="GO124" s="89"/>
      <c r="GP124" s="89"/>
      <c r="GQ124" s="89"/>
      <c r="GR124" s="89"/>
      <c r="GS124" s="89"/>
      <c r="GT124" s="89"/>
      <c r="GU124" s="89"/>
      <c r="GV124" s="89"/>
      <c r="GW124" s="89"/>
      <c r="GX124" s="89"/>
      <c r="GY124" s="89"/>
      <c r="GZ124" s="89"/>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c r="IA124" s="89"/>
      <c r="IB124" s="89"/>
      <c r="IC124" s="89"/>
      <c r="ID124" s="89"/>
      <c r="IE124" s="89"/>
      <c r="IF124" s="89"/>
      <c r="IG124" s="89"/>
      <c r="IH124" s="89"/>
      <c r="II124" s="89"/>
      <c r="IJ124" s="89"/>
      <c r="IK124" s="89"/>
      <c r="IL124" s="89"/>
      <c r="IM124" s="89"/>
      <c r="IN124" s="89"/>
      <c r="IO124" s="89"/>
      <c r="IP124" s="89"/>
      <c r="IQ124" s="89"/>
      <c r="IR124" s="89"/>
      <c r="IS124" s="89"/>
      <c r="IT124" s="89"/>
      <c r="IU124" s="89"/>
      <c r="IV124" s="89"/>
      <c r="IW124" s="89"/>
      <c r="IX124" s="89"/>
      <c r="IY124" s="89"/>
      <c r="IZ124" s="89"/>
      <c r="JA124" s="89"/>
      <c r="JB124" s="89"/>
      <c r="JC124" s="89"/>
      <c r="JD124" s="89"/>
      <c r="JE124" s="89"/>
      <c r="JF124" s="89"/>
      <c r="JG124" s="89"/>
      <c r="JH124" s="89"/>
      <c r="JI124" s="89"/>
      <c r="JJ124" s="89"/>
      <c r="JK124" s="89"/>
      <c r="JL124" s="89"/>
      <c r="JM124" s="89"/>
      <c r="JN124" s="89"/>
      <c r="JO124" s="89"/>
      <c r="JP124" s="89"/>
      <c r="JQ124" s="89"/>
      <c r="JR124" s="89"/>
      <c r="JS124" s="89"/>
      <c r="JT124" s="89"/>
      <c r="JU124" s="89"/>
      <c r="JV124" s="89"/>
      <c r="JW124" s="89"/>
      <c r="JX124" s="89"/>
      <c r="JY124" s="89"/>
      <c r="JZ124" s="89"/>
      <c r="KA124" s="89"/>
      <c r="KB124" s="89"/>
      <c r="KC124" s="89"/>
      <c r="KD124" s="89"/>
      <c r="KE124" s="89"/>
      <c r="KF124" s="89"/>
      <c r="KG124" s="89"/>
      <c r="KH124" s="89"/>
      <c r="KI124" s="89"/>
      <c r="KJ124" s="89"/>
      <c r="KK124" s="89"/>
      <c r="KL124" s="89"/>
      <c r="KM124" s="89"/>
      <c r="KN124" s="89"/>
      <c r="KO124" s="89"/>
      <c r="KP124" s="89"/>
      <c r="KQ124" s="89"/>
      <c r="KR124" s="89"/>
      <c r="KS124" s="89"/>
      <c r="KT124" s="89"/>
      <c r="KU124" s="89"/>
      <c r="KV124" s="89"/>
      <c r="KW124" s="89"/>
      <c r="KX124" s="89"/>
      <c r="KY124" s="89"/>
      <c r="KZ124" s="89"/>
      <c r="LA124" s="89"/>
      <c r="LB124" s="89"/>
      <c r="LC124" s="89"/>
      <c r="LD124" s="89"/>
      <c r="LE124" s="89"/>
      <c r="LF124" s="89"/>
      <c r="LG124" s="89"/>
      <c r="LH124" s="89"/>
      <c r="LI124" s="89"/>
      <c r="LJ124" s="89"/>
      <c r="LK124" s="89"/>
      <c r="LL124" s="89"/>
      <c r="LM124" s="89"/>
      <c r="LN124" s="89"/>
      <c r="LO124" s="89"/>
      <c r="LP124" s="89"/>
      <c r="LQ124" s="89"/>
      <c r="LR124" s="89"/>
      <c r="LS124" s="89"/>
      <c r="LT124" s="89"/>
    </row>
    <row r="125" spans="1:332" s="29" customFormat="1" x14ac:dyDescent="0.35">
      <c r="A125" s="89"/>
      <c r="B125" s="90"/>
      <c r="C125" s="90"/>
      <c r="D125" s="91"/>
      <c r="E125" s="89"/>
      <c r="F125" s="89"/>
      <c r="G125" s="110"/>
      <c r="M125" s="85"/>
      <c r="N125" s="85"/>
      <c r="O125" s="91"/>
      <c r="P125" s="91"/>
      <c r="Q125" s="92"/>
      <c r="R125" s="92"/>
      <c r="S125" s="89"/>
      <c r="T125" s="89"/>
      <c r="U125" s="89"/>
      <c r="V125" s="89"/>
      <c r="Y125" s="89"/>
      <c r="AA125" s="89"/>
      <c r="AB125" s="89"/>
      <c r="AC125" s="89"/>
      <c r="AD125" s="89"/>
      <c r="AE125"/>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c r="FH125" s="89"/>
      <c r="FI125" s="89"/>
      <c r="FJ125" s="89"/>
      <c r="FK125" s="89"/>
      <c r="FL125" s="89"/>
      <c r="FM125" s="89"/>
      <c r="FN125" s="89"/>
      <c r="FO125" s="89"/>
      <c r="FP125" s="89"/>
      <c r="FQ125" s="89"/>
      <c r="FR125" s="89"/>
      <c r="FS125" s="89"/>
      <c r="FT125" s="89"/>
      <c r="FU125" s="89"/>
      <c r="FV125" s="89"/>
      <c r="FW125" s="89"/>
      <c r="FX125" s="89"/>
      <c r="FY125" s="89"/>
      <c r="FZ125" s="89"/>
      <c r="GA125" s="89"/>
      <c r="GB125" s="89"/>
      <c r="GC125" s="89"/>
      <c r="GD125" s="89"/>
      <c r="GE125" s="89"/>
      <c r="GF125" s="89"/>
      <c r="GG125" s="89"/>
      <c r="GH125" s="89"/>
      <c r="GI125" s="89"/>
      <c r="GJ125" s="89"/>
      <c r="GK125" s="89"/>
      <c r="GL125" s="89"/>
      <c r="GM125" s="89"/>
      <c r="GN125" s="89"/>
      <c r="GO125" s="89"/>
      <c r="GP125" s="89"/>
      <c r="GQ125" s="89"/>
      <c r="GR125" s="89"/>
      <c r="GS125" s="89"/>
      <c r="GT125" s="89"/>
      <c r="GU125" s="89"/>
      <c r="GV125" s="89"/>
      <c r="GW125" s="89"/>
      <c r="GX125" s="89"/>
      <c r="GY125" s="89"/>
      <c r="GZ125" s="89"/>
      <c r="HA125" s="89"/>
      <c r="HB125" s="89"/>
      <c r="HC125" s="89"/>
      <c r="HD125" s="89"/>
      <c r="HE125" s="89"/>
      <c r="HF125" s="89"/>
      <c r="HG125" s="89"/>
      <c r="HH125" s="89"/>
      <c r="HI125" s="89"/>
      <c r="HJ125" s="89"/>
      <c r="HK125" s="89"/>
      <c r="HL125" s="89"/>
      <c r="HM125" s="89"/>
      <c r="HN125" s="89"/>
      <c r="HO125" s="89"/>
      <c r="HP125" s="89"/>
      <c r="HQ125" s="89"/>
      <c r="HR125" s="89"/>
      <c r="HS125" s="89"/>
      <c r="HT125" s="89"/>
      <c r="HU125" s="89"/>
      <c r="HV125" s="89"/>
      <c r="HW125" s="89"/>
      <c r="HX125" s="89"/>
      <c r="HY125" s="89"/>
      <c r="HZ125" s="89"/>
      <c r="IA125" s="89"/>
      <c r="IB125" s="89"/>
      <c r="IC125" s="89"/>
      <c r="ID125" s="89"/>
      <c r="IE125" s="89"/>
      <c r="IF125" s="89"/>
      <c r="IG125" s="89"/>
      <c r="IH125" s="89"/>
      <c r="II125" s="89"/>
      <c r="IJ125" s="89"/>
      <c r="IK125" s="89"/>
      <c r="IL125" s="89"/>
      <c r="IM125" s="89"/>
      <c r="IN125" s="89"/>
      <c r="IO125" s="89"/>
      <c r="IP125" s="89"/>
      <c r="IQ125" s="89"/>
      <c r="IR125" s="89"/>
      <c r="IS125" s="89"/>
      <c r="IT125" s="89"/>
      <c r="IU125" s="89"/>
      <c r="IV125" s="89"/>
      <c r="IW125" s="89"/>
      <c r="IX125" s="89"/>
      <c r="IY125" s="89"/>
      <c r="IZ125" s="89"/>
      <c r="JA125" s="89"/>
      <c r="JB125" s="89"/>
      <c r="JC125" s="89"/>
      <c r="JD125" s="89"/>
      <c r="JE125" s="89"/>
      <c r="JF125" s="89"/>
      <c r="JG125" s="89"/>
      <c r="JH125" s="89"/>
      <c r="JI125" s="89"/>
      <c r="JJ125" s="89"/>
      <c r="JK125" s="89"/>
      <c r="JL125" s="89"/>
      <c r="JM125" s="89"/>
      <c r="JN125" s="89"/>
      <c r="JO125" s="89"/>
      <c r="JP125" s="89"/>
      <c r="JQ125" s="89"/>
      <c r="JR125" s="89"/>
      <c r="JS125" s="89"/>
      <c r="JT125" s="89"/>
      <c r="JU125" s="89"/>
      <c r="JV125" s="89"/>
      <c r="JW125" s="89"/>
      <c r="JX125" s="89"/>
      <c r="JY125" s="89"/>
      <c r="JZ125" s="89"/>
      <c r="KA125" s="89"/>
      <c r="KB125" s="89"/>
      <c r="KC125" s="89"/>
      <c r="KD125" s="89"/>
      <c r="KE125" s="89"/>
      <c r="KF125" s="89"/>
      <c r="KG125" s="89"/>
      <c r="KH125" s="89"/>
      <c r="KI125" s="89"/>
      <c r="KJ125" s="89"/>
      <c r="KK125" s="89"/>
      <c r="KL125" s="89"/>
      <c r="KM125" s="89"/>
      <c r="KN125" s="89"/>
      <c r="KO125" s="89"/>
      <c r="KP125" s="89"/>
      <c r="KQ125" s="89"/>
      <c r="KR125" s="89"/>
      <c r="KS125" s="89"/>
      <c r="KT125" s="89"/>
      <c r="KU125" s="89"/>
      <c r="KV125" s="89"/>
      <c r="KW125" s="89"/>
      <c r="KX125" s="89"/>
      <c r="KY125" s="89"/>
      <c r="KZ125" s="89"/>
      <c r="LA125" s="89"/>
      <c r="LB125" s="89"/>
      <c r="LC125" s="89"/>
      <c r="LD125" s="89"/>
      <c r="LE125" s="89"/>
      <c r="LF125" s="89"/>
      <c r="LG125" s="89"/>
      <c r="LH125" s="89"/>
      <c r="LI125" s="89"/>
      <c r="LJ125" s="89"/>
      <c r="LK125" s="89"/>
      <c r="LL125" s="89"/>
      <c r="LM125" s="89"/>
      <c r="LN125" s="89"/>
      <c r="LO125" s="89"/>
      <c r="LP125" s="89"/>
      <c r="LQ125" s="89"/>
      <c r="LR125" s="89"/>
      <c r="LS125" s="89"/>
      <c r="LT125" s="89"/>
    </row>
    <row r="126" spans="1:332" s="29" customFormat="1" x14ac:dyDescent="0.35">
      <c r="A126" s="89"/>
      <c r="B126" s="90"/>
      <c r="C126" s="90"/>
      <c r="D126" s="91"/>
      <c r="E126" s="89"/>
      <c r="F126" s="89"/>
      <c r="G126" s="110"/>
      <c r="M126" s="85"/>
      <c r="N126" s="85"/>
      <c r="O126" s="91"/>
      <c r="P126" s="91"/>
      <c r="Q126" s="92"/>
      <c r="R126" s="92"/>
      <c r="S126" s="89"/>
      <c r="T126" s="89"/>
      <c r="U126" s="89"/>
      <c r="V126" s="89"/>
      <c r="Y126" s="89"/>
      <c r="AA126" s="89"/>
      <c r="AB126" s="89"/>
      <c r="AC126" s="89"/>
      <c r="AD126" s="89"/>
      <c r="AE126"/>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c r="FH126" s="89"/>
      <c r="FI126" s="89"/>
      <c r="FJ126" s="89"/>
      <c r="FK126" s="89"/>
      <c r="FL126" s="89"/>
      <c r="FM126" s="89"/>
      <c r="FN126" s="89"/>
      <c r="FO126" s="89"/>
      <c r="FP126" s="89"/>
      <c r="FQ126" s="89"/>
      <c r="FR126" s="89"/>
      <c r="FS126" s="89"/>
      <c r="FT126" s="89"/>
      <c r="FU126" s="89"/>
      <c r="FV126" s="89"/>
      <c r="FW126" s="89"/>
      <c r="FX126" s="89"/>
      <c r="FY126" s="89"/>
      <c r="FZ126" s="89"/>
      <c r="GA126" s="89"/>
      <c r="GB126" s="89"/>
      <c r="GC126" s="89"/>
      <c r="GD126" s="89"/>
      <c r="GE126" s="89"/>
      <c r="GF126" s="89"/>
      <c r="GG126" s="89"/>
      <c r="GH126" s="89"/>
      <c r="GI126" s="89"/>
      <c r="GJ126" s="89"/>
      <c r="GK126" s="89"/>
      <c r="GL126" s="89"/>
      <c r="GM126" s="89"/>
      <c r="GN126" s="89"/>
      <c r="GO126" s="89"/>
      <c r="GP126" s="89"/>
      <c r="GQ126" s="89"/>
      <c r="GR126" s="89"/>
      <c r="GS126" s="89"/>
      <c r="GT126" s="89"/>
      <c r="GU126" s="89"/>
      <c r="GV126" s="89"/>
      <c r="GW126" s="89"/>
      <c r="GX126" s="89"/>
      <c r="GY126" s="89"/>
      <c r="GZ126" s="89"/>
      <c r="HA126" s="89"/>
      <c r="HB126" s="89"/>
      <c r="HC126" s="89"/>
      <c r="HD126" s="89"/>
      <c r="HE126" s="89"/>
      <c r="HF126" s="89"/>
      <c r="HG126" s="89"/>
      <c r="HH126" s="89"/>
      <c r="HI126" s="89"/>
      <c r="HJ126" s="89"/>
      <c r="HK126" s="89"/>
      <c r="HL126" s="89"/>
      <c r="HM126" s="89"/>
      <c r="HN126" s="89"/>
      <c r="HO126" s="89"/>
      <c r="HP126" s="89"/>
      <c r="HQ126" s="89"/>
      <c r="HR126" s="89"/>
      <c r="HS126" s="89"/>
      <c r="HT126" s="89"/>
      <c r="HU126" s="89"/>
      <c r="HV126" s="89"/>
      <c r="HW126" s="89"/>
      <c r="HX126" s="89"/>
      <c r="HY126" s="89"/>
      <c r="HZ126" s="89"/>
      <c r="IA126" s="89"/>
      <c r="IB126" s="89"/>
      <c r="IC126" s="89"/>
      <c r="ID126" s="89"/>
      <c r="IE126" s="89"/>
      <c r="IF126" s="89"/>
      <c r="IG126" s="89"/>
      <c r="IH126" s="89"/>
      <c r="II126" s="89"/>
      <c r="IJ126" s="89"/>
      <c r="IK126" s="89"/>
      <c r="IL126" s="89"/>
      <c r="IM126" s="89"/>
      <c r="IN126" s="89"/>
      <c r="IO126" s="89"/>
      <c r="IP126" s="89"/>
      <c r="IQ126" s="89"/>
      <c r="IR126" s="89"/>
      <c r="IS126" s="89"/>
      <c r="IT126" s="89"/>
      <c r="IU126" s="89"/>
      <c r="IV126" s="89"/>
      <c r="IW126" s="89"/>
      <c r="IX126" s="89"/>
      <c r="IY126" s="89"/>
      <c r="IZ126" s="89"/>
      <c r="JA126" s="89"/>
      <c r="JB126" s="89"/>
      <c r="JC126" s="89"/>
      <c r="JD126" s="89"/>
      <c r="JE126" s="89"/>
      <c r="JF126" s="89"/>
      <c r="JG126" s="89"/>
      <c r="JH126" s="89"/>
      <c r="JI126" s="89"/>
      <c r="JJ126" s="89"/>
      <c r="JK126" s="89"/>
      <c r="JL126" s="89"/>
      <c r="JM126" s="89"/>
      <c r="JN126" s="89"/>
      <c r="JO126" s="89"/>
      <c r="JP126" s="89"/>
      <c r="JQ126" s="89"/>
      <c r="JR126" s="89"/>
      <c r="JS126" s="89"/>
      <c r="JT126" s="89"/>
      <c r="JU126" s="89"/>
      <c r="JV126" s="89"/>
      <c r="JW126" s="89"/>
      <c r="JX126" s="89"/>
      <c r="JY126" s="89"/>
      <c r="JZ126" s="89"/>
      <c r="KA126" s="89"/>
      <c r="KB126" s="89"/>
      <c r="KC126" s="89"/>
      <c r="KD126" s="89"/>
      <c r="KE126" s="89"/>
      <c r="KF126" s="89"/>
      <c r="KG126" s="89"/>
      <c r="KH126" s="89"/>
      <c r="KI126" s="89"/>
      <c r="KJ126" s="89"/>
      <c r="KK126" s="89"/>
      <c r="KL126" s="89"/>
      <c r="KM126" s="89"/>
      <c r="KN126" s="89"/>
      <c r="KO126" s="89"/>
      <c r="KP126" s="89"/>
      <c r="KQ126" s="89"/>
      <c r="KR126" s="89"/>
      <c r="KS126" s="89"/>
      <c r="KT126" s="89"/>
      <c r="KU126" s="89"/>
      <c r="KV126" s="89"/>
      <c r="KW126" s="89"/>
      <c r="KX126" s="89"/>
      <c r="KY126" s="89"/>
      <c r="KZ126" s="89"/>
      <c r="LA126" s="89"/>
      <c r="LB126" s="89"/>
      <c r="LC126" s="89"/>
      <c r="LD126" s="89"/>
      <c r="LE126" s="89"/>
      <c r="LF126" s="89"/>
      <c r="LG126" s="89"/>
      <c r="LH126" s="89"/>
      <c r="LI126" s="89"/>
      <c r="LJ126" s="89"/>
      <c r="LK126" s="89"/>
      <c r="LL126" s="89"/>
      <c r="LM126" s="89"/>
      <c r="LN126" s="89"/>
      <c r="LO126" s="89"/>
      <c r="LP126" s="89"/>
      <c r="LQ126" s="89"/>
      <c r="LR126" s="89"/>
      <c r="LS126" s="89"/>
      <c r="LT126" s="89"/>
    </row>
    <row r="127" spans="1:332" s="29" customFormat="1" x14ac:dyDescent="0.35">
      <c r="A127" s="89"/>
      <c r="B127" s="90"/>
      <c r="C127" s="90"/>
      <c r="D127" s="91"/>
      <c r="E127" s="89"/>
      <c r="F127" s="89"/>
      <c r="G127" s="110"/>
      <c r="M127" s="85"/>
      <c r="N127" s="85"/>
      <c r="O127" s="91"/>
      <c r="P127" s="91"/>
      <c r="Q127" s="92"/>
      <c r="R127" s="92"/>
      <c r="S127" s="89"/>
      <c r="T127" s="89"/>
      <c r="U127" s="89"/>
      <c r="V127" s="89"/>
      <c r="Y127" s="89"/>
      <c r="AA127" s="89"/>
      <c r="AB127" s="89"/>
      <c r="AC127" s="89"/>
      <c r="AD127" s="89"/>
      <c r="AE127"/>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c r="FH127" s="89"/>
      <c r="FI127" s="89"/>
      <c r="FJ127" s="89"/>
      <c r="FK127" s="89"/>
      <c r="FL127" s="89"/>
      <c r="FM127" s="89"/>
      <c r="FN127" s="89"/>
      <c r="FO127" s="89"/>
      <c r="FP127" s="89"/>
      <c r="FQ127" s="89"/>
      <c r="FR127" s="89"/>
      <c r="FS127" s="89"/>
      <c r="FT127" s="89"/>
      <c r="FU127" s="89"/>
      <c r="FV127" s="89"/>
      <c r="FW127" s="89"/>
      <c r="FX127" s="89"/>
      <c r="FY127" s="89"/>
      <c r="FZ127" s="89"/>
      <c r="GA127" s="89"/>
      <c r="GB127" s="89"/>
      <c r="GC127" s="89"/>
      <c r="GD127" s="89"/>
      <c r="GE127" s="89"/>
      <c r="GF127" s="89"/>
      <c r="GG127" s="89"/>
      <c r="GH127" s="89"/>
      <c r="GI127" s="89"/>
      <c r="GJ127" s="89"/>
      <c r="GK127" s="89"/>
      <c r="GL127" s="89"/>
      <c r="GM127" s="89"/>
      <c r="GN127" s="89"/>
      <c r="GO127" s="89"/>
      <c r="GP127" s="89"/>
      <c r="GQ127" s="89"/>
      <c r="GR127" s="89"/>
      <c r="GS127" s="89"/>
      <c r="GT127" s="89"/>
      <c r="GU127" s="89"/>
      <c r="GV127" s="89"/>
      <c r="GW127" s="89"/>
      <c r="GX127" s="89"/>
      <c r="GY127" s="89"/>
      <c r="GZ127" s="89"/>
      <c r="HA127" s="89"/>
      <c r="HB127" s="89"/>
      <c r="HC127" s="89"/>
      <c r="HD127" s="89"/>
      <c r="HE127" s="89"/>
      <c r="HF127" s="89"/>
      <c r="HG127" s="89"/>
      <c r="HH127" s="89"/>
      <c r="HI127" s="89"/>
      <c r="HJ127" s="89"/>
      <c r="HK127" s="89"/>
      <c r="HL127" s="89"/>
      <c r="HM127" s="89"/>
      <c r="HN127" s="89"/>
      <c r="HO127" s="89"/>
      <c r="HP127" s="89"/>
      <c r="HQ127" s="89"/>
      <c r="HR127" s="89"/>
      <c r="HS127" s="89"/>
      <c r="HT127" s="89"/>
      <c r="HU127" s="89"/>
      <c r="HV127" s="89"/>
      <c r="HW127" s="89"/>
      <c r="HX127" s="89"/>
      <c r="HY127" s="89"/>
      <c r="HZ127" s="89"/>
      <c r="IA127" s="89"/>
      <c r="IB127" s="89"/>
      <c r="IC127" s="89"/>
      <c r="ID127" s="89"/>
      <c r="IE127" s="89"/>
      <c r="IF127" s="89"/>
      <c r="IG127" s="89"/>
      <c r="IH127" s="89"/>
      <c r="II127" s="89"/>
      <c r="IJ127" s="89"/>
      <c r="IK127" s="89"/>
      <c r="IL127" s="89"/>
      <c r="IM127" s="89"/>
      <c r="IN127" s="89"/>
      <c r="IO127" s="89"/>
      <c r="IP127" s="89"/>
      <c r="IQ127" s="89"/>
      <c r="IR127" s="89"/>
      <c r="IS127" s="89"/>
      <c r="IT127" s="89"/>
      <c r="IU127" s="89"/>
      <c r="IV127" s="89"/>
      <c r="IW127" s="89"/>
      <c r="IX127" s="89"/>
      <c r="IY127" s="89"/>
      <c r="IZ127" s="89"/>
      <c r="JA127" s="89"/>
      <c r="JB127" s="89"/>
      <c r="JC127" s="89"/>
      <c r="JD127" s="89"/>
      <c r="JE127" s="89"/>
      <c r="JF127" s="89"/>
      <c r="JG127" s="89"/>
      <c r="JH127" s="89"/>
      <c r="JI127" s="89"/>
      <c r="JJ127" s="89"/>
      <c r="JK127" s="89"/>
      <c r="JL127" s="89"/>
      <c r="JM127" s="89"/>
      <c r="JN127" s="89"/>
      <c r="JO127" s="89"/>
      <c r="JP127" s="89"/>
      <c r="JQ127" s="89"/>
      <c r="JR127" s="89"/>
      <c r="JS127" s="89"/>
      <c r="JT127" s="89"/>
      <c r="JU127" s="89"/>
      <c r="JV127" s="89"/>
      <c r="JW127" s="89"/>
      <c r="JX127" s="89"/>
      <c r="JY127" s="89"/>
      <c r="JZ127" s="89"/>
      <c r="KA127" s="89"/>
      <c r="KB127" s="89"/>
      <c r="KC127" s="89"/>
      <c r="KD127" s="89"/>
      <c r="KE127" s="89"/>
      <c r="KF127" s="89"/>
      <c r="KG127" s="89"/>
      <c r="KH127" s="89"/>
      <c r="KI127" s="89"/>
      <c r="KJ127" s="89"/>
      <c r="KK127" s="89"/>
      <c r="KL127" s="89"/>
      <c r="KM127" s="89"/>
      <c r="KN127" s="89"/>
      <c r="KO127" s="89"/>
      <c r="KP127" s="89"/>
      <c r="KQ127" s="89"/>
      <c r="KR127" s="89"/>
      <c r="KS127" s="89"/>
      <c r="KT127" s="89"/>
      <c r="KU127" s="89"/>
      <c r="KV127" s="89"/>
      <c r="KW127" s="89"/>
      <c r="KX127" s="89"/>
      <c r="KY127" s="89"/>
      <c r="KZ127" s="89"/>
      <c r="LA127" s="89"/>
      <c r="LB127" s="89"/>
      <c r="LC127" s="89"/>
      <c r="LD127" s="89"/>
      <c r="LE127" s="89"/>
      <c r="LF127" s="89"/>
      <c r="LG127" s="89"/>
      <c r="LH127" s="89"/>
      <c r="LI127" s="89"/>
      <c r="LJ127" s="89"/>
      <c r="LK127" s="89"/>
      <c r="LL127" s="89"/>
      <c r="LM127" s="89"/>
      <c r="LN127" s="89"/>
      <c r="LO127" s="89"/>
      <c r="LP127" s="89"/>
      <c r="LQ127" s="89"/>
      <c r="LR127" s="89"/>
      <c r="LS127" s="89"/>
      <c r="LT127" s="89"/>
    </row>
    <row r="128" spans="1:332" s="29" customFormat="1" x14ac:dyDescent="0.35">
      <c r="A128" s="89"/>
      <c r="B128" s="90"/>
      <c r="C128" s="90"/>
      <c r="D128" s="91"/>
      <c r="E128" s="89"/>
      <c r="F128" s="89"/>
      <c r="G128" s="110"/>
      <c r="M128" s="85"/>
      <c r="N128" s="85"/>
      <c r="O128" s="91"/>
      <c r="P128" s="91"/>
      <c r="Q128" s="92"/>
      <c r="R128" s="92"/>
      <c r="S128" s="89"/>
      <c r="T128" s="89"/>
      <c r="U128" s="89"/>
      <c r="V128" s="89"/>
      <c r="Y128" s="89"/>
      <c r="AA128" s="89"/>
      <c r="AB128" s="89"/>
      <c r="AC128" s="89"/>
      <c r="AD128" s="89"/>
      <c r="AE128"/>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c r="FH128" s="89"/>
      <c r="FI128" s="89"/>
      <c r="FJ128" s="89"/>
      <c r="FK128" s="89"/>
      <c r="FL128" s="89"/>
      <c r="FM128" s="89"/>
      <c r="FN128" s="89"/>
      <c r="FO128" s="89"/>
      <c r="FP128" s="89"/>
      <c r="FQ128" s="89"/>
      <c r="FR128" s="89"/>
      <c r="FS128" s="89"/>
      <c r="FT128" s="89"/>
      <c r="FU128" s="89"/>
      <c r="FV128" s="89"/>
      <c r="FW128" s="89"/>
      <c r="FX128" s="89"/>
      <c r="FY128" s="89"/>
      <c r="FZ128" s="89"/>
      <c r="GA128" s="89"/>
      <c r="GB128" s="89"/>
      <c r="GC128" s="89"/>
      <c r="GD128" s="89"/>
      <c r="GE128" s="89"/>
      <c r="GF128" s="89"/>
      <c r="GG128" s="89"/>
      <c r="GH128" s="89"/>
      <c r="GI128" s="89"/>
      <c r="GJ128" s="89"/>
      <c r="GK128" s="89"/>
      <c r="GL128" s="89"/>
      <c r="GM128" s="89"/>
      <c r="GN128" s="89"/>
      <c r="GO128" s="89"/>
      <c r="GP128" s="89"/>
      <c r="GQ128" s="89"/>
      <c r="GR128" s="89"/>
      <c r="GS128" s="89"/>
      <c r="GT128" s="89"/>
      <c r="GU128" s="89"/>
      <c r="GV128" s="89"/>
      <c r="GW128" s="89"/>
      <c r="GX128" s="89"/>
      <c r="GY128" s="89"/>
      <c r="GZ128" s="89"/>
      <c r="HA128" s="89"/>
      <c r="HB128" s="89"/>
      <c r="HC128" s="89"/>
      <c r="HD128" s="89"/>
      <c r="HE128" s="89"/>
      <c r="HF128" s="89"/>
      <c r="HG128" s="89"/>
      <c r="HH128" s="89"/>
      <c r="HI128" s="89"/>
      <c r="HJ128" s="89"/>
      <c r="HK128" s="89"/>
      <c r="HL128" s="89"/>
      <c r="HM128" s="89"/>
      <c r="HN128" s="89"/>
      <c r="HO128" s="89"/>
      <c r="HP128" s="89"/>
      <c r="HQ128" s="89"/>
      <c r="HR128" s="89"/>
      <c r="HS128" s="89"/>
      <c r="HT128" s="89"/>
      <c r="HU128" s="89"/>
      <c r="HV128" s="89"/>
      <c r="HW128" s="89"/>
      <c r="HX128" s="89"/>
      <c r="HY128" s="89"/>
      <c r="HZ128" s="89"/>
      <c r="IA128" s="89"/>
      <c r="IB128" s="89"/>
      <c r="IC128" s="89"/>
      <c r="ID128" s="89"/>
      <c r="IE128" s="89"/>
      <c r="IF128" s="89"/>
      <c r="IG128" s="89"/>
      <c r="IH128" s="89"/>
      <c r="II128" s="89"/>
      <c r="IJ128" s="89"/>
      <c r="IK128" s="89"/>
      <c r="IL128" s="89"/>
      <c r="IM128" s="89"/>
      <c r="IN128" s="89"/>
      <c r="IO128" s="89"/>
      <c r="IP128" s="89"/>
      <c r="IQ128" s="89"/>
      <c r="IR128" s="89"/>
      <c r="IS128" s="89"/>
      <c r="IT128" s="89"/>
      <c r="IU128" s="89"/>
      <c r="IV128" s="89"/>
      <c r="IW128" s="89"/>
      <c r="IX128" s="89"/>
      <c r="IY128" s="89"/>
      <c r="IZ128" s="89"/>
      <c r="JA128" s="89"/>
      <c r="JB128" s="89"/>
      <c r="JC128" s="89"/>
      <c r="JD128" s="89"/>
      <c r="JE128" s="89"/>
      <c r="JF128" s="89"/>
      <c r="JG128" s="89"/>
      <c r="JH128" s="89"/>
      <c r="JI128" s="89"/>
      <c r="JJ128" s="89"/>
      <c r="JK128" s="89"/>
      <c r="JL128" s="89"/>
      <c r="JM128" s="89"/>
      <c r="JN128" s="89"/>
      <c r="JO128" s="89"/>
      <c r="JP128" s="89"/>
      <c r="JQ128" s="89"/>
      <c r="JR128" s="89"/>
      <c r="JS128" s="89"/>
      <c r="JT128" s="89"/>
      <c r="JU128" s="89"/>
      <c r="JV128" s="89"/>
      <c r="JW128" s="89"/>
      <c r="JX128" s="89"/>
      <c r="JY128" s="89"/>
      <c r="JZ128" s="89"/>
      <c r="KA128" s="89"/>
      <c r="KB128" s="89"/>
      <c r="KC128" s="89"/>
      <c r="KD128" s="89"/>
      <c r="KE128" s="89"/>
      <c r="KF128" s="89"/>
      <c r="KG128" s="89"/>
      <c r="KH128" s="89"/>
      <c r="KI128" s="89"/>
      <c r="KJ128" s="89"/>
      <c r="KK128" s="89"/>
      <c r="KL128" s="89"/>
      <c r="KM128" s="89"/>
      <c r="KN128" s="89"/>
      <c r="KO128" s="89"/>
      <c r="KP128" s="89"/>
      <c r="KQ128" s="89"/>
      <c r="KR128" s="89"/>
      <c r="KS128" s="89"/>
      <c r="KT128" s="89"/>
      <c r="KU128" s="89"/>
      <c r="KV128" s="89"/>
      <c r="KW128" s="89"/>
      <c r="KX128" s="89"/>
      <c r="KY128" s="89"/>
      <c r="KZ128" s="89"/>
      <c r="LA128" s="89"/>
      <c r="LB128" s="89"/>
      <c r="LC128" s="89"/>
      <c r="LD128" s="89"/>
      <c r="LE128" s="89"/>
      <c r="LF128" s="89"/>
      <c r="LG128" s="89"/>
      <c r="LH128" s="89"/>
      <c r="LI128" s="89"/>
      <c r="LJ128" s="89"/>
      <c r="LK128" s="89"/>
      <c r="LL128" s="89"/>
      <c r="LM128" s="89"/>
      <c r="LN128" s="89"/>
      <c r="LO128" s="89"/>
      <c r="LP128" s="89"/>
      <c r="LQ128" s="89"/>
      <c r="LR128" s="89"/>
      <c r="LS128" s="89"/>
      <c r="LT128" s="89"/>
    </row>
    <row r="129" spans="1:332" s="29" customFormat="1" x14ac:dyDescent="0.35">
      <c r="A129" s="89"/>
      <c r="B129" s="90"/>
      <c r="C129" s="90"/>
      <c r="D129" s="91"/>
      <c r="E129" s="89"/>
      <c r="F129" s="89"/>
      <c r="G129" s="110"/>
      <c r="M129" s="85"/>
      <c r="N129" s="85"/>
      <c r="O129" s="91"/>
      <c r="P129" s="91"/>
      <c r="Q129" s="92"/>
      <c r="R129" s="92"/>
      <c r="S129" s="89"/>
      <c r="T129" s="89"/>
      <c r="U129" s="89"/>
      <c r="V129" s="89"/>
      <c r="Y129" s="89"/>
      <c r="AA129" s="89"/>
      <c r="AB129" s="89"/>
      <c r="AC129" s="89"/>
      <c r="AD129" s="89"/>
      <c r="AE12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c r="FH129" s="89"/>
      <c r="FI129" s="89"/>
      <c r="FJ129" s="89"/>
      <c r="FK129" s="89"/>
      <c r="FL129" s="89"/>
      <c r="FM129" s="89"/>
      <c r="FN129" s="89"/>
      <c r="FO129" s="89"/>
      <c r="FP129" s="89"/>
      <c r="FQ129" s="89"/>
      <c r="FR129" s="89"/>
      <c r="FS129" s="89"/>
      <c r="FT129" s="89"/>
      <c r="FU129" s="89"/>
      <c r="FV129" s="89"/>
      <c r="FW129" s="89"/>
      <c r="FX129" s="89"/>
      <c r="FY129" s="89"/>
      <c r="FZ129" s="89"/>
      <c r="GA129" s="89"/>
      <c r="GB129" s="89"/>
      <c r="GC129" s="89"/>
      <c r="GD129" s="89"/>
      <c r="GE129" s="89"/>
      <c r="GF129" s="89"/>
      <c r="GG129" s="89"/>
      <c r="GH129" s="89"/>
      <c r="GI129" s="89"/>
      <c r="GJ129" s="89"/>
      <c r="GK129" s="89"/>
      <c r="GL129" s="89"/>
      <c r="GM129" s="89"/>
      <c r="GN129" s="89"/>
      <c r="GO129" s="89"/>
      <c r="GP129" s="89"/>
      <c r="GQ129" s="89"/>
      <c r="GR129" s="89"/>
      <c r="GS129" s="89"/>
      <c r="GT129" s="89"/>
      <c r="GU129" s="89"/>
      <c r="GV129" s="89"/>
      <c r="GW129" s="89"/>
      <c r="GX129" s="89"/>
      <c r="GY129" s="89"/>
      <c r="GZ129" s="89"/>
      <c r="HA129" s="89"/>
      <c r="HB129" s="89"/>
      <c r="HC129" s="89"/>
      <c r="HD129" s="89"/>
      <c r="HE129" s="89"/>
      <c r="HF129" s="89"/>
      <c r="HG129" s="89"/>
      <c r="HH129" s="89"/>
      <c r="HI129" s="89"/>
      <c r="HJ129" s="89"/>
      <c r="HK129" s="89"/>
      <c r="HL129" s="89"/>
      <c r="HM129" s="89"/>
      <c r="HN129" s="89"/>
      <c r="HO129" s="89"/>
      <c r="HP129" s="89"/>
      <c r="HQ129" s="89"/>
      <c r="HR129" s="89"/>
      <c r="HS129" s="89"/>
      <c r="HT129" s="89"/>
      <c r="HU129" s="89"/>
      <c r="HV129" s="89"/>
      <c r="HW129" s="89"/>
      <c r="HX129" s="89"/>
      <c r="HY129" s="89"/>
      <c r="HZ129" s="89"/>
      <c r="IA129" s="89"/>
      <c r="IB129" s="89"/>
      <c r="IC129" s="89"/>
      <c r="ID129" s="89"/>
      <c r="IE129" s="89"/>
      <c r="IF129" s="89"/>
      <c r="IG129" s="89"/>
      <c r="IH129" s="89"/>
      <c r="II129" s="89"/>
      <c r="IJ129" s="89"/>
      <c r="IK129" s="89"/>
      <c r="IL129" s="89"/>
      <c r="IM129" s="89"/>
      <c r="IN129" s="89"/>
      <c r="IO129" s="89"/>
      <c r="IP129" s="89"/>
      <c r="IQ129" s="89"/>
      <c r="IR129" s="89"/>
      <c r="IS129" s="89"/>
      <c r="IT129" s="89"/>
      <c r="IU129" s="89"/>
      <c r="IV129" s="89"/>
      <c r="IW129" s="89"/>
      <c r="IX129" s="89"/>
      <c r="IY129" s="89"/>
      <c r="IZ129" s="89"/>
      <c r="JA129" s="89"/>
      <c r="JB129" s="89"/>
      <c r="JC129" s="89"/>
      <c r="JD129" s="89"/>
      <c r="JE129" s="89"/>
      <c r="JF129" s="89"/>
      <c r="JG129" s="89"/>
      <c r="JH129" s="89"/>
      <c r="JI129" s="89"/>
      <c r="JJ129" s="89"/>
      <c r="JK129" s="89"/>
      <c r="JL129" s="89"/>
      <c r="JM129" s="89"/>
      <c r="JN129" s="89"/>
      <c r="JO129" s="89"/>
      <c r="JP129" s="89"/>
      <c r="JQ129" s="89"/>
      <c r="JR129" s="89"/>
      <c r="JS129" s="89"/>
      <c r="JT129" s="89"/>
      <c r="JU129" s="89"/>
      <c r="JV129" s="89"/>
      <c r="JW129" s="89"/>
      <c r="JX129" s="89"/>
      <c r="JY129" s="89"/>
      <c r="JZ129" s="89"/>
      <c r="KA129" s="89"/>
      <c r="KB129" s="89"/>
      <c r="KC129" s="89"/>
      <c r="KD129" s="89"/>
      <c r="KE129" s="89"/>
      <c r="KF129" s="89"/>
      <c r="KG129" s="89"/>
      <c r="KH129" s="89"/>
      <c r="KI129" s="89"/>
      <c r="KJ129" s="89"/>
      <c r="KK129" s="89"/>
      <c r="KL129" s="89"/>
      <c r="KM129" s="89"/>
      <c r="KN129" s="89"/>
      <c r="KO129" s="89"/>
      <c r="KP129" s="89"/>
      <c r="KQ129" s="89"/>
      <c r="KR129" s="89"/>
      <c r="KS129" s="89"/>
      <c r="KT129" s="89"/>
      <c r="KU129" s="89"/>
      <c r="KV129" s="89"/>
      <c r="KW129" s="89"/>
      <c r="KX129" s="89"/>
      <c r="KY129" s="89"/>
      <c r="KZ129" s="89"/>
      <c r="LA129" s="89"/>
      <c r="LB129" s="89"/>
      <c r="LC129" s="89"/>
      <c r="LD129" s="89"/>
      <c r="LE129" s="89"/>
      <c r="LF129" s="89"/>
      <c r="LG129" s="89"/>
      <c r="LH129" s="89"/>
      <c r="LI129" s="89"/>
      <c r="LJ129" s="89"/>
      <c r="LK129" s="89"/>
      <c r="LL129" s="89"/>
      <c r="LM129" s="89"/>
      <c r="LN129" s="89"/>
      <c r="LO129" s="89"/>
      <c r="LP129" s="89"/>
      <c r="LQ129" s="89"/>
      <c r="LR129" s="89"/>
      <c r="LS129" s="89"/>
      <c r="LT129" s="89"/>
    </row>
    <row r="130" spans="1:332" s="29" customFormat="1" x14ac:dyDescent="0.35">
      <c r="A130" s="89"/>
      <c r="B130" s="90"/>
      <c r="C130" s="90"/>
      <c r="D130" s="91"/>
      <c r="E130" s="89"/>
      <c r="F130" s="89"/>
      <c r="G130" s="110"/>
      <c r="M130" s="85"/>
      <c r="N130" s="85"/>
      <c r="O130" s="91"/>
      <c r="P130" s="91"/>
      <c r="Q130" s="92"/>
      <c r="R130" s="92"/>
      <c r="S130" s="89"/>
      <c r="T130" s="89"/>
      <c r="U130" s="89"/>
      <c r="V130" s="89"/>
      <c r="Y130" s="89"/>
      <c r="AA130" s="89"/>
      <c r="AB130" s="89"/>
      <c r="AC130" s="89"/>
      <c r="AD130" s="89"/>
      <c r="AE130"/>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c r="FH130" s="89"/>
      <c r="FI130" s="89"/>
      <c r="FJ130" s="89"/>
      <c r="FK130" s="89"/>
      <c r="FL130" s="89"/>
      <c r="FM130" s="89"/>
      <c r="FN130" s="89"/>
      <c r="FO130" s="89"/>
      <c r="FP130" s="89"/>
      <c r="FQ130" s="89"/>
      <c r="FR130" s="89"/>
      <c r="FS130" s="89"/>
      <c r="FT130" s="89"/>
      <c r="FU130" s="89"/>
      <c r="FV130" s="89"/>
      <c r="FW130" s="89"/>
      <c r="FX130" s="89"/>
      <c r="FY130" s="89"/>
      <c r="FZ130" s="89"/>
      <c r="GA130" s="89"/>
      <c r="GB130" s="89"/>
      <c r="GC130" s="89"/>
      <c r="GD130" s="89"/>
      <c r="GE130" s="89"/>
      <c r="GF130" s="89"/>
      <c r="GG130" s="89"/>
      <c r="GH130" s="89"/>
      <c r="GI130" s="89"/>
      <c r="GJ130" s="89"/>
      <c r="GK130" s="89"/>
      <c r="GL130" s="89"/>
      <c r="GM130" s="89"/>
      <c r="GN130" s="89"/>
      <c r="GO130" s="89"/>
      <c r="GP130" s="89"/>
      <c r="GQ130" s="89"/>
      <c r="GR130" s="89"/>
      <c r="GS130" s="89"/>
      <c r="GT130" s="89"/>
      <c r="GU130" s="89"/>
      <c r="GV130" s="89"/>
      <c r="GW130" s="89"/>
      <c r="GX130" s="89"/>
      <c r="GY130" s="89"/>
      <c r="GZ130" s="89"/>
      <c r="HA130" s="89"/>
      <c r="HB130" s="89"/>
      <c r="HC130" s="89"/>
      <c r="HD130" s="89"/>
      <c r="HE130" s="89"/>
      <c r="HF130" s="89"/>
      <c r="HG130" s="89"/>
      <c r="HH130" s="89"/>
      <c r="HI130" s="89"/>
      <c r="HJ130" s="89"/>
      <c r="HK130" s="89"/>
      <c r="HL130" s="89"/>
      <c r="HM130" s="89"/>
      <c r="HN130" s="89"/>
      <c r="HO130" s="89"/>
      <c r="HP130" s="89"/>
      <c r="HQ130" s="89"/>
      <c r="HR130" s="89"/>
      <c r="HS130" s="89"/>
      <c r="HT130" s="89"/>
      <c r="HU130" s="89"/>
      <c r="HV130" s="89"/>
      <c r="HW130" s="89"/>
      <c r="HX130" s="89"/>
      <c r="HY130" s="89"/>
      <c r="HZ130" s="89"/>
      <c r="IA130" s="89"/>
      <c r="IB130" s="89"/>
      <c r="IC130" s="89"/>
      <c r="ID130" s="89"/>
      <c r="IE130" s="89"/>
      <c r="IF130" s="89"/>
      <c r="IG130" s="89"/>
      <c r="IH130" s="89"/>
      <c r="II130" s="89"/>
      <c r="IJ130" s="89"/>
      <c r="IK130" s="89"/>
      <c r="IL130" s="89"/>
      <c r="IM130" s="89"/>
      <c r="IN130" s="89"/>
      <c r="IO130" s="89"/>
      <c r="IP130" s="89"/>
      <c r="IQ130" s="89"/>
      <c r="IR130" s="89"/>
      <c r="IS130" s="89"/>
      <c r="IT130" s="89"/>
      <c r="IU130" s="89"/>
      <c r="IV130" s="89"/>
      <c r="IW130" s="89"/>
      <c r="IX130" s="89"/>
      <c r="IY130" s="89"/>
      <c r="IZ130" s="89"/>
      <c r="JA130" s="89"/>
      <c r="JB130" s="89"/>
      <c r="JC130" s="89"/>
      <c r="JD130" s="89"/>
      <c r="JE130" s="89"/>
      <c r="JF130" s="89"/>
      <c r="JG130" s="89"/>
      <c r="JH130" s="89"/>
      <c r="JI130" s="89"/>
      <c r="JJ130" s="89"/>
      <c r="JK130" s="89"/>
      <c r="JL130" s="89"/>
      <c r="JM130" s="89"/>
      <c r="JN130" s="89"/>
      <c r="JO130" s="89"/>
      <c r="JP130" s="89"/>
      <c r="JQ130" s="89"/>
      <c r="JR130" s="89"/>
      <c r="JS130" s="89"/>
      <c r="JT130" s="89"/>
      <c r="JU130" s="89"/>
      <c r="JV130" s="89"/>
      <c r="JW130" s="89"/>
      <c r="JX130" s="89"/>
      <c r="JY130" s="89"/>
      <c r="JZ130" s="89"/>
      <c r="KA130" s="89"/>
      <c r="KB130" s="89"/>
      <c r="KC130" s="89"/>
      <c r="KD130" s="89"/>
      <c r="KE130" s="89"/>
      <c r="KF130" s="89"/>
      <c r="KG130" s="89"/>
      <c r="KH130" s="89"/>
      <c r="KI130" s="89"/>
      <c r="KJ130" s="89"/>
      <c r="KK130" s="89"/>
      <c r="KL130" s="89"/>
      <c r="KM130" s="89"/>
      <c r="KN130" s="89"/>
      <c r="KO130" s="89"/>
      <c r="KP130" s="89"/>
      <c r="KQ130" s="89"/>
      <c r="KR130" s="89"/>
      <c r="KS130" s="89"/>
      <c r="KT130" s="89"/>
      <c r="KU130" s="89"/>
      <c r="KV130" s="89"/>
      <c r="KW130" s="89"/>
      <c r="KX130" s="89"/>
      <c r="KY130" s="89"/>
      <c r="KZ130" s="89"/>
      <c r="LA130" s="89"/>
      <c r="LB130" s="89"/>
      <c r="LC130" s="89"/>
      <c r="LD130" s="89"/>
      <c r="LE130" s="89"/>
      <c r="LF130" s="89"/>
      <c r="LG130" s="89"/>
      <c r="LH130" s="89"/>
      <c r="LI130" s="89"/>
      <c r="LJ130" s="89"/>
      <c r="LK130" s="89"/>
      <c r="LL130" s="89"/>
      <c r="LM130" s="89"/>
      <c r="LN130" s="89"/>
      <c r="LO130" s="89"/>
      <c r="LP130" s="89"/>
      <c r="LQ130" s="89"/>
      <c r="LR130" s="89"/>
      <c r="LS130" s="89"/>
      <c r="LT130" s="89"/>
    </row>
    <row r="131" spans="1:332" s="29" customFormat="1" x14ac:dyDescent="0.35">
      <c r="A131" s="89"/>
      <c r="B131" s="90"/>
      <c r="C131" s="90"/>
      <c r="D131" s="91"/>
      <c r="E131" s="89"/>
      <c r="F131" s="89"/>
      <c r="G131" s="110"/>
      <c r="M131" s="85"/>
      <c r="N131" s="85"/>
      <c r="O131" s="91"/>
      <c r="P131" s="91"/>
      <c r="Q131" s="92"/>
      <c r="R131" s="92"/>
      <c r="S131" s="89"/>
      <c r="T131" s="89"/>
      <c r="U131" s="89"/>
      <c r="V131" s="89"/>
      <c r="Y131" s="89"/>
      <c r="AA131" s="89"/>
      <c r="AB131" s="89"/>
      <c r="AC131" s="89"/>
      <c r="AD131" s="89"/>
      <c r="AE131"/>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c r="FH131" s="89"/>
      <c r="FI131" s="89"/>
      <c r="FJ131" s="89"/>
      <c r="FK131" s="89"/>
      <c r="FL131" s="89"/>
      <c r="FM131" s="89"/>
      <c r="FN131" s="89"/>
      <c r="FO131" s="89"/>
      <c r="FP131" s="89"/>
      <c r="FQ131" s="89"/>
      <c r="FR131" s="89"/>
      <c r="FS131" s="89"/>
      <c r="FT131" s="89"/>
      <c r="FU131" s="89"/>
      <c r="FV131" s="89"/>
      <c r="FW131" s="89"/>
      <c r="FX131" s="89"/>
      <c r="FY131" s="89"/>
      <c r="FZ131" s="89"/>
      <c r="GA131" s="89"/>
      <c r="GB131" s="89"/>
      <c r="GC131" s="89"/>
      <c r="GD131" s="89"/>
      <c r="GE131" s="89"/>
      <c r="GF131" s="89"/>
      <c r="GG131" s="89"/>
      <c r="GH131" s="89"/>
      <c r="GI131" s="89"/>
      <c r="GJ131" s="89"/>
      <c r="GK131" s="89"/>
      <c r="GL131" s="89"/>
      <c r="GM131" s="89"/>
      <c r="GN131" s="89"/>
      <c r="GO131" s="89"/>
      <c r="GP131" s="89"/>
      <c r="GQ131" s="89"/>
      <c r="GR131" s="89"/>
      <c r="GS131" s="89"/>
      <c r="GT131" s="89"/>
      <c r="GU131" s="89"/>
      <c r="GV131" s="89"/>
      <c r="GW131" s="89"/>
      <c r="GX131" s="89"/>
      <c r="GY131" s="89"/>
      <c r="GZ131" s="89"/>
      <c r="HA131" s="89"/>
      <c r="HB131" s="89"/>
      <c r="HC131" s="89"/>
      <c r="HD131" s="89"/>
      <c r="HE131" s="89"/>
      <c r="HF131" s="89"/>
      <c r="HG131" s="89"/>
      <c r="HH131" s="89"/>
      <c r="HI131" s="89"/>
      <c r="HJ131" s="89"/>
      <c r="HK131" s="89"/>
      <c r="HL131" s="89"/>
      <c r="HM131" s="89"/>
      <c r="HN131" s="89"/>
      <c r="HO131" s="89"/>
      <c r="HP131" s="89"/>
      <c r="HQ131" s="89"/>
      <c r="HR131" s="89"/>
      <c r="HS131" s="89"/>
      <c r="HT131" s="89"/>
      <c r="HU131" s="89"/>
      <c r="HV131" s="89"/>
      <c r="HW131" s="89"/>
      <c r="HX131" s="89"/>
      <c r="HY131" s="89"/>
      <c r="HZ131" s="89"/>
      <c r="IA131" s="89"/>
      <c r="IB131" s="89"/>
      <c r="IC131" s="89"/>
      <c r="ID131" s="89"/>
      <c r="IE131" s="89"/>
      <c r="IF131" s="89"/>
      <c r="IG131" s="89"/>
      <c r="IH131" s="89"/>
      <c r="II131" s="89"/>
      <c r="IJ131" s="89"/>
      <c r="IK131" s="89"/>
      <c r="IL131" s="89"/>
      <c r="IM131" s="89"/>
      <c r="IN131" s="89"/>
      <c r="IO131" s="89"/>
      <c r="IP131" s="89"/>
      <c r="IQ131" s="89"/>
      <c r="IR131" s="89"/>
      <c r="IS131" s="89"/>
      <c r="IT131" s="89"/>
      <c r="IU131" s="89"/>
      <c r="IV131" s="89"/>
      <c r="IW131" s="89"/>
      <c r="IX131" s="89"/>
      <c r="IY131" s="89"/>
      <c r="IZ131" s="89"/>
      <c r="JA131" s="89"/>
      <c r="JB131" s="89"/>
      <c r="JC131" s="89"/>
      <c r="JD131" s="89"/>
      <c r="JE131" s="89"/>
      <c r="JF131" s="89"/>
      <c r="JG131" s="89"/>
      <c r="JH131" s="89"/>
      <c r="JI131" s="89"/>
      <c r="JJ131" s="89"/>
      <c r="JK131" s="89"/>
      <c r="JL131" s="89"/>
      <c r="JM131" s="89"/>
      <c r="JN131" s="89"/>
      <c r="JO131" s="89"/>
      <c r="JP131" s="89"/>
      <c r="JQ131" s="89"/>
      <c r="JR131" s="89"/>
      <c r="JS131" s="89"/>
      <c r="JT131" s="89"/>
      <c r="JU131" s="89"/>
      <c r="JV131" s="89"/>
      <c r="JW131" s="89"/>
      <c r="JX131" s="89"/>
      <c r="JY131" s="89"/>
      <c r="JZ131" s="89"/>
      <c r="KA131" s="89"/>
      <c r="KB131" s="89"/>
      <c r="KC131" s="89"/>
      <c r="KD131" s="89"/>
      <c r="KE131" s="89"/>
      <c r="KF131" s="89"/>
      <c r="KG131" s="89"/>
      <c r="KH131" s="89"/>
      <c r="KI131" s="89"/>
      <c r="KJ131" s="89"/>
      <c r="KK131" s="89"/>
      <c r="KL131" s="89"/>
      <c r="KM131" s="89"/>
      <c r="KN131" s="89"/>
      <c r="KO131" s="89"/>
      <c r="KP131" s="89"/>
      <c r="KQ131" s="89"/>
      <c r="KR131" s="89"/>
      <c r="KS131" s="89"/>
      <c r="KT131" s="89"/>
      <c r="KU131" s="89"/>
      <c r="KV131" s="89"/>
      <c r="KW131" s="89"/>
      <c r="KX131" s="89"/>
      <c r="KY131" s="89"/>
      <c r="KZ131" s="89"/>
      <c r="LA131" s="89"/>
      <c r="LB131" s="89"/>
      <c r="LC131" s="89"/>
      <c r="LD131" s="89"/>
      <c r="LE131" s="89"/>
      <c r="LF131" s="89"/>
      <c r="LG131" s="89"/>
      <c r="LH131" s="89"/>
      <c r="LI131" s="89"/>
      <c r="LJ131" s="89"/>
      <c r="LK131" s="89"/>
      <c r="LL131" s="89"/>
      <c r="LM131" s="89"/>
      <c r="LN131" s="89"/>
      <c r="LO131" s="89"/>
      <c r="LP131" s="89"/>
      <c r="LQ131" s="89"/>
      <c r="LR131" s="89"/>
      <c r="LS131" s="89"/>
      <c r="LT131" s="89"/>
    </row>
    <row r="132" spans="1:332" s="29" customFormat="1" x14ac:dyDescent="0.35">
      <c r="A132" s="89"/>
      <c r="B132" s="90"/>
      <c r="C132" s="90"/>
      <c r="D132" s="91"/>
      <c r="E132" s="89"/>
      <c r="F132" s="89"/>
      <c r="G132" s="110"/>
      <c r="M132" s="85"/>
      <c r="N132" s="85"/>
      <c r="O132" s="91"/>
      <c r="P132" s="91"/>
      <c r="Q132" s="92"/>
      <c r="R132" s="92"/>
      <c r="S132" s="89"/>
      <c r="T132" s="89"/>
      <c r="U132" s="89"/>
      <c r="V132" s="89"/>
      <c r="Y132" s="89"/>
      <c r="AA132" s="89"/>
      <c r="AB132" s="89"/>
      <c r="AC132" s="89"/>
      <c r="AD132" s="89"/>
      <c r="AE132"/>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c r="FH132" s="89"/>
      <c r="FI132" s="89"/>
      <c r="FJ132" s="89"/>
      <c r="FK132" s="89"/>
      <c r="FL132" s="89"/>
      <c r="FM132" s="89"/>
      <c r="FN132" s="89"/>
      <c r="FO132" s="89"/>
      <c r="FP132" s="89"/>
      <c r="FQ132" s="89"/>
      <c r="FR132" s="89"/>
      <c r="FS132" s="89"/>
      <c r="FT132" s="89"/>
      <c r="FU132" s="89"/>
      <c r="FV132" s="89"/>
      <c r="FW132" s="89"/>
      <c r="FX132" s="89"/>
      <c r="FY132" s="89"/>
      <c r="FZ132" s="89"/>
      <c r="GA132" s="89"/>
      <c r="GB132" s="89"/>
      <c r="GC132" s="89"/>
      <c r="GD132" s="89"/>
      <c r="GE132" s="89"/>
      <c r="GF132" s="89"/>
      <c r="GG132" s="89"/>
      <c r="GH132" s="89"/>
      <c r="GI132" s="89"/>
      <c r="GJ132" s="89"/>
      <c r="GK132" s="89"/>
      <c r="GL132" s="89"/>
      <c r="GM132" s="89"/>
      <c r="GN132" s="89"/>
      <c r="GO132" s="89"/>
      <c r="GP132" s="89"/>
      <c r="GQ132" s="89"/>
      <c r="GR132" s="89"/>
      <c r="GS132" s="89"/>
      <c r="GT132" s="89"/>
      <c r="GU132" s="89"/>
      <c r="GV132" s="89"/>
      <c r="GW132" s="89"/>
      <c r="GX132" s="89"/>
      <c r="GY132" s="89"/>
      <c r="GZ132" s="89"/>
      <c r="HA132" s="89"/>
      <c r="HB132" s="89"/>
      <c r="HC132" s="89"/>
      <c r="HD132" s="89"/>
      <c r="HE132" s="89"/>
      <c r="HF132" s="89"/>
      <c r="HG132" s="89"/>
      <c r="HH132" s="89"/>
      <c r="HI132" s="89"/>
      <c r="HJ132" s="89"/>
      <c r="HK132" s="89"/>
      <c r="HL132" s="89"/>
      <c r="HM132" s="89"/>
      <c r="HN132" s="89"/>
      <c r="HO132" s="89"/>
      <c r="HP132" s="89"/>
      <c r="HQ132" s="89"/>
      <c r="HR132" s="89"/>
      <c r="HS132" s="89"/>
      <c r="HT132" s="89"/>
      <c r="HU132" s="89"/>
      <c r="HV132" s="89"/>
      <c r="HW132" s="89"/>
      <c r="HX132" s="89"/>
      <c r="HY132" s="89"/>
      <c r="HZ132" s="89"/>
      <c r="IA132" s="89"/>
      <c r="IB132" s="89"/>
      <c r="IC132" s="89"/>
      <c r="ID132" s="89"/>
      <c r="IE132" s="89"/>
      <c r="IF132" s="89"/>
      <c r="IG132" s="89"/>
      <c r="IH132" s="89"/>
      <c r="II132" s="89"/>
      <c r="IJ132" s="89"/>
      <c r="IK132" s="89"/>
      <c r="IL132" s="89"/>
      <c r="IM132" s="89"/>
      <c r="IN132" s="89"/>
      <c r="IO132" s="89"/>
      <c r="IP132" s="89"/>
      <c r="IQ132" s="89"/>
      <c r="IR132" s="89"/>
      <c r="IS132" s="89"/>
      <c r="IT132" s="89"/>
      <c r="IU132" s="89"/>
      <c r="IV132" s="89"/>
      <c r="IW132" s="89"/>
      <c r="IX132" s="89"/>
      <c r="IY132" s="89"/>
      <c r="IZ132" s="89"/>
      <c r="JA132" s="89"/>
      <c r="JB132" s="89"/>
      <c r="JC132" s="89"/>
      <c r="JD132" s="89"/>
      <c r="JE132" s="89"/>
      <c r="JF132" s="89"/>
      <c r="JG132" s="89"/>
      <c r="JH132" s="89"/>
      <c r="JI132" s="89"/>
      <c r="JJ132" s="89"/>
      <c r="JK132" s="89"/>
      <c r="JL132" s="89"/>
      <c r="JM132" s="89"/>
      <c r="JN132" s="89"/>
      <c r="JO132" s="89"/>
      <c r="JP132" s="89"/>
      <c r="JQ132" s="89"/>
      <c r="JR132" s="89"/>
      <c r="JS132" s="89"/>
      <c r="JT132" s="89"/>
      <c r="JU132" s="89"/>
      <c r="JV132" s="89"/>
      <c r="JW132" s="89"/>
      <c r="JX132" s="89"/>
      <c r="JY132" s="89"/>
      <c r="JZ132" s="89"/>
      <c r="KA132" s="89"/>
      <c r="KB132" s="89"/>
      <c r="KC132" s="89"/>
      <c r="KD132" s="89"/>
      <c r="KE132" s="89"/>
      <c r="KF132" s="89"/>
      <c r="KG132" s="89"/>
      <c r="KH132" s="89"/>
      <c r="KI132" s="89"/>
      <c r="KJ132" s="89"/>
      <c r="KK132" s="89"/>
      <c r="KL132" s="89"/>
      <c r="KM132" s="89"/>
      <c r="KN132" s="89"/>
      <c r="KO132" s="89"/>
      <c r="KP132" s="89"/>
      <c r="KQ132" s="89"/>
      <c r="KR132" s="89"/>
      <c r="KS132" s="89"/>
      <c r="KT132" s="89"/>
      <c r="KU132" s="89"/>
      <c r="KV132" s="89"/>
      <c r="KW132" s="89"/>
      <c r="KX132" s="89"/>
      <c r="KY132" s="89"/>
      <c r="KZ132" s="89"/>
      <c r="LA132" s="89"/>
      <c r="LB132" s="89"/>
      <c r="LC132" s="89"/>
      <c r="LD132" s="89"/>
      <c r="LE132" s="89"/>
      <c r="LF132" s="89"/>
      <c r="LG132" s="89"/>
      <c r="LH132" s="89"/>
      <c r="LI132" s="89"/>
      <c r="LJ132" s="89"/>
      <c r="LK132" s="89"/>
      <c r="LL132" s="89"/>
      <c r="LM132" s="89"/>
      <c r="LN132" s="89"/>
      <c r="LO132" s="89"/>
      <c r="LP132" s="89"/>
      <c r="LQ132" s="89"/>
      <c r="LR132" s="89"/>
      <c r="LS132" s="89"/>
      <c r="LT132" s="89"/>
    </row>
    <row r="133" spans="1:332" s="29" customFormat="1" x14ac:dyDescent="0.35">
      <c r="A133" s="89"/>
      <c r="B133" s="90"/>
      <c r="C133" s="90"/>
      <c r="D133" s="91"/>
      <c r="E133" s="89"/>
      <c r="F133" s="89"/>
      <c r="G133" s="110"/>
      <c r="M133" s="85"/>
      <c r="N133" s="85"/>
      <c r="O133" s="91"/>
      <c r="P133" s="91"/>
      <c r="Q133" s="92"/>
      <c r="R133" s="92"/>
      <c r="S133" s="89"/>
      <c r="T133" s="89"/>
      <c r="U133" s="89"/>
      <c r="V133" s="89"/>
      <c r="Y133" s="89"/>
      <c r="AA133" s="89"/>
      <c r="AB133" s="89"/>
      <c r="AC133" s="89"/>
      <c r="AD133" s="89"/>
      <c r="AE133"/>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c r="FH133" s="89"/>
      <c r="FI133" s="89"/>
      <c r="FJ133" s="89"/>
      <c r="FK133" s="89"/>
      <c r="FL133" s="89"/>
      <c r="FM133" s="89"/>
      <c r="FN133" s="89"/>
      <c r="FO133" s="89"/>
      <c r="FP133" s="89"/>
      <c r="FQ133" s="89"/>
      <c r="FR133" s="89"/>
      <c r="FS133" s="89"/>
      <c r="FT133" s="89"/>
      <c r="FU133" s="89"/>
      <c r="FV133" s="89"/>
      <c r="FW133" s="89"/>
      <c r="FX133" s="89"/>
      <c r="FY133" s="89"/>
      <c r="FZ133" s="89"/>
      <c r="GA133" s="89"/>
      <c r="GB133" s="89"/>
      <c r="GC133" s="89"/>
      <c r="GD133" s="89"/>
      <c r="GE133" s="89"/>
      <c r="GF133" s="89"/>
      <c r="GG133" s="89"/>
      <c r="GH133" s="89"/>
      <c r="GI133" s="89"/>
      <c r="GJ133" s="89"/>
      <c r="GK133" s="89"/>
      <c r="GL133" s="89"/>
      <c r="GM133" s="89"/>
      <c r="GN133" s="89"/>
      <c r="GO133" s="89"/>
      <c r="GP133" s="89"/>
      <c r="GQ133" s="89"/>
      <c r="GR133" s="89"/>
      <c r="GS133" s="89"/>
      <c r="GT133" s="89"/>
      <c r="GU133" s="89"/>
      <c r="GV133" s="89"/>
      <c r="GW133" s="89"/>
      <c r="GX133" s="89"/>
      <c r="GY133" s="89"/>
      <c r="GZ133" s="89"/>
      <c r="HA133" s="89"/>
      <c r="HB133" s="89"/>
      <c r="HC133" s="89"/>
      <c r="HD133" s="89"/>
      <c r="HE133" s="89"/>
      <c r="HF133" s="89"/>
      <c r="HG133" s="89"/>
      <c r="HH133" s="89"/>
      <c r="HI133" s="89"/>
      <c r="HJ133" s="89"/>
      <c r="HK133" s="89"/>
      <c r="HL133" s="89"/>
      <c r="HM133" s="89"/>
      <c r="HN133" s="89"/>
      <c r="HO133" s="89"/>
      <c r="HP133" s="89"/>
      <c r="HQ133" s="89"/>
      <c r="HR133" s="89"/>
      <c r="HS133" s="89"/>
      <c r="HT133" s="89"/>
      <c r="HU133" s="89"/>
      <c r="HV133" s="89"/>
      <c r="HW133" s="89"/>
      <c r="HX133" s="89"/>
      <c r="HY133" s="89"/>
      <c r="HZ133" s="89"/>
      <c r="IA133" s="89"/>
      <c r="IB133" s="89"/>
      <c r="IC133" s="89"/>
      <c r="ID133" s="89"/>
      <c r="IE133" s="89"/>
      <c r="IF133" s="89"/>
      <c r="IG133" s="89"/>
      <c r="IH133" s="89"/>
      <c r="II133" s="89"/>
      <c r="IJ133" s="89"/>
      <c r="IK133" s="89"/>
      <c r="IL133" s="89"/>
      <c r="IM133" s="89"/>
      <c r="IN133" s="89"/>
      <c r="IO133" s="89"/>
      <c r="IP133" s="89"/>
      <c r="IQ133" s="89"/>
      <c r="IR133" s="89"/>
      <c r="IS133" s="89"/>
      <c r="IT133" s="89"/>
      <c r="IU133" s="89"/>
      <c r="IV133" s="89"/>
      <c r="IW133" s="89"/>
      <c r="IX133" s="89"/>
      <c r="IY133" s="89"/>
      <c r="IZ133" s="89"/>
      <c r="JA133" s="89"/>
      <c r="JB133" s="89"/>
      <c r="JC133" s="89"/>
      <c r="JD133" s="89"/>
      <c r="JE133" s="89"/>
      <c r="JF133" s="89"/>
      <c r="JG133" s="89"/>
      <c r="JH133" s="89"/>
      <c r="JI133" s="89"/>
      <c r="JJ133" s="89"/>
      <c r="JK133" s="89"/>
      <c r="JL133" s="89"/>
      <c r="JM133" s="89"/>
      <c r="JN133" s="89"/>
      <c r="JO133" s="89"/>
      <c r="JP133" s="89"/>
      <c r="JQ133" s="89"/>
      <c r="JR133" s="89"/>
      <c r="JS133" s="89"/>
      <c r="JT133" s="89"/>
      <c r="JU133" s="89"/>
      <c r="JV133" s="89"/>
      <c r="JW133" s="89"/>
      <c r="JX133" s="89"/>
      <c r="JY133" s="89"/>
      <c r="JZ133" s="89"/>
      <c r="KA133" s="89"/>
      <c r="KB133" s="89"/>
      <c r="KC133" s="89"/>
      <c r="KD133" s="89"/>
      <c r="KE133" s="89"/>
      <c r="KF133" s="89"/>
      <c r="KG133" s="89"/>
      <c r="KH133" s="89"/>
      <c r="KI133" s="89"/>
      <c r="KJ133" s="89"/>
      <c r="KK133" s="89"/>
      <c r="KL133" s="89"/>
      <c r="KM133" s="89"/>
      <c r="KN133" s="89"/>
      <c r="KO133" s="89"/>
      <c r="KP133" s="89"/>
      <c r="KQ133" s="89"/>
      <c r="KR133" s="89"/>
      <c r="KS133" s="89"/>
      <c r="KT133" s="89"/>
      <c r="KU133" s="89"/>
      <c r="KV133" s="89"/>
      <c r="KW133" s="89"/>
      <c r="KX133" s="89"/>
      <c r="KY133" s="89"/>
      <c r="KZ133" s="89"/>
      <c r="LA133" s="89"/>
      <c r="LB133" s="89"/>
      <c r="LC133" s="89"/>
      <c r="LD133" s="89"/>
      <c r="LE133" s="89"/>
      <c r="LF133" s="89"/>
      <c r="LG133" s="89"/>
      <c r="LH133" s="89"/>
      <c r="LI133" s="89"/>
      <c r="LJ133" s="89"/>
      <c r="LK133" s="89"/>
      <c r="LL133" s="89"/>
      <c r="LM133" s="89"/>
      <c r="LN133" s="89"/>
      <c r="LO133" s="89"/>
      <c r="LP133" s="89"/>
      <c r="LQ133" s="89"/>
      <c r="LR133" s="89"/>
      <c r="LS133" s="89"/>
      <c r="LT133" s="89"/>
    </row>
    <row r="134" spans="1:332" s="29" customFormat="1" x14ac:dyDescent="0.35">
      <c r="A134" s="89"/>
      <c r="B134" s="90"/>
      <c r="C134" s="90"/>
      <c r="D134" s="91"/>
      <c r="E134" s="89"/>
      <c r="F134" s="89"/>
      <c r="G134" s="110"/>
      <c r="M134" s="85"/>
      <c r="N134" s="85"/>
      <c r="O134" s="91"/>
      <c r="P134" s="91"/>
      <c r="Q134" s="92"/>
      <c r="R134" s="92"/>
      <c r="S134" s="89"/>
      <c r="T134" s="89"/>
      <c r="U134" s="89"/>
      <c r="V134" s="89"/>
      <c r="Y134" s="89"/>
      <c r="AA134" s="89"/>
      <c r="AB134" s="89"/>
      <c r="AC134" s="89"/>
      <c r="AD134" s="89"/>
      <c r="AE134"/>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c r="FH134" s="89"/>
      <c r="FI134" s="89"/>
      <c r="FJ134" s="89"/>
      <c r="FK134" s="89"/>
      <c r="FL134" s="89"/>
      <c r="FM134" s="89"/>
      <c r="FN134" s="89"/>
      <c r="FO134" s="89"/>
      <c r="FP134" s="89"/>
      <c r="FQ134" s="89"/>
      <c r="FR134" s="89"/>
      <c r="FS134" s="89"/>
      <c r="FT134" s="89"/>
      <c r="FU134" s="89"/>
      <c r="FV134" s="89"/>
      <c r="FW134" s="89"/>
      <c r="FX134" s="89"/>
      <c r="FY134" s="89"/>
      <c r="FZ134" s="89"/>
      <c r="GA134" s="89"/>
      <c r="GB134" s="89"/>
      <c r="GC134" s="89"/>
      <c r="GD134" s="89"/>
      <c r="GE134" s="89"/>
      <c r="GF134" s="89"/>
      <c r="GG134" s="89"/>
      <c r="GH134" s="89"/>
      <c r="GI134" s="89"/>
      <c r="GJ134" s="89"/>
      <c r="GK134" s="89"/>
      <c r="GL134" s="89"/>
      <c r="GM134" s="89"/>
      <c r="GN134" s="89"/>
      <c r="GO134" s="89"/>
      <c r="GP134" s="89"/>
      <c r="GQ134" s="89"/>
      <c r="GR134" s="89"/>
      <c r="GS134" s="89"/>
      <c r="GT134" s="89"/>
      <c r="GU134" s="89"/>
      <c r="GV134" s="89"/>
      <c r="GW134" s="89"/>
      <c r="GX134" s="89"/>
      <c r="GY134" s="89"/>
      <c r="GZ134" s="89"/>
      <c r="HA134" s="89"/>
      <c r="HB134" s="89"/>
      <c r="HC134" s="89"/>
      <c r="HD134" s="89"/>
      <c r="HE134" s="89"/>
      <c r="HF134" s="89"/>
      <c r="HG134" s="89"/>
      <c r="HH134" s="89"/>
      <c r="HI134" s="89"/>
      <c r="HJ134" s="89"/>
      <c r="HK134" s="89"/>
      <c r="HL134" s="89"/>
      <c r="HM134" s="89"/>
      <c r="HN134" s="89"/>
      <c r="HO134" s="89"/>
      <c r="HP134" s="89"/>
      <c r="HQ134" s="89"/>
      <c r="HR134" s="89"/>
      <c r="HS134" s="89"/>
      <c r="HT134" s="89"/>
      <c r="HU134" s="89"/>
      <c r="HV134" s="89"/>
      <c r="HW134" s="89"/>
      <c r="HX134" s="89"/>
      <c r="HY134" s="89"/>
      <c r="HZ134" s="89"/>
      <c r="IA134" s="89"/>
      <c r="IB134" s="89"/>
      <c r="IC134" s="89"/>
      <c r="ID134" s="89"/>
      <c r="IE134" s="89"/>
      <c r="IF134" s="89"/>
      <c r="IG134" s="89"/>
      <c r="IH134" s="89"/>
      <c r="II134" s="89"/>
      <c r="IJ134" s="89"/>
      <c r="IK134" s="89"/>
      <c r="IL134" s="89"/>
      <c r="IM134" s="89"/>
      <c r="IN134" s="89"/>
      <c r="IO134" s="89"/>
      <c r="IP134" s="89"/>
      <c r="IQ134" s="89"/>
      <c r="IR134" s="89"/>
      <c r="IS134" s="89"/>
      <c r="IT134" s="89"/>
      <c r="IU134" s="89"/>
      <c r="IV134" s="89"/>
      <c r="IW134" s="89"/>
      <c r="IX134" s="89"/>
      <c r="IY134" s="89"/>
      <c r="IZ134" s="89"/>
      <c r="JA134" s="89"/>
      <c r="JB134" s="89"/>
      <c r="JC134" s="89"/>
      <c r="JD134" s="89"/>
      <c r="JE134" s="89"/>
      <c r="JF134" s="89"/>
      <c r="JG134" s="89"/>
      <c r="JH134" s="89"/>
      <c r="JI134" s="89"/>
      <c r="JJ134" s="89"/>
      <c r="JK134" s="89"/>
      <c r="JL134" s="89"/>
      <c r="JM134" s="89"/>
      <c r="JN134" s="89"/>
      <c r="JO134" s="89"/>
      <c r="JP134" s="89"/>
      <c r="JQ134" s="89"/>
      <c r="JR134" s="89"/>
      <c r="JS134" s="89"/>
      <c r="JT134" s="89"/>
      <c r="JU134" s="89"/>
      <c r="JV134" s="89"/>
      <c r="JW134" s="89"/>
      <c r="JX134" s="89"/>
      <c r="JY134" s="89"/>
      <c r="JZ134" s="89"/>
      <c r="KA134" s="89"/>
      <c r="KB134" s="89"/>
      <c r="KC134" s="89"/>
      <c r="KD134" s="89"/>
      <c r="KE134" s="89"/>
      <c r="KF134" s="89"/>
      <c r="KG134" s="89"/>
      <c r="KH134" s="89"/>
      <c r="KI134" s="89"/>
      <c r="KJ134" s="89"/>
      <c r="KK134" s="89"/>
      <c r="KL134" s="89"/>
      <c r="KM134" s="89"/>
      <c r="KN134" s="89"/>
      <c r="KO134" s="89"/>
      <c r="KP134" s="89"/>
      <c r="KQ134" s="89"/>
      <c r="KR134" s="89"/>
      <c r="KS134" s="89"/>
      <c r="KT134" s="89"/>
      <c r="KU134" s="89"/>
      <c r="KV134" s="89"/>
      <c r="KW134" s="89"/>
      <c r="KX134" s="89"/>
      <c r="KY134" s="89"/>
      <c r="KZ134" s="89"/>
      <c r="LA134" s="89"/>
      <c r="LB134" s="89"/>
      <c r="LC134" s="89"/>
      <c r="LD134" s="89"/>
      <c r="LE134" s="89"/>
      <c r="LF134" s="89"/>
      <c r="LG134" s="89"/>
      <c r="LH134" s="89"/>
      <c r="LI134" s="89"/>
      <c r="LJ134" s="89"/>
      <c r="LK134" s="89"/>
      <c r="LL134" s="89"/>
      <c r="LM134" s="89"/>
      <c r="LN134" s="89"/>
      <c r="LO134" s="89"/>
      <c r="LP134" s="89"/>
      <c r="LQ134" s="89"/>
      <c r="LR134" s="89"/>
      <c r="LS134" s="89"/>
      <c r="LT134" s="89"/>
    </row>
    <row r="135" spans="1:332" s="29" customFormat="1" x14ac:dyDescent="0.35">
      <c r="A135" s="89"/>
      <c r="B135" s="90"/>
      <c r="C135" s="90"/>
      <c r="D135" s="91"/>
      <c r="E135" s="89"/>
      <c r="F135" s="89"/>
      <c r="G135" s="110"/>
      <c r="M135" s="85"/>
      <c r="N135" s="85"/>
      <c r="O135" s="91"/>
      <c r="P135" s="91"/>
      <c r="Q135" s="92"/>
      <c r="R135" s="92"/>
      <c r="S135" s="89"/>
      <c r="T135" s="89"/>
      <c r="U135" s="89"/>
      <c r="V135" s="89"/>
      <c r="Y135" s="89"/>
      <c r="AA135" s="89"/>
      <c r="AB135" s="89"/>
      <c r="AC135" s="89"/>
      <c r="AD135" s="89"/>
      <c r="AE135"/>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c r="FH135" s="89"/>
      <c r="FI135" s="89"/>
      <c r="FJ135" s="89"/>
      <c r="FK135" s="89"/>
      <c r="FL135" s="89"/>
      <c r="FM135" s="89"/>
      <c r="FN135" s="89"/>
      <c r="FO135" s="89"/>
      <c r="FP135" s="89"/>
      <c r="FQ135" s="89"/>
      <c r="FR135" s="89"/>
      <c r="FS135" s="89"/>
      <c r="FT135" s="89"/>
      <c r="FU135" s="89"/>
      <c r="FV135" s="89"/>
      <c r="FW135" s="89"/>
      <c r="FX135" s="89"/>
      <c r="FY135" s="89"/>
      <c r="FZ135" s="89"/>
      <c r="GA135" s="89"/>
      <c r="GB135" s="89"/>
      <c r="GC135" s="89"/>
      <c r="GD135" s="89"/>
      <c r="GE135" s="89"/>
      <c r="GF135" s="89"/>
      <c r="GG135" s="89"/>
      <c r="GH135" s="89"/>
      <c r="GI135" s="89"/>
      <c r="GJ135" s="89"/>
      <c r="GK135" s="89"/>
      <c r="GL135" s="89"/>
      <c r="GM135" s="89"/>
      <c r="GN135" s="89"/>
      <c r="GO135" s="89"/>
      <c r="GP135" s="89"/>
      <c r="GQ135" s="89"/>
      <c r="GR135" s="89"/>
      <c r="GS135" s="89"/>
      <c r="GT135" s="89"/>
      <c r="GU135" s="89"/>
      <c r="GV135" s="89"/>
      <c r="GW135" s="89"/>
      <c r="GX135" s="89"/>
      <c r="GY135" s="89"/>
      <c r="GZ135" s="89"/>
      <c r="HA135" s="89"/>
      <c r="HB135" s="89"/>
      <c r="HC135" s="89"/>
      <c r="HD135" s="89"/>
      <c r="HE135" s="89"/>
      <c r="HF135" s="89"/>
      <c r="HG135" s="89"/>
      <c r="HH135" s="89"/>
      <c r="HI135" s="89"/>
      <c r="HJ135" s="89"/>
      <c r="HK135" s="89"/>
      <c r="HL135" s="89"/>
      <c r="HM135" s="89"/>
      <c r="HN135" s="89"/>
      <c r="HO135" s="89"/>
      <c r="HP135" s="89"/>
      <c r="HQ135" s="89"/>
      <c r="HR135" s="89"/>
      <c r="HS135" s="89"/>
      <c r="HT135" s="89"/>
      <c r="HU135" s="89"/>
      <c r="HV135" s="89"/>
      <c r="HW135" s="89"/>
      <c r="HX135" s="89"/>
      <c r="HY135" s="89"/>
      <c r="HZ135" s="89"/>
      <c r="IA135" s="89"/>
      <c r="IB135" s="89"/>
      <c r="IC135" s="89"/>
      <c r="ID135" s="89"/>
      <c r="IE135" s="89"/>
      <c r="IF135" s="89"/>
      <c r="IG135" s="89"/>
      <c r="IH135" s="89"/>
      <c r="II135" s="89"/>
      <c r="IJ135" s="89"/>
      <c r="IK135" s="89"/>
      <c r="IL135" s="89"/>
      <c r="IM135" s="89"/>
      <c r="IN135" s="89"/>
      <c r="IO135" s="89"/>
      <c r="IP135" s="89"/>
      <c r="IQ135" s="89"/>
      <c r="IR135" s="89"/>
      <c r="IS135" s="89"/>
      <c r="IT135" s="89"/>
      <c r="IU135" s="89"/>
      <c r="IV135" s="89"/>
      <c r="IW135" s="89"/>
      <c r="IX135" s="89"/>
      <c r="IY135" s="89"/>
      <c r="IZ135" s="89"/>
      <c r="JA135" s="89"/>
      <c r="JB135" s="89"/>
      <c r="JC135" s="89"/>
      <c r="JD135" s="89"/>
      <c r="JE135" s="89"/>
      <c r="JF135" s="89"/>
      <c r="JG135" s="89"/>
      <c r="JH135" s="89"/>
      <c r="JI135" s="89"/>
      <c r="JJ135" s="89"/>
      <c r="JK135" s="89"/>
      <c r="JL135" s="89"/>
      <c r="JM135" s="89"/>
      <c r="JN135" s="89"/>
      <c r="JO135" s="89"/>
      <c r="JP135" s="89"/>
      <c r="JQ135" s="89"/>
      <c r="JR135" s="89"/>
      <c r="JS135" s="89"/>
      <c r="JT135" s="89"/>
      <c r="JU135" s="89"/>
      <c r="JV135" s="89"/>
      <c r="JW135" s="89"/>
      <c r="JX135" s="89"/>
      <c r="JY135" s="89"/>
      <c r="JZ135" s="89"/>
      <c r="KA135" s="89"/>
      <c r="KB135" s="89"/>
      <c r="KC135" s="89"/>
      <c r="KD135" s="89"/>
      <c r="KE135" s="89"/>
      <c r="KF135" s="89"/>
      <c r="KG135" s="89"/>
      <c r="KH135" s="89"/>
      <c r="KI135" s="89"/>
      <c r="KJ135" s="89"/>
      <c r="KK135" s="89"/>
      <c r="KL135" s="89"/>
      <c r="KM135" s="89"/>
      <c r="KN135" s="89"/>
      <c r="KO135" s="89"/>
      <c r="KP135" s="89"/>
      <c r="KQ135" s="89"/>
      <c r="KR135" s="89"/>
      <c r="KS135" s="89"/>
      <c r="KT135" s="89"/>
      <c r="KU135" s="89"/>
      <c r="KV135" s="89"/>
      <c r="KW135" s="89"/>
      <c r="KX135" s="89"/>
      <c r="KY135" s="89"/>
      <c r="KZ135" s="89"/>
      <c r="LA135" s="89"/>
      <c r="LB135" s="89"/>
      <c r="LC135" s="89"/>
      <c r="LD135" s="89"/>
      <c r="LE135" s="89"/>
      <c r="LF135" s="89"/>
      <c r="LG135" s="89"/>
      <c r="LH135" s="89"/>
      <c r="LI135" s="89"/>
      <c r="LJ135" s="89"/>
      <c r="LK135" s="89"/>
      <c r="LL135" s="89"/>
      <c r="LM135" s="89"/>
      <c r="LN135" s="89"/>
      <c r="LO135" s="89"/>
      <c r="LP135" s="89"/>
      <c r="LQ135" s="89"/>
      <c r="LR135" s="89"/>
      <c r="LS135" s="89"/>
      <c r="LT135" s="89"/>
    </row>
    <row r="136" spans="1:332" s="29" customFormat="1" x14ac:dyDescent="0.35">
      <c r="A136" s="89"/>
      <c r="B136" s="90"/>
      <c r="C136" s="90"/>
      <c r="D136" s="91"/>
      <c r="E136" s="89"/>
      <c r="F136" s="89"/>
      <c r="G136" s="110"/>
      <c r="M136" s="85"/>
      <c r="N136" s="85"/>
      <c r="O136" s="91"/>
      <c r="P136" s="91"/>
      <c r="Q136" s="92"/>
      <c r="R136" s="92"/>
      <c r="S136" s="89"/>
      <c r="T136" s="89"/>
      <c r="U136" s="89"/>
      <c r="V136" s="89"/>
      <c r="Y136" s="89"/>
      <c r="AA136" s="89"/>
      <c r="AB136" s="89"/>
      <c r="AC136" s="89"/>
      <c r="AD136" s="89"/>
      <c r="AE136"/>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c r="FH136" s="89"/>
      <c r="FI136" s="89"/>
      <c r="FJ136" s="89"/>
      <c r="FK136" s="89"/>
      <c r="FL136" s="89"/>
      <c r="FM136" s="89"/>
      <c r="FN136" s="89"/>
      <c r="FO136" s="89"/>
      <c r="FP136" s="89"/>
      <c r="FQ136" s="89"/>
      <c r="FR136" s="89"/>
      <c r="FS136" s="89"/>
      <c r="FT136" s="89"/>
      <c r="FU136" s="89"/>
      <c r="FV136" s="89"/>
      <c r="FW136" s="89"/>
      <c r="FX136" s="89"/>
      <c r="FY136" s="89"/>
      <c r="FZ136" s="89"/>
      <c r="GA136" s="89"/>
      <c r="GB136" s="89"/>
      <c r="GC136" s="89"/>
      <c r="GD136" s="89"/>
      <c r="GE136" s="89"/>
      <c r="GF136" s="89"/>
      <c r="GG136" s="89"/>
      <c r="GH136" s="89"/>
      <c r="GI136" s="89"/>
      <c r="GJ136" s="89"/>
      <c r="GK136" s="89"/>
      <c r="GL136" s="89"/>
      <c r="GM136" s="89"/>
      <c r="GN136" s="89"/>
      <c r="GO136" s="89"/>
      <c r="GP136" s="89"/>
      <c r="GQ136" s="89"/>
      <c r="GR136" s="89"/>
      <c r="GS136" s="89"/>
      <c r="GT136" s="89"/>
      <c r="GU136" s="89"/>
      <c r="GV136" s="89"/>
      <c r="GW136" s="89"/>
      <c r="GX136" s="89"/>
      <c r="GY136" s="89"/>
      <c r="GZ136" s="89"/>
      <c r="HA136" s="89"/>
      <c r="HB136" s="89"/>
      <c r="HC136" s="89"/>
      <c r="HD136" s="89"/>
      <c r="HE136" s="89"/>
      <c r="HF136" s="89"/>
      <c r="HG136" s="89"/>
      <c r="HH136" s="89"/>
      <c r="HI136" s="89"/>
      <c r="HJ136" s="89"/>
      <c r="HK136" s="89"/>
      <c r="HL136" s="89"/>
      <c r="HM136" s="89"/>
      <c r="HN136" s="89"/>
      <c r="HO136" s="89"/>
      <c r="HP136" s="89"/>
      <c r="HQ136" s="89"/>
      <c r="HR136" s="89"/>
      <c r="HS136" s="89"/>
      <c r="HT136" s="89"/>
      <c r="HU136" s="89"/>
      <c r="HV136" s="89"/>
      <c r="HW136" s="89"/>
      <c r="HX136" s="89"/>
      <c r="HY136" s="89"/>
      <c r="HZ136" s="89"/>
      <c r="IA136" s="89"/>
      <c r="IB136" s="89"/>
      <c r="IC136" s="89"/>
      <c r="ID136" s="89"/>
      <c r="IE136" s="89"/>
      <c r="IF136" s="89"/>
      <c r="IG136" s="89"/>
      <c r="IH136" s="89"/>
      <c r="II136" s="89"/>
      <c r="IJ136" s="89"/>
      <c r="IK136" s="89"/>
      <c r="IL136" s="89"/>
      <c r="IM136" s="89"/>
      <c r="IN136" s="89"/>
      <c r="IO136" s="89"/>
      <c r="IP136" s="89"/>
      <c r="IQ136" s="89"/>
      <c r="IR136" s="89"/>
      <c r="IS136" s="89"/>
      <c r="IT136" s="89"/>
      <c r="IU136" s="89"/>
      <c r="IV136" s="89"/>
      <c r="IW136" s="89"/>
      <c r="IX136" s="89"/>
      <c r="IY136" s="89"/>
      <c r="IZ136" s="89"/>
      <c r="JA136" s="89"/>
      <c r="JB136" s="89"/>
      <c r="JC136" s="89"/>
      <c r="JD136" s="89"/>
      <c r="JE136" s="89"/>
      <c r="JF136" s="89"/>
      <c r="JG136" s="89"/>
      <c r="JH136" s="89"/>
      <c r="JI136" s="89"/>
      <c r="JJ136" s="89"/>
      <c r="JK136" s="89"/>
      <c r="JL136" s="89"/>
      <c r="JM136" s="89"/>
      <c r="JN136" s="89"/>
      <c r="JO136" s="89"/>
      <c r="JP136" s="89"/>
      <c r="JQ136" s="89"/>
      <c r="JR136" s="89"/>
      <c r="JS136" s="89"/>
      <c r="JT136" s="89"/>
      <c r="JU136" s="89"/>
      <c r="JV136" s="89"/>
      <c r="JW136" s="89"/>
      <c r="JX136" s="89"/>
      <c r="JY136" s="89"/>
      <c r="JZ136" s="89"/>
      <c r="KA136" s="89"/>
      <c r="KB136" s="89"/>
      <c r="KC136" s="89"/>
      <c r="KD136" s="89"/>
      <c r="KE136" s="89"/>
      <c r="KF136" s="89"/>
      <c r="KG136" s="89"/>
      <c r="KH136" s="89"/>
      <c r="KI136" s="89"/>
      <c r="KJ136" s="89"/>
      <c r="KK136" s="89"/>
      <c r="KL136" s="89"/>
      <c r="KM136" s="89"/>
      <c r="KN136" s="89"/>
      <c r="KO136" s="89"/>
      <c r="KP136" s="89"/>
      <c r="KQ136" s="89"/>
      <c r="KR136" s="89"/>
      <c r="KS136" s="89"/>
      <c r="KT136" s="89"/>
      <c r="KU136" s="89"/>
      <c r="KV136" s="89"/>
      <c r="KW136" s="89"/>
      <c r="KX136" s="89"/>
      <c r="KY136" s="89"/>
      <c r="KZ136" s="89"/>
      <c r="LA136" s="89"/>
      <c r="LB136" s="89"/>
      <c r="LC136" s="89"/>
      <c r="LD136" s="89"/>
      <c r="LE136" s="89"/>
      <c r="LF136" s="89"/>
      <c r="LG136" s="89"/>
      <c r="LH136" s="89"/>
      <c r="LI136" s="89"/>
      <c r="LJ136" s="89"/>
      <c r="LK136" s="89"/>
      <c r="LL136" s="89"/>
      <c r="LM136" s="89"/>
      <c r="LN136" s="89"/>
      <c r="LO136" s="89"/>
      <c r="LP136" s="89"/>
      <c r="LQ136" s="89"/>
      <c r="LR136" s="89"/>
      <c r="LS136" s="89"/>
      <c r="LT136" s="89"/>
    </row>
    <row r="137" spans="1:332" s="29" customFormat="1" x14ac:dyDescent="0.35">
      <c r="A137" s="89"/>
      <c r="B137" s="90"/>
      <c r="C137" s="90"/>
      <c r="D137" s="91"/>
      <c r="E137" s="89"/>
      <c r="F137" s="89"/>
      <c r="G137" s="110"/>
      <c r="M137" s="85"/>
      <c r="N137" s="85"/>
      <c r="O137" s="91"/>
      <c r="P137" s="91"/>
      <c r="Q137" s="92"/>
      <c r="R137" s="92"/>
      <c r="S137" s="89"/>
      <c r="T137" s="89"/>
      <c r="U137" s="89"/>
      <c r="V137" s="89"/>
      <c r="Y137" s="89"/>
      <c r="AA137" s="89"/>
      <c r="AB137" s="89"/>
      <c r="AC137" s="89"/>
      <c r="AD137" s="89"/>
      <c r="AE137"/>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c r="FH137" s="89"/>
      <c r="FI137" s="89"/>
      <c r="FJ137" s="89"/>
      <c r="FK137" s="89"/>
      <c r="FL137" s="89"/>
      <c r="FM137" s="89"/>
      <c r="FN137" s="89"/>
      <c r="FO137" s="89"/>
      <c r="FP137" s="89"/>
      <c r="FQ137" s="89"/>
      <c r="FR137" s="89"/>
      <c r="FS137" s="89"/>
      <c r="FT137" s="89"/>
      <c r="FU137" s="89"/>
      <c r="FV137" s="89"/>
      <c r="FW137" s="89"/>
      <c r="FX137" s="89"/>
      <c r="FY137" s="89"/>
      <c r="FZ137" s="89"/>
      <c r="GA137" s="89"/>
      <c r="GB137" s="89"/>
      <c r="GC137" s="89"/>
      <c r="GD137" s="89"/>
      <c r="GE137" s="89"/>
      <c r="GF137" s="89"/>
      <c r="GG137" s="89"/>
      <c r="GH137" s="89"/>
      <c r="GI137" s="89"/>
      <c r="GJ137" s="89"/>
      <c r="GK137" s="89"/>
      <c r="GL137" s="89"/>
      <c r="GM137" s="89"/>
      <c r="GN137" s="89"/>
      <c r="GO137" s="89"/>
      <c r="GP137" s="89"/>
      <c r="GQ137" s="89"/>
      <c r="GR137" s="89"/>
      <c r="GS137" s="89"/>
      <c r="GT137" s="89"/>
      <c r="GU137" s="89"/>
      <c r="GV137" s="89"/>
      <c r="GW137" s="89"/>
      <c r="GX137" s="89"/>
      <c r="GY137" s="89"/>
      <c r="GZ137" s="89"/>
      <c r="HA137" s="89"/>
      <c r="HB137" s="89"/>
      <c r="HC137" s="89"/>
      <c r="HD137" s="89"/>
      <c r="HE137" s="89"/>
      <c r="HF137" s="89"/>
      <c r="HG137" s="89"/>
      <c r="HH137" s="89"/>
      <c r="HI137" s="89"/>
      <c r="HJ137" s="89"/>
      <c r="HK137" s="89"/>
      <c r="HL137" s="89"/>
      <c r="HM137" s="89"/>
      <c r="HN137" s="89"/>
      <c r="HO137" s="89"/>
      <c r="HP137" s="89"/>
      <c r="HQ137" s="89"/>
      <c r="HR137" s="89"/>
      <c r="HS137" s="89"/>
      <c r="HT137" s="89"/>
      <c r="HU137" s="89"/>
      <c r="HV137" s="89"/>
      <c r="HW137" s="89"/>
      <c r="HX137" s="89"/>
      <c r="HY137" s="89"/>
      <c r="HZ137" s="89"/>
      <c r="IA137" s="89"/>
      <c r="IB137" s="89"/>
      <c r="IC137" s="89"/>
      <c r="ID137" s="89"/>
      <c r="IE137" s="89"/>
      <c r="IF137" s="89"/>
      <c r="IG137" s="89"/>
      <c r="IH137" s="89"/>
      <c r="II137" s="89"/>
      <c r="IJ137" s="89"/>
      <c r="IK137" s="89"/>
      <c r="IL137" s="89"/>
      <c r="IM137" s="89"/>
      <c r="IN137" s="89"/>
      <c r="IO137" s="89"/>
      <c r="IP137" s="89"/>
      <c r="IQ137" s="89"/>
      <c r="IR137" s="89"/>
      <c r="IS137" s="89"/>
      <c r="IT137" s="89"/>
      <c r="IU137" s="89"/>
      <c r="IV137" s="89"/>
      <c r="IW137" s="89"/>
      <c r="IX137" s="89"/>
      <c r="IY137" s="89"/>
      <c r="IZ137" s="89"/>
      <c r="JA137" s="89"/>
      <c r="JB137" s="89"/>
      <c r="JC137" s="89"/>
      <c r="JD137" s="89"/>
      <c r="JE137" s="89"/>
      <c r="JF137" s="89"/>
      <c r="JG137" s="89"/>
      <c r="JH137" s="89"/>
      <c r="JI137" s="89"/>
      <c r="JJ137" s="89"/>
      <c r="JK137" s="89"/>
      <c r="JL137" s="89"/>
      <c r="JM137" s="89"/>
      <c r="JN137" s="89"/>
      <c r="JO137" s="89"/>
      <c r="JP137" s="89"/>
      <c r="JQ137" s="89"/>
      <c r="JR137" s="89"/>
      <c r="JS137" s="89"/>
      <c r="JT137" s="89"/>
      <c r="JU137" s="89"/>
      <c r="JV137" s="89"/>
      <c r="JW137" s="89"/>
      <c r="JX137" s="89"/>
      <c r="JY137" s="89"/>
      <c r="JZ137" s="89"/>
      <c r="KA137" s="89"/>
      <c r="KB137" s="89"/>
      <c r="KC137" s="89"/>
      <c r="KD137" s="89"/>
      <c r="KE137" s="89"/>
      <c r="KF137" s="89"/>
      <c r="KG137" s="89"/>
      <c r="KH137" s="89"/>
      <c r="KI137" s="89"/>
      <c r="KJ137" s="89"/>
      <c r="KK137" s="89"/>
      <c r="KL137" s="89"/>
      <c r="KM137" s="89"/>
      <c r="KN137" s="89"/>
      <c r="KO137" s="89"/>
      <c r="KP137" s="89"/>
      <c r="KQ137" s="89"/>
      <c r="KR137" s="89"/>
      <c r="KS137" s="89"/>
      <c r="KT137" s="89"/>
      <c r="KU137" s="89"/>
      <c r="KV137" s="89"/>
      <c r="KW137" s="89"/>
      <c r="KX137" s="89"/>
      <c r="KY137" s="89"/>
      <c r="KZ137" s="89"/>
      <c r="LA137" s="89"/>
      <c r="LB137" s="89"/>
      <c r="LC137" s="89"/>
      <c r="LD137" s="89"/>
      <c r="LE137" s="89"/>
      <c r="LF137" s="89"/>
      <c r="LG137" s="89"/>
      <c r="LH137" s="89"/>
      <c r="LI137" s="89"/>
      <c r="LJ137" s="89"/>
      <c r="LK137" s="89"/>
      <c r="LL137" s="89"/>
      <c r="LM137" s="89"/>
      <c r="LN137" s="89"/>
      <c r="LO137" s="89"/>
      <c r="LP137" s="89"/>
      <c r="LQ137" s="89"/>
      <c r="LR137" s="89"/>
      <c r="LS137" s="89"/>
      <c r="LT137" s="89"/>
    </row>
    <row r="138" spans="1:332" s="29" customFormat="1" x14ac:dyDescent="0.35">
      <c r="A138" s="89"/>
      <c r="B138" s="90"/>
      <c r="C138" s="90"/>
      <c r="D138" s="91"/>
      <c r="E138" s="89"/>
      <c r="F138" s="89"/>
      <c r="G138" s="110"/>
      <c r="M138" s="85"/>
      <c r="N138" s="85"/>
      <c r="O138" s="91"/>
      <c r="P138" s="91"/>
      <c r="Q138" s="92"/>
      <c r="R138" s="92"/>
      <c r="S138" s="89"/>
      <c r="T138" s="89"/>
      <c r="U138" s="89"/>
      <c r="V138" s="89"/>
      <c r="Y138" s="89"/>
      <c r="AA138" s="89"/>
      <c r="AB138" s="89"/>
      <c r="AC138" s="89"/>
      <c r="AD138" s="89"/>
      <c r="AE138"/>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c r="FH138" s="89"/>
      <c r="FI138" s="89"/>
      <c r="FJ138" s="89"/>
      <c r="FK138" s="89"/>
      <c r="FL138" s="89"/>
      <c r="FM138" s="89"/>
      <c r="FN138" s="89"/>
      <c r="FO138" s="89"/>
      <c r="FP138" s="89"/>
      <c r="FQ138" s="89"/>
      <c r="FR138" s="89"/>
      <c r="FS138" s="89"/>
      <c r="FT138" s="89"/>
      <c r="FU138" s="89"/>
      <c r="FV138" s="89"/>
      <c r="FW138" s="89"/>
      <c r="FX138" s="89"/>
      <c r="FY138" s="89"/>
      <c r="FZ138" s="89"/>
      <c r="GA138" s="89"/>
      <c r="GB138" s="89"/>
      <c r="GC138" s="89"/>
      <c r="GD138" s="89"/>
      <c r="GE138" s="89"/>
      <c r="GF138" s="89"/>
      <c r="GG138" s="89"/>
      <c r="GH138" s="89"/>
      <c r="GI138" s="89"/>
      <c r="GJ138" s="89"/>
      <c r="GK138" s="89"/>
      <c r="GL138" s="89"/>
      <c r="GM138" s="89"/>
      <c r="GN138" s="89"/>
      <c r="GO138" s="89"/>
      <c r="GP138" s="89"/>
      <c r="GQ138" s="89"/>
      <c r="GR138" s="89"/>
      <c r="GS138" s="89"/>
      <c r="GT138" s="89"/>
      <c r="GU138" s="89"/>
      <c r="GV138" s="89"/>
      <c r="GW138" s="89"/>
      <c r="GX138" s="89"/>
      <c r="GY138" s="89"/>
      <c r="GZ138" s="89"/>
      <c r="HA138" s="89"/>
      <c r="HB138" s="89"/>
      <c r="HC138" s="89"/>
      <c r="HD138" s="89"/>
      <c r="HE138" s="89"/>
      <c r="HF138" s="89"/>
      <c r="HG138" s="89"/>
      <c r="HH138" s="89"/>
      <c r="HI138" s="89"/>
      <c r="HJ138" s="89"/>
      <c r="HK138" s="89"/>
      <c r="HL138" s="89"/>
      <c r="HM138" s="89"/>
      <c r="HN138" s="89"/>
      <c r="HO138" s="89"/>
      <c r="HP138" s="89"/>
      <c r="HQ138" s="89"/>
      <c r="HR138" s="89"/>
      <c r="HS138" s="89"/>
      <c r="HT138" s="89"/>
      <c r="HU138" s="89"/>
      <c r="HV138" s="89"/>
      <c r="HW138" s="89"/>
      <c r="HX138" s="89"/>
      <c r="HY138" s="89"/>
      <c r="HZ138" s="89"/>
      <c r="IA138" s="89"/>
      <c r="IB138" s="89"/>
      <c r="IC138" s="89"/>
      <c r="ID138" s="89"/>
      <c r="IE138" s="89"/>
      <c r="IF138" s="89"/>
      <c r="IG138" s="89"/>
      <c r="IH138" s="89"/>
      <c r="II138" s="89"/>
      <c r="IJ138" s="89"/>
      <c r="IK138" s="89"/>
      <c r="IL138" s="89"/>
      <c r="IM138" s="89"/>
      <c r="IN138" s="89"/>
      <c r="IO138" s="89"/>
      <c r="IP138" s="89"/>
      <c r="IQ138" s="89"/>
      <c r="IR138" s="89"/>
      <c r="IS138" s="89"/>
      <c r="IT138" s="89"/>
      <c r="IU138" s="89"/>
      <c r="IV138" s="89"/>
      <c r="IW138" s="89"/>
      <c r="IX138" s="89"/>
      <c r="IY138" s="89"/>
      <c r="IZ138" s="89"/>
      <c r="JA138" s="89"/>
      <c r="JB138" s="89"/>
      <c r="JC138" s="89"/>
      <c r="JD138" s="89"/>
      <c r="JE138" s="89"/>
      <c r="JF138" s="89"/>
      <c r="JG138" s="89"/>
      <c r="JH138" s="89"/>
      <c r="JI138" s="89"/>
      <c r="JJ138" s="89"/>
      <c r="JK138" s="89"/>
      <c r="JL138" s="89"/>
      <c r="JM138" s="89"/>
      <c r="JN138" s="89"/>
      <c r="JO138" s="89"/>
      <c r="JP138" s="89"/>
      <c r="JQ138" s="89"/>
      <c r="JR138" s="89"/>
      <c r="JS138" s="89"/>
      <c r="JT138" s="89"/>
      <c r="JU138" s="89"/>
      <c r="JV138" s="89"/>
      <c r="JW138" s="89"/>
      <c r="JX138" s="89"/>
      <c r="JY138" s="89"/>
      <c r="JZ138" s="89"/>
      <c r="KA138" s="89"/>
      <c r="KB138" s="89"/>
      <c r="KC138" s="89"/>
      <c r="KD138" s="89"/>
      <c r="KE138" s="89"/>
      <c r="KF138" s="89"/>
      <c r="KG138" s="89"/>
      <c r="KH138" s="89"/>
      <c r="KI138" s="89"/>
      <c r="KJ138" s="89"/>
      <c r="KK138" s="89"/>
      <c r="KL138" s="89"/>
      <c r="KM138" s="89"/>
      <c r="KN138" s="89"/>
      <c r="KO138" s="89"/>
      <c r="KP138" s="89"/>
      <c r="KQ138" s="89"/>
      <c r="KR138" s="89"/>
      <c r="KS138" s="89"/>
      <c r="KT138" s="89"/>
      <c r="KU138" s="89"/>
      <c r="KV138" s="89"/>
      <c r="KW138" s="89"/>
      <c r="KX138" s="89"/>
      <c r="KY138" s="89"/>
      <c r="KZ138" s="89"/>
      <c r="LA138" s="89"/>
      <c r="LB138" s="89"/>
      <c r="LC138" s="89"/>
      <c r="LD138" s="89"/>
      <c r="LE138" s="89"/>
      <c r="LF138" s="89"/>
      <c r="LG138" s="89"/>
      <c r="LH138" s="89"/>
      <c r="LI138" s="89"/>
      <c r="LJ138" s="89"/>
      <c r="LK138" s="89"/>
      <c r="LL138" s="89"/>
      <c r="LM138" s="89"/>
      <c r="LN138" s="89"/>
      <c r="LO138" s="89"/>
      <c r="LP138" s="89"/>
      <c r="LQ138" s="89"/>
      <c r="LR138" s="89"/>
      <c r="LS138" s="89"/>
      <c r="LT138" s="89"/>
    </row>
    <row r="139" spans="1:332" s="29" customFormat="1" x14ac:dyDescent="0.35">
      <c r="A139" s="89"/>
      <c r="B139" s="90"/>
      <c r="C139" s="90"/>
      <c r="D139" s="91"/>
      <c r="E139" s="89"/>
      <c r="F139" s="89"/>
      <c r="G139" s="110"/>
      <c r="M139" s="85"/>
      <c r="N139" s="85"/>
      <c r="O139" s="91"/>
      <c r="P139" s="91"/>
      <c r="Q139" s="92"/>
      <c r="R139" s="92"/>
      <c r="S139" s="89"/>
      <c r="T139" s="89"/>
      <c r="U139" s="89"/>
      <c r="V139" s="89"/>
      <c r="Y139" s="89"/>
      <c r="AA139" s="89"/>
      <c r="AB139" s="89"/>
      <c r="AC139" s="89"/>
      <c r="AD139" s="89"/>
      <c r="AE13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c r="FH139" s="89"/>
      <c r="FI139" s="89"/>
      <c r="FJ139" s="89"/>
      <c r="FK139" s="89"/>
      <c r="FL139" s="89"/>
      <c r="FM139" s="89"/>
      <c r="FN139" s="89"/>
      <c r="FO139" s="89"/>
      <c r="FP139" s="89"/>
      <c r="FQ139" s="89"/>
      <c r="FR139" s="89"/>
      <c r="FS139" s="89"/>
      <c r="FT139" s="89"/>
      <c r="FU139" s="89"/>
      <c r="FV139" s="89"/>
      <c r="FW139" s="89"/>
      <c r="FX139" s="89"/>
      <c r="FY139" s="89"/>
      <c r="FZ139" s="89"/>
      <c r="GA139" s="89"/>
      <c r="GB139" s="89"/>
      <c r="GC139" s="89"/>
      <c r="GD139" s="89"/>
      <c r="GE139" s="89"/>
      <c r="GF139" s="89"/>
      <c r="GG139" s="89"/>
      <c r="GH139" s="89"/>
      <c r="GI139" s="89"/>
      <c r="GJ139" s="89"/>
      <c r="GK139" s="89"/>
      <c r="GL139" s="89"/>
      <c r="GM139" s="89"/>
      <c r="GN139" s="89"/>
      <c r="GO139" s="89"/>
      <c r="GP139" s="89"/>
      <c r="GQ139" s="89"/>
      <c r="GR139" s="89"/>
      <c r="GS139" s="89"/>
      <c r="GT139" s="89"/>
      <c r="GU139" s="89"/>
      <c r="GV139" s="89"/>
      <c r="GW139" s="89"/>
      <c r="GX139" s="89"/>
      <c r="GY139" s="89"/>
      <c r="GZ139" s="89"/>
      <c r="HA139" s="89"/>
      <c r="HB139" s="89"/>
      <c r="HC139" s="89"/>
      <c r="HD139" s="89"/>
      <c r="HE139" s="89"/>
      <c r="HF139" s="89"/>
      <c r="HG139" s="89"/>
      <c r="HH139" s="89"/>
      <c r="HI139" s="89"/>
      <c r="HJ139" s="89"/>
      <c r="HK139" s="89"/>
      <c r="HL139" s="89"/>
      <c r="HM139" s="89"/>
      <c r="HN139" s="89"/>
      <c r="HO139" s="89"/>
      <c r="HP139" s="89"/>
      <c r="HQ139" s="89"/>
      <c r="HR139" s="89"/>
      <c r="HS139" s="89"/>
      <c r="HT139" s="89"/>
      <c r="HU139" s="89"/>
      <c r="HV139" s="89"/>
      <c r="HW139" s="89"/>
      <c r="HX139" s="89"/>
      <c r="HY139" s="89"/>
      <c r="HZ139" s="89"/>
      <c r="IA139" s="89"/>
      <c r="IB139" s="89"/>
      <c r="IC139" s="89"/>
      <c r="ID139" s="89"/>
      <c r="IE139" s="89"/>
      <c r="IF139" s="89"/>
      <c r="IG139" s="89"/>
      <c r="IH139" s="89"/>
      <c r="II139" s="89"/>
      <c r="IJ139" s="89"/>
      <c r="IK139" s="89"/>
      <c r="IL139" s="89"/>
      <c r="IM139" s="89"/>
      <c r="IN139" s="89"/>
      <c r="IO139" s="89"/>
      <c r="IP139" s="89"/>
      <c r="IQ139" s="89"/>
      <c r="IR139" s="89"/>
      <c r="IS139" s="89"/>
      <c r="IT139" s="89"/>
      <c r="IU139" s="89"/>
      <c r="IV139" s="89"/>
      <c r="IW139" s="89"/>
      <c r="IX139" s="89"/>
      <c r="IY139" s="89"/>
      <c r="IZ139" s="89"/>
      <c r="JA139" s="89"/>
      <c r="JB139" s="89"/>
      <c r="JC139" s="89"/>
      <c r="JD139" s="89"/>
      <c r="JE139" s="89"/>
      <c r="JF139" s="89"/>
      <c r="JG139" s="89"/>
      <c r="JH139" s="89"/>
      <c r="JI139" s="89"/>
      <c r="JJ139" s="89"/>
      <c r="JK139" s="89"/>
      <c r="JL139" s="89"/>
      <c r="JM139" s="89"/>
      <c r="JN139" s="89"/>
      <c r="JO139" s="89"/>
      <c r="JP139" s="89"/>
      <c r="JQ139" s="89"/>
      <c r="JR139" s="89"/>
      <c r="JS139" s="89"/>
      <c r="JT139" s="89"/>
      <c r="JU139" s="89"/>
      <c r="JV139" s="89"/>
      <c r="JW139" s="89"/>
      <c r="JX139" s="89"/>
      <c r="JY139" s="89"/>
      <c r="JZ139" s="89"/>
      <c r="KA139" s="89"/>
      <c r="KB139" s="89"/>
      <c r="KC139" s="89"/>
      <c r="KD139" s="89"/>
      <c r="KE139" s="89"/>
      <c r="KF139" s="89"/>
      <c r="KG139" s="89"/>
      <c r="KH139" s="89"/>
      <c r="KI139" s="89"/>
      <c r="KJ139" s="89"/>
      <c r="KK139" s="89"/>
      <c r="KL139" s="89"/>
      <c r="KM139" s="89"/>
      <c r="KN139" s="89"/>
      <c r="KO139" s="89"/>
      <c r="KP139" s="89"/>
      <c r="KQ139" s="89"/>
      <c r="KR139" s="89"/>
      <c r="KS139" s="89"/>
      <c r="KT139" s="89"/>
      <c r="KU139" s="89"/>
      <c r="KV139" s="89"/>
      <c r="KW139" s="89"/>
      <c r="KX139" s="89"/>
      <c r="KY139" s="89"/>
      <c r="KZ139" s="89"/>
      <c r="LA139" s="89"/>
      <c r="LB139" s="89"/>
      <c r="LC139" s="89"/>
      <c r="LD139" s="89"/>
      <c r="LE139" s="89"/>
      <c r="LF139" s="89"/>
      <c r="LG139" s="89"/>
      <c r="LH139" s="89"/>
      <c r="LI139" s="89"/>
      <c r="LJ139" s="89"/>
      <c r="LK139" s="89"/>
      <c r="LL139" s="89"/>
      <c r="LM139" s="89"/>
      <c r="LN139" s="89"/>
      <c r="LO139" s="89"/>
      <c r="LP139" s="89"/>
      <c r="LQ139" s="89"/>
      <c r="LR139" s="89"/>
      <c r="LS139" s="89"/>
      <c r="LT139" s="89"/>
    </row>
    <row r="140" spans="1:332" s="29" customFormat="1" x14ac:dyDescent="0.35">
      <c r="A140" s="89"/>
      <c r="B140" s="90"/>
      <c r="C140" s="90"/>
      <c r="D140" s="91"/>
      <c r="E140" s="89"/>
      <c r="F140" s="89"/>
      <c r="G140" s="110"/>
      <c r="M140" s="85"/>
      <c r="N140" s="85"/>
      <c r="O140" s="91"/>
      <c r="P140" s="91"/>
      <c r="Q140" s="92"/>
      <c r="R140" s="92"/>
      <c r="S140" s="89"/>
      <c r="T140" s="89"/>
      <c r="U140" s="89"/>
      <c r="V140" s="89"/>
      <c r="Y140" s="89"/>
      <c r="AA140" s="89"/>
      <c r="AB140" s="89"/>
      <c r="AC140" s="89"/>
      <c r="AD140" s="89"/>
      <c r="AE140"/>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c r="FH140" s="89"/>
      <c r="FI140" s="89"/>
      <c r="FJ140" s="89"/>
      <c r="FK140" s="89"/>
      <c r="FL140" s="89"/>
      <c r="FM140" s="89"/>
      <c r="FN140" s="89"/>
      <c r="FO140" s="89"/>
      <c r="FP140" s="89"/>
      <c r="FQ140" s="89"/>
      <c r="FR140" s="89"/>
      <c r="FS140" s="89"/>
      <c r="FT140" s="89"/>
      <c r="FU140" s="89"/>
      <c r="FV140" s="89"/>
      <c r="FW140" s="89"/>
      <c r="FX140" s="89"/>
      <c r="FY140" s="89"/>
      <c r="FZ140" s="89"/>
      <c r="GA140" s="89"/>
      <c r="GB140" s="89"/>
      <c r="GC140" s="89"/>
      <c r="GD140" s="89"/>
      <c r="GE140" s="89"/>
      <c r="GF140" s="89"/>
      <c r="GG140" s="89"/>
      <c r="GH140" s="89"/>
      <c r="GI140" s="89"/>
      <c r="GJ140" s="89"/>
      <c r="GK140" s="89"/>
      <c r="GL140" s="89"/>
      <c r="GM140" s="89"/>
      <c r="GN140" s="89"/>
      <c r="GO140" s="89"/>
      <c r="GP140" s="89"/>
      <c r="GQ140" s="89"/>
      <c r="GR140" s="89"/>
      <c r="GS140" s="89"/>
      <c r="GT140" s="89"/>
      <c r="GU140" s="89"/>
      <c r="GV140" s="89"/>
      <c r="GW140" s="89"/>
      <c r="GX140" s="89"/>
      <c r="GY140" s="89"/>
      <c r="GZ140" s="89"/>
      <c r="HA140" s="89"/>
      <c r="HB140" s="89"/>
      <c r="HC140" s="89"/>
      <c r="HD140" s="89"/>
      <c r="HE140" s="89"/>
      <c r="HF140" s="89"/>
      <c r="HG140" s="89"/>
      <c r="HH140" s="89"/>
      <c r="HI140" s="89"/>
      <c r="HJ140" s="89"/>
      <c r="HK140" s="89"/>
      <c r="HL140" s="89"/>
      <c r="HM140" s="89"/>
      <c r="HN140" s="89"/>
      <c r="HO140" s="89"/>
      <c r="HP140" s="89"/>
      <c r="HQ140" s="89"/>
      <c r="HR140" s="89"/>
      <c r="HS140" s="89"/>
      <c r="HT140" s="89"/>
      <c r="HU140" s="89"/>
      <c r="HV140" s="89"/>
      <c r="HW140" s="89"/>
      <c r="HX140" s="89"/>
      <c r="HY140" s="89"/>
      <c r="HZ140" s="89"/>
      <c r="IA140" s="89"/>
      <c r="IB140" s="89"/>
      <c r="IC140" s="89"/>
      <c r="ID140" s="89"/>
      <c r="IE140" s="89"/>
      <c r="IF140" s="89"/>
      <c r="IG140" s="89"/>
      <c r="IH140" s="89"/>
      <c r="II140" s="89"/>
      <c r="IJ140" s="89"/>
      <c r="IK140" s="89"/>
      <c r="IL140" s="89"/>
      <c r="IM140" s="89"/>
      <c r="IN140" s="89"/>
      <c r="IO140" s="89"/>
      <c r="IP140" s="89"/>
      <c r="IQ140" s="89"/>
      <c r="IR140" s="89"/>
      <c r="IS140" s="89"/>
      <c r="IT140" s="89"/>
      <c r="IU140" s="89"/>
      <c r="IV140" s="89"/>
      <c r="IW140" s="89"/>
      <c r="IX140" s="89"/>
      <c r="IY140" s="89"/>
      <c r="IZ140" s="89"/>
      <c r="JA140" s="89"/>
      <c r="JB140" s="89"/>
      <c r="JC140" s="89"/>
      <c r="JD140" s="89"/>
      <c r="JE140" s="89"/>
      <c r="JF140" s="89"/>
      <c r="JG140" s="89"/>
      <c r="JH140" s="89"/>
      <c r="JI140" s="89"/>
      <c r="JJ140" s="89"/>
      <c r="JK140" s="89"/>
      <c r="JL140" s="89"/>
      <c r="JM140" s="89"/>
      <c r="JN140" s="89"/>
      <c r="JO140" s="89"/>
      <c r="JP140" s="89"/>
      <c r="JQ140" s="89"/>
      <c r="JR140" s="89"/>
      <c r="JS140" s="89"/>
      <c r="JT140" s="89"/>
      <c r="JU140" s="89"/>
      <c r="JV140" s="89"/>
      <c r="JW140" s="89"/>
      <c r="JX140" s="89"/>
      <c r="JY140" s="89"/>
      <c r="JZ140" s="89"/>
      <c r="KA140" s="89"/>
      <c r="KB140" s="89"/>
      <c r="KC140" s="89"/>
      <c r="KD140" s="89"/>
      <c r="KE140" s="89"/>
      <c r="KF140" s="89"/>
      <c r="KG140" s="89"/>
      <c r="KH140" s="89"/>
      <c r="KI140" s="89"/>
      <c r="KJ140" s="89"/>
      <c r="KK140" s="89"/>
      <c r="KL140" s="89"/>
      <c r="KM140" s="89"/>
      <c r="KN140" s="89"/>
      <c r="KO140" s="89"/>
      <c r="KP140" s="89"/>
      <c r="KQ140" s="89"/>
      <c r="KR140" s="89"/>
      <c r="KS140" s="89"/>
      <c r="KT140" s="89"/>
      <c r="KU140" s="89"/>
      <c r="KV140" s="89"/>
      <c r="KW140" s="89"/>
      <c r="KX140" s="89"/>
      <c r="KY140" s="89"/>
      <c r="KZ140" s="89"/>
      <c r="LA140" s="89"/>
      <c r="LB140" s="89"/>
      <c r="LC140" s="89"/>
      <c r="LD140" s="89"/>
      <c r="LE140" s="89"/>
      <c r="LF140" s="89"/>
      <c r="LG140" s="89"/>
      <c r="LH140" s="89"/>
      <c r="LI140" s="89"/>
      <c r="LJ140" s="89"/>
      <c r="LK140" s="89"/>
      <c r="LL140" s="89"/>
      <c r="LM140" s="89"/>
      <c r="LN140" s="89"/>
      <c r="LO140" s="89"/>
      <c r="LP140" s="89"/>
      <c r="LQ140" s="89"/>
      <c r="LR140" s="89"/>
      <c r="LS140" s="89"/>
      <c r="LT140" s="89"/>
    </row>
    <row r="141" spans="1:332" s="29" customFormat="1" x14ac:dyDescent="0.35">
      <c r="A141" s="89"/>
      <c r="B141" s="90"/>
      <c r="C141" s="90"/>
      <c r="D141" s="91"/>
      <c r="E141" s="89"/>
      <c r="F141" s="89"/>
      <c r="G141" s="110"/>
      <c r="M141" s="85"/>
      <c r="N141" s="85"/>
      <c r="O141" s="91"/>
      <c r="P141" s="91"/>
      <c r="Q141" s="92"/>
      <c r="R141" s="92"/>
      <c r="S141" s="89"/>
      <c r="T141" s="89"/>
      <c r="U141" s="89"/>
      <c r="V141" s="89"/>
      <c r="Y141" s="89"/>
      <c r="AA141" s="89"/>
      <c r="AB141" s="89"/>
      <c r="AC141" s="89"/>
      <c r="AD141" s="89"/>
      <c r="AE141"/>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c r="FH141" s="89"/>
      <c r="FI141" s="89"/>
      <c r="FJ141" s="89"/>
      <c r="FK141" s="89"/>
      <c r="FL141" s="89"/>
      <c r="FM141" s="89"/>
      <c r="FN141" s="89"/>
      <c r="FO141" s="89"/>
      <c r="FP141" s="89"/>
      <c r="FQ141" s="89"/>
      <c r="FR141" s="89"/>
      <c r="FS141" s="89"/>
      <c r="FT141" s="89"/>
      <c r="FU141" s="89"/>
      <c r="FV141" s="89"/>
      <c r="FW141" s="89"/>
      <c r="FX141" s="89"/>
      <c r="FY141" s="89"/>
      <c r="FZ141" s="89"/>
      <c r="GA141" s="89"/>
      <c r="GB141" s="89"/>
      <c r="GC141" s="89"/>
      <c r="GD141" s="89"/>
      <c r="GE141" s="89"/>
      <c r="GF141" s="89"/>
      <c r="GG141" s="89"/>
      <c r="GH141" s="89"/>
      <c r="GI141" s="89"/>
      <c r="GJ141" s="89"/>
      <c r="GK141" s="89"/>
      <c r="GL141" s="89"/>
      <c r="GM141" s="89"/>
      <c r="GN141" s="89"/>
      <c r="GO141" s="89"/>
      <c r="GP141" s="89"/>
      <c r="GQ141" s="89"/>
      <c r="GR141" s="89"/>
      <c r="GS141" s="89"/>
      <c r="GT141" s="89"/>
      <c r="GU141" s="89"/>
      <c r="GV141" s="89"/>
      <c r="GW141" s="89"/>
      <c r="GX141" s="89"/>
      <c r="GY141" s="89"/>
      <c r="GZ141" s="89"/>
      <c r="HA141" s="89"/>
      <c r="HB141" s="89"/>
      <c r="HC141" s="89"/>
      <c r="HD141" s="89"/>
      <c r="HE141" s="89"/>
      <c r="HF141" s="89"/>
      <c r="HG141" s="89"/>
      <c r="HH141" s="89"/>
      <c r="HI141" s="89"/>
      <c r="HJ141" s="89"/>
      <c r="HK141" s="89"/>
      <c r="HL141" s="89"/>
      <c r="HM141" s="89"/>
      <c r="HN141" s="89"/>
      <c r="HO141" s="89"/>
      <c r="HP141" s="89"/>
      <c r="HQ141" s="89"/>
      <c r="HR141" s="89"/>
      <c r="HS141" s="89"/>
      <c r="HT141" s="89"/>
      <c r="HU141" s="89"/>
      <c r="HV141" s="89"/>
      <c r="HW141" s="89"/>
      <c r="HX141" s="89"/>
      <c r="HY141" s="89"/>
      <c r="HZ141" s="89"/>
      <c r="IA141" s="89"/>
      <c r="IB141" s="89"/>
      <c r="IC141" s="89"/>
      <c r="ID141" s="89"/>
      <c r="IE141" s="89"/>
      <c r="IF141" s="89"/>
      <c r="IG141" s="89"/>
      <c r="IH141" s="89"/>
      <c r="II141" s="89"/>
      <c r="IJ141" s="89"/>
      <c r="IK141" s="89"/>
      <c r="IL141" s="89"/>
      <c r="IM141" s="89"/>
      <c r="IN141" s="89"/>
      <c r="IO141" s="89"/>
      <c r="IP141" s="89"/>
      <c r="IQ141" s="89"/>
      <c r="IR141" s="89"/>
      <c r="IS141" s="89"/>
      <c r="IT141" s="89"/>
      <c r="IU141" s="89"/>
      <c r="IV141" s="89"/>
      <c r="IW141" s="89"/>
      <c r="IX141" s="89"/>
      <c r="IY141" s="89"/>
      <c r="IZ141" s="89"/>
      <c r="JA141" s="89"/>
      <c r="JB141" s="89"/>
      <c r="JC141" s="89"/>
      <c r="JD141" s="89"/>
      <c r="JE141" s="89"/>
      <c r="JF141" s="89"/>
      <c r="JG141" s="89"/>
      <c r="JH141" s="89"/>
      <c r="JI141" s="89"/>
      <c r="JJ141" s="89"/>
      <c r="JK141" s="89"/>
      <c r="JL141" s="89"/>
      <c r="JM141" s="89"/>
      <c r="JN141" s="89"/>
      <c r="JO141" s="89"/>
      <c r="JP141" s="89"/>
      <c r="JQ141" s="89"/>
      <c r="JR141" s="89"/>
      <c r="JS141" s="89"/>
      <c r="JT141" s="89"/>
      <c r="JU141" s="89"/>
      <c r="JV141" s="89"/>
      <c r="JW141" s="89"/>
      <c r="JX141" s="89"/>
      <c r="JY141" s="89"/>
      <c r="JZ141" s="89"/>
      <c r="KA141" s="89"/>
      <c r="KB141" s="89"/>
      <c r="KC141" s="89"/>
      <c r="KD141" s="89"/>
      <c r="KE141" s="89"/>
      <c r="KF141" s="89"/>
      <c r="KG141" s="89"/>
      <c r="KH141" s="89"/>
      <c r="KI141" s="89"/>
      <c r="KJ141" s="89"/>
      <c r="KK141" s="89"/>
      <c r="KL141" s="89"/>
      <c r="KM141" s="89"/>
      <c r="KN141" s="89"/>
      <c r="KO141" s="89"/>
      <c r="KP141" s="89"/>
      <c r="KQ141" s="89"/>
      <c r="KR141" s="89"/>
      <c r="KS141" s="89"/>
      <c r="KT141" s="89"/>
      <c r="KU141" s="89"/>
      <c r="KV141" s="89"/>
      <c r="KW141" s="89"/>
      <c r="KX141" s="89"/>
      <c r="KY141" s="89"/>
      <c r="KZ141" s="89"/>
      <c r="LA141" s="89"/>
      <c r="LB141" s="89"/>
      <c r="LC141" s="89"/>
      <c r="LD141" s="89"/>
      <c r="LE141" s="89"/>
      <c r="LF141" s="89"/>
      <c r="LG141" s="89"/>
      <c r="LH141" s="89"/>
      <c r="LI141" s="89"/>
      <c r="LJ141" s="89"/>
      <c r="LK141" s="89"/>
      <c r="LL141" s="89"/>
      <c r="LM141" s="89"/>
      <c r="LN141" s="89"/>
      <c r="LO141" s="89"/>
      <c r="LP141" s="89"/>
      <c r="LQ141" s="89"/>
      <c r="LR141" s="89"/>
      <c r="LS141" s="89"/>
      <c r="LT141" s="89"/>
    </row>
    <row r="142" spans="1:332" s="29" customFormat="1" x14ac:dyDescent="0.35">
      <c r="A142" s="89"/>
      <c r="B142" s="90"/>
      <c r="C142" s="90"/>
      <c r="D142" s="91"/>
      <c r="E142" s="89"/>
      <c r="F142" s="89"/>
      <c r="G142" s="110"/>
      <c r="M142" s="85"/>
      <c r="N142" s="85"/>
      <c r="O142" s="91"/>
      <c r="P142" s="91"/>
      <c r="Q142" s="92"/>
      <c r="R142" s="92"/>
      <c r="S142" s="89"/>
      <c r="T142" s="89"/>
      <c r="U142" s="89"/>
      <c r="V142" s="89"/>
      <c r="Y142" s="89"/>
      <c r="AA142" s="89"/>
      <c r="AB142" s="89"/>
      <c r="AC142" s="89"/>
      <c r="AD142" s="89"/>
      <c r="AE142"/>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c r="FH142" s="89"/>
      <c r="FI142" s="89"/>
      <c r="FJ142" s="89"/>
      <c r="FK142" s="89"/>
      <c r="FL142" s="89"/>
      <c r="FM142" s="89"/>
      <c r="FN142" s="89"/>
      <c r="FO142" s="89"/>
      <c r="FP142" s="89"/>
      <c r="FQ142" s="89"/>
      <c r="FR142" s="89"/>
      <c r="FS142" s="89"/>
      <c r="FT142" s="89"/>
      <c r="FU142" s="89"/>
      <c r="FV142" s="89"/>
      <c r="FW142" s="89"/>
      <c r="FX142" s="89"/>
      <c r="FY142" s="89"/>
      <c r="FZ142" s="89"/>
      <c r="GA142" s="89"/>
      <c r="GB142" s="89"/>
      <c r="GC142" s="89"/>
      <c r="GD142" s="89"/>
      <c r="GE142" s="89"/>
      <c r="GF142" s="89"/>
      <c r="GG142" s="89"/>
      <c r="GH142" s="89"/>
      <c r="GI142" s="89"/>
      <c r="GJ142" s="89"/>
      <c r="GK142" s="89"/>
      <c r="GL142" s="89"/>
      <c r="GM142" s="89"/>
      <c r="GN142" s="89"/>
      <c r="GO142" s="89"/>
      <c r="GP142" s="89"/>
      <c r="GQ142" s="89"/>
      <c r="GR142" s="89"/>
      <c r="GS142" s="89"/>
      <c r="GT142" s="89"/>
      <c r="GU142" s="89"/>
      <c r="GV142" s="89"/>
      <c r="GW142" s="89"/>
      <c r="GX142" s="89"/>
      <c r="GY142" s="89"/>
      <c r="GZ142" s="89"/>
      <c r="HA142" s="89"/>
      <c r="HB142" s="89"/>
      <c r="HC142" s="89"/>
      <c r="HD142" s="89"/>
      <c r="HE142" s="89"/>
      <c r="HF142" s="89"/>
      <c r="HG142" s="89"/>
      <c r="HH142" s="89"/>
      <c r="HI142" s="89"/>
      <c r="HJ142" s="89"/>
      <c r="HK142" s="89"/>
      <c r="HL142" s="89"/>
      <c r="HM142" s="89"/>
      <c r="HN142" s="89"/>
      <c r="HO142" s="89"/>
      <c r="HP142" s="89"/>
      <c r="HQ142" s="89"/>
      <c r="HR142" s="89"/>
      <c r="HS142" s="89"/>
      <c r="HT142" s="89"/>
      <c r="HU142" s="89"/>
      <c r="HV142" s="89"/>
      <c r="HW142" s="89"/>
      <c r="HX142" s="89"/>
      <c r="HY142" s="89"/>
      <c r="HZ142" s="89"/>
      <c r="IA142" s="89"/>
      <c r="IB142" s="89"/>
      <c r="IC142" s="89"/>
      <c r="ID142" s="89"/>
      <c r="IE142" s="89"/>
      <c r="IF142" s="89"/>
      <c r="IG142" s="89"/>
      <c r="IH142" s="89"/>
      <c r="II142" s="89"/>
      <c r="IJ142" s="89"/>
      <c r="IK142" s="89"/>
      <c r="IL142" s="89"/>
      <c r="IM142" s="89"/>
      <c r="IN142" s="89"/>
      <c r="IO142" s="89"/>
      <c r="IP142" s="89"/>
      <c r="IQ142" s="89"/>
      <c r="IR142" s="89"/>
      <c r="IS142" s="89"/>
      <c r="IT142" s="89"/>
      <c r="IU142" s="89"/>
      <c r="IV142" s="89"/>
      <c r="IW142" s="89"/>
      <c r="IX142" s="89"/>
      <c r="IY142" s="89"/>
      <c r="IZ142" s="89"/>
      <c r="JA142" s="89"/>
      <c r="JB142" s="89"/>
      <c r="JC142" s="89"/>
      <c r="JD142" s="89"/>
      <c r="JE142" s="89"/>
      <c r="JF142" s="89"/>
      <c r="JG142" s="89"/>
      <c r="JH142" s="89"/>
      <c r="JI142" s="89"/>
      <c r="JJ142" s="89"/>
      <c r="JK142" s="89"/>
      <c r="JL142" s="89"/>
      <c r="JM142" s="89"/>
      <c r="JN142" s="89"/>
      <c r="JO142" s="89"/>
      <c r="JP142" s="89"/>
      <c r="JQ142" s="89"/>
      <c r="JR142" s="89"/>
      <c r="JS142" s="89"/>
      <c r="JT142" s="89"/>
      <c r="JU142" s="89"/>
      <c r="JV142" s="89"/>
      <c r="JW142" s="89"/>
      <c r="JX142" s="89"/>
      <c r="JY142" s="89"/>
      <c r="JZ142" s="89"/>
      <c r="KA142" s="89"/>
      <c r="KB142" s="89"/>
      <c r="KC142" s="89"/>
      <c r="KD142" s="89"/>
      <c r="KE142" s="89"/>
      <c r="KF142" s="89"/>
      <c r="KG142" s="89"/>
      <c r="KH142" s="89"/>
      <c r="KI142" s="89"/>
      <c r="KJ142" s="89"/>
      <c r="KK142" s="89"/>
      <c r="KL142" s="89"/>
      <c r="KM142" s="89"/>
      <c r="KN142" s="89"/>
      <c r="KO142" s="89"/>
      <c r="KP142" s="89"/>
      <c r="KQ142" s="89"/>
      <c r="KR142" s="89"/>
      <c r="KS142" s="89"/>
      <c r="KT142" s="89"/>
      <c r="KU142" s="89"/>
      <c r="KV142" s="89"/>
      <c r="KW142" s="89"/>
      <c r="KX142" s="89"/>
      <c r="KY142" s="89"/>
      <c r="KZ142" s="89"/>
      <c r="LA142" s="89"/>
      <c r="LB142" s="89"/>
      <c r="LC142" s="89"/>
      <c r="LD142" s="89"/>
      <c r="LE142" s="89"/>
      <c r="LF142" s="89"/>
      <c r="LG142" s="89"/>
      <c r="LH142" s="89"/>
      <c r="LI142" s="89"/>
      <c r="LJ142" s="89"/>
      <c r="LK142" s="89"/>
      <c r="LL142" s="89"/>
      <c r="LM142" s="89"/>
      <c r="LN142" s="89"/>
      <c r="LO142" s="89"/>
      <c r="LP142" s="89"/>
      <c r="LQ142" s="89"/>
      <c r="LR142" s="89"/>
      <c r="LS142" s="89"/>
      <c r="LT142" s="89"/>
    </row>
    <row r="143" spans="1:332" s="29" customFormat="1" x14ac:dyDescent="0.35">
      <c r="A143" s="89"/>
      <c r="B143" s="90"/>
      <c r="C143" s="90"/>
      <c r="D143" s="91"/>
      <c r="E143" s="89"/>
      <c r="F143" s="89"/>
      <c r="G143" s="110"/>
      <c r="M143" s="85"/>
      <c r="N143" s="85"/>
      <c r="O143" s="91"/>
      <c r="P143" s="91"/>
      <c r="Q143" s="92"/>
      <c r="R143" s="92"/>
      <c r="S143" s="89"/>
      <c r="T143" s="89"/>
      <c r="U143" s="89"/>
      <c r="V143" s="89"/>
      <c r="Y143" s="89"/>
      <c r="AA143" s="89"/>
      <c r="AB143" s="89"/>
      <c r="AC143" s="89"/>
      <c r="AD143" s="89"/>
      <c r="AE143"/>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c r="FH143" s="89"/>
      <c r="FI143" s="89"/>
      <c r="FJ143" s="89"/>
      <c r="FK143" s="89"/>
      <c r="FL143" s="89"/>
      <c r="FM143" s="89"/>
      <c r="FN143" s="89"/>
      <c r="FO143" s="89"/>
      <c r="FP143" s="89"/>
      <c r="FQ143" s="89"/>
      <c r="FR143" s="89"/>
      <c r="FS143" s="89"/>
      <c r="FT143" s="89"/>
      <c r="FU143" s="89"/>
      <c r="FV143" s="89"/>
      <c r="FW143" s="89"/>
      <c r="FX143" s="89"/>
      <c r="FY143" s="89"/>
      <c r="FZ143" s="89"/>
      <c r="GA143" s="89"/>
      <c r="GB143" s="89"/>
      <c r="GC143" s="89"/>
      <c r="GD143" s="89"/>
      <c r="GE143" s="89"/>
      <c r="GF143" s="89"/>
      <c r="GG143" s="89"/>
      <c r="GH143" s="89"/>
      <c r="GI143" s="89"/>
      <c r="GJ143" s="89"/>
      <c r="GK143" s="89"/>
      <c r="GL143" s="89"/>
      <c r="GM143" s="89"/>
      <c r="GN143" s="89"/>
      <c r="GO143" s="89"/>
      <c r="GP143" s="89"/>
      <c r="GQ143" s="89"/>
      <c r="GR143" s="89"/>
      <c r="GS143" s="89"/>
      <c r="GT143" s="89"/>
      <c r="GU143" s="89"/>
      <c r="GV143" s="89"/>
      <c r="GW143" s="89"/>
      <c r="GX143" s="89"/>
      <c r="GY143" s="89"/>
      <c r="GZ143" s="89"/>
      <c r="HA143" s="89"/>
      <c r="HB143" s="89"/>
      <c r="HC143" s="89"/>
      <c r="HD143" s="89"/>
      <c r="HE143" s="89"/>
      <c r="HF143" s="89"/>
      <c r="HG143" s="89"/>
      <c r="HH143" s="89"/>
      <c r="HI143" s="89"/>
      <c r="HJ143" s="89"/>
      <c r="HK143" s="89"/>
      <c r="HL143" s="89"/>
      <c r="HM143" s="89"/>
      <c r="HN143" s="89"/>
      <c r="HO143" s="89"/>
      <c r="HP143" s="89"/>
      <c r="HQ143" s="89"/>
      <c r="HR143" s="89"/>
      <c r="HS143" s="89"/>
      <c r="HT143" s="89"/>
      <c r="HU143" s="89"/>
      <c r="HV143" s="89"/>
      <c r="HW143" s="89"/>
      <c r="HX143" s="89"/>
      <c r="HY143" s="89"/>
      <c r="HZ143" s="89"/>
      <c r="IA143" s="89"/>
      <c r="IB143" s="89"/>
      <c r="IC143" s="89"/>
      <c r="ID143" s="89"/>
      <c r="IE143" s="89"/>
      <c r="IF143" s="89"/>
      <c r="IG143" s="89"/>
      <c r="IH143" s="89"/>
      <c r="II143" s="89"/>
      <c r="IJ143" s="89"/>
      <c r="IK143" s="89"/>
      <c r="IL143" s="89"/>
      <c r="IM143" s="89"/>
      <c r="IN143" s="89"/>
      <c r="IO143" s="89"/>
      <c r="IP143" s="89"/>
      <c r="IQ143" s="89"/>
      <c r="IR143" s="89"/>
      <c r="IS143" s="89"/>
      <c r="IT143" s="89"/>
      <c r="IU143" s="89"/>
      <c r="IV143" s="89"/>
      <c r="IW143" s="89"/>
      <c r="IX143" s="89"/>
      <c r="IY143" s="89"/>
      <c r="IZ143" s="89"/>
      <c r="JA143" s="89"/>
      <c r="JB143" s="89"/>
      <c r="JC143" s="89"/>
      <c r="JD143" s="89"/>
      <c r="JE143" s="89"/>
      <c r="JF143" s="89"/>
      <c r="JG143" s="89"/>
      <c r="JH143" s="89"/>
      <c r="JI143" s="89"/>
      <c r="JJ143" s="89"/>
      <c r="JK143" s="89"/>
      <c r="JL143" s="89"/>
      <c r="JM143" s="89"/>
      <c r="JN143" s="89"/>
      <c r="JO143" s="89"/>
      <c r="JP143" s="89"/>
      <c r="JQ143" s="89"/>
      <c r="JR143" s="89"/>
      <c r="JS143" s="89"/>
      <c r="JT143" s="89"/>
      <c r="JU143" s="89"/>
      <c r="JV143" s="89"/>
      <c r="JW143" s="89"/>
      <c r="JX143" s="89"/>
      <c r="JY143" s="89"/>
      <c r="JZ143" s="89"/>
      <c r="KA143" s="89"/>
      <c r="KB143" s="89"/>
      <c r="KC143" s="89"/>
      <c r="KD143" s="89"/>
      <c r="KE143" s="89"/>
      <c r="KF143" s="89"/>
      <c r="KG143" s="89"/>
      <c r="KH143" s="89"/>
      <c r="KI143" s="89"/>
      <c r="KJ143" s="89"/>
      <c r="KK143" s="89"/>
      <c r="KL143" s="89"/>
      <c r="KM143" s="89"/>
      <c r="KN143" s="89"/>
      <c r="KO143" s="89"/>
      <c r="KP143" s="89"/>
      <c r="KQ143" s="89"/>
      <c r="KR143" s="89"/>
      <c r="KS143" s="89"/>
      <c r="KT143" s="89"/>
      <c r="KU143" s="89"/>
      <c r="KV143" s="89"/>
      <c r="KW143" s="89"/>
      <c r="KX143" s="89"/>
      <c r="KY143" s="89"/>
      <c r="KZ143" s="89"/>
      <c r="LA143" s="89"/>
      <c r="LB143" s="89"/>
      <c r="LC143" s="89"/>
      <c r="LD143" s="89"/>
      <c r="LE143" s="89"/>
      <c r="LF143" s="89"/>
      <c r="LG143" s="89"/>
      <c r="LH143" s="89"/>
      <c r="LI143" s="89"/>
      <c r="LJ143" s="89"/>
      <c r="LK143" s="89"/>
      <c r="LL143" s="89"/>
      <c r="LM143" s="89"/>
      <c r="LN143" s="89"/>
      <c r="LO143" s="89"/>
      <c r="LP143" s="89"/>
      <c r="LQ143" s="89"/>
      <c r="LR143" s="89"/>
      <c r="LS143" s="89"/>
      <c r="LT143" s="89"/>
    </row>
    <row r="144" spans="1:332" s="29" customFormat="1" x14ac:dyDescent="0.35">
      <c r="A144" s="89"/>
      <c r="B144" s="90"/>
      <c r="C144" s="90"/>
      <c r="D144" s="91"/>
      <c r="E144" s="89"/>
      <c r="F144" s="89"/>
      <c r="G144" s="110"/>
      <c r="M144" s="85"/>
      <c r="N144" s="85"/>
      <c r="O144" s="91"/>
      <c r="P144" s="91"/>
      <c r="Q144" s="92"/>
      <c r="R144" s="92"/>
      <c r="S144" s="89"/>
      <c r="T144" s="89"/>
      <c r="U144" s="89"/>
      <c r="V144" s="89"/>
      <c r="Y144" s="89"/>
      <c r="AA144" s="89"/>
      <c r="AB144" s="89"/>
      <c r="AC144" s="89"/>
      <c r="AD144" s="89"/>
      <c r="AE144"/>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c r="FH144" s="89"/>
      <c r="FI144" s="89"/>
      <c r="FJ144" s="89"/>
      <c r="FK144" s="89"/>
      <c r="FL144" s="89"/>
      <c r="FM144" s="89"/>
      <c r="FN144" s="89"/>
      <c r="FO144" s="89"/>
      <c r="FP144" s="89"/>
      <c r="FQ144" s="89"/>
      <c r="FR144" s="89"/>
      <c r="FS144" s="89"/>
      <c r="FT144" s="89"/>
      <c r="FU144" s="89"/>
      <c r="FV144" s="89"/>
      <c r="FW144" s="89"/>
      <c r="FX144" s="89"/>
      <c r="FY144" s="89"/>
      <c r="FZ144" s="89"/>
      <c r="GA144" s="89"/>
      <c r="GB144" s="89"/>
      <c r="GC144" s="89"/>
      <c r="GD144" s="89"/>
      <c r="GE144" s="89"/>
      <c r="GF144" s="89"/>
      <c r="GG144" s="89"/>
      <c r="GH144" s="89"/>
      <c r="GI144" s="89"/>
      <c r="GJ144" s="89"/>
      <c r="GK144" s="89"/>
      <c r="GL144" s="89"/>
      <c r="GM144" s="89"/>
      <c r="GN144" s="89"/>
      <c r="GO144" s="89"/>
      <c r="GP144" s="89"/>
      <c r="GQ144" s="89"/>
      <c r="GR144" s="89"/>
      <c r="GS144" s="89"/>
      <c r="GT144" s="89"/>
      <c r="GU144" s="89"/>
      <c r="GV144" s="89"/>
      <c r="GW144" s="89"/>
      <c r="GX144" s="89"/>
      <c r="GY144" s="89"/>
      <c r="GZ144" s="89"/>
      <c r="HA144" s="89"/>
      <c r="HB144" s="89"/>
      <c r="HC144" s="89"/>
      <c r="HD144" s="89"/>
      <c r="HE144" s="89"/>
      <c r="HF144" s="89"/>
      <c r="HG144" s="89"/>
      <c r="HH144" s="89"/>
      <c r="HI144" s="89"/>
      <c r="HJ144" s="89"/>
      <c r="HK144" s="89"/>
      <c r="HL144" s="89"/>
      <c r="HM144" s="89"/>
      <c r="HN144" s="89"/>
      <c r="HO144" s="89"/>
      <c r="HP144" s="89"/>
      <c r="HQ144" s="89"/>
      <c r="HR144" s="89"/>
      <c r="HS144" s="89"/>
      <c r="HT144" s="89"/>
      <c r="HU144" s="89"/>
      <c r="HV144" s="89"/>
      <c r="HW144" s="89"/>
      <c r="HX144" s="89"/>
      <c r="HY144" s="89"/>
      <c r="HZ144" s="89"/>
      <c r="IA144" s="89"/>
      <c r="IB144" s="89"/>
      <c r="IC144" s="89"/>
      <c r="ID144" s="89"/>
      <c r="IE144" s="89"/>
      <c r="IF144" s="89"/>
      <c r="IG144" s="89"/>
      <c r="IH144" s="89"/>
      <c r="II144" s="89"/>
      <c r="IJ144" s="89"/>
      <c r="IK144" s="89"/>
      <c r="IL144" s="89"/>
      <c r="IM144" s="89"/>
      <c r="IN144" s="89"/>
      <c r="IO144" s="89"/>
      <c r="IP144" s="89"/>
      <c r="IQ144" s="89"/>
      <c r="IR144" s="89"/>
      <c r="IS144" s="89"/>
      <c r="IT144" s="89"/>
      <c r="IU144" s="89"/>
      <c r="IV144" s="89"/>
      <c r="IW144" s="89"/>
      <c r="IX144" s="89"/>
      <c r="IY144" s="89"/>
      <c r="IZ144" s="89"/>
      <c r="JA144" s="89"/>
      <c r="JB144" s="89"/>
      <c r="JC144" s="89"/>
      <c r="JD144" s="89"/>
      <c r="JE144" s="89"/>
      <c r="JF144" s="89"/>
      <c r="JG144" s="89"/>
      <c r="JH144" s="89"/>
      <c r="JI144" s="89"/>
      <c r="JJ144" s="89"/>
      <c r="JK144" s="89"/>
      <c r="JL144" s="89"/>
      <c r="JM144" s="89"/>
      <c r="JN144" s="89"/>
      <c r="JO144" s="89"/>
      <c r="JP144" s="89"/>
      <c r="JQ144" s="89"/>
      <c r="JR144" s="89"/>
      <c r="JS144" s="89"/>
      <c r="JT144" s="89"/>
      <c r="JU144" s="89"/>
      <c r="JV144" s="89"/>
      <c r="JW144" s="89"/>
      <c r="JX144" s="89"/>
      <c r="JY144" s="89"/>
      <c r="JZ144" s="89"/>
      <c r="KA144" s="89"/>
      <c r="KB144" s="89"/>
      <c r="KC144" s="89"/>
      <c r="KD144" s="89"/>
      <c r="KE144" s="89"/>
      <c r="KF144" s="89"/>
      <c r="KG144" s="89"/>
      <c r="KH144" s="89"/>
      <c r="KI144" s="89"/>
      <c r="KJ144" s="89"/>
      <c r="KK144" s="89"/>
      <c r="KL144" s="89"/>
      <c r="KM144" s="89"/>
      <c r="KN144" s="89"/>
      <c r="KO144" s="89"/>
      <c r="KP144" s="89"/>
      <c r="KQ144" s="89"/>
      <c r="KR144" s="89"/>
      <c r="KS144" s="89"/>
      <c r="KT144" s="89"/>
      <c r="KU144" s="89"/>
      <c r="KV144" s="89"/>
      <c r="KW144" s="89"/>
      <c r="KX144" s="89"/>
      <c r="KY144" s="89"/>
      <c r="KZ144" s="89"/>
      <c r="LA144" s="89"/>
      <c r="LB144" s="89"/>
      <c r="LC144" s="89"/>
      <c r="LD144" s="89"/>
      <c r="LE144" s="89"/>
      <c r="LF144" s="89"/>
      <c r="LG144" s="89"/>
      <c r="LH144" s="89"/>
      <c r="LI144" s="89"/>
      <c r="LJ144" s="89"/>
      <c r="LK144" s="89"/>
      <c r="LL144" s="89"/>
      <c r="LM144" s="89"/>
      <c r="LN144" s="89"/>
      <c r="LO144" s="89"/>
      <c r="LP144" s="89"/>
      <c r="LQ144" s="89"/>
      <c r="LR144" s="89"/>
      <c r="LS144" s="89"/>
      <c r="LT144" s="89"/>
    </row>
    <row r="145" spans="1:332" s="29" customFormat="1" x14ac:dyDescent="0.35">
      <c r="A145" s="89"/>
      <c r="B145" s="90"/>
      <c r="C145" s="90"/>
      <c r="D145" s="91"/>
      <c r="E145" s="89"/>
      <c r="F145" s="89"/>
      <c r="G145" s="110"/>
      <c r="M145" s="85"/>
      <c r="N145" s="85"/>
      <c r="O145" s="91"/>
      <c r="P145" s="91"/>
      <c r="Q145" s="92"/>
      <c r="R145" s="92"/>
      <c r="S145" s="89"/>
      <c r="T145" s="89"/>
      <c r="U145" s="89"/>
      <c r="V145" s="89"/>
      <c r="Y145" s="89"/>
      <c r="AA145" s="89"/>
      <c r="AB145" s="89"/>
      <c r="AC145" s="89"/>
      <c r="AD145" s="89"/>
      <c r="AE145"/>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c r="FH145" s="89"/>
      <c r="FI145" s="89"/>
      <c r="FJ145" s="89"/>
      <c r="FK145" s="89"/>
      <c r="FL145" s="89"/>
      <c r="FM145" s="89"/>
      <c r="FN145" s="89"/>
      <c r="FO145" s="89"/>
      <c r="FP145" s="89"/>
      <c r="FQ145" s="89"/>
      <c r="FR145" s="89"/>
      <c r="FS145" s="89"/>
      <c r="FT145" s="89"/>
      <c r="FU145" s="89"/>
      <c r="FV145" s="89"/>
      <c r="FW145" s="89"/>
      <c r="FX145" s="89"/>
      <c r="FY145" s="89"/>
      <c r="FZ145" s="89"/>
      <c r="GA145" s="89"/>
      <c r="GB145" s="89"/>
      <c r="GC145" s="89"/>
      <c r="GD145" s="89"/>
      <c r="GE145" s="89"/>
      <c r="GF145" s="89"/>
      <c r="GG145" s="89"/>
      <c r="GH145" s="89"/>
      <c r="GI145" s="89"/>
      <c r="GJ145" s="89"/>
      <c r="GK145" s="89"/>
      <c r="GL145" s="89"/>
      <c r="GM145" s="89"/>
      <c r="GN145" s="89"/>
      <c r="GO145" s="89"/>
      <c r="GP145" s="89"/>
      <c r="GQ145" s="89"/>
      <c r="GR145" s="89"/>
      <c r="GS145" s="89"/>
      <c r="GT145" s="89"/>
      <c r="GU145" s="89"/>
      <c r="GV145" s="89"/>
      <c r="GW145" s="89"/>
      <c r="GX145" s="89"/>
      <c r="GY145" s="89"/>
      <c r="GZ145" s="89"/>
      <c r="HA145" s="89"/>
      <c r="HB145" s="89"/>
      <c r="HC145" s="89"/>
      <c r="HD145" s="89"/>
      <c r="HE145" s="89"/>
      <c r="HF145" s="89"/>
      <c r="HG145" s="89"/>
      <c r="HH145" s="89"/>
      <c r="HI145" s="89"/>
      <c r="HJ145" s="89"/>
      <c r="HK145" s="89"/>
      <c r="HL145" s="89"/>
      <c r="HM145" s="89"/>
      <c r="HN145" s="89"/>
      <c r="HO145" s="89"/>
      <c r="HP145" s="89"/>
      <c r="HQ145" s="89"/>
      <c r="HR145" s="89"/>
      <c r="HS145" s="89"/>
      <c r="HT145" s="89"/>
      <c r="HU145" s="89"/>
      <c r="HV145" s="89"/>
      <c r="HW145" s="89"/>
      <c r="HX145" s="89"/>
      <c r="HY145" s="89"/>
      <c r="HZ145" s="89"/>
      <c r="IA145" s="89"/>
      <c r="IB145" s="89"/>
      <c r="IC145" s="89"/>
      <c r="ID145" s="89"/>
      <c r="IE145" s="89"/>
      <c r="IF145" s="89"/>
      <c r="IG145" s="89"/>
      <c r="IH145" s="89"/>
      <c r="II145" s="89"/>
      <c r="IJ145" s="89"/>
      <c r="IK145" s="89"/>
      <c r="IL145" s="89"/>
      <c r="IM145" s="89"/>
      <c r="IN145" s="89"/>
      <c r="IO145" s="89"/>
      <c r="IP145" s="89"/>
      <c r="IQ145" s="89"/>
      <c r="IR145" s="89"/>
      <c r="IS145" s="89"/>
      <c r="IT145" s="89"/>
      <c r="IU145" s="89"/>
      <c r="IV145" s="89"/>
      <c r="IW145" s="89"/>
      <c r="IX145" s="89"/>
      <c r="IY145" s="89"/>
      <c r="IZ145" s="89"/>
      <c r="JA145" s="89"/>
      <c r="JB145" s="89"/>
      <c r="JC145" s="89"/>
      <c r="JD145" s="89"/>
      <c r="JE145" s="89"/>
      <c r="JF145" s="89"/>
      <c r="JG145" s="89"/>
      <c r="JH145" s="89"/>
      <c r="JI145" s="89"/>
      <c r="JJ145" s="89"/>
      <c r="JK145" s="89"/>
      <c r="JL145" s="89"/>
      <c r="JM145" s="89"/>
      <c r="JN145" s="89"/>
      <c r="JO145" s="89"/>
      <c r="JP145" s="89"/>
      <c r="JQ145" s="89"/>
      <c r="JR145" s="89"/>
      <c r="JS145" s="89"/>
      <c r="JT145" s="89"/>
      <c r="JU145" s="89"/>
      <c r="JV145" s="89"/>
      <c r="JW145" s="89"/>
      <c r="JX145" s="89"/>
      <c r="JY145" s="89"/>
      <c r="JZ145" s="89"/>
      <c r="KA145" s="89"/>
      <c r="KB145" s="89"/>
      <c r="KC145" s="89"/>
      <c r="KD145" s="89"/>
      <c r="KE145" s="89"/>
      <c r="KF145" s="89"/>
      <c r="KG145" s="89"/>
      <c r="KH145" s="89"/>
      <c r="KI145" s="89"/>
      <c r="KJ145" s="89"/>
      <c r="KK145" s="89"/>
      <c r="KL145" s="89"/>
      <c r="KM145" s="89"/>
      <c r="KN145" s="89"/>
      <c r="KO145" s="89"/>
      <c r="KP145" s="89"/>
      <c r="KQ145" s="89"/>
      <c r="KR145" s="89"/>
      <c r="KS145" s="89"/>
      <c r="KT145" s="89"/>
      <c r="KU145" s="89"/>
      <c r="KV145" s="89"/>
      <c r="KW145" s="89"/>
      <c r="KX145" s="89"/>
      <c r="KY145" s="89"/>
      <c r="KZ145" s="89"/>
      <c r="LA145" s="89"/>
      <c r="LB145" s="89"/>
      <c r="LC145" s="89"/>
      <c r="LD145" s="89"/>
      <c r="LE145" s="89"/>
      <c r="LF145" s="89"/>
      <c r="LG145" s="89"/>
      <c r="LH145" s="89"/>
      <c r="LI145" s="89"/>
      <c r="LJ145" s="89"/>
      <c r="LK145" s="89"/>
      <c r="LL145" s="89"/>
      <c r="LM145" s="89"/>
      <c r="LN145" s="89"/>
      <c r="LO145" s="89"/>
      <c r="LP145" s="89"/>
      <c r="LQ145" s="89"/>
      <c r="LR145" s="89"/>
      <c r="LS145" s="89"/>
      <c r="LT145" s="89"/>
    </row>
    <row r="146" spans="1:332" s="29" customFormat="1" x14ac:dyDescent="0.35">
      <c r="A146" s="89"/>
      <c r="B146" s="90"/>
      <c r="C146" s="90"/>
      <c r="D146" s="91"/>
      <c r="E146" s="89"/>
      <c r="F146" s="89"/>
      <c r="G146" s="110"/>
      <c r="M146" s="85"/>
      <c r="N146" s="85"/>
      <c r="O146" s="91"/>
      <c r="P146" s="91"/>
      <c r="Q146" s="92"/>
      <c r="R146" s="92"/>
      <c r="S146" s="89"/>
      <c r="T146" s="89"/>
      <c r="U146" s="89"/>
      <c r="V146" s="89"/>
      <c r="Y146" s="89"/>
      <c r="AA146" s="89"/>
      <c r="AB146" s="89"/>
      <c r="AC146" s="89"/>
      <c r="AD146" s="89"/>
      <c r="AE146"/>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c r="FH146" s="89"/>
      <c r="FI146" s="89"/>
      <c r="FJ146" s="89"/>
      <c r="FK146" s="89"/>
      <c r="FL146" s="89"/>
      <c r="FM146" s="89"/>
      <c r="FN146" s="89"/>
      <c r="FO146" s="89"/>
      <c r="FP146" s="89"/>
      <c r="FQ146" s="89"/>
      <c r="FR146" s="89"/>
      <c r="FS146" s="89"/>
      <c r="FT146" s="89"/>
      <c r="FU146" s="89"/>
      <c r="FV146" s="89"/>
      <c r="FW146" s="89"/>
      <c r="FX146" s="89"/>
      <c r="FY146" s="89"/>
      <c r="FZ146" s="89"/>
      <c r="GA146" s="89"/>
      <c r="GB146" s="89"/>
      <c r="GC146" s="89"/>
      <c r="GD146" s="89"/>
      <c r="GE146" s="89"/>
      <c r="GF146" s="89"/>
      <c r="GG146" s="89"/>
      <c r="GH146" s="89"/>
      <c r="GI146" s="89"/>
      <c r="GJ146" s="89"/>
      <c r="GK146" s="89"/>
      <c r="GL146" s="89"/>
      <c r="GM146" s="89"/>
      <c r="GN146" s="89"/>
      <c r="GO146" s="89"/>
      <c r="GP146" s="89"/>
      <c r="GQ146" s="89"/>
      <c r="GR146" s="89"/>
      <c r="GS146" s="89"/>
      <c r="GT146" s="89"/>
      <c r="GU146" s="89"/>
      <c r="GV146" s="89"/>
      <c r="GW146" s="89"/>
      <c r="GX146" s="89"/>
      <c r="GY146" s="89"/>
      <c r="GZ146" s="89"/>
      <c r="HA146" s="89"/>
      <c r="HB146" s="89"/>
      <c r="HC146" s="89"/>
      <c r="HD146" s="89"/>
      <c r="HE146" s="89"/>
      <c r="HF146" s="89"/>
      <c r="HG146" s="89"/>
      <c r="HH146" s="89"/>
      <c r="HI146" s="89"/>
      <c r="HJ146" s="89"/>
      <c r="HK146" s="89"/>
      <c r="HL146" s="89"/>
      <c r="HM146" s="89"/>
      <c r="HN146" s="89"/>
      <c r="HO146" s="89"/>
      <c r="HP146" s="89"/>
      <c r="HQ146" s="89"/>
      <c r="HR146" s="89"/>
      <c r="HS146" s="89"/>
      <c r="HT146" s="89"/>
      <c r="HU146" s="89"/>
      <c r="HV146" s="89"/>
      <c r="HW146" s="89"/>
      <c r="HX146" s="89"/>
      <c r="HY146" s="89"/>
      <c r="HZ146" s="89"/>
      <c r="IA146" s="89"/>
      <c r="IB146" s="89"/>
      <c r="IC146" s="89"/>
      <c r="ID146" s="89"/>
      <c r="IE146" s="89"/>
      <c r="IF146" s="89"/>
      <c r="IG146" s="89"/>
      <c r="IH146" s="89"/>
      <c r="II146" s="89"/>
      <c r="IJ146" s="89"/>
      <c r="IK146" s="89"/>
      <c r="IL146" s="89"/>
      <c r="IM146" s="89"/>
      <c r="IN146" s="89"/>
      <c r="IO146" s="89"/>
      <c r="IP146" s="89"/>
      <c r="IQ146" s="89"/>
      <c r="IR146" s="89"/>
      <c r="IS146" s="89"/>
      <c r="IT146" s="89"/>
      <c r="IU146" s="89"/>
      <c r="IV146" s="89"/>
      <c r="IW146" s="89"/>
      <c r="IX146" s="89"/>
      <c r="IY146" s="89"/>
      <c r="IZ146" s="89"/>
      <c r="JA146" s="89"/>
      <c r="JB146" s="89"/>
      <c r="JC146" s="89"/>
      <c r="JD146" s="89"/>
      <c r="JE146" s="89"/>
      <c r="JF146" s="89"/>
      <c r="JG146" s="89"/>
      <c r="JH146" s="89"/>
      <c r="JI146" s="89"/>
      <c r="JJ146" s="89"/>
      <c r="JK146" s="89"/>
      <c r="JL146" s="89"/>
      <c r="JM146" s="89"/>
      <c r="JN146" s="89"/>
      <c r="JO146" s="89"/>
      <c r="JP146" s="89"/>
      <c r="JQ146" s="89"/>
      <c r="JR146" s="89"/>
      <c r="JS146" s="89"/>
      <c r="JT146" s="89"/>
      <c r="JU146" s="89"/>
      <c r="JV146" s="89"/>
      <c r="JW146" s="89"/>
      <c r="JX146" s="89"/>
      <c r="JY146" s="89"/>
      <c r="JZ146" s="89"/>
      <c r="KA146" s="89"/>
      <c r="KB146" s="89"/>
      <c r="KC146" s="89"/>
      <c r="KD146" s="89"/>
      <c r="KE146" s="89"/>
      <c r="KF146" s="89"/>
      <c r="KG146" s="89"/>
      <c r="KH146" s="89"/>
      <c r="KI146" s="89"/>
      <c r="KJ146" s="89"/>
      <c r="KK146" s="89"/>
      <c r="KL146" s="89"/>
      <c r="KM146" s="89"/>
      <c r="KN146" s="89"/>
      <c r="KO146" s="89"/>
      <c r="KP146" s="89"/>
      <c r="KQ146" s="89"/>
      <c r="KR146" s="89"/>
      <c r="KS146" s="89"/>
      <c r="KT146" s="89"/>
      <c r="KU146" s="89"/>
      <c r="KV146" s="89"/>
      <c r="KW146" s="89"/>
      <c r="KX146" s="89"/>
      <c r="KY146" s="89"/>
      <c r="KZ146" s="89"/>
      <c r="LA146" s="89"/>
      <c r="LB146" s="89"/>
      <c r="LC146" s="89"/>
      <c r="LD146" s="89"/>
      <c r="LE146" s="89"/>
      <c r="LF146" s="89"/>
      <c r="LG146" s="89"/>
      <c r="LH146" s="89"/>
      <c r="LI146" s="89"/>
      <c r="LJ146" s="89"/>
      <c r="LK146" s="89"/>
      <c r="LL146" s="89"/>
      <c r="LM146" s="89"/>
      <c r="LN146" s="89"/>
      <c r="LO146" s="89"/>
      <c r="LP146" s="89"/>
      <c r="LQ146" s="89"/>
      <c r="LR146" s="89"/>
      <c r="LS146" s="89"/>
      <c r="LT146" s="89"/>
    </row>
    <row r="147" spans="1:332" s="29" customFormat="1" x14ac:dyDescent="0.35">
      <c r="A147" s="89"/>
      <c r="B147" s="90"/>
      <c r="C147" s="90"/>
      <c r="D147" s="91"/>
      <c r="E147" s="89"/>
      <c r="F147" s="89"/>
      <c r="G147" s="110"/>
      <c r="M147" s="85"/>
      <c r="N147" s="85"/>
      <c r="O147" s="91"/>
      <c r="P147" s="91"/>
      <c r="Q147" s="92"/>
      <c r="R147" s="92"/>
      <c r="S147" s="89"/>
      <c r="T147" s="89"/>
      <c r="U147" s="89"/>
      <c r="V147" s="89"/>
      <c r="Y147" s="89"/>
      <c r="AA147" s="89"/>
      <c r="AB147" s="89"/>
      <c r="AC147" s="89"/>
      <c r="AD147" s="89"/>
      <c r="AE147"/>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c r="FH147" s="89"/>
      <c r="FI147" s="89"/>
      <c r="FJ147" s="89"/>
      <c r="FK147" s="89"/>
      <c r="FL147" s="89"/>
      <c r="FM147" s="89"/>
      <c r="FN147" s="89"/>
      <c r="FO147" s="89"/>
      <c r="FP147" s="89"/>
      <c r="FQ147" s="89"/>
      <c r="FR147" s="89"/>
      <c r="FS147" s="89"/>
      <c r="FT147" s="89"/>
      <c r="FU147" s="89"/>
      <c r="FV147" s="89"/>
      <c r="FW147" s="89"/>
      <c r="FX147" s="89"/>
      <c r="FY147" s="89"/>
      <c r="FZ147" s="89"/>
      <c r="GA147" s="89"/>
      <c r="GB147" s="89"/>
      <c r="GC147" s="89"/>
      <c r="GD147" s="89"/>
      <c r="GE147" s="89"/>
      <c r="GF147" s="89"/>
      <c r="GG147" s="89"/>
      <c r="GH147" s="89"/>
      <c r="GI147" s="89"/>
      <c r="GJ147" s="89"/>
      <c r="GK147" s="89"/>
      <c r="GL147" s="89"/>
      <c r="GM147" s="89"/>
      <c r="GN147" s="89"/>
      <c r="GO147" s="89"/>
      <c r="GP147" s="89"/>
      <c r="GQ147" s="89"/>
      <c r="GR147" s="89"/>
      <c r="GS147" s="89"/>
      <c r="GT147" s="89"/>
      <c r="GU147" s="89"/>
      <c r="GV147" s="89"/>
      <c r="GW147" s="89"/>
      <c r="GX147" s="89"/>
      <c r="GY147" s="89"/>
      <c r="GZ147" s="89"/>
      <c r="HA147" s="89"/>
      <c r="HB147" s="89"/>
      <c r="HC147" s="89"/>
      <c r="HD147" s="89"/>
      <c r="HE147" s="89"/>
      <c r="HF147" s="89"/>
      <c r="HG147" s="89"/>
      <c r="HH147" s="89"/>
      <c r="HI147" s="89"/>
      <c r="HJ147" s="89"/>
      <c r="HK147" s="89"/>
      <c r="HL147" s="89"/>
      <c r="HM147" s="89"/>
      <c r="HN147" s="89"/>
      <c r="HO147" s="89"/>
      <c r="HP147" s="89"/>
      <c r="HQ147" s="89"/>
      <c r="HR147" s="89"/>
      <c r="HS147" s="89"/>
      <c r="HT147" s="89"/>
      <c r="HU147" s="89"/>
      <c r="HV147" s="89"/>
      <c r="HW147" s="89"/>
      <c r="HX147" s="89"/>
      <c r="HY147" s="89"/>
      <c r="HZ147" s="89"/>
      <c r="IA147" s="89"/>
      <c r="IB147" s="89"/>
      <c r="IC147" s="89"/>
      <c r="ID147" s="89"/>
      <c r="IE147" s="89"/>
      <c r="IF147" s="89"/>
      <c r="IG147" s="89"/>
      <c r="IH147" s="89"/>
      <c r="II147" s="89"/>
      <c r="IJ147" s="89"/>
      <c r="IK147" s="89"/>
      <c r="IL147" s="89"/>
      <c r="IM147" s="89"/>
      <c r="IN147" s="89"/>
      <c r="IO147" s="89"/>
      <c r="IP147" s="89"/>
      <c r="IQ147" s="89"/>
      <c r="IR147" s="89"/>
      <c r="IS147" s="89"/>
      <c r="IT147" s="89"/>
      <c r="IU147" s="89"/>
      <c r="IV147" s="89"/>
      <c r="IW147" s="89"/>
      <c r="IX147" s="89"/>
      <c r="IY147" s="89"/>
      <c r="IZ147" s="89"/>
      <c r="JA147" s="89"/>
      <c r="JB147" s="89"/>
      <c r="JC147" s="89"/>
      <c r="JD147" s="89"/>
      <c r="JE147" s="89"/>
      <c r="JF147" s="89"/>
      <c r="JG147" s="89"/>
      <c r="JH147" s="89"/>
      <c r="JI147" s="89"/>
      <c r="JJ147" s="89"/>
      <c r="JK147" s="89"/>
      <c r="JL147" s="89"/>
      <c r="JM147" s="89"/>
      <c r="JN147" s="89"/>
      <c r="JO147" s="89"/>
      <c r="JP147" s="89"/>
      <c r="JQ147" s="89"/>
      <c r="JR147" s="89"/>
      <c r="JS147" s="89"/>
      <c r="JT147" s="89"/>
      <c r="JU147" s="89"/>
      <c r="JV147" s="89"/>
      <c r="JW147" s="89"/>
      <c r="JX147" s="89"/>
      <c r="JY147" s="89"/>
      <c r="JZ147" s="89"/>
      <c r="KA147" s="89"/>
      <c r="KB147" s="89"/>
      <c r="KC147" s="89"/>
      <c r="KD147" s="89"/>
      <c r="KE147" s="89"/>
      <c r="KF147" s="89"/>
      <c r="KG147" s="89"/>
      <c r="KH147" s="89"/>
      <c r="KI147" s="89"/>
      <c r="KJ147" s="89"/>
      <c r="KK147" s="89"/>
      <c r="KL147" s="89"/>
      <c r="KM147" s="89"/>
      <c r="KN147" s="89"/>
      <c r="KO147" s="89"/>
      <c r="KP147" s="89"/>
      <c r="KQ147" s="89"/>
      <c r="KR147" s="89"/>
      <c r="KS147" s="89"/>
      <c r="KT147" s="89"/>
      <c r="KU147" s="89"/>
      <c r="KV147" s="89"/>
      <c r="KW147" s="89"/>
      <c r="KX147" s="89"/>
      <c r="KY147" s="89"/>
      <c r="KZ147" s="89"/>
      <c r="LA147" s="89"/>
      <c r="LB147" s="89"/>
      <c r="LC147" s="89"/>
      <c r="LD147" s="89"/>
      <c r="LE147" s="89"/>
      <c r="LF147" s="89"/>
      <c r="LG147" s="89"/>
      <c r="LH147" s="89"/>
      <c r="LI147" s="89"/>
      <c r="LJ147" s="89"/>
      <c r="LK147" s="89"/>
      <c r="LL147" s="89"/>
      <c r="LM147" s="89"/>
      <c r="LN147" s="89"/>
      <c r="LO147" s="89"/>
      <c r="LP147" s="89"/>
      <c r="LQ147" s="89"/>
      <c r="LR147" s="89"/>
      <c r="LS147" s="89"/>
      <c r="LT147" s="89"/>
    </row>
    <row r="148" spans="1:332" s="29" customFormat="1" x14ac:dyDescent="0.35">
      <c r="A148" s="89"/>
      <c r="B148" s="90"/>
      <c r="C148" s="90"/>
      <c r="D148" s="91"/>
      <c r="E148" s="89"/>
      <c r="F148" s="89"/>
      <c r="G148" s="110"/>
      <c r="M148" s="85"/>
      <c r="N148" s="85"/>
      <c r="O148" s="91"/>
      <c r="P148" s="91"/>
      <c r="Q148" s="92"/>
      <c r="R148" s="92"/>
      <c r="S148" s="89"/>
      <c r="T148" s="89"/>
      <c r="U148" s="89"/>
      <c r="V148" s="89"/>
      <c r="Y148" s="89"/>
      <c r="AA148" s="89"/>
      <c r="AB148" s="89"/>
      <c r="AC148" s="89"/>
      <c r="AD148" s="89"/>
      <c r="AE148"/>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c r="FH148" s="89"/>
      <c r="FI148" s="89"/>
      <c r="FJ148" s="89"/>
      <c r="FK148" s="89"/>
      <c r="FL148" s="89"/>
      <c r="FM148" s="89"/>
      <c r="FN148" s="89"/>
      <c r="FO148" s="89"/>
      <c r="FP148" s="89"/>
      <c r="FQ148" s="89"/>
      <c r="FR148" s="89"/>
      <c r="FS148" s="89"/>
      <c r="FT148" s="89"/>
      <c r="FU148" s="89"/>
      <c r="FV148" s="89"/>
      <c r="FW148" s="89"/>
      <c r="FX148" s="89"/>
      <c r="FY148" s="89"/>
      <c r="FZ148" s="89"/>
      <c r="GA148" s="89"/>
      <c r="GB148" s="89"/>
      <c r="GC148" s="89"/>
      <c r="GD148" s="89"/>
      <c r="GE148" s="89"/>
      <c r="GF148" s="89"/>
      <c r="GG148" s="89"/>
      <c r="GH148" s="89"/>
      <c r="GI148" s="89"/>
      <c r="GJ148" s="89"/>
      <c r="GK148" s="89"/>
      <c r="GL148" s="89"/>
      <c r="GM148" s="89"/>
      <c r="GN148" s="89"/>
      <c r="GO148" s="89"/>
      <c r="GP148" s="89"/>
      <c r="GQ148" s="89"/>
      <c r="GR148" s="89"/>
      <c r="GS148" s="89"/>
      <c r="GT148" s="89"/>
      <c r="GU148" s="89"/>
      <c r="GV148" s="89"/>
      <c r="GW148" s="89"/>
      <c r="GX148" s="89"/>
      <c r="GY148" s="89"/>
      <c r="GZ148" s="89"/>
      <c r="HA148" s="89"/>
      <c r="HB148" s="89"/>
      <c r="HC148" s="89"/>
      <c r="HD148" s="89"/>
      <c r="HE148" s="89"/>
      <c r="HF148" s="89"/>
      <c r="HG148" s="89"/>
      <c r="HH148" s="89"/>
      <c r="HI148" s="89"/>
      <c r="HJ148" s="89"/>
      <c r="HK148" s="89"/>
      <c r="HL148" s="89"/>
      <c r="HM148" s="89"/>
      <c r="HN148" s="89"/>
      <c r="HO148" s="89"/>
      <c r="HP148" s="89"/>
      <c r="HQ148" s="89"/>
      <c r="HR148" s="89"/>
      <c r="HS148" s="89"/>
      <c r="HT148" s="89"/>
      <c r="HU148" s="89"/>
      <c r="HV148" s="89"/>
      <c r="HW148" s="89"/>
      <c r="HX148" s="89"/>
      <c r="HY148" s="89"/>
      <c r="HZ148" s="89"/>
      <c r="IA148" s="89"/>
      <c r="IB148" s="89"/>
      <c r="IC148" s="89"/>
      <c r="ID148" s="89"/>
      <c r="IE148" s="89"/>
      <c r="IF148" s="89"/>
      <c r="IG148" s="89"/>
      <c r="IH148" s="89"/>
      <c r="II148" s="89"/>
      <c r="IJ148" s="89"/>
      <c r="IK148" s="89"/>
      <c r="IL148" s="89"/>
      <c r="IM148" s="89"/>
      <c r="IN148" s="89"/>
      <c r="IO148" s="89"/>
      <c r="IP148" s="89"/>
      <c r="IQ148" s="89"/>
      <c r="IR148" s="89"/>
      <c r="IS148" s="89"/>
      <c r="IT148" s="89"/>
      <c r="IU148" s="89"/>
      <c r="IV148" s="89"/>
      <c r="IW148" s="89"/>
      <c r="IX148" s="89"/>
      <c r="IY148" s="89"/>
      <c r="IZ148" s="89"/>
      <c r="JA148" s="89"/>
      <c r="JB148" s="89"/>
      <c r="JC148" s="89"/>
      <c r="JD148" s="89"/>
      <c r="JE148" s="89"/>
      <c r="JF148" s="89"/>
      <c r="JG148" s="89"/>
      <c r="JH148" s="89"/>
      <c r="JI148" s="89"/>
      <c r="JJ148" s="89"/>
      <c r="JK148" s="89"/>
      <c r="JL148" s="89"/>
      <c r="JM148" s="89"/>
      <c r="JN148" s="89"/>
      <c r="JO148" s="89"/>
      <c r="JP148" s="89"/>
      <c r="JQ148" s="89"/>
      <c r="JR148" s="89"/>
      <c r="JS148" s="89"/>
      <c r="JT148" s="89"/>
      <c r="JU148" s="89"/>
      <c r="JV148" s="89"/>
      <c r="JW148" s="89"/>
      <c r="JX148" s="89"/>
      <c r="JY148" s="89"/>
      <c r="JZ148" s="89"/>
      <c r="KA148" s="89"/>
      <c r="KB148" s="89"/>
      <c r="KC148" s="89"/>
      <c r="KD148" s="89"/>
      <c r="KE148" s="89"/>
      <c r="KF148" s="89"/>
      <c r="KG148" s="89"/>
      <c r="KH148" s="89"/>
      <c r="KI148" s="89"/>
      <c r="KJ148" s="89"/>
      <c r="KK148" s="89"/>
      <c r="KL148" s="89"/>
      <c r="KM148" s="89"/>
      <c r="KN148" s="89"/>
      <c r="KO148" s="89"/>
      <c r="KP148" s="89"/>
      <c r="KQ148" s="89"/>
      <c r="KR148" s="89"/>
      <c r="KS148" s="89"/>
      <c r="KT148" s="89"/>
      <c r="KU148" s="89"/>
      <c r="KV148" s="89"/>
      <c r="KW148" s="89"/>
      <c r="KX148" s="89"/>
      <c r="KY148" s="89"/>
      <c r="KZ148" s="89"/>
      <c r="LA148" s="89"/>
      <c r="LB148" s="89"/>
      <c r="LC148" s="89"/>
      <c r="LD148" s="89"/>
      <c r="LE148" s="89"/>
      <c r="LF148" s="89"/>
      <c r="LG148" s="89"/>
      <c r="LH148" s="89"/>
      <c r="LI148" s="89"/>
      <c r="LJ148" s="89"/>
      <c r="LK148" s="89"/>
      <c r="LL148" s="89"/>
      <c r="LM148" s="89"/>
      <c r="LN148" s="89"/>
      <c r="LO148" s="89"/>
      <c r="LP148" s="89"/>
      <c r="LQ148" s="89"/>
      <c r="LR148" s="89"/>
      <c r="LS148" s="89"/>
      <c r="LT148" s="89"/>
    </row>
    <row r="149" spans="1:332" s="29" customFormat="1" x14ac:dyDescent="0.35">
      <c r="A149" s="89"/>
      <c r="B149" s="90"/>
      <c r="C149" s="90"/>
      <c r="D149" s="91"/>
      <c r="E149" s="89"/>
      <c r="F149" s="89"/>
      <c r="G149" s="110"/>
      <c r="M149" s="85"/>
      <c r="N149" s="85"/>
      <c r="O149" s="91"/>
      <c r="P149" s="91"/>
      <c r="Q149" s="92"/>
      <c r="R149" s="92"/>
      <c r="S149" s="89"/>
      <c r="T149" s="89"/>
      <c r="U149" s="89"/>
      <c r="V149" s="89"/>
      <c r="Y149" s="89"/>
      <c r="AA149" s="89"/>
      <c r="AB149" s="89"/>
      <c r="AC149" s="89"/>
      <c r="AD149" s="89"/>
      <c r="AE14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c r="FH149" s="89"/>
      <c r="FI149" s="89"/>
      <c r="FJ149" s="89"/>
      <c r="FK149" s="89"/>
      <c r="FL149" s="89"/>
      <c r="FM149" s="89"/>
      <c r="FN149" s="89"/>
      <c r="FO149" s="89"/>
      <c r="FP149" s="89"/>
      <c r="FQ149" s="89"/>
      <c r="FR149" s="89"/>
      <c r="FS149" s="89"/>
      <c r="FT149" s="89"/>
      <c r="FU149" s="89"/>
      <c r="FV149" s="89"/>
      <c r="FW149" s="89"/>
      <c r="FX149" s="89"/>
      <c r="FY149" s="89"/>
      <c r="FZ149" s="89"/>
      <c r="GA149" s="89"/>
      <c r="GB149" s="89"/>
      <c r="GC149" s="89"/>
      <c r="GD149" s="89"/>
      <c r="GE149" s="89"/>
      <c r="GF149" s="89"/>
      <c r="GG149" s="89"/>
      <c r="GH149" s="89"/>
      <c r="GI149" s="89"/>
      <c r="GJ149" s="89"/>
      <c r="GK149" s="89"/>
      <c r="GL149" s="89"/>
      <c r="GM149" s="89"/>
      <c r="GN149" s="89"/>
      <c r="GO149" s="89"/>
      <c r="GP149" s="89"/>
      <c r="GQ149" s="89"/>
      <c r="GR149" s="89"/>
      <c r="GS149" s="89"/>
      <c r="GT149" s="89"/>
      <c r="GU149" s="89"/>
      <c r="GV149" s="89"/>
      <c r="GW149" s="89"/>
      <c r="GX149" s="89"/>
      <c r="GY149" s="89"/>
      <c r="GZ149" s="89"/>
      <c r="HA149" s="89"/>
      <c r="HB149" s="89"/>
      <c r="HC149" s="89"/>
      <c r="HD149" s="89"/>
      <c r="HE149" s="89"/>
      <c r="HF149" s="89"/>
      <c r="HG149" s="89"/>
      <c r="HH149" s="89"/>
      <c r="HI149" s="89"/>
      <c r="HJ149" s="89"/>
      <c r="HK149" s="89"/>
      <c r="HL149" s="89"/>
      <c r="HM149" s="89"/>
      <c r="HN149" s="89"/>
      <c r="HO149" s="89"/>
      <c r="HP149" s="89"/>
      <c r="HQ149" s="89"/>
      <c r="HR149" s="89"/>
      <c r="HS149" s="89"/>
      <c r="HT149" s="89"/>
      <c r="HU149" s="89"/>
      <c r="HV149" s="89"/>
      <c r="HW149" s="89"/>
      <c r="HX149" s="89"/>
      <c r="HY149" s="89"/>
      <c r="HZ149" s="89"/>
      <c r="IA149" s="89"/>
      <c r="IB149" s="89"/>
      <c r="IC149" s="89"/>
      <c r="ID149" s="89"/>
      <c r="IE149" s="89"/>
      <c r="IF149" s="89"/>
      <c r="IG149" s="89"/>
      <c r="IH149" s="89"/>
      <c r="II149" s="89"/>
      <c r="IJ149" s="89"/>
      <c r="IK149" s="89"/>
      <c r="IL149" s="89"/>
      <c r="IM149" s="89"/>
      <c r="IN149" s="89"/>
      <c r="IO149" s="89"/>
      <c r="IP149" s="89"/>
      <c r="IQ149" s="89"/>
      <c r="IR149" s="89"/>
      <c r="IS149" s="89"/>
      <c r="IT149" s="89"/>
      <c r="IU149" s="89"/>
      <c r="IV149" s="89"/>
      <c r="IW149" s="89"/>
      <c r="IX149" s="89"/>
      <c r="IY149" s="89"/>
      <c r="IZ149" s="89"/>
      <c r="JA149" s="89"/>
      <c r="JB149" s="89"/>
      <c r="JC149" s="89"/>
      <c r="JD149" s="89"/>
      <c r="JE149" s="89"/>
      <c r="JF149" s="89"/>
      <c r="JG149" s="89"/>
      <c r="JH149" s="89"/>
      <c r="JI149" s="89"/>
      <c r="JJ149" s="89"/>
      <c r="JK149" s="89"/>
      <c r="JL149" s="89"/>
      <c r="JM149" s="89"/>
      <c r="JN149" s="89"/>
      <c r="JO149" s="89"/>
      <c r="JP149" s="89"/>
      <c r="JQ149" s="89"/>
      <c r="JR149" s="89"/>
      <c r="JS149" s="89"/>
      <c r="JT149" s="89"/>
      <c r="JU149" s="89"/>
      <c r="JV149" s="89"/>
      <c r="JW149" s="89"/>
      <c r="JX149" s="89"/>
      <c r="JY149" s="89"/>
      <c r="JZ149" s="89"/>
      <c r="KA149" s="89"/>
      <c r="KB149" s="89"/>
      <c r="KC149" s="89"/>
      <c r="KD149" s="89"/>
      <c r="KE149" s="89"/>
      <c r="KF149" s="89"/>
      <c r="KG149" s="89"/>
      <c r="KH149" s="89"/>
      <c r="KI149" s="89"/>
      <c r="KJ149" s="89"/>
      <c r="KK149" s="89"/>
      <c r="KL149" s="89"/>
      <c r="KM149" s="89"/>
      <c r="KN149" s="89"/>
      <c r="KO149" s="89"/>
      <c r="KP149" s="89"/>
      <c r="KQ149" s="89"/>
      <c r="KR149" s="89"/>
      <c r="KS149" s="89"/>
      <c r="KT149" s="89"/>
      <c r="KU149" s="89"/>
      <c r="KV149" s="89"/>
      <c r="KW149" s="89"/>
      <c r="KX149" s="89"/>
      <c r="KY149" s="89"/>
      <c r="KZ149" s="89"/>
      <c r="LA149" s="89"/>
      <c r="LB149" s="89"/>
      <c r="LC149" s="89"/>
      <c r="LD149" s="89"/>
      <c r="LE149" s="89"/>
      <c r="LF149" s="89"/>
      <c r="LG149" s="89"/>
      <c r="LH149" s="89"/>
      <c r="LI149" s="89"/>
      <c r="LJ149" s="89"/>
      <c r="LK149" s="89"/>
      <c r="LL149" s="89"/>
      <c r="LM149" s="89"/>
      <c r="LN149" s="89"/>
      <c r="LO149" s="89"/>
      <c r="LP149" s="89"/>
      <c r="LQ149" s="89"/>
      <c r="LR149" s="89"/>
      <c r="LS149" s="89"/>
      <c r="LT149" s="89"/>
    </row>
    <row r="150" spans="1:332" s="29" customFormat="1" x14ac:dyDescent="0.35">
      <c r="A150" s="89"/>
      <c r="B150" s="90"/>
      <c r="C150" s="90"/>
      <c r="D150" s="91"/>
      <c r="E150" s="89"/>
      <c r="F150" s="89"/>
      <c r="G150" s="110"/>
      <c r="M150" s="85"/>
      <c r="N150" s="85"/>
      <c r="O150" s="91"/>
      <c r="P150" s="91"/>
      <c r="Q150" s="92"/>
      <c r="R150" s="92"/>
      <c r="S150" s="89"/>
      <c r="T150" s="89"/>
      <c r="U150" s="89"/>
      <c r="V150" s="89"/>
      <c r="Y150" s="89"/>
      <c r="AA150" s="89"/>
      <c r="AB150" s="89"/>
      <c r="AC150" s="89"/>
      <c r="AD150" s="89"/>
      <c r="AE150"/>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89"/>
      <c r="BU150" s="89"/>
      <c r="BV150" s="89"/>
      <c r="BW150" s="89"/>
      <c r="BX150" s="89"/>
      <c r="BY150" s="89"/>
      <c r="BZ150" s="89"/>
      <c r="CA150" s="89"/>
      <c r="CB150" s="89"/>
      <c r="CC150" s="89"/>
      <c r="CD150" s="89"/>
      <c r="CE150" s="89"/>
      <c r="CF150" s="89"/>
      <c r="CG150" s="89"/>
      <c r="CH150" s="89"/>
      <c r="CI150" s="89"/>
      <c r="CJ150" s="89"/>
      <c r="CK150" s="89"/>
      <c r="CL150" s="89"/>
      <c r="CM150" s="89"/>
      <c r="CN150" s="89"/>
      <c r="CO150" s="89"/>
      <c r="CP150" s="89"/>
      <c r="CQ150" s="89"/>
      <c r="CR150" s="89"/>
      <c r="CS150" s="89"/>
      <c r="CT150" s="89"/>
      <c r="CU150" s="89"/>
      <c r="CV150" s="89"/>
      <c r="CW150" s="89"/>
      <c r="CX150" s="89"/>
      <c r="CY150" s="89"/>
      <c r="CZ150" s="89"/>
      <c r="DA150" s="89"/>
      <c r="DB150" s="89"/>
      <c r="DC150" s="89"/>
      <c r="DD150" s="89"/>
      <c r="DE150" s="89"/>
      <c r="DF150" s="89"/>
      <c r="DG150" s="89"/>
      <c r="DH150" s="89"/>
      <c r="DI150" s="89"/>
      <c r="DJ150" s="89"/>
      <c r="DK150" s="89"/>
      <c r="DL150" s="89"/>
      <c r="DM150" s="89"/>
      <c r="DN150" s="89"/>
      <c r="DO150" s="89"/>
      <c r="DP150" s="89"/>
      <c r="DQ150" s="89"/>
      <c r="DR150" s="89"/>
      <c r="DS150" s="89"/>
      <c r="DT150" s="89"/>
      <c r="DU150" s="89"/>
      <c r="DV150" s="89"/>
      <c r="DW150" s="89"/>
      <c r="DX150" s="89"/>
      <c r="DY150" s="89"/>
      <c r="DZ150" s="89"/>
      <c r="EA150" s="89"/>
      <c r="EB150" s="89"/>
      <c r="EC150" s="89"/>
      <c r="ED150" s="89"/>
      <c r="EE150" s="89"/>
      <c r="EF150" s="89"/>
      <c r="EG150" s="89"/>
      <c r="EH150" s="89"/>
      <c r="EI150" s="89"/>
      <c r="EJ150" s="89"/>
      <c r="EK150" s="89"/>
      <c r="EL150" s="89"/>
      <c r="EM150" s="89"/>
      <c r="EN150" s="89"/>
      <c r="EO150" s="89"/>
      <c r="EP150" s="89"/>
      <c r="EQ150" s="89"/>
      <c r="ER150" s="89"/>
      <c r="ES150" s="89"/>
      <c r="ET150" s="89"/>
      <c r="EU150" s="89"/>
      <c r="EV150" s="89"/>
      <c r="EW150" s="89"/>
      <c r="EX150" s="89"/>
      <c r="EY150" s="89"/>
      <c r="EZ150" s="89"/>
      <c r="FA150" s="89"/>
      <c r="FB150" s="89"/>
      <c r="FC150" s="89"/>
      <c r="FD150" s="89"/>
      <c r="FE150" s="89"/>
      <c r="FF150" s="89"/>
      <c r="FG150" s="89"/>
      <c r="FH150" s="89"/>
      <c r="FI150" s="89"/>
      <c r="FJ150" s="89"/>
      <c r="FK150" s="89"/>
      <c r="FL150" s="89"/>
      <c r="FM150" s="89"/>
      <c r="FN150" s="89"/>
      <c r="FO150" s="89"/>
      <c r="FP150" s="89"/>
      <c r="FQ150" s="89"/>
      <c r="FR150" s="89"/>
      <c r="FS150" s="89"/>
      <c r="FT150" s="89"/>
      <c r="FU150" s="89"/>
      <c r="FV150" s="89"/>
      <c r="FW150" s="89"/>
      <c r="FX150" s="89"/>
      <c r="FY150" s="89"/>
      <c r="FZ150" s="89"/>
      <c r="GA150" s="89"/>
      <c r="GB150" s="89"/>
      <c r="GC150" s="89"/>
      <c r="GD150" s="89"/>
      <c r="GE150" s="89"/>
      <c r="GF150" s="89"/>
      <c r="GG150" s="89"/>
      <c r="GH150" s="89"/>
      <c r="GI150" s="89"/>
      <c r="GJ150" s="89"/>
      <c r="GK150" s="89"/>
      <c r="GL150" s="89"/>
      <c r="GM150" s="89"/>
      <c r="GN150" s="89"/>
      <c r="GO150" s="89"/>
      <c r="GP150" s="89"/>
      <c r="GQ150" s="89"/>
      <c r="GR150" s="89"/>
      <c r="GS150" s="89"/>
      <c r="GT150" s="89"/>
      <c r="GU150" s="89"/>
      <c r="GV150" s="89"/>
      <c r="GW150" s="89"/>
      <c r="GX150" s="89"/>
      <c r="GY150" s="89"/>
      <c r="GZ150" s="89"/>
      <c r="HA150" s="89"/>
      <c r="HB150" s="89"/>
      <c r="HC150" s="89"/>
      <c r="HD150" s="89"/>
      <c r="HE150" s="89"/>
      <c r="HF150" s="89"/>
      <c r="HG150" s="89"/>
      <c r="HH150" s="89"/>
      <c r="HI150" s="89"/>
      <c r="HJ150" s="89"/>
      <c r="HK150" s="89"/>
      <c r="HL150" s="89"/>
      <c r="HM150" s="89"/>
      <c r="HN150" s="89"/>
      <c r="HO150" s="89"/>
      <c r="HP150" s="89"/>
      <c r="HQ150" s="89"/>
      <c r="HR150" s="89"/>
      <c r="HS150" s="89"/>
      <c r="HT150" s="89"/>
      <c r="HU150" s="89"/>
      <c r="HV150" s="89"/>
      <c r="HW150" s="89"/>
      <c r="HX150" s="89"/>
      <c r="HY150" s="89"/>
      <c r="HZ150" s="89"/>
      <c r="IA150" s="89"/>
      <c r="IB150" s="89"/>
      <c r="IC150" s="89"/>
      <c r="ID150" s="89"/>
      <c r="IE150" s="89"/>
      <c r="IF150" s="89"/>
      <c r="IG150" s="89"/>
      <c r="IH150" s="89"/>
      <c r="II150" s="89"/>
      <c r="IJ150" s="89"/>
      <c r="IK150" s="89"/>
      <c r="IL150" s="89"/>
      <c r="IM150" s="89"/>
      <c r="IN150" s="89"/>
      <c r="IO150" s="89"/>
      <c r="IP150" s="89"/>
      <c r="IQ150" s="89"/>
      <c r="IR150" s="89"/>
      <c r="IS150" s="89"/>
      <c r="IT150" s="89"/>
      <c r="IU150" s="89"/>
      <c r="IV150" s="89"/>
      <c r="IW150" s="89"/>
      <c r="IX150" s="89"/>
      <c r="IY150" s="89"/>
      <c r="IZ150" s="89"/>
      <c r="JA150" s="89"/>
      <c r="JB150" s="89"/>
      <c r="JC150" s="89"/>
      <c r="JD150" s="89"/>
      <c r="JE150" s="89"/>
      <c r="JF150" s="89"/>
      <c r="JG150" s="89"/>
      <c r="JH150" s="89"/>
      <c r="JI150" s="89"/>
      <c r="JJ150" s="89"/>
      <c r="JK150" s="89"/>
      <c r="JL150" s="89"/>
      <c r="JM150" s="89"/>
      <c r="JN150" s="89"/>
      <c r="JO150" s="89"/>
      <c r="JP150" s="89"/>
      <c r="JQ150" s="89"/>
      <c r="JR150" s="89"/>
      <c r="JS150" s="89"/>
      <c r="JT150" s="89"/>
      <c r="JU150" s="89"/>
      <c r="JV150" s="89"/>
      <c r="JW150" s="89"/>
      <c r="JX150" s="89"/>
      <c r="JY150" s="89"/>
      <c r="JZ150" s="89"/>
      <c r="KA150" s="89"/>
      <c r="KB150" s="89"/>
      <c r="KC150" s="89"/>
      <c r="KD150" s="89"/>
      <c r="KE150" s="89"/>
      <c r="KF150" s="89"/>
      <c r="KG150" s="89"/>
      <c r="KH150" s="89"/>
      <c r="KI150" s="89"/>
      <c r="KJ150" s="89"/>
      <c r="KK150" s="89"/>
      <c r="KL150" s="89"/>
      <c r="KM150" s="89"/>
      <c r="KN150" s="89"/>
      <c r="KO150" s="89"/>
      <c r="KP150" s="89"/>
      <c r="KQ150" s="89"/>
      <c r="KR150" s="89"/>
      <c r="KS150" s="89"/>
      <c r="KT150" s="89"/>
      <c r="KU150" s="89"/>
      <c r="KV150" s="89"/>
      <c r="KW150" s="89"/>
      <c r="KX150" s="89"/>
      <c r="KY150" s="89"/>
      <c r="KZ150" s="89"/>
      <c r="LA150" s="89"/>
      <c r="LB150" s="89"/>
      <c r="LC150" s="89"/>
      <c r="LD150" s="89"/>
      <c r="LE150" s="89"/>
      <c r="LF150" s="89"/>
      <c r="LG150" s="89"/>
      <c r="LH150" s="89"/>
      <c r="LI150" s="89"/>
      <c r="LJ150" s="89"/>
      <c r="LK150" s="89"/>
      <c r="LL150" s="89"/>
      <c r="LM150" s="89"/>
      <c r="LN150" s="89"/>
      <c r="LO150" s="89"/>
      <c r="LP150" s="89"/>
      <c r="LQ150" s="89"/>
      <c r="LR150" s="89"/>
      <c r="LS150" s="89"/>
      <c r="LT150" s="89"/>
    </row>
    <row r="151" spans="1:332" s="29" customFormat="1" x14ac:dyDescent="0.35">
      <c r="A151" s="89"/>
      <c r="B151" s="90"/>
      <c r="C151" s="90"/>
      <c r="D151" s="91"/>
      <c r="E151" s="89"/>
      <c r="F151" s="89"/>
      <c r="G151" s="110"/>
      <c r="M151" s="85"/>
      <c r="N151" s="85"/>
      <c r="O151" s="91"/>
      <c r="P151" s="91"/>
      <c r="Q151" s="92"/>
      <c r="R151" s="92"/>
      <c r="S151" s="89"/>
      <c r="T151" s="89"/>
      <c r="U151" s="89"/>
      <c r="V151" s="89"/>
      <c r="Y151" s="89"/>
      <c r="AA151" s="89"/>
      <c r="AB151" s="89"/>
      <c r="AC151" s="89"/>
      <c r="AD151" s="89"/>
      <c r="AE151"/>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89"/>
      <c r="BU151" s="89"/>
      <c r="BV151" s="89"/>
      <c r="BW151" s="89"/>
      <c r="BX151" s="89"/>
      <c r="BY151" s="89"/>
      <c r="BZ151" s="89"/>
      <c r="CA151" s="89"/>
      <c r="CB151" s="89"/>
      <c r="CC151" s="89"/>
      <c r="CD151" s="89"/>
      <c r="CE151" s="89"/>
      <c r="CF151" s="89"/>
      <c r="CG151" s="89"/>
      <c r="CH151" s="89"/>
      <c r="CI151" s="89"/>
      <c r="CJ151" s="89"/>
      <c r="CK151" s="89"/>
      <c r="CL151" s="89"/>
      <c r="CM151" s="89"/>
      <c r="CN151" s="89"/>
      <c r="CO151" s="89"/>
      <c r="CP151" s="89"/>
      <c r="CQ151" s="89"/>
      <c r="CR151" s="89"/>
      <c r="CS151" s="89"/>
      <c r="CT151" s="89"/>
      <c r="CU151" s="89"/>
      <c r="CV151" s="89"/>
      <c r="CW151" s="89"/>
      <c r="CX151" s="89"/>
      <c r="CY151" s="89"/>
      <c r="CZ151" s="89"/>
      <c r="DA151" s="89"/>
      <c r="DB151" s="89"/>
      <c r="DC151" s="89"/>
      <c r="DD151" s="89"/>
      <c r="DE151" s="89"/>
      <c r="DF151" s="89"/>
      <c r="DG151" s="89"/>
      <c r="DH151" s="89"/>
      <c r="DI151" s="89"/>
      <c r="DJ151" s="89"/>
      <c r="DK151" s="89"/>
      <c r="DL151" s="89"/>
      <c r="DM151" s="89"/>
      <c r="DN151" s="89"/>
      <c r="DO151" s="89"/>
      <c r="DP151" s="89"/>
      <c r="DQ151" s="89"/>
      <c r="DR151" s="89"/>
      <c r="DS151" s="89"/>
      <c r="DT151" s="89"/>
      <c r="DU151" s="89"/>
      <c r="DV151" s="89"/>
      <c r="DW151" s="89"/>
      <c r="DX151" s="89"/>
      <c r="DY151" s="89"/>
      <c r="DZ151" s="89"/>
      <c r="EA151" s="89"/>
      <c r="EB151" s="89"/>
      <c r="EC151" s="89"/>
      <c r="ED151" s="89"/>
      <c r="EE151" s="89"/>
      <c r="EF151" s="89"/>
      <c r="EG151" s="89"/>
      <c r="EH151" s="89"/>
      <c r="EI151" s="89"/>
      <c r="EJ151" s="89"/>
      <c r="EK151" s="89"/>
      <c r="EL151" s="89"/>
      <c r="EM151" s="89"/>
      <c r="EN151" s="89"/>
      <c r="EO151" s="89"/>
      <c r="EP151" s="89"/>
      <c r="EQ151" s="89"/>
      <c r="ER151" s="89"/>
      <c r="ES151" s="89"/>
      <c r="ET151" s="89"/>
      <c r="EU151" s="89"/>
      <c r="EV151" s="89"/>
      <c r="EW151" s="89"/>
      <c r="EX151" s="89"/>
      <c r="EY151" s="89"/>
      <c r="EZ151" s="89"/>
      <c r="FA151" s="89"/>
      <c r="FB151" s="89"/>
      <c r="FC151" s="89"/>
      <c r="FD151" s="89"/>
      <c r="FE151" s="89"/>
      <c r="FF151" s="89"/>
      <c r="FG151" s="89"/>
      <c r="FH151" s="89"/>
      <c r="FI151" s="89"/>
      <c r="FJ151" s="89"/>
      <c r="FK151" s="89"/>
      <c r="FL151" s="89"/>
      <c r="FM151" s="89"/>
      <c r="FN151" s="89"/>
      <c r="FO151" s="89"/>
      <c r="FP151" s="89"/>
      <c r="FQ151" s="89"/>
      <c r="FR151" s="89"/>
      <c r="FS151" s="89"/>
      <c r="FT151" s="89"/>
      <c r="FU151" s="89"/>
      <c r="FV151" s="89"/>
      <c r="FW151" s="89"/>
      <c r="FX151" s="89"/>
      <c r="FY151" s="89"/>
      <c r="FZ151" s="89"/>
      <c r="GA151" s="89"/>
      <c r="GB151" s="89"/>
      <c r="GC151" s="89"/>
      <c r="GD151" s="89"/>
      <c r="GE151" s="89"/>
      <c r="GF151" s="89"/>
      <c r="GG151" s="89"/>
      <c r="GH151" s="89"/>
      <c r="GI151" s="89"/>
      <c r="GJ151" s="89"/>
      <c r="GK151" s="89"/>
      <c r="GL151" s="89"/>
      <c r="GM151" s="89"/>
      <c r="GN151" s="89"/>
      <c r="GO151" s="89"/>
      <c r="GP151" s="89"/>
      <c r="GQ151" s="89"/>
      <c r="GR151" s="89"/>
      <c r="GS151" s="89"/>
      <c r="GT151" s="89"/>
      <c r="GU151" s="89"/>
      <c r="GV151" s="89"/>
      <c r="GW151" s="89"/>
      <c r="GX151" s="89"/>
      <c r="GY151" s="89"/>
      <c r="GZ151" s="89"/>
      <c r="HA151" s="89"/>
      <c r="HB151" s="89"/>
      <c r="HC151" s="89"/>
      <c r="HD151" s="89"/>
      <c r="HE151" s="89"/>
      <c r="HF151" s="89"/>
      <c r="HG151" s="89"/>
      <c r="HH151" s="89"/>
      <c r="HI151" s="89"/>
      <c r="HJ151" s="89"/>
      <c r="HK151" s="89"/>
      <c r="HL151" s="89"/>
      <c r="HM151" s="89"/>
      <c r="HN151" s="89"/>
      <c r="HO151" s="89"/>
      <c r="HP151" s="89"/>
      <c r="HQ151" s="89"/>
      <c r="HR151" s="89"/>
      <c r="HS151" s="89"/>
      <c r="HT151" s="89"/>
      <c r="HU151" s="89"/>
      <c r="HV151" s="89"/>
      <c r="HW151" s="89"/>
      <c r="HX151" s="89"/>
      <c r="HY151" s="89"/>
      <c r="HZ151" s="89"/>
      <c r="IA151" s="89"/>
      <c r="IB151" s="89"/>
      <c r="IC151" s="89"/>
      <c r="ID151" s="89"/>
      <c r="IE151" s="89"/>
      <c r="IF151" s="89"/>
      <c r="IG151" s="89"/>
      <c r="IH151" s="89"/>
      <c r="II151" s="89"/>
      <c r="IJ151" s="89"/>
      <c r="IK151" s="89"/>
      <c r="IL151" s="89"/>
      <c r="IM151" s="89"/>
      <c r="IN151" s="89"/>
      <c r="IO151" s="89"/>
      <c r="IP151" s="89"/>
      <c r="IQ151" s="89"/>
      <c r="IR151" s="89"/>
      <c r="IS151" s="89"/>
      <c r="IT151" s="89"/>
      <c r="IU151" s="89"/>
      <c r="IV151" s="89"/>
      <c r="IW151" s="89"/>
      <c r="IX151" s="89"/>
      <c r="IY151" s="89"/>
      <c r="IZ151" s="89"/>
      <c r="JA151" s="89"/>
      <c r="JB151" s="89"/>
      <c r="JC151" s="89"/>
      <c r="JD151" s="89"/>
      <c r="JE151" s="89"/>
      <c r="JF151" s="89"/>
      <c r="JG151" s="89"/>
      <c r="JH151" s="89"/>
      <c r="JI151" s="89"/>
      <c r="JJ151" s="89"/>
      <c r="JK151" s="89"/>
      <c r="JL151" s="89"/>
      <c r="JM151" s="89"/>
      <c r="JN151" s="89"/>
      <c r="JO151" s="89"/>
      <c r="JP151" s="89"/>
      <c r="JQ151" s="89"/>
      <c r="JR151" s="89"/>
      <c r="JS151" s="89"/>
      <c r="JT151" s="89"/>
      <c r="JU151" s="89"/>
      <c r="JV151" s="89"/>
      <c r="JW151" s="89"/>
      <c r="JX151" s="89"/>
      <c r="JY151" s="89"/>
      <c r="JZ151" s="89"/>
      <c r="KA151" s="89"/>
      <c r="KB151" s="89"/>
      <c r="KC151" s="89"/>
      <c r="KD151" s="89"/>
      <c r="KE151" s="89"/>
      <c r="KF151" s="89"/>
      <c r="KG151" s="89"/>
      <c r="KH151" s="89"/>
      <c r="KI151" s="89"/>
      <c r="KJ151" s="89"/>
      <c r="KK151" s="89"/>
      <c r="KL151" s="89"/>
      <c r="KM151" s="89"/>
      <c r="KN151" s="89"/>
      <c r="KO151" s="89"/>
      <c r="KP151" s="89"/>
      <c r="KQ151" s="89"/>
      <c r="KR151" s="89"/>
      <c r="KS151" s="89"/>
      <c r="KT151" s="89"/>
      <c r="KU151" s="89"/>
      <c r="KV151" s="89"/>
      <c r="KW151" s="89"/>
      <c r="KX151" s="89"/>
      <c r="KY151" s="89"/>
      <c r="KZ151" s="89"/>
      <c r="LA151" s="89"/>
      <c r="LB151" s="89"/>
      <c r="LC151" s="89"/>
      <c r="LD151" s="89"/>
      <c r="LE151" s="89"/>
      <c r="LF151" s="89"/>
      <c r="LG151" s="89"/>
      <c r="LH151" s="89"/>
      <c r="LI151" s="89"/>
      <c r="LJ151" s="89"/>
      <c r="LK151" s="89"/>
      <c r="LL151" s="89"/>
      <c r="LM151" s="89"/>
      <c r="LN151" s="89"/>
      <c r="LO151" s="89"/>
      <c r="LP151" s="89"/>
      <c r="LQ151" s="89"/>
      <c r="LR151" s="89"/>
      <c r="LS151" s="89"/>
      <c r="LT151" s="89"/>
    </row>
    <row r="152" spans="1:332" s="29" customFormat="1" x14ac:dyDescent="0.35">
      <c r="A152" s="89"/>
      <c r="B152" s="90"/>
      <c r="C152" s="90"/>
      <c r="D152" s="91"/>
      <c r="E152" s="89"/>
      <c r="F152" s="89"/>
      <c r="G152" s="110"/>
      <c r="M152" s="85"/>
      <c r="N152" s="85"/>
      <c r="O152" s="91"/>
      <c r="P152" s="91"/>
      <c r="Q152" s="92"/>
      <c r="R152" s="92"/>
      <c r="S152" s="89"/>
      <c r="T152" s="89"/>
      <c r="U152" s="89"/>
      <c r="V152" s="89"/>
      <c r="Y152" s="89"/>
      <c r="AA152" s="89"/>
      <c r="AB152" s="89"/>
      <c r="AC152" s="89"/>
      <c r="AD152" s="89"/>
      <c r="AE152"/>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89"/>
      <c r="BU152" s="89"/>
      <c r="BV152" s="89"/>
      <c r="BW152" s="89"/>
      <c r="BX152" s="89"/>
      <c r="BY152" s="89"/>
      <c r="BZ152" s="89"/>
      <c r="CA152" s="89"/>
      <c r="CB152" s="89"/>
      <c r="CC152" s="89"/>
      <c r="CD152" s="89"/>
      <c r="CE152" s="89"/>
      <c r="CF152" s="89"/>
      <c r="CG152" s="89"/>
      <c r="CH152" s="89"/>
      <c r="CI152" s="89"/>
      <c r="CJ152" s="89"/>
      <c r="CK152" s="89"/>
      <c r="CL152" s="89"/>
      <c r="CM152" s="89"/>
      <c r="CN152" s="89"/>
      <c r="CO152" s="89"/>
      <c r="CP152" s="89"/>
      <c r="CQ152" s="89"/>
      <c r="CR152" s="89"/>
      <c r="CS152" s="89"/>
      <c r="CT152" s="89"/>
      <c r="CU152" s="89"/>
      <c r="CV152" s="89"/>
      <c r="CW152" s="89"/>
      <c r="CX152" s="89"/>
      <c r="CY152" s="89"/>
      <c r="CZ152" s="89"/>
      <c r="DA152" s="89"/>
      <c r="DB152" s="89"/>
      <c r="DC152" s="89"/>
      <c r="DD152" s="89"/>
      <c r="DE152" s="89"/>
      <c r="DF152" s="89"/>
      <c r="DG152" s="89"/>
      <c r="DH152" s="89"/>
      <c r="DI152" s="89"/>
      <c r="DJ152" s="89"/>
      <c r="DK152" s="89"/>
      <c r="DL152" s="89"/>
      <c r="DM152" s="89"/>
      <c r="DN152" s="89"/>
      <c r="DO152" s="89"/>
      <c r="DP152" s="89"/>
      <c r="DQ152" s="89"/>
      <c r="DR152" s="89"/>
      <c r="DS152" s="89"/>
      <c r="DT152" s="89"/>
      <c r="DU152" s="89"/>
      <c r="DV152" s="89"/>
      <c r="DW152" s="89"/>
      <c r="DX152" s="89"/>
      <c r="DY152" s="89"/>
      <c r="DZ152" s="89"/>
      <c r="EA152" s="89"/>
      <c r="EB152" s="89"/>
      <c r="EC152" s="89"/>
      <c r="ED152" s="89"/>
      <c r="EE152" s="89"/>
      <c r="EF152" s="89"/>
      <c r="EG152" s="89"/>
      <c r="EH152" s="89"/>
      <c r="EI152" s="89"/>
      <c r="EJ152" s="89"/>
      <c r="EK152" s="89"/>
      <c r="EL152" s="89"/>
      <c r="EM152" s="89"/>
      <c r="EN152" s="89"/>
      <c r="EO152" s="89"/>
      <c r="EP152" s="89"/>
      <c r="EQ152" s="89"/>
      <c r="ER152" s="89"/>
      <c r="ES152" s="89"/>
      <c r="ET152" s="89"/>
      <c r="EU152" s="89"/>
      <c r="EV152" s="89"/>
      <c r="EW152" s="89"/>
      <c r="EX152" s="89"/>
      <c r="EY152" s="89"/>
      <c r="EZ152" s="89"/>
      <c r="FA152" s="89"/>
      <c r="FB152" s="89"/>
      <c r="FC152" s="89"/>
      <c r="FD152" s="89"/>
      <c r="FE152" s="89"/>
      <c r="FF152" s="89"/>
      <c r="FG152" s="89"/>
      <c r="FH152" s="89"/>
      <c r="FI152" s="89"/>
      <c r="FJ152" s="89"/>
      <c r="FK152" s="89"/>
      <c r="FL152" s="89"/>
      <c r="FM152" s="89"/>
      <c r="FN152" s="89"/>
      <c r="FO152" s="89"/>
      <c r="FP152" s="89"/>
      <c r="FQ152" s="89"/>
      <c r="FR152" s="89"/>
      <c r="FS152" s="89"/>
      <c r="FT152" s="89"/>
      <c r="FU152" s="89"/>
      <c r="FV152" s="89"/>
      <c r="FW152" s="89"/>
      <c r="FX152" s="89"/>
      <c r="FY152" s="89"/>
      <c r="FZ152" s="89"/>
      <c r="GA152" s="89"/>
      <c r="GB152" s="89"/>
      <c r="GC152" s="89"/>
      <c r="GD152" s="89"/>
      <c r="GE152" s="89"/>
      <c r="GF152" s="89"/>
      <c r="GG152" s="89"/>
      <c r="GH152" s="89"/>
      <c r="GI152" s="89"/>
      <c r="GJ152" s="89"/>
      <c r="GK152" s="89"/>
      <c r="GL152" s="89"/>
      <c r="GM152" s="89"/>
      <c r="GN152" s="89"/>
      <c r="GO152" s="89"/>
      <c r="GP152" s="89"/>
      <c r="GQ152" s="89"/>
      <c r="GR152" s="89"/>
      <c r="GS152" s="89"/>
      <c r="GT152" s="89"/>
      <c r="GU152" s="89"/>
      <c r="GV152" s="89"/>
      <c r="GW152" s="89"/>
      <c r="GX152" s="89"/>
      <c r="GY152" s="89"/>
      <c r="GZ152" s="89"/>
      <c r="HA152" s="89"/>
      <c r="HB152" s="89"/>
      <c r="HC152" s="89"/>
      <c r="HD152" s="89"/>
      <c r="HE152" s="89"/>
      <c r="HF152" s="89"/>
      <c r="HG152" s="89"/>
      <c r="HH152" s="89"/>
      <c r="HI152" s="89"/>
      <c r="HJ152" s="89"/>
      <c r="HK152" s="89"/>
      <c r="HL152" s="89"/>
      <c r="HM152" s="89"/>
      <c r="HN152" s="89"/>
      <c r="HO152" s="89"/>
      <c r="HP152" s="89"/>
      <c r="HQ152" s="89"/>
      <c r="HR152" s="89"/>
      <c r="HS152" s="89"/>
      <c r="HT152" s="89"/>
      <c r="HU152" s="89"/>
      <c r="HV152" s="89"/>
      <c r="HW152" s="89"/>
      <c r="HX152" s="89"/>
      <c r="HY152" s="89"/>
      <c r="HZ152" s="89"/>
      <c r="IA152" s="89"/>
      <c r="IB152" s="89"/>
      <c r="IC152" s="89"/>
      <c r="ID152" s="89"/>
      <c r="IE152" s="89"/>
      <c r="IF152" s="89"/>
      <c r="IG152" s="89"/>
      <c r="IH152" s="89"/>
      <c r="II152" s="89"/>
      <c r="IJ152" s="89"/>
      <c r="IK152" s="89"/>
      <c r="IL152" s="89"/>
      <c r="IM152" s="89"/>
      <c r="IN152" s="89"/>
      <c r="IO152" s="89"/>
      <c r="IP152" s="89"/>
      <c r="IQ152" s="89"/>
      <c r="IR152" s="89"/>
      <c r="IS152" s="89"/>
      <c r="IT152" s="89"/>
      <c r="IU152" s="89"/>
      <c r="IV152" s="89"/>
      <c r="IW152" s="89"/>
      <c r="IX152" s="89"/>
      <c r="IY152" s="89"/>
      <c r="IZ152" s="89"/>
      <c r="JA152" s="89"/>
      <c r="JB152" s="89"/>
      <c r="JC152" s="89"/>
      <c r="JD152" s="89"/>
      <c r="JE152" s="89"/>
      <c r="JF152" s="89"/>
      <c r="JG152" s="89"/>
      <c r="JH152" s="89"/>
      <c r="JI152" s="89"/>
      <c r="JJ152" s="89"/>
      <c r="JK152" s="89"/>
      <c r="JL152" s="89"/>
      <c r="JM152" s="89"/>
      <c r="JN152" s="89"/>
      <c r="JO152" s="89"/>
      <c r="JP152" s="89"/>
      <c r="JQ152" s="89"/>
      <c r="JR152" s="89"/>
      <c r="JS152" s="89"/>
      <c r="JT152" s="89"/>
      <c r="JU152" s="89"/>
      <c r="JV152" s="89"/>
      <c r="JW152" s="89"/>
      <c r="JX152" s="89"/>
      <c r="JY152" s="89"/>
      <c r="JZ152" s="89"/>
      <c r="KA152" s="89"/>
      <c r="KB152" s="89"/>
      <c r="KC152" s="89"/>
      <c r="KD152" s="89"/>
      <c r="KE152" s="89"/>
      <c r="KF152" s="89"/>
      <c r="KG152" s="89"/>
      <c r="KH152" s="89"/>
      <c r="KI152" s="89"/>
      <c r="KJ152" s="89"/>
      <c r="KK152" s="89"/>
      <c r="KL152" s="89"/>
      <c r="KM152" s="89"/>
      <c r="KN152" s="89"/>
      <c r="KO152" s="89"/>
      <c r="KP152" s="89"/>
      <c r="KQ152" s="89"/>
      <c r="KR152" s="89"/>
      <c r="KS152" s="89"/>
      <c r="KT152" s="89"/>
      <c r="KU152" s="89"/>
      <c r="KV152" s="89"/>
      <c r="KW152" s="89"/>
      <c r="KX152" s="89"/>
      <c r="KY152" s="89"/>
      <c r="KZ152" s="89"/>
      <c r="LA152" s="89"/>
      <c r="LB152" s="89"/>
      <c r="LC152" s="89"/>
      <c r="LD152" s="89"/>
      <c r="LE152" s="89"/>
      <c r="LF152" s="89"/>
      <c r="LG152" s="89"/>
      <c r="LH152" s="89"/>
      <c r="LI152" s="89"/>
      <c r="LJ152" s="89"/>
      <c r="LK152" s="89"/>
      <c r="LL152" s="89"/>
      <c r="LM152" s="89"/>
      <c r="LN152" s="89"/>
      <c r="LO152" s="89"/>
      <c r="LP152" s="89"/>
      <c r="LQ152" s="89"/>
      <c r="LR152" s="89"/>
      <c r="LS152" s="89"/>
      <c r="LT152" s="89"/>
    </row>
    <row r="153" spans="1:332" s="29" customFormat="1" x14ac:dyDescent="0.35">
      <c r="A153" s="89"/>
      <c r="B153" s="90"/>
      <c r="C153" s="90"/>
      <c r="D153" s="91"/>
      <c r="E153" s="89"/>
      <c r="F153" s="89"/>
      <c r="G153" s="110"/>
      <c r="M153" s="85"/>
      <c r="N153" s="85"/>
      <c r="O153" s="91"/>
      <c r="P153" s="91"/>
      <c r="Q153" s="92"/>
      <c r="R153" s="92"/>
      <c r="S153" s="89"/>
      <c r="T153" s="89"/>
      <c r="U153" s="89"/>
      <c r="V153" s="89"/>
      <c r="Y153" s="89"/>
      <c r="AA153" s="89"/>
      <c r="AB153" s="89"/>
      <c r="AC153" s="89"/>
      <c r="AD153" s="89"/>
      <c r="AE153"/>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89"/>
      <c r="BU153" s="89"/>
      <c r="BV153" s="89"/>
      <c r="BW153" s="89"/>
      <c r="BX153" s="89"/>
      <c r="BY153" s="89"/>
      <c r="BZ153" s="89"/>
      <c r="CA153" s="89"/>
      <c r="CB153" s="89"/>
      <c r="CC153" s="89"/>
      <c r="CD153" s="89"/>
      <c r="CE153" s="89"/>
      <c r="CF153" s="89"/>
      <c r="CG153" s="89"/>
      <c r="CH153" s="89"/>
      <c r="CI153" s="89"/>
      <c r="CJ153" s="89"/>
      <c r="CK153" s="89"/>
      <c r="CL153" s="89"/>
      <c r="CM153" s="89"/>
      <c r="CN153" s="89"/>
      <c r="CO153" s="89"/>
      <c r="CP153" s="89"/>
      <c r="CQ153" s="89"/>
      <c r="CR153" s="89"/>
      <c r="CS153" s="89"/>
      <c r="CT153" s="89"/>
      <c r="CU153" s="89"/>
      <c r="CV153" s="89"/>
      <c r="CW153" s="89"/>
      <c r="CX153" s="89"/>
      <c r="CY153" s="89"/>
      <c r="CZ153" s="89"/>
      <c r="DA153" s="89"/>
      <c r="DB153" s="89"/>
      <c r="DC153" s="89"/>
      <c r="DD153" s="89"/>
      <c r="DE153" s="89"/>
      <c r="DF153" s="89"/>
      <c r="DG153" s="89"/>
      <c r="DH153" s="89"/>
      <c r="DI153" s="89"/>
      <c r="DJ153" s="89"/>
      <c r="DK153" s="89"/>
      <c r="DL153" s="89"/>
      <c r="DM153" s="89"/>
      <c r="DN153" s="89"/>
      <c r="DO153" s="89"/>
      <c r="DP153" s="89"/>
      <c r="DQ153" s="89"/>
      <c r="DR153" s="89"/>
      <c r="DS153" s="89"/>
      <c r="DT153" s="89"/>
      <c r="DU153" s="89"/>
      <c r="DV153" s="89"/>
      <c r="DW153" s="89"/>
      <c r="DX153" s="89"/>
      <c r="DY153" s="89"/>
      <c r="DZ153" s="89"/>
      <c r="EA153" s="89"/>
      <c r="EB153" s="89"/>
      <c r="EC153" s="89"/>
      <c r="ED153" s="89"/>
      <c r="EE153" s="89"/>
      <c r="EF153" s="89"/>
      <c r="EG153" s="89"/>
      <c r="EH153" s="89"/>
      <c r="EI153" s="89"/>
      <c r="EJ153" s="89"/>
      <c r="EK153" s="89"/>
      <c r="EL153" s="89"/>
      <c r="EM153" s="89"/>
      <c r="EN153" s="89"/>
      <c r="EO153" s="89"/>
      <c r="EP153" s="89"/>
      <c r="EQ153" s="89"/>
      <c r="ER153" s="89"/>
      <c r="ES153" s="89"/>
      <c r="ET153" s="89"/>
      <c r="EU153" s="89"/>
      <c r="EV153" s="89"/>
      <c r="EW153" s="89"/>
      <c r="EX153" s="89"/>
      <c r="EY153" s="89"/>
      <c r="EZ153" s="89"/>
      <c r="FA153" s="89"/>
      <c r="FB153" s="89"/>
      <c r="FC153" s="89"/>
      <c r="FD153" s="89"/>
      <c r="FE153" s="89"/>
      <c r="FF153" s="89"/>
      <c r="FG153" s="89"/>
      <c r="FH153" s="89"/>
      <c r="FI153" s="89"/>
      <c r="FJ153" s="89"/>
      <c r="FK153" s="89"/>
      <c r="FL153" s="89"/>
      <c r="FM153" s="89"/>
      <c r="FN153" s="89"/>
      <c r="FO153" s="89"/>
      <c r="FP153" s="89"/>
      <c r="FQ153" s="89"/>
      <c r="FR153" s="89"/>
      <c r="FS153" s="89"/>
      <c r="FT153" s="89"/>
      <c r="FU153" s="89"/>
      <c r="FV153" s="89"/>
      <c r="FW153" s="89"/>
      <c r="FX153" s="89"/>
      <c r="FY153" s="89"/>
      <c r="FZ153" s="89"/>
      <c r="GA153" s="89"/>
      <c r="GB153" s="89"/>
      <c r="GC153" s="89"/>
      <c r="GD153" s="89"/>
      <c r="GE153" s="89"/>
      <c r="GF153" s="89"/>
      <c r="GG153" s="89"/>
      <c r="GH153" s="89"/>
      <c r="GI153" s="89"/>
      <c r="GJ153" s="89"/>
      <c r="GK153" s="89"/>
      <c r="GL153" s="89"/>
      <c r="GM153" s="89"/>
      <c r="GN153" s="89"/>
      <c r="GO153" s="89"/>
      <c r="GP153" s="89"/>
      <c r="GQ153" s="89"/>
      <c r="GR153" s="89"/>
      <c r="GS153" s="89"/>
      <c r="GT153" s="89"/>
      <c r="GU153" s="89"/>
      <c r="GV153" s="89"/>
      <c r="GW153" s="89"/>
      <c r="GX153" s="89"/>
      <c r="GY153" s="89"/>
      <c r="GZ153" s="89"/>
      <c r="HA153" s="89"/>
      <c r="HB153" s="89"/>
      <c r="HC153" s="89"/>
      <c r="HD153" s="89"/>
      <c r="HE153" s="89"/>
      <c r="HF153" s="89"/>
      <c r="HG153" s="89"/>
      <c r="HH153" s="89"/>
      <c r="HI153" s="89"/>
      <c r="HJ153" s="89"/>
      <c r="HK153" s="89"/>
      <c r="HL153" s="89"/>
      <c r="HM153" s="89"/>
      <c r="HN153" s="89"/>
      <c r="HO153" s="89"/>
      <c r="HP153" s="89"/>
      <c r="HQ153" s="89"/>
      <c r="HR153" s="89"/>
      <c r="HS153" s="89"/>
      <c r="HT153" s="89"/>
      <c r="HU153" s="89"/>
      <c r="HV153" s="89"/>
      <c r="HW153" s="89"/>
      <c r="HX153" s="89"/>
      <c r="HY153" s="89"/>
      <c r="HZ153" s="89"/>
      <c r="IA153" s="89"/>
      <c r="IB153" s="89"/>
      <c r="IC153" s="89"/>
      <c r="ID153" s="89"/>
      <c r="IE153" s="89"/>
      <c r="IF153" s="89"/>
      <c r="IG153" s="89"/>
      <c r="IH153" s="89"/>
      <c r="II153" s="89"/>
      <c r="IJ153" s="89"/>
      <c r="IK153" s="89"/>
      <c r="IL153" s="89"/>
      <c r="IM153" s="89"/>
      <c r="IN153" s="89"/>
      <c r="IO153" s="89"/>
      <c r="IP153" s="89"/>
      <c r="IQ153" s="89"/>
      <c r="IR153" s="89"/>
      <c r="IS153" s="89"/>
      <c r="IT153" s="89"/>
      <c r="IU153" s="89"/>
      <c r="IV153" s="89"/>
      <c r="IW153" s="89"/>
      <c r="IX153" s="89"/>
      <c r="IY153" s="89"/>
      <c r="IZ153" s="89"/>
      <c r="JA153" s="89"/>
      <c r="JB153" s="89"/>
      <c r="JC153" s="89"/>
      <c r="JD153" s="89"/>
      <c r="JE153" s="89"/>
      <c r="JF153" s="89"/>
      <c r="JG153" s="89"/>
      <c r="JH153" s="89"/>
      <c r="JI153" s="89"/>
      <c r="JJ153" s="89"/>
      <c r="JK153" s="89"/>
      <c r="JL153" s="89"/>
      <c r="JM153" s="89"/>
      <c r="JN153" s="89"/>
      <c r="JO153" s="89"/>
      <c r="JP153" s="89"/>
      <c r="JQ153" s="89"/>
      <c r="JR153" s="89"/>
      <c r="JS153" s="89"/>
      <c r="JT153" s="89"/>
      <c r="JU153" s="89"/>
      <c r="JV153" s="89"/>
      <c r="JW153" s="89"/>
      <c r="JX153" s="89"/>
      <c r="JY153" s="89"/>
      <c r="JZ153" s="89"/>
      <c r="KA153" s="89"/>
      <c r="KB153" s="89"/>
      <c r="KC153" s="89"/>
      <c r="KD153" s="89"/>
      <c r="KE153" s="89"/>
      <c r="KF153" s="89"/>
      <c r="KG153" s="89"/>
      <c r="KH153" s="89"/>
      <c r="KI153" s="89"/>
      <c r="KJ153" s="89"/>
      <c r="KK153" s="89"/>
      <c r="KL153" s="89"/>
      <c r="KM153" s="89"/>
      <c r="KN153" s="89"/>
      <c r="KO153" s="89"/>
      <c r="KP153" s="89"/>
      <c r="KQ153" s="89"/>
      <c r="KR153" s="89"/>
      <c r="KS153" s="89"/>
      <c r="KT153" s="89"/>
      <c r="KU153" s="89"/>
      <c r="KV153" s="89"/>
      <c r="KW153" s="89"/>
      <c r="KX153" s="89"/>
      <c r="KY153" s="89"/>
      <c r="KZ153" s="89"/>
      <c r="LA153" s="89"/>
      <c r="LB153" s="89"/>
      <c r="LC153" s="89"/>
      <c r="LD153" s="89"/>
      <c r="LE153" s="89"/>
      <c r="LF153" s="89"/>
      <c r="LG153" s="89"/>
      <c r="LH153" s="89"/>
      <c r="LI153" s="89"/>
      <c r="LJ153" s="89"/>
      <c r="LK153" s="89"/>
      <c r="LL153" s="89"/>
      <c r="LM153" s="89"/>
      <c r="LN153" s="89"/>
      <c r="LO153" s="89"/>
      <c r="LP153" s="89"/>
      <c r="LQ153" s="89"/>
      <c r="LR153" s="89"/>
      <c r="LS153" s="89"/>
      <c r="LT153" s="89"/>
    </row>
    <row r="154" spans="1:332" s="29" customFormat="1" x14ac:dyDescent="0.35">
      <c r="A154" s="89"/>
      <c r="B154" s="90"/>
      <c r="C154" s="90"/>
      <c r="D154" s="91"/>
      <c r="E154" s="89"/>
      <c r="F154" s="89"/>
      <c r="G154" s="110"/>
      <c r="M154" s="85"/>
      <c r="N154" s="85"/>
      <c r="O154" s="91"/>
      <c r="P154" s="91"/>
      <c r="Q154" s="92"/>
      <c r="R154" s="92"/>
      <c r="S154" s="89"/>
      <c r="T154" s="89"/>
      <c r="U154" s="89"/>
      <c r="V154" s="89"/>
      <c r="Y154" s="89"/>
      <c r="AA154" s="89"/>
      <c r="AB154" s="89"/>
      <c r="AC154" s="89"/>
      <c r="AD154" s="89"/>
      <c r="AE154"/>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89"/>
      <c r="BU154" s="89"/>
      <c r="BV154" s="89"/>
      <c r="BW154" s="89"/>
      <c r="BX154" s="89"/>
      <c r="BY154" s="89"/>
      <c r="BZ154" s="89"/>
      <c r="CA154" s="89"/>
      <c r="CB154" s="89"/>
      <c r="CC154" s="89"/>
      <c r="CD154" s="89"/>
      <c r="CE154" s="89"/>
      <c r="CF154" s="89"/>
      <c r="CG154" s="89"/>
      <c r="CH154" s="89"/>
      <c r="CI154" s="89"/>
      <c r="CJ154" s="89"/>
      <c r="CK154" s="89"/>
      <c r="CL154" s="89"/>
      <c r="CM154" s="89"/>
      <c r="CN154" s="89"/>
      <c r="CO154" s="89"/>
      <c r="CP154" s="89"/>
      <c r="CQ154" s="89"/>
      <c r="CR154" s="89"/>
      <c r="CS154" s="89"/>
      <c r="CT154" s="89"/>
      <c r="CU154" s="89"/>
      <c r="CV154" s="89"/>
      <c r="CW154" s="89"/>
      <c r="CX154" s="89"/>
      <c r="CY154" s="89"/>
      <c r="CZ154" s="89"/>
      <c r="DA154" s="89"/>
      <c r="DB154" s="89"/>
      <c r="DC154" s="89"/>
      <c r="DD154" s="89"/>
      <c r="DE154" s="89"/>
      <c r="DF154" s="89"/>
      <c r="DG154" s="89"/>
      <c r="DH154" s="89"/>
      <c r="DI154" s="89"/>
      <c r="DJ154" s="89"/>
      <c r="DK154" s="89"/>
      <c r="DL154" s="89"/>
      <c r="DM154" s="89"/>
      <c r="DN154" s="89"/>
      <c r="DO154" s="89"/>
      <c r="DP154" s="89"/>
      <c r="DQ154" s="89"/>
      <c r="DR154" s="89"/>
      <c r="DS154" s="89"/>
      <c r="DT154" s="89"/>
      <c r="DU154" s="89"/>
      <c r="DV154" s="89"/>
      <c r="DW154" s="89"/>
      <c r="DX154" s="89"/>
      <c r="DY154" s="89"/>
      <c r="DZ154" s="89"/>
      <c r="EA154" s="89"/>
      <c r="EB154" s="89"/>
      <c r="EC154" s="89"/>
      <c r="ED154" s="89"/>
      <c r="EE154" s="89"/>
      <c r="EF154" s="89"/>
      <c r="EG154" s="89"/>
      <c r="EH154" s="89"/>
      <c r="EI154" s="89"/>
      <c r="EJ154" s="89"/>
      <c r="EK154" s="89"/>
      <c r="EL154" s="89"/>
      <c r="EM154" s="89"/>
      <c r="EN154" s="89"/>
      <c r="EO154" s="89"/>
      <c r="EP154" s="89"/>
      <c r="EQ154" s="89"/>
      <c r="ER154" s="89"/>
      <c r="ES154" s="89"/>
      <c r="ET154" s="89"/>
      <c r="EU154" s="89"/>
      <c r="EV154" s="89"/>
      <c r="EW154" s="89"/>
      <c r="EX154" s="89"/>
      <c r="EY154" s="89"/>
      <c r="EZ154" s="89"/>
      <c r="FA154" s="89"/>
      <c r="FB154" s="89"/>
      <c r="FC154" s="89"/>
      <c r="FD154" s="89"/>
      <c r="FE154" s="89"/>
      <c r="FF154" s="89"/>
      <c r="FG154" s="89"/>
      <c r="FH154" s="89"/>
      <c r="FI154" s="89"/>
      <c r="FJ154" s="89"/>
      <c r="FK154" s="89"/>
      <c r="FL154" s="89"/>
      <c r="FM154" s="89"/>
      <c r="FN154" s="89"/>
      <c r="FO154" s="89"/>
      <c r="FP154" s="89"/>
      <c r="FQ154" s="89"/>
      <c r="FR154" s="89"/>
      <c r="FS154" s="89"/>
      <c r="FT154" s="89"/>
      <c r="FU154" s="89"/>
      <c r="FV154" s="89"/>
      <c r="FW154" s="89"/>
      <c r="FX154" s="89"/>
      <c r="FY154" s="89"/>
      <c r="FZ154" s="89"/>
      <c r="GA154" s="89"/>
      <c r="GB154" s="89"/>
      <c r="GC154" s="89"/>
      <c r="GD154" s="89"/>
      <c r="GE154" s="89"/>
      <c r="GF154" s="89"/>
      <c r="GG154" s="89"/>
      <c r="GH154" s="89"/>
      <c r="GI154" s="89"/>
      <c r="GJ154" s="89"/>
      <c r="GK154" s="89"/>
      <c r="GL154" s="89"/>
      <c r="GM154" s="89"/>
      <c r="GN154" s="89"/>
      <c r="GO154" s="89"/>
      <c r="GP154" s="89"/>
      <c r="GQ154" s="89"/>
      <c r="GR154" s="89"/>
      <c r="GS154" s="89"/>
      <c r="GT154" s="89"/>
      <c r="GU154" s="89"/>
      <c r="GV154" s="89"/>
      <c r="GW154" s="89"/>
      <c r="GX154" s="89"/>
      <c r="GY154" s="89"/>
      <c r="GZ154" s="89"/>
      <c r="HA154" s="89"/>
      <c r="HB154" s="89"/>
      <c r="HC154" s="89"/>
      <c r="HD154" s="89"/>
      <c r="HE154" s="89"/>
      <c r="HF154" s="89"/>
      <c r="HG154" s="89"/>
      <c r="HH154" s="89"/>
      <c r="HI154" s="89"/>
      <c r="HJ154" s="89"/>
      <c r="HK154" s="89"/>
      <c r="HL154" s="89"/>
      <c r="HM154" s="89"/>
      <c r="HN154" s="89"/>
      <c r="HO154" s="89"/>
      <c r="HP154" s="89"/>
      <c r="HQ154" s="89"/>
      <c r="HR154" s="89"/>
      <c r="HS154" s="89"/>
      <c r="HT154" s="89"/>
      <c r="HU154" s="89"/>
      <c r="HV154" s="89"/>
      <c r="HW154" s="89"/>
      <c r="HX154" s="89"/>
      <c r="HY154" s="89"/>
      <c r="HZ154" s="89"/>
      <c r="IA154" s="89"/>
      <c r="IB154" s="89"/>
      <c r="IC154" s="89"/>
      <c r="ID154" s="89"/>
      <c r="IE154" s="89"/>
      <c r="IF154" s="89"/>
      <c r="IG154" s="89"/>
      <c r="IH154" s="89"/>
      <c r="II154" s="89"/>
      <c r="IJ154" s="89"/>
      <c r="IK154" s="89"/>
      <c r="IL154" s="89"/>
      <c r="IM154" s="89"/>
      <c r="IN154" s="89"/>
      <c r="IO154" s="89"/>
      <c r="IP154" s="89"/>
      <c r="IQ154" s="89"/>
      <c r="IR154" s="89"/>
      <c r="IS154" s="89"/>
      <c r="IT154" s="89"/>
      <c r="IU154" s="89"/>
      <c r="IV154" s="89"/>
      <c r="IW154" s="89"/>
      <c r="IX154" s="89"/>
      <c r="IY154" s="89"/>
      <c r="IZ154" s="89"/>
      <c r="JA154" s="89"/>
      <c r="JB154" s="89"/>
      <c r="JC154" s="89"/>
      <c r="JD154" s="89"/>
      <c r="JE154" s="89"/>
      <c r="JF154" s="89"/>
      <c r="JG154" s="89"/>
      <c r="JH154" s="89"/>
      <c r="JI154" s="89"/>
      <c r="JJ154" s="89"/>
      <c r="JK154" s="89"/>
      <c r="JL154" s="89"/>
      <c r="JM154" s="89"/>
      <c r="JN154" s="89"/>
      <c r="JO154" s="89"/>
      <c r="JP154" s="89"/>
      <c r="JQ154" s="89"/>
      <c r="JR154" s="89"/>
      <c r="JS154" s="89"/>
      <c r="JT154" s="89"/>
      <c r="JU154" s="89"/>
      <c r="JV154" s="89"/>
      <c r="JW154" s="89"/>
      <c r="JX154" s="89"/>
      <c r="JY154" s="89"/>
      <c r="JZ154" s="89"/>
      <c r="KA154" s="89"/>
      <c r="KB154" s="89"/>
      <c r="KC154" s="89"/>
      <c r="KD154" s="89"/>
      <c r="KE154" s="89"/>
      <c r="KF154" s="89"/>
      <c r="KG154" s="89"/>
      <c r="KH154" s="89"/>
      <c r="KI154" s="89"/>
      <c r="KJ154" s="89"/>
      <c r="KK154" s="89"/>
      <c r="KL154" s="89"/>
      <c r="KM154" s="89"/>
      <c r="KN154" s="89"/>
      <c r="KO154" s="89"/>
      <c r="KP154" s="89"/>
      <c r="KQ154" s="89"/>
      <c r="KR154" s="89"/>
      <c r="KS154" s="89"/>
      <c r="KT154" s="89"/>
      <c r="KU154" s="89"/>
      <c r="KV154" s="89"/>
      <c r="KW154" s="89"/>
      <c r="KX154" s="89"/>
      <c r="KY154" s="89"/>
      <c r="KZ154" s="89"/>
      <c r="LA154" s="89"/>
      <c r="LB154" s="89"/>
      <c r="LC154" s="89"/>
      <c r="LD154" s="89"/>
      <c r="LE154" s="89"/>
      <c r="LF154" s="89"/>
      <c r="LG154" s="89"/>
      <c r="LH154" s="89"/>
      <c r="LI154" s="89"/>
      <c r="LJ154" s="89"/>
      <c r="LK154" s="89"/>
      <c r="LL154" s="89"/>
      <c r="LM154" s="89"/>
      <c r="LN154" s="89"/>
      <c r="LO154" s="89"/>
      <c r="LP154" s="89"/>
      <c r="LQ154" s="89"/>
      <c r="LR154" s="89"/>
      <c r="LS154" s="89"/>
      <c r="LT154" s="89"/>
    </row>
    <row r="155" spans="1:332" s="29" customFormat="1" x14ac:dyDescent="0.35">
      <c r="A155" s="89"/>
      <c r="B155" s="90"/>
      <c r="C155" s="90"/>
      <c r="D155" s="91"/>
      <c r="E155" s="89"/>
      <c r="F155" s="89"/>
      <c r="G155" s="110"/>
      <c r="M155" s="85"/>
      <c r="N155" s="85"/>
      <c r="O155" s="91"/>
      <c r="P155" s="91"/>
      <c r="Q155" s="92"/>
      <c r="R155" s="92"/>
      <c r="S155" s="89"/>
      <c r="T155" s="89"/>
      <c r="U155" s="89"/>
      <c r="V155" s="89"/>
      <c r="Y155" s="89"/>
      <c r="AA155" s="89"/>
      <c r="AB155" s="89"/>
      <c r="AC155" s="89"/>
      <c r="AD155" s="89"/>
      <c r="AE155"/>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89"/>
      <c r="BU155" s="89"/>
      <c r="BV155" s="89"/>
      <c r="BW155" s="89"/>
      <c r="BX155" s="89"/>
      <c r="BY155" s="89"/>
      <c r="BZ155" s="89"/>
      <c r="CA155" s="89"/>
      <c r="CB155" s="89"/>
      <c r="CC155" s="89"/>
      <c r="CD155" s="89"/>
      <c r="CE155" s="89"/>
      <c r="CF155" s="89"/>
      <c r="CG155" s="89"/>
      <c r="CH155" s="89"/>
      <c r="CI155" s="89"/>
      <c r="CJ155" s="89"/>
      <c r="CK155" s="89"/>
      <c r="CL155" s="89"/>
      <c r="CM155" s="89"/>
      <c r="CN155" s="89"/>
      <c r="CO155" s="89"/>
      <c r="CP155" s="89"/>
      <c r="CQ155" s="89"/>
      <c r="CR155" s="89"/>
      <c r="CS155" s="89"/>
      <c r="CT155" s="89"/>
      <c r="CU155" s="89"/>
      <c r="CV155" s="89"/>
      <c r="CW155" s="89"/>
      <c r="CX155" s="89"/>
      <c r="CY155" s="89"/>
      <c r="CZ155" s="89"/>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89"/>
      <c r="EA155" s="89"/>
      <c r="EB155" s="89"/>
      <c r="EC155" s="89"/>
      <c r="ED155" s="89"/>
      <c r="EE155" s="89"/>
      <c r="EF155" s="89"/>
      <c r="EG155" s="89"/>
      <c r="EH155" s="89"/>
      <c r="EI155" s="89"/>
      <c r="EJ155" s="89"/>
      <c r="EK155" s="89"/>
      <c r="EL155" s="89"/>
      <c r="EM155" s="89"/>
      <c r="EN155" s="89"/>
      <c r="EO155" s="89"/>
      <c r="EP155" s="89"/>
      <c r="EQ155" s="89"/>
      <c r="ER155" s="89"/>
      <c r="ES155" s="89"/>
      <c r="ET155" s="89"/>
      <c r="EU155" s="89"/>
      <c r="EV155" s="89"/>
      <c r="EW155" s="89"/>
      <c r="EX155" s="89"/>
      <c r="EY155" s="89"/>
      <c r="EZ155" s="89"/>
      <c r="FA155" s="89"/>
      <c r="FB155" s="89"/>
      <c r="FC155" s="89"/>
      <c r="FD155" s="89"/>
      <c r="FE155" s="89"/>
      <c r="FF155" s="89"/>
      <c r="FG155" s="89"/>
      <c r="FH155" s="89"/>
      <c r="FI155" s="89"/>
      <c r="FJ155" s="89"/>
      <c r="FK155" s="89"/>
      <c r="FL155" s="89"/>
      <c r="FM155" s="89"/>
      <c r="FN155" s="89"/>
      <c r="FO155" s="89"/>
      <c r="FP155" s="89"/>
      <c r="FQ155" s="89"/>
      <c r="FR155" s="89"/>
      <c r="FS155" s="89"/>
      <c r="FT155" s="89"/>
      <c r="FU155" s="89"/>
      <c r="FV155" s="89"/>
      <c r="FW155" s="89"/>
      <c r="FX155" s="89"/>
      <c r="FY155" s="89"/>
      <c r="FZ155" s="89"/>
      <c r="GA155" s="89"/>
      <c r="GB155" s="89"/>
      <c r="GC155" s="89"/>
      <c r="GD155" s="89"/>
      <c r="GE155" s="89"/>
      <c r="GF155" s="89"/>
      <c r="GG155" s="89"/>
      <c r="GH155" s="89"/>
      <c r="GI155" s="89"/>
      <c r="GJ155" s="89"/>
      <c r="GK155" s="89"/>
      <c r="GL155" s="89"/>
      <c r="GM155" s="89"/>
      <c r="GN155" s="89"/>
      <c r="GO155" s="89"/>
      <c r="GP155" s="89"/>
      <c r="GQ155" s="89"/>
      <c r="GR155" s="89"/>
      <c r="GS155" s="89"/>
      <c r="GT155" s="89"/>
      <c r="GU155" s="89"/>
      <c r="GV155" s="89"/>
      <c r="GW155" s="89"/>
      <c r="GX155" s="89"/>
      <c r="GY155" s="89"/>
      <c r="GZ155" s="89"/>
      <c r="HA155" s="89"/>
      <c r="HB155" s="89"/>
      <c r="HC155" s="89"/>
      <c r="HD155" s="89"/>
      <c r="HE155" s="89"/>
      <c r="HF155" s="89"/>
      <c r="HG155" s="89"/>
      <c r="HH155" s="89"/>
      <c r="HI155" s="89"/>
      <c r="HJ155" s="89"/>
      <c r="HK155" s="89"/>
      <c r="HL155" s="89"/>
      <c r="HM155" s="89"/>
      <c r="HN155" s="89"/>
      <c r="HO155" s="89"/>
      <c r="HP155" s="89"/>
      <c r="HQ155" s="89"/>
      <c r="HR155" s="89"/>
      <c r="HS155" s="89"/>
      <c r="HT155" s="89"/>
      <c r="HU155" s="89"/>
      <c r="HV155" s="89"/>
      <c r="HW155" s="89"/>
      <c r="HX155" s="89"/>
      <c r="HY155" s="89"/>
      <c r="HZ155" s="89"/>
      <c r="IA155" s="89"/>
      <c r="IB155" s="89"/>
      <c r="IC155" s="89"/>
      <c r="ID155" s="89"/>
      <c r="IE155" s="89"/>
      <c r="IF155" s="89"/>
      <c r="IG155" s="89"/>
      <c r="IH155" s="89"/>
      <c r="II155" s="89"/>
      <c r="IJ155" s="89"/>
      <c r="IK155" s="89"/>
      <c r="IL155" s="89"/>
      <c r="IM155" s="89"/>
      <c r="IN155" s="89"/>
      <c r="IO155" s="89"/>
      <c r="IP155" s="89"/>
      <c r="IQ155" s="89"/>
      <c r="IR155" s="89"/>
      <c r="IS155" s="89"/>
      <c r="IT155" s="89"/>
      <c r="IU155" s="89"/>
      <c r="IV155" s="89"/>
      <c r="IW155" s="89"/>
      <c r="IX155" s="89"/>
      <c r="IY155" s="89"/>
      <c r="IZ155" s="89"/>
      <c r="JA155" s="89"/>
      <c r="JB155" s="89"/>
      <c r="JC155" s="89"/>
      <c r="JD155" s="89"/>
      <c r="JE155" s="89"/>
      <c r="JF155" s="89"/>
      <c r="JG155" s="89"/>
      <c r="JH155" s="89"/>
      <c r="JI155" s="89"/>
      <c r="JJ155" s="89"/>
      <c r="JK155" s="89"/>
      <c r="JL155" s="89"/>
      <c r="JM155" s="89"/>
      <c r="JN155" s="89"/>
      <c r="JO155" s="89"/>
      <c r="JP155" s="89"/>
      <c r="JQ155" s="89"/>
      <c r="JR155" s="89"/>
      <c r="JS155" s="89"/>
      <c r="JT155" s="89"/>
      <c r="JU155" s="89"/>
      <c r="JV155" s="89"/>
      <c r="JW155" s="89"/>
      <c r="JX155" s="89"/>
      <c r="JY155" s="89"/>
      <c r="JZ155" s="89"/>
      <c r="KA155" s="89"/>
      <c r="KB155" s="89"/>
      <c r="KC155" s="89"/>
      <c r="KD155" s="89"/>
      <c r="KE155" s="89"/>
      <c r="KF155" s="89"/>
      <c r="KG155" s="89"/>
      <c r="KH155" s="89"/>
      <c r="KI155" s="89"/>
      <c r="KJ155" s="89"/>
      <c r="KK155" s="89"/>
      <c r="KL155" s="89"/>
      <c r="KM155" s="89"/>
      <c r="KN155" s="89"/>
      <c r="KO155" s="89"/>
      <c r="KP155" s="89"/>
      <c r="KQ155" s="89"/>
      <c r="KR155" s="89"/>
      <c r="KS155" s="89"/>
      <c r="KT155" s="89"/>
      <c r="KU155" s="89"/>
      <c r="KV155" s="89"/>
      <c r="KW155" s="89"/>
      <c r="KX155" s="89"/>
      <c r="KY155" s="89"/>
      <c r="KZ155" s="89"/>
      <c r="LA155" s="89"/>
      <c r="LB155" s="89"/>
      <c r="LC155" s="89"/>
      <c r="LD155" s="89"/>
      <c r="LE155" s="89"/>
      <c r="LF155" s="89"/>
      <c r="LG155" s="89"/>
      <c r="LH155" s="89"/>
      <c r="LI155" s="89"/>
      <c r="LJ155" s="89"/>
      <c r="LK155" s="89"/>
      <c r="LL155" s="89"/>
      <c r="LM155" s="89"/>
      <c r="LN155" s="89"/>
      <c r="LO155" s="89"/>
      <c r="LP155" s="89"/>
      <c r="LQ155" s="89"/>
      <c r="LR155" s="89"/>
      <c r="LS155" s="89"/>
      <c r="LT155" s="89"/>
    </row>
    <row r="156" spans="1:332" s="29" customFormat="1" x14ac:dyDescent="0.35">
      <c r="A156" s="89"/>
      <c r="B156" s="90"/>
      <c r="C156" s="90"/>
      <c r="D156" s="91"/>
      <c r="E156" s="89"/>
      <c r="F156" s="89"/>
      <c r="G156" s="110"/>
      <c r="M156" s="85"/>
      <c r="N156" s="85"/>
      <c r="O156" s="91"/>
      <c r="P156" s="91"/>
      <c r="Q156" s="92"/>
      <c r="R156" s="92"/>
      <c r="S156" s="89"/>
      <c r="T156" s="89"/>
      <c r="U156" s="89"/>
      <c r="V156" s="89"/>
      <c r="Y156" s="89"/>
      <c r="AA156" s="89"/>
      <c r="AB156" s="89"/>
      <c r="AC156" s="89"/>
      <c r="AD156" s="89"/>
      <c r="AE156"/>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89"/>
      <c r="BU156" s="89"/>
      <c r="BV156" s="89"/>
      <c r="BW156" s="89"/>
      <c r="BX156" s="89"/>
      <c r="BY156" s="89"/>
      <c r="BZ156" s="89"/>
      <c r="CA156" s="89"/>
      <c r="CB156" s="89"/>
      <c r="CC156" s="89"/>
      <c r="CD156" s="89"/>
      <c r="CE156" s="89"/>
      <c r="CF156" s="89"/>
      <c r="CG156" s="89"/>
      <c r="CH156" s="89"/>
      <c r="CI156" s="89"/>
      <c r="CJ156" s="89"/>
      <c r="CK156" s="89"/>
      <c r="CL156" s="89"/>
      <c r="CM156" s="89"/>
      <c r="CN156" s="89"/>
      <c r="CO156" s="89"/>
      <c r="CP156" s="89"/>
      <c r="CQ156" s="89"/>
      <c r="CR156" s="89"/>
      <c r="CS156" s="89"/>
      <c r="CT156" s="89"/>
      <c r="CU156" s="89"/>
      <c r="CV156" s="89"/>
      <c r="CW156" s="89"/>
      <c r="CX156" s="89"/>
      <c r="CY156" s="89"/>
      <c r="CZ156" s="89"/>
      <c r="DA156" s="89"/>
      <c r="DB156" s="89"/>
      <c r="DC156" s="89"/>
      <c r="DD156" s="89"/>
      <c r="DE156" s="89"/>
      <c r="DF156" s="89"/>
      <c r="DG156" s="89"/>
      <c r="DH156" s="89"/>
      <c r="DI156" s="89"/>
      <c r="DJ156" s="89"/>
      <c r="DK156" s="89"/>
      <c r="DL156" s="89"/>
      <c r="DM156" s="89"/>
      <c r="DN156" s="89"/>
      <c r="DO156" s="89"/>
      <c r="DP156" s="89"/>
      <c r="DQ156" s="89"/>
      <c r="DR156" s="89"/>
      <c r="DS156" s="89"/>
      <c r="DT156" s="89"/>
      <c r="DU156" s="89"/>
      <c r="DV156" s="89"/>
      <c r="DW156" s="89"/>
      <c r="DX156" s="89"/>
      <c r="DY156" s="89"/>
      <c r="DZ156" s="89"/>
      <c r="EA156" s="89"/>
      <c r="EB156" s="89"/>
      <c r="EC156" s="89"/>
      <c r="ED156" s="89"/>
      <c r="EE156" s="89"/>
      <c r="EF156" s="89"/>
      <c r="EG156" s="89"/>
      <c r="EH156" s="89"/>
      <c r="EI156" s="89"/>
      <c r="EJ156" s="89"/>
      <c r="EK156" s="89"/>
      <c r="EL156" s="89"/>
      <c r="EM156" s="89"/>
      <c r="EN156" s="89"/>
      <c r="EO156" s="89"/>
      <c r="EP156" s="89"/>
      <c r="EQ156" s="89"/>
      <c r="ER156" s="89"/>
      <c r="ES156" s="89"/>
      <c r="ET156" s="89"/>
      <c r="EU156" s="89"/>
      <c r="EV156" s="89"/>
      <c r="EW156" s="89"/>
      <c r="EX156" s="89"/>
      <c r="EY156" s="89"/>
      <c r="EZ156" s="89"/>
      <c r="FA156" s="89"/>
      <c r="FB156" s="89"/>
      <c r="FC156" s="89"/>
      <c r="FD156" s="89"/>
      <c r="FE156" s="89"/>
      <c r="FF156" s="89"/>
      <c r="FG156" s="89"/>
      <c r="FH156" s="89"/>
      <c r="FI156" s="89"/>
      <c r="FJ156" s="89"/>
      <c r="FK156" s="89"/>
      <c r="FL156" s="89"/>
      <c r="FM156" s="89"/>
      <c r="FN156" s="89"/>
      <c r="FO156" s="89"/>
      <c r="FP156" s="89"/>
      <c r="FQ156" s="89"/>
      <c r="FR156" s="89"/>
      <c r="FS156" s="89"/>
      <c r="FT156" s="89"/>
      <c r="FU156" s="89"/>
      <c r="FV156" s="89"/>
      <c r="FW156" s="89"/>
      <c r="FX156" s="89"/>
      <c r="FY156" s="89"/>
      <c r="FZ156" s="89"/>
      <c r="GA156" s="89"/>
      <c r="GB156" s="89"/>
      <c r="GC156" s="89"/>
      <c r="GD156" s="89"/>
      <c r="GE156" s="89"/>
      <c r="GF156" s="89"/>
      <c r="GG156" s="89"/>
      <c r="GH156" s="89"/>
      <c r="GI156" s="89"/>
      <c r="GJ156" s="89"/>
      <c r="GK156" s="89"/>
      <c r="GL156" s="89"/>
      <c r="GM156" s="89"/>
      <c r="GN156" s="89"/>
      <c r="GO156" s="89"/>
      <c r="GP156" s="89"/>
      <c r="GQ156" s="89"/>
      <c r="GR156" s="89"/>
      <c r="GS156" s="89"/>
      <c r="GT156" s="89"/>
      <c r="GU156" s="89"/>
      <c r="GV156" s="89"/>
      <c r="GW156" s="89"/>
      <c r="GX156" s="89"/>
      <c r="GY156" s="89"/>
      <c r="GZ156" s="89"/>
      <c r="HA156" s="89"/>
      <c r="HB156" s="89"/>
      <c r="HC156" s="89"/>
      <c r="HD156" s="89"/>
      <c r="HE156" s="89"/>
      <c r="HF156" s="89"/>
      <c r="HG156" s="89"/>
      <c r="HH156" s="89"/>
      <c r="HI156" s="89"/>
      <c r="HJ156" s="89"/>
      <c r="HK156" s="89"/>
      <c r="HL156" s="89"/>
      <c r="HM156" s="89"/>
      <c r="HN156" s="89"/>
      <c r="HO156" s="89"/>
      <c r="HP156" s="89"/>
      <c r="HQ156" s="89"/>
      <c r="HR156" s="89"/>
      <c r="HS156" s="89"/>
      <c r="HT156" s="89"/>
      <c r="HU156" s="89"/>
      <c r="HV156" s="89"/>
      <c r="HW156" s="89"/>
      <c r="HX156" s="89"/>
      <c r="HY156" s="89"/>
      <c r="HZ156" s="89"/>
      <c r="IA156" s="89"/>
      <c r="IB156" s="89"/>
      <c r="IC156" s="89"/>
      <c r="ID156" s="89"/>
      <c r="IE156" s="89"/>
      <c r="IF156" s="89"/>
      <c r="IG156" s="89"/>
      <c r="IH156" s="89"/>
      <c r="II156" s="89"/>
      <c r="IJ156" s="89"/>
      <c r="IK156" s="89"/>
      <c r="IL156" s="89"/>
      <c r="IM156" s="89"/>
      <c r="IN156" s="89"/>
      <c r="IO156" s="89"/>
      <c r="IP156" s="89"/>
      <c r="IQ156" s="89"/>
      <c r="IR156" s="89"/>
      <c r="IS156" s="89"/>
      <c r="IT156" s="89"/>
      <c r="IU156" s="89"/>
      <c r="IV156" s="89"/>
      <c r="IW156" s="89"/>
      <c r="IX156" s="89"/>
      <c r="IY156" s="89"/>
      <c r="IZ156" s="89"/>
      <c r="JA156" s="89"/>
      <c r="JB156" s="89"/>
      <c r="JC156" s="89"/>
      <c r="JD156" s="89"/>
      <c r="JE156" s="89"/>
      <c r="JF156" s="89"/>
      <c r="JG156" s="89"/>
      <c r="JH156" s="89"/>
      <c r="JI156" s="89"/>
      <c r="JJ156" s="89"/>
      <c r="JK156" s="89"/>
      <c r="JL156" s="89"/>
      <c r="JM156" s="89"/>
      <c r="JN156" s="89"/>
      <c r="JO156" s="89"/>
      <c r="JP156" s="89"/>
      <c r="JQ156" s="89"/>
      <c r="JR156" s="89"/>
      <c r="JS156" s="89"/>
      <c r="JT156" s="89"/>
      <c r="JU156" s="89"/>
      <c r="JV156" s="89"/>
      <c r="JW156" s="89"/>
      <c r="JX156" s="89"/>
      <c r="JY156" s="89"/>
      <c r="JZ156" s="89"/>
      <c r="KA156" s="89"/>
      <c r="KB156" s="89"/>
      <c r="KC156" s="89"/>
      <c r="KD156" s="89"/>
      <c r="KE156" s="89"/>
      <c r="KF156" s="89"/>
      <c r="KG156" s="89"/>
      <c r="KH156" s="89"/>
      <c r="KI156" s="89"/>
      <c r="KJ156" s="89"/>
      <c r="KK156" s="89"/>
      <c r="KL156" s="89"/>
      <c r="KM156" s="89"/>
      <c r="KN156" s="89"/>
      <c r="KO156" s="89"/>
      <c r="KP156" s="89"/>
      <c r="KQ156" s="89"/>
      <c r="KR156" s="89"/>
      <c r="KS156" s="89"/>
      <c r="KT156" s="89"/>
      <c r="KU156" s="89"/>
      <c r="KV156" s="89"/>
      <c r="KW156" s="89"/>
      <c r="KX156" s="89"/>
      <c r="KY156" s="89"/>
      <c r="KZ156" s="89"/>
      <c r="LA156" s="89"/>
      <c r="LB156" s="89"/>
      <c r="LC156" s="89"/>
      <c r="LD156" s="89"/>
      <c r="LE156" s="89"/>
      <c r="LF156" s="89"/>
      <c r="LG156" s="89"/>
      <c r="LH156" s="89"/>
      <c r="LI156" s="89"/>
      <c r="LJ156" s="89"/>
      <c r="LK156" s="89"/>
      <c r="LL156" s="89"/>
      <c r="LM156" s="89"/>
      <c r="LN156" s="89"/>
      <c r="LO156" s="89"/>
      <c r="LP156" s="89"/>
      <c r="LQ156" s="89"/>
      <c r="LR156" s="89"/>
      <c r="LS156" s="89"/>
      <c r="LT156" s="89"/>
    </row>
    <row r="157" spans="1:332" s="29" customFormat="1" x14ac:dyDescent="0.35">
      <c r="A157" s="89"/>
      <c r="B157" s="90"/>
      <c r="C157" s="90"/>
      <c r="D157" s="91"/>
      <c r="E157" s="89"/>
      <c r="F157" s="89"/>
      <c r="G157" s="110"/>
      <c r="M157" s="85"/>
      <c r="N157" s="85"/>
      <c r="O157" s="91"/>
      <c r="P157" s="91"/>
      <c r="Q157" s="92"/>
      <c r="R157" s="92"/>
      <c r="S157" s="89"/>
      <c r="T157" s="89"/>
      <c r="U157" s="89"/>
      <c r="V157" s="89"/>
      <c r="Y157" s="89"/>
      <c r="AA157" s="89"/>
      <c r="AB157" s="89"/>
      <c r="AC157" s="89"/>
      <c r="AD157" s="89"/>
      <c r="AE157"/>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89"/>
      <c r="BU157" s="89"/>
      <c r="BV157" s="89"/>
      <c r="BW157" s="89"/>
      <c r="BX157" s="89"/>
      <c r="BY157" s="89"/>
      <c r="BZ157" s="89"/>
      <c r="CA157" s="89"/>
      <c r="CB157" s="89"/>
      <c r="CC157" s="89"/>
      <c r="CD157" s="89"/>
      <c r="CE157" s="89"/>
      <c r="CF157" s="89"/>
      <c r="CG157" s="89"/>
      <c r="CH157" s="89"/>
      <c r="CI157" s="89"/>
      <c r="CJ157" s="89"/>
      <c r="CK157" s="89"/>
      <c r="CL157" s="89"/>
      <c r="CM157" s="89"/>
      <c r="CN157" s="89"/>
      <c r="CO157" s="89"/>
      <c r="CP157" s="89"/>
      <c r="CQ157" s="89"/>
      <c r="CR157" s="89"/>
      <c r="CS157" s="89"/>
      <c r="CT157" s="89"/>
      <c r="CU157" s="89"/>
      <c r="CV157" s="89"/>
      <c r="CW157" s="89"/>
      <c r="CX157" s="89"/>
      <c r="CY157" s="89"/>
      <c r="CZ157" s="89"/>
      <c r="DA157" s="89"/>
      <c r="DB157" s="89"/>
      <c r="DC157" s="89"/>
      <c r="DD157" s="89"/>
      <c r="DE157" s="89"/>
      <c r="DF157" s="89"/>
      <c r="DG157" s="89"/>
      <c r="DH157" s="89"/>
      <c r="DI157" s="89"/>
      <c r="DJ157" s="89"/>
      <c r="DK157" s="89"/>
      <c r="DL157" s="89"/>
      <c r="DM157" s="89"/>
      <c r="DN157" s="89"/>
      <c r="DO157" s="89"/>
      <c r="DP157" s="89"/>
      <c r="DQ157" s="89"/>
      <c r="DR157" s="89"/>
      <c r="DS157" s="89"/>
      <c r="DT157" s="89"/>
      <c r="DU157" s="89"/>
      <c r="DV157" s="89"/>
      <c r="DW157" s="89"/>
      <c r="DX157" s="89"/>
      <c r="DY157" s="89"/>
      <c r="DZ157" s="89"/>
      <c r="EA157" s="89"/>
      <c r="EB157" s="89"/>
      <c r="EC157" s="89"/>
      <c r="ED157" s="89"/>
      <c r="EE157" s="89"/>
      <c r="EF157" s="89"/>
      <c r="EG157" s="89"/>
      <c r="EH157" s="89"/>
      <c r="EI157" s="89"/>
      <c r="EJ157" s="89"/>
      <c r="EK157" s="89"/>
      <c r="EL157" s="89"/>
      <c r="EM157" s="89"/>
      <c r="EN157" s="89"/>
      <c r="EO157" s="89"/>
      <c r="EP157" s="89"/>
      <c r="EQ157" s="89"/>
      <c r="ER157" s="89"/>
      <c r="ES157" s="89"/>
      <c r="ET157" s="89"/>
      <c r="EU157" s="89"/>
      <c r="EV157" s="89"/>
      <c r="EW157" s="89"/>
      <c r="EX157" s="89"/>
      <c r="EY157" s="89"/>
      <c r="EZ157" s="89"/>
      <c r="FA157" s="89"/>
      <c r="FB157" s="89"/>
      <c r="FC157" s="89"/>
      <c r="FD157" s="89"/>
      <c r="FE157" s="89"/>
      <c r="FF157" s="89"/>
      <c r="FG157" s="89"/>
      <c r="FH157" s="89"/>
      <c r="FI157" s="89"/>
      <c r="FJ157" s="89"/>
      <c r="FK157" s="89"/>
      <c r="FL157" s="89"/>
      <c r="FM157" s="89"/>
      <c r="FN157" s="89"/>
      <c r="FO157" s="89"/>
      <c r="FP157" s="89"/>
      <c r="FQ157" s="89"/>
      <c r="FR157" s="89"/>
      <c r="FS157" s="89"/>
      <c r="FT157" s="89"/>
      <c r="FU157" s="89"/>
      <c r="FV157" s="89"/>
      <c r="FW157" s="89"/>
      <c r="FX157" s="89"/>
      <c r="FY157" s="89"/>
      <c r="FZ157" s="89"/>
      <c r="GA157" s="89"/>
      <c r="GB157" s="89"/>
      <c r="GC157" s="89"/>
      <c r="GD157" s="89"/>
      <c r="GE157" s="89"/>
      <c r="GF157" s="89"/>
      <c r="GG157" s="89"/>
      <c r="GH157" s="89"/>
      <c r="GI157" s="89"/>
      <c r="GJ157" s="89"/>
      <c r="GK157" s="89"/>
      <c r="GL157" s="89"/>
      <c r="GM157" s="89"/>
      <c r="GN157" s="89"/>
      <c r="GO157" s="89"/>
      <c r="GP157" s="89"/>
      <c r="GQ157" s="89"/>
      <c r="GR157" s="89"/>
      <c r="GS157" s="89"/>
      <c r="GT157" s="89"/>
      <c r="GU157" s="89"/>
      <c r="GV157" s="89"/>
      <c r="GW157" s="89"/>
      <c r="GX157" s="89"/>
      <c r="GY157" s="89"/>
      <c r="GZ157" s="89"/>
      <c r="HA157" s="89"/>
      <c r="HB157" s="89"/>
      <c r="HC157" s="89"/>
      <c r="HD157" s="89"/>
      <c r="HE157" s="89"/>
      <c r="HF157" s="89"/>
      <c r="HG157" s="89"/>
      <c r="HH157" s="89"/>
      <c r="HI157" s="89"/>
      <c r="HJ157" s="89"/>
      <c r="HK157" s="89"/>
      <c r="HL157" s="89"/>
      <c r="HM157" s="89"/>
      <c r="HN157" s="89"/>
      <c r="HO157" s="89"/>
      <c r="HP157" s="89"/>
      <c r="HQ157" s="89"/>
      <c r="HR157" s="89"/>
      <c r="HS157" s="89"/>
      <c r="HT157" s="89"/>
      <c r="HU157" s="89"/>
      <c r="HV157" s="89"/>
      <c r="HW157" s="89"/>
      <c r="HX157" s="89"/>
      <c r="HY157" s="89"/>
      <c r="HZ157" s="89"/>
      <c r="IA157" s="89"/>
      <c r="IB157" s="89"/>
      <c r="IC157" s="89"/>
      <c r="ID157" s="89"/>
      <c r="IE157" s="89"/>
      <c r="IF157" s="89"/>
      <c r="IG157" s="89"/>
      <c r="IH157" s="89"/>
      <c r="II157" s="89"/>
      <c r="IJ157" s="89"/>
      <c r="IK157" s="89"/>
      <c r="IL157" s="89"/>
      <c r="IM157" s="89"/>
      <c r="IN157" s="89"/>
      <c r="IO157" s="89"/>
      <c r="IP157" s="89"/>
      <c r="IQ157" s="89"/>
      <c r="IR157" s="89"/>
      <c r="IS157" s="89"/>
      <c r="IT157" s="89"/>
      <c r="IU157" s="89"/>
      <c r="IV157" s="89"/>
      <c r="IW157" s="89"/>
      <c r="IX157" s="89"/>
      <c r="IY157" s="89"/>
      <c r="IZ157" s="89"/>
      <c r="JA157" s="89"/>
      <c r="JB157" s="89"/>
      <c r="JC157" s="89"/>
      <c r="JD157" s="89"/>
      <c r="JE157" s="89"/>
      <c r="JF157" s="89"/>
      <c r="JG157" s="89"/>
      <c r="JH157" s="89"/>
      <c r="JI157" s="89"/>
      <c r="JJ157" s="89"/>
      <c r="JK157" s="89"/>
      <c r="JL157" s="89"/>
      <c r="JM157" s="89"/>
      <c r="JN157" s="89"/>
      <c r="JO157" s="89"/>
      <c r="JP157" s="89"/>
      <c r="JQ157" s="89"/>
      <c r="JR157" s="89"/>
      <c r="JS157" s="89"/>
      <c r="JT157" s="89"/>
      <c r="JU157" s="89"/>
      <c r="JV157" s="89"/>
      <c r="JW157" s="89"/>
      <c r="JX157" s="89"/>
      <c r="JY157" s="89"/>
      <c r="JZ157" s="89"/>
      <c r="KA157" s="89"/>
      <c r="KB157" s="89"/>
      <c r="KC157" s="89"/>
      <c r="KD157" s="89"/>
      <c r="KE157" s="89"/>
      <c r="KF157" s="89"/>
      <c r="KG157" s="89"/>
      <c r="KH157" s="89"/>
      <c r="KI157" s="89"/>
      <c r="KJ157" s="89"/>
      <c r="KK157" s="89"/>
      <c r="KL157" s="89"/>
      <c r="KM157" s="89"/>
      <c r="KN157" s="89"/>
      <c r="KO157" s="89"/>
      <c r="KP157" s="89"/>
      <c r="KQ157" s="89"/>
      <c r="KR157" s="89"/>
      <c r="KS157" s="89"/>
      <c r="KT157" s="89"/>
      <c r="KU157" s="89"/>
      <c r="KV157" s="89"/>
      <c r="KW157" s="89"/>
      <c r="KX157" s="89"/>
      <c r="KY157" s="89"/>
      <c r="KZ157" s="89"/>
      <c r="LA157" s="89"/>
      <c r="LB157" s="89"/>
      <c r="LC157" s="89"/>
      <c r="LD157" s="89"/>
      <c r="LE157" s="89"/>
      <c r="LF157" s="89"/>
      <c r="LG157" s="89"/>
      <c r="LH157" s="89"/>
      <c r="LI157" s="89"/>
      <c r="LJ157" s="89"/>
      <c r="LK157" s="89"/>
      <c r="LL157" s="89"/>
      <c r="LM157" s="89"/>
      <c r="LN157" s="89"/>
      <c r="LO157" s="89"/>
      <c r="LP157" s="89"/>
      <c r="LQ157" s="89"/>
      <c r="LR157" s="89"/>
      <c r="LS157" s="89"/>
      <c r="LT157" s="89"/>
    </row>
    <row r="158" spans="1:332" s="29" customFormat="1" x14ac:dyDescent="0.35">
      <c r="A158" s="89"/>
      <c r="B158" s="90"/>
      <c r="C158" s="90"/>
      <c r="D158" s="91"/>
      <c r="E158" s="89"/>
      <c r="F158" s="89"/>
      <c r="G158" s="110"/>
      <c r="M158" s="85"/>
      <c r="N158" s="85"/>
      <c r="O158" s="91"/>
      <c r="P158" s="91"/>
      <c r="Q158" s="92"/>
      <c r="R158" s="92"/>
      <c r="S158" s="89"/>
      <c r="T158" s="89"/>
      <c r="U158" s="89"/>
      <c r="V158" s="89"/>
      <c r="Y158" s="89"/>
      <c r="AA158" s="89"/>
      <c r="AB158" s="89"/>
      <c r="AC158" s="89"/>
      <c r="AD158" s="89"/>
      <c r="AE158"/>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89"/>
      <c r="BU158" s="89"/>
      <c r="BV158" s="89"/>
      <c r="BW158" s="89"/>
      <c r="BX158" s="89"/>
      <c r="BY158" s="89"/>
      <c r="BZ158" s="89"/>
      <c r="CA158" s="89"/>
      <c r="CB158" s="89"/>
      <c r="CC158" s="89"/>
      <c r="CD158" s="89"/>
      <c r="CE158" s="89"/>
      <c r="CF158" s="89"/>
      <c r="CG158" s="89"/>
      <c r="CH158" s="89"/>
      <c r="CI158" s="89"/>
      <c r="CJ158" s="89"/>
      <c r="CK158" s="89"/>
      <c r="CL158" s="89"/>
      <c r="CM158" s="89"/>
      <c r="CN158" s="89"/>
      <c r="CO158" s="89"/>
      <c r="CP158" s="89"/>
      <c r="CQ158" s="89"/>
      <c r="CR158" s="89"/>
      <c r="CS158" s="89"/>
      <c r="CT158" s="89"/>
      <c r="CU158" s="89"/>
      <c r="CV158" s="89"/>
      <c r="CW158" s="89"/>
      <c r="CX158" s="89"/>
      <c r="CY158" s="89"/>
      <c r="CZ158" s="89"/>
      <c r="DA158" s="89"/>
      <c r="DB158" s="89"/>
      <c r="DC158" s="89"/>
      <c r="DD158" s="89"/>
      <c r="DE158" s="89"/>
      <c r="DF158" s="89"/>
      <c r="DG158" s="89"/>
      <c r="DH158" s="89"/>
      <c r="DI158" s="89"/>
      <c r="DJ158" s="89"/>
      <c r="DK158" s="89"/>
      <c r="DL158" s="89"/>
      <c r="DM158" s="89"/>
      <c r="DN158" s="89"/>
      <c r="DO158" s="89"/>
      <c r="DP158" s="89"/>
      <c r="DQ158" s="89"/>
      <c r="DR158" s="89"/>
      <c r="DS158" s="89"/>
      <c r="DT158" s="89"/>
      <c r="DU158" s="89"/>
      <c r="DV158" s="89"/>
      <c r="DW158" s="89"/>
      <c r="DX158" s="89"/>
      <c r="DY158" s="89"/>
      <c r="DZ158" s="89"/>
      <c r="EA158" s="89"/>
      <c r="EB158" s="89"/>
      <c r="EC158" s="89"/>
      <c r="ED158" s="89"/>
      <c r="EE158" s="89"/>
      <c r="EF158" s="89"/>
      <c r="EG158" s="89"/>
      <c r="EH158" s="89"/>
      <c r="EI158" s="89"/>
      <c r="EJ158" s="89"/>
      <c r="EK158" s="89"/>
      <c r="EL158" s="89"/>
      <c r="EM158" s="89"/>
      <c r="EN158" s="89"/>
      <c r="EO158" s="89"/>
      <c r="EP158" s="89"/>
      <c r="EQ158" s="89"/>
      <c r="ER158" s="89"/>
      <c r="ES158" s="89"/>
      <c r="ET158" s="89"/>
      <c r="EU158" s="89"/>
      <c r="EV158" s="89"/>
      <c r="EW158" s="89"/>
      <c r="EX158" s="89"/>
      <c r="EY158" s="89"/>
      <c r="EZ158" s="89"/>
      <c r="FA158" s="89"/>
      <c r="FB158" s="89"/>
      <c r="FC158" s="89"/>
      <c r="FD158" s="89"/>
      <c r="FE158" s="89"/>
      <c r="FF158" s="89"/>
      <c r="FG158" s="89"/>
      <c r="FH158" s="89"/>
      <c r="FI158" s="89"/>
      <c r="FJ158" s="89"/>
      <c r="FK158" s="89"/>
      <c r="FL158" s="89"/>
      <c r="FM158" s="89"/>
      <c r="FN158" s="89"/>
      <c r="FO158" s="89"/>
      <c r="FP158" s="89"/>
      <c r="FQ158" s="89"/>
      <c r="FR158" s="89"/>
      <c r="FS158" s="89"/>
      <c r="FT158" s="89"/>
      <c r="FU158" s="89"/>
      <c r="FV158" s="89"/>
      <c r="FW158" s="89"/>
      <c r="FX158" s="89"/>
      <c r="FY158" s="89"/>
      <c r="FZ158" s="89"/>
      <c r="GA158" s="89"/>
      <c r="GB158" s="89"/>
      <c r="GC158" s="89"/>
      <c r="GD158" s="89"/>
      <c r="GE158" s="89"/>
      <c r="GF158" s="89"/>
      <c r="GG158" s="89"/>
      <c r="GH158" s="89"/>
      <c r="GI158" s="89"/>
      <c r="GJ158" s="89"/>
      <c r="GK158" s="89"/>
      <c r="GL158" s="89"/>
      <c r="GM158" s="89"/>
      <c r="GN158" s="89"/>
      <c r="GO158" s="89"/>
      <c r="GP158" s="89"/>
      <c r="GQ158" s="89"/>
      <c r="GR158" s="89"/>
      <c r="GS158" s="89"/>
      <c r="GT158" s="89"/>
      <c r="GU158" s="89"/>
      <c r="GV158" s="89"/>
      <c r="GW158" s="89"/>
      <c r="GX158" s="89"/>
      <c r="GY158" s="89"/>
      <c r="GZ158" s="89"/>
      <c r="HA158" s="89"/>
      <c r="HB158" s="89"/>
      <c r="HC158" s="89"/>
      <c r="HD158" s="89"/>
      <c r="HE158" s="89"/>
      <c r="HF158" s="89"/>
      <c r="HG158" s="89"/>
      <c r="HH158" s="89"/>
      <c r="HI158" s="89"/>
      <c r="HJ158" s="89"/>
      <c r="HK158" s="89"/>
      <c r="HL158" s="89"/>
      <c r="HM158" s="89"/>
      <c r="HN158" s="89"/>
      <c r="HO158" s="89"/>
      <c r="HP158" s="89"/>
      <c r="HQ158" s="89"/>
      <c r="HR158" s="89"/>
      <c r="HS158" s="89"/>
      <c r="HT158" s="89"/>
      <c r="HU158" s="89"/>
      <c r="HV158" s="89"/>
      <c r="HW158" s="89"/>
      <c r="HX158" s="89"/>
      <c r="HY158" s="89"/>
      <c r="HZ158" s="89"/>
      <c r="IA158" s="89"/>
      <c r="IB158" s="89"/>
      <c r="IC158" s="89"/>
      <c r="ID158" s="89"/>
      <c r="IE158" s="89"/>
      <c r="IF158" s="89"/>
      <c r="IG158" s="89"/>
      <c r="IH158" s="89"/>
      <c r="II158" s="89"/>
      <c r="IJ158" s="89"/>
      <c r="IK158" s="89"/>
      <c r="IL158" s="89"/>
      <c r="IM158" s="89"/>
      <c r="IN158" s="89"/>
      <c r="IO158" s="89"/>
      <c r="IP158" s="89"/>
      <c r="IQ158" s="89"/>
      <c r="IR158" s="89"/>
      <c r="IS158" s="89"/>
      <c r="IT158" s="89"/>
      <c r="IU158" s="89"/>
      <c r="IV158" s="89"/>
      <c r="IW158" s="89"/>
      <c r="IX158" s="89"/>
      <c r="IY158" s="89"/>
      <c r="IZ158" s="89"/>
      <c r="JA158" s="89"/>
      <c r="JB158" s="89"/>
      <c r="JC158" s="89"/>
      <c r="JD158" s="89"/>
      <c r="JE158" s="89"/>
      <c r="JF158" s="89"/>
      <c r="JG158" s="89"/>
      <c r="JH158" s="89"/>
      <c r="JI158" s="89"/>
      <c r="JJ158" s="89"/>
      <c r="JK158" s="89"/>
      <c r="JL158" s="89"/>
      <c r="JM158" s="89"/>
      <c r="JN158" s="89"/>
      <c r="JO158" s="89"/>
      <c r="JP158" s="89"/>
      <c r="JQ158" s="89"/>
      <c r="JR158" s="89"/>
      <c r="JS158" s="89"/>
      <c r="JT158" s="89"/>
      <c r="JU158" s="89"/>
      <c r="JV158" s="89"/>
      <c r="JW158" s="89"/>
      <c r="JX158" s="89"/>
      <c r="JY158" s="89"/>
      <c r="JZ158" s="89"/>
      <c r="KA158" s="89"/>
      <c r="KB158" s="89"/>
      <c r="KC158" s="89"/>
      <c r="KD158" s="89"/>
      <c r="KE158" s="89"/>
      <c r="KF158" s="89"/>
      <c r="KG158" s="89"/>
      <c r="KH158" s="89"/>
      <c r="KI158" s="89"/>
      <c r="KJ158" s="89"/>
      <c r="KK158" s="89"/>
      <c r="KL158" s="89"/>
      <c r="KM158" s="89"/>
      <c r="KN158" s="89"/>
      <c r="KO158" s="89"/>
      <c r="KP158" s="89"/>
      <c r="KQ158" s="89"/>
      <c r="KR158" s="89"/>
      <c r="KS158" s="89"/>
      <c r="KT158" s="89"/>
      <c r="KU158" s="89"/>
      <c r="KV158" s="89"/>
      <c r="KW158" s="89"/>
      <c r="KX158" s="89"/>
      <c r="KY158" s="89"/>
      <c r="KZ158" s="89"/>
      <c r="LA158" s="89"/>
      <c r="LB158" s="89"/>
      <c r="LC158" s="89"/>
      <c r="LD158" s="89"/>
      <c r="LE158" s="89"/>
      <c r="LF158" s="89"/>
      <c r="LG158" s="89"/>
      <c r="LH158" s="89"/>
      <c r="LI158" s="89"/>
      <c r="LJ158" s="89"/>
      <c r="LK158" s="89"/>
      <c r="LL158" s="89"/>
      <c r="LM158" s="89"/>
      <c r="LN158" s="89"/>
      <c r="LO158" s="89"/>
      <c r="LP158" s="89"/>
      <c r="LQ158" s="89"/>
      <c r="LR158" s="89"/>
      <c r="LS158" s="89"/>
      <c r="LT158" s="89"/>
    </row>
    <row r="159" spans="1:332" s="29" customFormat="1" x14ac:dyDescent="0.35">
      <c r="A159" s="89"/>
      <c r="B159" s="90"/>
      <c r="C159" s="90"/>
      <c r="D159" s="91"/>
      <c r="E159" s="89"/>
      <c r="F159" s="89"/>
      <c r="G159" s="110"/>
      <c r="M159" s="85"/>
      <c r="N159" s="85"/>
      <c r="O159" s="91"/>
      <c r="P159" s="91"/>
      <c r="Q159" s="92"/>
      <c r="R159" s="92"/>
      <c r="S159" s="89"/>
      <c r="T159" s="89"/>
      <c r="U159" s="89"/>
      <c r="V159" s="89"/>
      <c r="Y159" s="89"/>
      <c r="AA159" s="89"/>
      <c r="AB159" s="89"/>
      <c r="AC159" s="89"/>
      <c r="AD159" s="89"/>
      <c r="AE15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89"/>
      <c r="BU159" s="89"/>
      <c r="BV159" s="89"/>
      <c r="BW159" s="89"/>
      <c r="BX159" s="89"/>
      <c r="BY159" s="89"/>
      <c r="BZ159" s="89"/>
      <c r="CA159" s="89"/>
      <c r="CB159" s="89"/>
      <c r="CC159" s="89"/>
      <c r="CD159" s="89"/>
      <c r="CE159" s="89"/>
      <c r="CF159" s="89"/>
      <c r="CG159" s="89"/>
      <c r="CH159" s="89"/>
      <c r="CI159" s="89"/>
      <c r="CJ159" s="89"/>
      <c r="CK159" s="89"/>
      <c r="CL159" s="89"/>
      <c r="CM159" s="89"/>
      <c r="CN159" s="89"/>
      <c r="CO159" s="89"/>
      <c r="CP159" s="89"/>
      <c r="CQ159" s="89"/>
      <c r="CR159" s="89"/>
      <c r="CS159" s="89"/>
      <c r="CT159" s="89"/>
      <c r="CU159" s="89"/>
      <c r="CV159" s="89"/>
      <c r="CW159" s="89"/>
      <c r="CX159" s="89"/>
      <c r="CY159" s="89"/>
      <c r="CZ159" s="89"/>
      <c r="DA159" s="89"/>
      <c r="DB159" s="89"/>
      <c r="DC159" s="89"/>
      <c r="DD159" s="89"/>
      <c r="DE159" s="89"/>
      <c r="DF159" s="89"/>
      <c r="DG159" s="89"/>
      <c r="DH159" s="89"/>
      <c r="DI159" s="89"/>
      <c r="DJ159" s="89"/>
      <c r="DK159" s="89"/>
      <c r="DL159" s="89"/>
      <c r="DM159" s="89"/>
      <c r="DN159" s="89"/>
      <c r="DO159" s="89"/>
      <c r="DP159" s="89"/>
      <c r="DQ159" s="89"/>
      <c r="DR159" s="89"/>
      <c r="DS159" s="89"/>
      <c r="DT159" s="89"/>
      <c r="DU159" s="89"/>
      <c r="DV159" s="89"/>
      <c r="DW159" s="89"/>
      <c r="DX159" s="89"/>
      <c r="DY159" s="89"/>
      <c r="DZ159" s="89"/>
      <c r="EA159" s="89"/>
      <c r="EB159" s="89"/>
      <c r="EC159" s="89"/>
      <c r="ED159" s="89"/>
      <c r="EE159" s="89"/>
      <c r="EF159" s="89"/>
      <c r="EG159" s="89"/>
      <c r="EH159" s="89"/>
      <c r="EI159" s="89"/>
      <c r="EJ159" s="89"/>
      <c r="EK159" s="89"/>
      <c r="EL159" s="89"/>
      <c r="EM159" s="89"/>
      <c r="EN159" s="89"/>
      <c r="EO159" s="89"/>
      <c r="EP159" s="89"/>
      <c r="EQ159" s="89"/>
      <c r="ER159" s="89"/>
      <c r="ES159" s="89"/>
      <c r="ET159" s="89"/>
      <c r="EU159" s="89"/>
      <c r="EV159" s="89"/>
      <c r="EW159" s="89"/>
      <c r="EX159" s="89"/>
      <c r="EY159" s="89"/>
      <c r="EZ159" s="89"/>
      <c r="FA159" s="89"/>
      <c r="FB159" s="89"/>
      <c r="FC159" s="89"/>
      <c r="FD159" s="89"/>
      <c r="FE159" s="89"/>
      <c r="FF159" s="89"/>
      <c r="FG159" s="89"/>
      <c r="FH159" s="89"/>
      <c r="FI159" s="89"/>
      <c r="FJ159" s="89"/>
      <c r="FK159" s="89"/>
      <c r="FL159" s="89"/>
      <c r="FM159" s="89"/>
      <c r="FN159" s="89"/>
      <c r="FO159" s="89"/>
      <c r="FP159" s="89"/>
      <c r="FQ159" s="89"/>
      <c r="FR159" s="89"/>
      <c r="FS159" s="89"/>
      <c r="FT159" s="89"/>
      <c r="FU159" s="89"/>
      <c r="FV159" s="89"/>
      <c r="FW159" s="89"/>
      <c r="FX159" s="89"/>
      <c r="FY159" s="89"/>
      <c r="FZ159" s="89"/>
      <c r="GA159" s="89"/>
      <c r="GB159" s="89"/>
      <c r="GC159" s="89"/>
      <c r="GD159" s="89"/>
      <c r="GE159" s="89"/>
      <c r="GF159" s="89"/>
      <c r="GG159" s="89"/>
      <c r="GH159" s="89"/>
      <c r="GI159" s="89"/>
      <c r="GJ159" s="89"/>
      <c r="GK159" s="89"/>
      <c r="GL159" s="89"/>
      <c r="GM159" s="89"/>
      <c r="GN159" s="89"/>
      <c r="GO159" s="89"/>
      <c r="GP159" s="89"/>
      <c r="GQ159" s="89"/>
      <c r="GR159" s="89"/>
      <c r="GS159" s="89"/>
      <c r="GT159" s="89"/>
      <c r="GU159" s="89"/>
      <c r="GV159" s="89"/>
      <c r="GW159" s="89"/>
      <c r="GX159" s="89"/>
      <c r="GY159" s="89"/>
      <c r="GZ159" s="89"/>
      <c r="HA159" s="89"/>
      <c r="HB159" s="89"/>
      <c r="HC159" s="89"/>
      <c r="HD159" s="89"/>
      <c r="HE159" s="89"/>
      <c r="HF159" s="89"/>
      <c r="HG159" s="89"/>
      <c r="HH159" s="89"/>
      <c r="HI159" s="89"/>
      <c r="HJ159" s="89"/>
      <c r="HK159" s="89"/>
      <c r="HL159" s="89"/>
      <c r="HM159" s="89"/>
      <c r="HN159" s="89"/>
      <c r="HO159" s="89"/>
      <c r="HP159" s="89"/>
      <c r="HQ159" s="89"/>
      <c r="HR159" s="89"/>
      <c r="HS159" s="89"/>
      <c r="HT159" s="89"/>
      <c r="HU159" s="89"/>
      <c r="HV159" s="89"/>
      <c r="HW159" s="89"/>
      <c r="HX159" s="89"/>
      <c r="HY159" s="89"/>
      <c r="HZ159" s="89"/>
      <c r="IA159" s="89"/>
      <c r="IB159" s="89"/>
      <c r="IC159" s="89"/>
      <c r="ID159" s="89"/>
      <c r="IE159" s="89"/>
      <c r="IF159" s="89"/>
      <c r="IG159" s="89"/>
      <c r="IH159" s="89"/>
      <c r="II159" s="89"/>
      <c r="IJ159" s="89"/>
      <c r="IK159" s="89"/>
      <c r="IL159" s="89"/>
      <c r="IM159" s="89"/>
      <c r="IN159" s="89"/>
      <c r="IO159" s="89"/>
      <c r="IP159" s="89"/>
      <c r="IQ159" s="89"/>
      <c r="IR159" s="89"/>
      <c r="IS159" s="89"/>
      <c r="IT159" s="89"/>
      <c r="IU159" s="89"/>
      <c r="IV159" s="89"/>
      <c r="IW159" s="89"/>
      <c r="IX159" s="89"/>
      <c r="IY159" s="89"/>
      <c r="IZ159" s="89"/>
      <c r="JA159" s="89"/>
      <c r="JB159" s="89"/>
      <c r="JC159" s="89"/>
      <c r="JD159" s="89"/>
      <c r="JE159" s="89"/>
      <c r="JF159" s="89"/>
      <c r="JG159" s="89"/>
      <c r="JH159" s="89"/>
      <c r="JI159" s="89"/>
      <c r="JJ159" s="89"/>
      <c r="JK159" s="89"/>
      <c r="JL159" s="89"/>
      <c r="JM159" s="89"/>
      <c r="JN159" s="89"/>
      <c r="JO159" s="89"/>
      <c r="JP159" s="89"/>
      <c r="JQ159" s="89"/>
      <c r="JR159" s="89"/>
      <c r="JS159" s="89"/>
      <c r="JT159" s="89"/>
      <c r="JU159" s="89"/>
      <c r="JV159" s="89"/>
      <c r="JW159" s="89"/>
      <c r="JX159" s="89"/>
      <c r="JY159" s="89"/>
      <c r="JZ159" s="89"/>
      <c r="KA159" s="89"/>
      <c r="KB159" s="89"/>
      <c r="KC159" s="89"/>
      <c r="KD159" s="89"/>
      <c r="KE159" s="89"/>
      <c r="KF159" s="89"/>
      <c r="KG159" s="89"/>
      <c r="KH159" s="89"/>
      <c r="KI159" s="89"/>
      <c r="KJ159" s="89"/>
      <c r="KK159" s="89"/>
      <c r="KL159" s="89"/>
      <c r="KM159" s="89"/>
      <c r="KN159" s="89"/>
      <c r="KO159" s="89"/>
      <c r="KP159" s="89"/>
      <c r="KQ159" s="89"/>
      <c r="KR159" s="89"/>
      <c r="KS159" s="89"/>
      <c r="KT159" s="89"/>
      <c r="KU159" s="89"/>
      <c r="KV159" s="89"/>
      <c r="KW159" s="89"/>
      <c r="KX159" s="89"/>
      <c r="KY159" s="89"/>
      <c r="KZ159" s="89"/>
      <c r="LA159" s="89"/>
      <c r="LB159" s="89"/>
      <c r="LC159" s="89"/>
      <c r="LD159" s="89"/>
      <c r="LE159" s="89"/>
      <c r="LF159" s="89"/>
      <c r="LG159" s="89"/>
      <c r="LH159" s="89"/>
      <c r="LI159" s="89"/>
      <c r="LJ159" s="89"/>
      <c r="LK159" s="89"/>
      <c r="LL159" s="89"/>
      <c r="LM159" s="89"/>
      <c r="LN159" s="89"/>
      <c r="LO159" s="89"/>
      <c r="LP159" s="89"/>
      <c r="LQ159" s="89"/>
      <c r="LR159" s="89"/>
      <c r="LS159" s="89"/>
      <c r="LT159" s="89"/>
    </row>
    <row r="160" spans="1:332" s="29" customFormat="1" x14ac:dyDescent="0.35">
      <c r="A160" s="89"/>
      <c r="B160" s="90"/>
      <c r="C160" s="90"/>
      <c r="D160" s="91"/>
      <c r="E160" s="89"/>
      <c r="F160" s="89"/>
      <c r="G160" s="110"/>
      <c r="M160" s="85"/>
      <c r="N160" s="85"/>
      <c r="O160" s="91"/>
      <c r="P160" s="91"/>
      <c r="Q160" s="92"/>
      <c r="R160" s="92"/>
      <c r="S160" s="89"/>
      <c r="T160" s="89"/>
      <c r="U160" s="89"/>
      <c r="V160" s="89"/>
      <c r="Y160" s="89"/>
      <c r="AA160" s="89"/>
      <c r="AB160" s="89"/>
      <c r="AC160" s="89"/>
      <c r="AD160" s="89"/>
      <c r="AE160"/>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89"/>
      <c r="CT160" s="89"/>
      <c r="CU160" s="89"/>
      <c r="CV160" s="89"/>
      <c r="CW160" s="89"/>
      <c r="CX160" s="89"/>
      <c r="CY160" s="89"/>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89"/>
      <c r="EA160" s="89"/>
      <c r="EB160" s="89"/>
      <c r="EC160" s="89"/>
      <c r="ED160" s="89"/>
      <c r="EE160" s="89"/>
      <c r="EF160" s="89"/>
      <c r="EG160" s="89"/>
      <c r="EH160" s="89"/>
      <c r="EI160" s="89"/>
      <c r="EJ160" s="89"/>
      <c r="EK160" s="89"/>
      <c r="EL160" s="89"/>
      <c r="EM160" s="89"/>
      <c r="EN160" s="89"/>
      <c r="EO160" s="89"/>
      <c r="EP160" s="89"/>
      <c r="EQ160" s="89"/>
      <c r="ER160" s="89"/>
      <c r="ES160" s="89"/>
      <c r="ET160" s="89"/>
      <c r="EU160" s="89"/>
      <c r="EV160" s="89"/>
      <c r="EW160" s="89"/>
      <c r="EX160" s="89"/>
      <c r="EY160" s="89"/>
      <c r="EZ160" s="89"/>
      <c r="FA160" s="89"/>
      <c r="FB160" s="89"/>
      <c r="FC160" s="89"/>
      <c r="FD160" s="89"/>
      <c r="FE160" s="89"/>
      <c r="FF160" s="89"/>
      <c r="FG160" s="89"/>
      <c r="FH160" s="89"/>
      <c r="FI160" s="89"/>
      <c r="FJ160" s="89"/>
      <c r="FK160" s="89"/>
      <c r="FL160" s="89"/>
      <c r="FM160" s="89"/>
      <c r="FN160" s="89"/>
      <c r="FO160" s="89"/>
      <c r="FP160" s="89"/>
      <c r="FQ160" s="89"/>
      <c r="FR160" s="89"/>
      <c r="FS160" s="89"/>
      <c r="FT160" s="89"/>
      <c r="FU160" s="89"/>
      <c r="FV160" s="89"/>
      <c r="FW160" s="89"/>
      <c r="FX160" s="89"/>
      <c r="FY160" s="89"/>
      <c r="FZ160" s="89"/>
      <c r="GA160" s="89"/>
      <c r="GB160" s="89"/>
      <c r="GC160" s="89"/>
      <c r="GD160" s="89"/>
      <c r="GE160" s="89"/>
      <c r="GF160" s="89"/>
      <c r="GG160" s="89"/>
      <c r="GH160" s="89"/>
      <c r="GI160" s="89"/>
      <c r="GJ160" s="89"/>
      <c r="GK160" s="89"/>
      <c r="GL160" s="89"/>
      <c r="GM160" s="89"/>
      <c r="GN160" s="89"/>
      <c r="GO160" s="89"/>
      <c r="GP160" s="89"/>
      <c r="GQ160" s="89"/>
      <c r="GR160" s="89"/>
      <c r="GS160" s="89"/>
      <c r="GT160" s="89"/>
      <c r="GU160" s="89"/>
      <c r="GV160" s="89"/>
      <c r="GW160" s="89"/>
      <c r="GX160" s="89"/>
      <c r="GY160" s="89"/>
      <c r="GZ160" s="89"/>
      <c r="HA160" s="89"/>
      <c r="HB160" s="89"/>
      <c r="HC160" s="89"/>
      <c r="HD160" s="89"/>
      <c r="HE160" s="89"/>
      <c r="HF160" s="89"/>
      <c r="HG160" s="89"/>
      <c r="HH160" s="89"/>
      <c r="HI160" s="89"/>
      <c r="HJ160" s="89"/>
      <c r="HK160" s="89"/>
      <c r="HL160" s="89"/>
      <c r="HM160" s="89"/>
      <c r="HN160" s="89"/>
      <c r="HO160" s="89"/>
      <c r="HP160" s="89"/>
      <c r="HQ160" s="89"/>
      <c r="HR160" s="89"/>
      <c r="HS160" s="89"/>
      <c r="HT160" s="89"/>
      <c r="HU160" s="89"/>
      <c r="HV160" s="89"/>
      <c r="HW160" s="89"/>
      <c r="HX160" s="89"/>
      <c r="HY160" s="89"/>
      <c r="HZ160" s="89"/>
      <c r="IA160" s="89"/>
      <c r="IB160" s="89"/>
      <c r="IC160" s="89"/>
      <c r="ID160" s="89"/>
      <c r="IE160" s="89"/>
      <c r="IF160" s="89"/>
      <c r="IG160" s="89"/>
      <c r="IH160" s="89"/>
      <c r="II160" s="89"/>
      <c r="IJ160" s="89"/>
      <c r="IK160" s="89"/>
      <c r="IL160" s="89"/>
      <c r="IM160" s="89"/>
      <c r="IN160" s="89"/>
      <c r="IO160" s="89"/>
      <c r="IP160" s="89"/>
      <c r="IQ160" s="89"/>
      <c r="IR160" s="89"/>
      <c r="IS160" s="89"/>
      <c r="IT160" s="89"/>
      <c r="IU160" s="89"/>
      <c r="IV160" s="89"/>
      <c r="IW160" s="89"/>
      <c r="IX160" s="89"/>
      <c r="IY160" s="89"/>
      <c r="IZ160" s="89"/>
      <c r="JA160" s="89"/>
      <c r="JB160" s="89"/>
      <c r="JC160" s="89"/>
      <c r="JD160" s="89"/>
      <c r="JE160" s="89"/>
      <c r="JF160" s="89"/>
      <c r="JG160" s="89"/>
      <c r="JH160" s="89"/>
      <c r="JI160" s="89"/>
      <c r="JJ160" s="89"/>
      <c r="JK160" s="89"/>
      <c r="JL160" s="89"/>
      <c r="JM160" s="89"/>
      <c r="JN160" s="89"/>
      <c r="JO160" s="89"/>
      <c r="JP160" s="89"/>
      <c r="JQ160" s="89"/>
      <c r="JR160" s="89"/>
      <c r="JS160" s="89"/>
      <c r="JT160" s="89"/>
      <c r="JU160" s="89"/>
      <c r="JV160" s="89"/>
      <c r="JW160" s="89"/>
      <c r="JX160" s="89"/>
      <c r="JY160" s="89"/>
      <c r="JZ160" s="89"/>
      <c r="KA160" s="89"/>
      <c r="KB160" s="89"/>
      <c r="KC160" s="89"/>
      <c r="KD160" s="89"/>
      <c r="KE160" s="89"/>
      <c r="KF160" s="89"/>
      <c r="KG160" s="89"/>
      <c r="KH160" s="89"/>
      <c r="KI160" s="89"/>
      <c r="KJ160" s="89"/>
      <c r="KK160" s="89"/>
      <c r="KL160" s="89"/>
      <c r="KM160" s="89"/>
      <c r="KN160" s="89"/>
      <c r="KO160" s="89"/>
      <c r="KP160" s="89"/>
      <c r="KQ160" s="89"/>
      <c r="KR160" s="89"/>
      <c r="KS160" s="89"/>
      <c r="KT160" s="89"/>
      <c r="KU160" s="89"/>
      <c r="KV160" s="89"/>
      <c r="KW160" s="89"/>
      <c r="KX160" s="89"/>
      <c r="KY160" s="89"/>
      <c r="KZ160" s="89"/>
      <c r="LA160" s="89"/>
      <c r="LB160" s="89"/>
      <c r="LC160" s="89"/>
      <c r="LD160" s="89"/>
      <c r="LE160" s="89"/>
      <c r="LF160" s="89"/>
      <c r="LG160" s="89"/>
      <c r="LH160" s="89"/>
      <c r="LI160" s="89"/>
      <c r="LJ160" s="89"/>
      <c r="LK160" s="89"/>
      <c r="LL160" s="89"/>
      <c r="LM160" s="89"/>
      <c r="LN160" s="89"/>
      <c r="LO160" s="89"/>
      <c r="LP160" s="89"/>
      <c r="LQ160" s="89"/>
      <c r="LR160" s="89"/>
      <c r="LS160" s="89"/>
      <c r="LT160" s="89"/>
    </row>
    <row r="161" spans="1:332" s="29" customFormat="1" x14ac:dyDescent="0.35">
      <c r="A161" s="89"/>
      <c r="B161" s="90"/>
      <c r="C161" s="90"/>
      <c r="D161" s="91"/>
      <c r="E161" s="89"/>
      <c r="F161" s="89"/>
      <c r="G161" s="110"/>
      <c r="M161" s="85"/>
      <c r="N161" s="85"/>
      <c r="O161" s="91"/>
      <c r="P161" s="91"/>
      <c r="Q161" s="92"/>
      <c r="R161" s="92"/>
      <c r="S161" s="89"/>
      <c r="T161" s="89"/>
      <c r="U161" s="89"/>
      <c r="V161" s="89"/>
      <c r="Y161" s="89"/>
      <c r="AA161" s="89"/>
      <c r="AB161" s="89"/>
      <c r="AC161" s="89"/>
      <c r="AD161" s="89"/>
      <c r="AE161"/>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89"/>
      <c r="EA161" s="89"/>
      <c r="EB161" s="89"/>
      <c r="EC161" s="89"/>
      <c r="ED161" s="89"/>
      <c r="EE161" s="89"/>
      <c r="EF161" s="89"/>
      <c r="EG161" s="89"/>
      <c r="EH161" s="89"/>
      <c r="EI161" s="89"/>
      <c r="EJ161" s="89"/>
      <c r="EK161" s="89"/>
      <c r="EL161" s="89"/>
      <c r="EM161" s="89"/>
      <c r="EN161" s="89"/>
      <c r="EO161" s="89"/>
      <c r="EP161" s="89"/>
      <c r="EQ161" s="89"/>
      <c r="ER161" s="89"/>
      <c r="ES161" s="89"/>
      <c r="ET161" s="89"/>
      <c r="EU161" s="89"/>
      <c r="EV161" s="89"/>
      <c r="EW161" s="89"/>
      <c r="EX161" s="89"/>
      <c r="EY161" s="89"/>
      <c r="EZ161" s="89"/>
      <c r="FA161" s="89"/>
      <c r="FB161" s="89"/>
      <c r="FC161" s="89"/>
      <c r="FD161" s="89"/>
      <c r="FE161" s="89"/>
      <c r="FF161" s="89"/>
      <c r="FG161" s="89"/>
      <c r="FH161" s="89"/>
      <c r="FI161" s="89"/>
      <c r="FJ161" s="89"/>
      <c r="FK161" s="89"/>
      <c r="FL161" s="89"/>
      <c r="FM161" s="89"/>
      <c r="FN161" s="89"/>
      <c r="FO161" s="89"/>
      <c r="FP161" s="89"/>
      <c r="FQ161" s="89"/>
      <c r="FR161" s="89"/>
      <c r="FS161" s="89"/>
      <c r="FT161" s="89"/>
      <c r="FU161" s="89"/>
      <c r="FV161" s="89"/>
      <c r="FW161" s="89"/>
      <c r="FX161" s="89"/>
      <c r="FY161" s="89"/>
      <c r="FZ161" s="89"/>
      <c r="GA161" s="89"/>
      <c r="GB161" s="89"/>
      <c r="GC161" s="89"/>
      <c r="GD161" s="89"/>
      <c r="GE161" s="89"/>
      <c r="GF161" s="89"/>
      <c r="GG161" s="89"/>
      <c r="GH161" s="89"/>
      <c r="GI161" s="89"/>
      <c r="GJ161" s="89"/>
      <c r="GK161" s="89"/>
      <c r="GL161" s="89"/>
      <c r="GM161" s="89"/>
      <c r="GN161" s="89"/>
      <c r="GO161" s="89"/>
      <c r="GP161" s="89"/>
      <c r="GQ161" s="89"/>
      <c r="GR161" s="89"/>
      <c r="GS161" s="89"/>
      <c r="GT161" s="89"/>
      <c r="GU161" s="89"/>
      <c r="GV161" s="89"/>
      <c r="GW161" s="89"/>
      <c r="GX161" s="89"/>
      <c r="GY161" s="89"/>
      <c r="GZ161" s="89"/>
      <c r="HA161" s="89"/>
      <c r="HB161" s="89"/>
      <c r="HC161" s="89"/>
      <c r="HD161" s="89"/>
      <c r="HE161" s="89"/>
      <c r="HF161" s="89"/>
      <c r="HG161" s="89"/>
      <c r="HH161" s="89"/>
      <c r="HI161" s="89"/>
      <c r="HJ161" s="89"/>
      <c r="HK161" s="89"/>
      <c r="HL161" s="89"/>
      <c r="HM161" s="89"/>
      <c r="HN161" s="89"/>
      <c r="HO161" s="89"/>
      <c r="HP161" s="89"/>
      <c r="HQ161" s="89"/>
      <c r="HR161" s="89"/>
      <c r="HS161" s="89"/>
      <c r="HT161" s="89"/>
      <c r="HU161" s="89"/>
      <c r="HV161" s="89"/>
      <c r="HW161" s="89"/>
      <c r="HX161" s="89"/>
      <c r="HY161" s="89"/>
      <c r="HZ161" s="89"/>
      <c r="IA161" s="89"/>
      <c r="IB161" s="89"/>
      <c r="IC161" s="89"/>
      <c r="ID161" s="89"/>
      <c r="IE161" s="89"/>
      <c r="IF161" s="89"/>
      <c r="IG161" s="89"/>
      <c r="IH161" s="89"/>
      <c r="II161" s="89"/>
      <c r="IJ161" s="89"/>
      <c r="IK161" s="89"/>
      <c r="IL161" s="89"/>
      <c r="IM161" s="89"/>
      <c r="IN161" s="89"/>
      <c r="IO161" s="89"/>
      <c r="IP161" s="89"/>
      <c r="IQ161" s="89"/>
      <c r="IR161" s="89"/>
      <c r="IS161" s="89"/>
      <c r="IT161" s="89"/>
      <c r="IU161" s="89"/>
      <c r="IV161" s="89"/>
      <c r="IW161" s="89"/>
      <c r="IX161" s="89"/>
      <c r="IY161" s="89"/>
      <c r="IZ161" s="89"/>
      <c r="JA161" s="89"/>
      <c r="JB161" s="89"/>
      <c r="JC161" s="89"/>
      <c r="JD161" s="89"/>
      <c r="JE161" s="89"/>
      <c r="JF161" s="89"/>
      <c r="JG161" s="89"/>
      <c r="JH161" s="89"/>
      <c r="JI161" s="89"/>
      <c r="JJ161" s="89"/>
      <c r="JK161" s="89"/>
      <c r="JL161" s="89"/>
      <c r="JM161" s="89"/>
      <c r="JN161" s="89"/>
      <c r="JO161" s="89"/>
      <c r="JP161" s="89"/>
      <c r="JQ161" s="89"/>
      <c r="JR161" s="89"/>
      <c r="JS161" s="89"/>
      <c r="JT161" s="89"/>
      <c r="JU161" s="89"/>
      <c r="JV161" s="89"/>
      <c r="JW161" s="89"/>
      <c r="JX161" s="89"/>
      <c r="JY161" s="89"/>
      <c r="JZ161" s="89"/>
      <c r="KA161" s="89"/>
      <c r="KB161" s="89"/>
      <c r="KC161" s="89"/>
      <c r="KD161" s="89"/>
      <c r="KE161" s="89"/>
      <c r="KF161" s="89"/>
      <c r="KG161" s="89"/>
      <c r="KH161" s="89"/>
      <c r="KI161" s="89"/>
      <c r="KJ161" s="89"/>
      <c r="KK161" s="89"/>
      <c r="KL161" s="89"/>
      <c r="KM161" s="89"/>
      <c r="KN161" s="89"/>
      <c r="KO161" s="89"/>
      <c r="KP161" s="89"/>
      <c r="KQ161" s="89"/>
      <c r="KR161" s="89"/>
      <c r="KS161" s="89"/>
      <c r="KT161" s="89"/>
      <c r="KU161" s="89"/>
      <c r="KV161" s="89"/>
      <c r="KW161" s="89"/>
      <c r="KX161" s="89"/>
      <c r="KY161" s="89"/>
      <c r="KZ161" s="89"/>
      <c r="LA161" s="89"/>
      <c r="LB161" s="89"/>
      <c r="LC161" s="89"/>
      <c r="LD161" s="89"/>
      <c r="LE161" s="89"/>
      <c r="LF161" s="89"/>
      <c r="LG161" s="89"/>
      <c r="LH161" s="89"/>
      <c r="LI161" s="89"/>
      <c r="LJ161" s="89"/>
      <c r="LK161" s="89"/>
      <c r="LL161" s="89"/>
      <c r="LM161" s="89"/>
      <c r="LN161" s="89"/>
      <c r="LO161" s="89"/>
      <c r="LP161" s="89"/>
      <c r="LQ161" s="89"/>
      <c r="LR161" s="89"/>
      <c r="LS161" s="89"/>
      <c r="LT161" s="89"/>
    </row>
  </sheetData>
  <protectedRanges>
    <protectedRange password="E1A2" sqref="AA2" name="Range1_1_2_1"/>
    <protectedRange password="E1A2" sqref="O22" name="Range1_1_5_3"/>
    <protectedRange password="E1A2" sqref="O31" name="Range1_1_6_2"/>
    <protectedRange password="E1A2" sqref="O47:O48" name="Range1_6_10_2"/>
    <protectedRange password="E1A2" sqref="O45" name="Range1_1_11_1_2"/>
    <protectedRange password="E1A2" sqref="O21" name="Range1_1_5_1_2"/>
    <protectedRange password="E1A2" sqref="V4" name="Range1_1_4_3_3"/>
    <protectedRange password="E1A2" sqref="U4" name="Range1_1_4_3_1_2"/>
    <protectedRange password="E1A2" sqref="O37" name="Range1_1_7_1_1"/>
    <protectedRange password="E1A2" sqref="O38" name="Range1_1_9_1_1"/>
    <protectedRange password="E1A2" sqref="O39" name="Range1_1_9_2_1"/>
    <protectedRange password="E1A2" sqref="O12" name="Range1_1_10_3_1"/>
    <protectedRange password="E1A2" sqref="O41" name="Range1_1_11_1_1_2"/>
    <protectedRange password="E1A2" sqref="O73" name="Range1_1_1"/>
  </protectedRanges>
  <autoFilter ref="A2:LT74" xr:uid="{A6160AD4-CE92-4C9C-981A-420FEE0F3BAC}"/>
  <phoneticPr fontId="19" type="noConversion"/>
  <conditionalFormatting sqref="J3:J74">
    <cfRule type="cellIs" dxfId="94" priority="44" operator="equal">
      <formula>"Info"</formula>
    </cfRule>
    <cfRule type="cellIs" dxfId="93" priority="45" operator="equal">
      <formula>"Fail"</formula>
    </cfRule>
    <cfRule type="cellIs" dxfId="92" priority="46" operator="equal">
      <formula>"Pass"</formula>
    </cfRule>
  </conditionalFormatting>
  <conditionalFormatting sqref="J32">
    <cfRule type="cellIs" dxfId="91" priority="41" operator="equal">
      <formula>"Info"</formula>
    </cfRule>
    <cfRule type="cellIs" dxfId="90" priority="42" operator="equal">
      <formula>"Fail"</formula>
    </cfRule>
    <cfRule type="cellIs" dxfId="89" priority="43" operator="equal">
      <formula>"Pass"</formula>
    </cfRule>
  </conditionalFormatting>
  <conditionalFormatting sqref="J37:J38">
    <cfRule type="cellIs" dxfId="88" priority="38" operator="equal">
      <formula>"Info"</formula>
    </cfRule>
    <cfRule type="cellIs" dxfId="87" priority="39" operator="equal">
      <formula>"Fail"</formula>
    </cfRule>
    <cfRule type="cellIs" dxfId="86" priority="40" operator="equal">
      <formula>"Pass"</formula>
    </cfRule>
  </conditionalFormatting>
  <conditionalFormatting sqref="J39">
    <cfRule type="cellIs" dxfId="85" priority="35" operator="equal">
      <formula>"Info"</formula>
    </cfRule>
    <cfRule type="cellIs" dxfId="84" priority="36" operator="equal">
      <formula>"Fail"</formula>
    </cfRule>
    <cfRule type="cellIs" dxfId="83" priority="37" operator="equal">
      <formula>"Pass"</formula>
    </cfRule>
  </conditionalFormatting>
  <conditionalFormatting sqref="J10">
    <cfRule type="cellIs" dxfId="82" priority="32" operator="equal">
      <formula>"Info"</formula>
    </cfRule>
    <cfRule type="cellIs" dxfId="81" priority="33" operator="equal">
      <formula>"Fail"</formula>
    </cfRule>
    <cfRule type="cellIs" dxfId="80" priority="34" operator="equal">
      <formula>"Pass"</formula>
    </cfRule>
  </conditionalFormatting>
  <conditionalFormatting sqref="J11">
    <cfRule type="cellIs" dxfId="79" priority="29" operator="equal">
      <formula>"Info"</formula>
    </cfRule>
    <cfRule type="cellIs" dxfId="78" priority="30" operator="equal">
      <formula>"Fail"</formula>
    </cfRule>
    <cfRule type="cellIs" dxfId="77" priority="31" operator="equal">
      <formula>"Pass"</formula>
    </cfRule>
  </conditionalFormatting>
  <conditionalFormatting sqref="J14">
    <cfRule type="cellIs" dxfId="76" priority="26" operator="equal">
      <formula>"Info"</formula>
    </cfRule>
    <cfRule type="cellIs" dxfId="75" priority="27" operator="equal">
      <formula>"Fail"</formula>
    </cfRule>
    <cfRule type="cellIs" dxfId="74" priority="28" operator="equal">
      <formula>"Pass"</formula>
    </cfRule>
  </conditionalFormatting>
  <conditionalFormatting sqref="J16">
    <cfRule type="cellIs" dxfId="73" priority="23" operator="equal">
      <formula>"Info"</formula>
    </cfRule>
    <cfRule type="cellIs" dxfId="72" priority="24" operator="equal">
      <formula>"Fail"</formula>
    </cfRule>
    <cfRule type="cellIs" dxfId="71" priority="25" operator="equal">
      <formula>"Pass"</formula>
    </cfRule>
  </conditionalFormatting>
  <conditionalFormatting sqref="J41:J42">
    <cfRule type="cellIs" dxfId="70" priority="20" operator="equal">
      <formula>"Info"</formula>
    </cfRule>
    <cfRule type="cellIs" dxfId="69" priority="21" operator="equal">
      <formula>"Fail"</formula>
    </cfRule>
    <cfRule type="cellIs" dxfId="68" priority="22" operator="equal">
      <formula>"Pass"</formula>
    </cfRule>
  </conditionalFormatting>
  <conditionalFormatting sqref="J49:J51">
    <cfRule type="cellIs" dxfId="67" priority="17" operator="equal">
      <formula>"Info"</formula>
    </cfRule>
    <cfRule type="cellIs" dxfId="66" priority="18" operator="equal">
      <formula>"Fail"</formula>
    </cfRule>
    <cfRule type="cellIs" dxfId="65" priority="19" operator="equal">
      <formula>"Pass"</formula>
    </cfRule>
  </conditionalFormatting>
  <conditionalFormatting sqref="J52:J54">
    <cfRule type="cellIs" dxfId="64" priority="14" operator="equal">
      <formula>"Info"</formula>
    </cfRule>
    <cfRule type="cellIs" dxfId="63" priority="15" operator="equal">
      <formula>"Fail"</formula>
    </cfRule>
    <cfRule type="cellIs" dxfId="62" priority="16" operator="equal">
      <formula>"Pass"</formula>
    </cfRule>
  </conditionalFormatting>
  <conditionalFormatting sqref="J69">
    <cfRule type="cellIs" dxfId="61" priority="11" operator="equal">
      <formula>"Info"</formula>
    </cfRule>
    <cfRule type="cellIs" dxfId="60" priority="12" operator="equal">
      <formula>"Fail"</formula>
    </cfRule>
    <cfRule type="cellIs" dxfId="59" priority="13" operator="equal">
      <formula>"Pass"</formula>
    </cfRule>
  </conditionalFormatting>
  <conditionalFormatting sqref="J67:J68">
    <cfRule type="cellIs" dxfId="58" priority="8" operator="equal">
      <formula>"Info"</formula>
    </cfRule>
    <cfRule type="cellIs" dxfId="57" priority="9" operator="equal">
      <formula>"Fail"</formula>
    </cfRule>
    <cfRule type="cellIs" dxfId="56" priority="10" operator="equal">
      <formula>"Pass"</formula>
    </cfRule>
  </conditionalFormatting>
  <conditionalFormatting sqref="J74">
    <cfRule type="cellIs" dxfId="55" priority="5" operator="equal">
      <formula>"Info"</formula>
    </cfRule>
    <cfRule type="cellIs" dxfId="54" priority="6" operator="equal">
      <formula>"Fail"</formula>
    </cfRule>
    <cfRule type="cellIs" dxfId="53" priority="7" operator="equal">
      <formula>"Pass"</formula>
    </cfRule>
  </conditionalFormatting>
  <conditionalFormatting sqref="N3:N74">
    <cfRule type="expression" dxfId="52" priority="1">
      <formula>ISERROR(AA3)</formula>
    </cfRule>
  </conditionalFormatting>
  <dataValidations count="10">
    <dataValidation type="list" allowBlank="1" showInputMessage="1" showErrorMessage="1" sqref="G125:G126" xr:uid="{C6C62AE5-200F-41AD-982D-BE8142CFA073}">
      <formula1>$I$175:$I$178</formula1>
    </dataValidation>
    <dataValidation type="list" allowBlank="1" showInputMessage="1" showErrorMessage="1" sqref="G124 G150 G100:G108 G156:G157 G137 G143 G85 G96:G98 G118 G121 M3:M74" xr:uid="{34A4EA6A-088B-43B2-AF27-F3FE27297941}">
      <formula1>$H$78:$H$81</formula1>
    </dataValidation>
    <dataValidation type="list" allowBlank="1" showInputMessage="1" showErrorMessage="1" sqref="G138:G142 G109 G100 G146:G149 G127 G158:G161 G111:G114 G86:G95 G144 G129" xr:uid="{9F09245D-C1BC-44C8-86CB-919321D9CEF0}">
      <formula1>$H$65:$H$66</formula1>
    </dataValidation>
    <dataValidation type="list" allowBlank="1" showInputMessage="1" showErrorMessage="1" sqref="G115:G117 G122 G120 G155 G135:G136 J3:J74" xr:uid="{FFC35969-A3DF-49BA-AFE1-661D3C0704EF}">
      <formula1>$G$78:$G$81</formula1>
    </dataValidation>
    <dataValidation type="list" allowBlank="1" showInputMessage="1" showErrorMessage="1" sqref="G134" xr:uid="{67DDE660-86F7-4EBC-BF77-E299E7EB2232}">
      <formula1>$H$175:$H$178</formula1>
    </dataValidation>
    <dataValidation type="list" allowBlank="1" showInputMessage="1" showErrorMessage="1" sqref="G128 G130" xr:uid="{D2E836D2-167A-486B-A592-21113D37893F}">
      <formula1>$H$62:$H$65</formula1>
    </dataValidation>
    <dataValidation type="list" allowBlank="1" showInputMessage="1" showErrorMessage="1" sqref="G119 G131:G133 G145 G151:G154 G99 G123" xr:uid="{E9DEAE73-4AF3-4BAC-81B1-2434B7ABF04F}">
      <formula1>$G$64:$G$67</formula1>
    </dataValidation>
    <dataValidation type="list" allowBlank="1" showInputMessage="1" showErrorMessage="1" sqref="G110" xr:uid="{230C1B8D-3CF4-4350-98E1-DABFDC422F3E}">
      <formula1>$G$38:$G$41</formula1>
    </dataValidation>
    <dataValidation type="list" allowBlank="1" showInputMessage="1" showErrorMessage="1" sqref="N3" xr:uid="{2C8DD5FC-E8E5-4D38-AC03-72C8BC0126D0}">
      <formula1>$H$77:$H$80</formula1>
    </dataValidation>
    <dataValidation type="list" allowBlank="1" showInputMessage="1" showErrorMessage="1" sqref="N74" xr:uid="{A7E5E104-D08F-4571-9229-306FC520A878}">
      <formula1>$G$79:$G$82</formula1>
    </dataValidation>
  </dataValidations>
  <pageMargins left="0.7" right="0.7" top="0.75" bottom="0.75" header="0.3" footer="0.3"/>
  <pageSetup scale="21" orientation="portrait" r:id="rId1"/>
  <headerFooter alignWithMargins="0"/>
  <rowBreaks count="3" manualBreakCount="3">
    <brk id="23" max="16383" man="1"/>
    <brk id="40"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9069F-B8B7-4A59-B429-FCBF3547C5BE}">
  <dimension ref="A1:LT162"/>
  <sheetViews>
    <sheetView zoomScale="80" zoomScaleNormal="80" zoomScaleSheetLayoutView="80" workbookViewId="0">
      <pane ySplit="2" topLeftCell="A3" activePane="bottomLeft" state="frozenSplit"/>
      <selection pane="bottomLeft" activeCell="J7" sqref="J7:J13"/>
    </sheetView>
  </sheetViews>
  <sheetFormatPr defaultColWidth="18.7265625" defaultRowHeight="14.5" x14ac:dyDescent="0.35"/>
  <cols>
    <col min="1" max="1" width="14" style="89" customWidth="1"/>
    <col min="2" max="2" width="11.453125" style="90" customWidth="1"/>
    <col min="3" max="3" width="15.81640625" style="90" customWidth="1"/>
    <col min="4" max="4" width="16" style="91" customWidth="1"/>
    <col min="5" max="5" width="24.453125" style="89" customWidth="1"/>
    <col min="6" max="6" width="40" style="89" customWidth="1"/>
    <col min="7" max="7" width="87.1796875" style="89" customWidth="1"/>
    <col min="8" max="8" width="33.7265625" style="29" customWidth="1"/>
    <col min="9" max="9" width="23.54296875" style="29" customWidth="1"/>
    <col min="10" max="10" width="14.453125" style="29" customWidth="1"/>
    <col min="11" max="11" width="31.26953125" style="29" hidden="1" customWidth="1"/>
    <col min="12" max="12" width="39.26953125" style="29" customWidth="1"/>
    <col min="13" max="14" width="14.81640625" style="85" customWidth="1"/>
    <col min="15" max="15" width="45.26953125" style="91" customWidth="1"/>
    <col min="16" max="16" width="2.1796875" style="91" customWidth="1"/>
    <col min="17" max="17" width="16.26953125" style="92" customWidth="1"/>
    <col min="18" max="18" width="18.54296875" style="92" customWidth="1"/>
    <col min="19" max="19" width="55.453125" style="89" customWidth="1"/>
    <col min="20" max="20" width="64" style="89" customWidth="1"/>
    <col min="21" max="21" width="104.453125" style="89" hidden="1" customWidth="1"/>
    <col min="22" max="22" width="35.1796875" style="89" hidden="1" customWidth="1"/>
    <col min="25" max="25" width="41.7265625" style="89" customWidth="1"/>
    <col min="27" max="27" width="18.7265625" style="89" hidden="1" customWidth="1"/>
    <col min="28" max="28" width="90" style="89" customWidth="1"/>
    <col min="29" max="29" width="33.7265625" style="89" customWidth="1"/>
    <col min="30" max="30" width="18.7265625" style="89" customWidth="1"/>
    <col min="32" max="16384" width="18.7265625" style="89"/>
  </cols>
  <sheetData>
    <row r="1" spans="1:37" customFormat="1" x14ac:dyDescent="0.35">
      <c r="A1" s="233" t="s">
        <v>56</v>
      </c>
      <c r="B1" s="234"/>
      <c r="C1" s="234"/>
      <c r="D1" s="234"/>
      <c r="E1" s="234"/>
      <c r="F1" s="234"/>
      <c r="G1" s="234"/>
      <c r="H1" s="234"/>
      <c r="I1" s="234"/>
      <c r="J1" s="234"/>
      <c r="K1" s="235"/>
      <c r="L1" s="236"/>
      <c r="M1" s="236"/>
      <c r="N1" s="236"/>
      <c r="O1" s="236"/>
      <c r="P1" s="236"/>
      <c r="Q1" s="236"/>
      <c r="R1" s="236"/>
      <c r="S1" s="236"/>
      <c r="T1" s="235"/>
      <c r="U1" s="235"/>
      <c r="V1" s="235"/>
      <c r="Y1" s="93"/>
      <c r="AA1" s="235"/>
      <c r="AB1" s="93"/>
    </row>
    <row r="2" spans="1:37" s="85" customFormat="1" ht="44.25" customHeight="1" x14ac:dyDescent="0.35">
      <c r="A2" s="82" t="s">
        <v>104</v>
      </c>
      <c r="B2" s="82" t="s">
        <v>105</v>
      </c>
      <c r="C2" s="82" t="s">
        <v>106</v>
      </c>
      <c r="D2" s="82" t="s">
        <v>107</v>
      </c>
      <c r="E2" s="82" t="s">
        <v>108</v>
      </c>
      <c r="F2" s="82" t="s">
        <v>109</v>
      </c>
      <c r="G2" s="82" t="s">
        <v>110</v>
      </c>
      <c r="H2" s="82" t="s">
        <v>111</v>
      </c>
      <c r="I2" s="82" t="s">
        <v>112</v>
      </c>
      <c r="J2" s="82" t="s">
        <v>113</v>
      </c>
      <c r="K2" s="146" t="s">
        <v>114</v>
      </c>
      <c r="L2" s="82" t="s">
        <v>115</v>
      </c>
      <c r="M2" s="82" t="s">
        <v>116</v>
      </c>
      <c r="N2" s="82" t="s">
        <v>117</v>
      </c>
      <c r="O2" s="82" t="s">
        <v>118</v>
      </c>
      <c r="P2" s="116"/>
      <c r="Q2" s="83" t="s">
        <v>119</v>
      </c>
      <c r="R2" s="84" t="s">
        <v>120</v>
      </c>
      <c r="S2" s="84" t="s">
        <v>121</v>
      </c>
      <c r="T2" s="84" t="s">
        <v>122</v>
      </c>
      <c r="U2" s="138" t="s">
        <v>123</v>
      </c>
      <c r="V2" s="138" t="s">
        <v>124</v>
      </c>
      <c r="Y2" s="87"/>
      <c r="AA2" s="139" t="s">
        <v>125</v>
      </c>
      <c r="AB2" s="87"/>
    </row>
    <row r="3" spans="1:37" s="86" customFormat="1" ht="81" customHeight="1" x14ac:dyDescent="0.35">
      <c r="A3" s="117" t="s">
        <v>1474</v>
      </c>
      <c r="B3" s="118" t="s">
        <v>127</v>
      </c>
      <c r="C3" s="118" t="s">
        <v>128</v>
      </c>
      <c r="D3" s="119" t="s">
        <v>129</v>
      </c>
      <c r="E3" s="120" t="s">
        <v>130</v>
      </c>
      <c r="F3" s="120" t="s">
        <v>131</v>
      </c>
      <c r="G3" s="120" t="s">
        <v>1039</v>
      </c>
      <c r="H3" s="120" t="s">
        <v>133</v>
      </c>
      <c r="I3" s="121"/>
      <c r="J3" s="122"/>
      <c r="K3" s="123" t="s">
        <v>134</v>
      </c>
      <c r="L3" s="124" t="s">
        <v>135</v>
      </c>
      <c r="M3" s="125" t="s">
        <v>136</v>
      </c>
      <c r="N3" s="142" t="s">
        <v>137</v>
      </c>
      <c r="O3" s="127" t="s">
        <v>138</v>
      </c>
      <c r="P3" s="116"/>
      <c r="Q3" s="129"/>
      <c r="R3" s="129"/>
      <c r="T3" s="140" t="s">
        <v>139</v>
      </c>
      <c r="U3" s="143" t="s">
        <v>140</v>
      </c>
      <c r="V3" s="143" t="s">
        <v>141</v>
      </c>
      <c r="Y3" s="87"/>
      <c r="AA3" s="130" t="e">
        <f>IF(OR(J3="Fail",ISBLANK(J3)),INDEX('Issue Code Table'!C:C,MATCH(N:N,'Issue Code Table'!A:A,0)),IF(M3="Critical",6,IF(M3="Significant",5,IF(M3="Moderate",3,2))))</f>
        <v>#N/A</v>
      </c>
      <c r="AB3" s="87"/>
      <c r="AC3" s="87"/>
      <c r="AD3" s="87"/>
      <c r="AF3" s="87"/>
      <c r="AG3" s="87"/>
      <c r="AH3" s="87"/>
      <c r="AI3" s="87"/>
      <c r="AK3" s="87"/>
    </row>
    <row r="4" spans="1:37" s="86" customFormat="1" ht="73.5" customHeight="1" x14ac:dyDescent="0.35">
      <c r="A4" s="117" t="s">
        <v>1475</v>
      </c>
      <c r="B4" s="144" t="s">
        <v>143</v>
      </c>
      <c r="C4" s="118" t="s">
        <v>144</v>
      </c>
      <c r="D4" s="136" t="s">
        <v>160</v>
      </c>
      <c r="E4" s="120" t="s">
        <v>145</v>
      </c>
      <c r="F4" s="120" t="s">
        <v>1042</v>
      </c>
      <c r="G4" s="120" t="s">
        <v>1043</v>
      </c>
      <c r="H4" s="120" t="s">
        <v>1044</v>
      </c>
      <c r="I4" s="121"/>
      <c r="J4" s="122"/>
      <c r="K4" s="123" t="s">
        <v>149</v>
      </c>
      <c r="L4" s="124"/>
      <c r="M4" s="125" t="s">
        <v>150</v>
      </c>
      <c r="N4" s="142" t="s">
        <v>1045</v>
      </c>
      <c r="O4" s="127" t="s">
        <v>1046</v>
      </c>
      <c r="P4" s="116"/>
      <c r="Q4" s="129" t="s">
        <v>153</v>
      </c>
      <c r="R4" s="129" t="s">
        <v>154</v>
      </c>
      <c r="S4" s="120" t="s">
        <v>155</v>
      </c>
      <c r="T4" s="120" t="s">
        <v>1047</v>
      </c>
      <c r="U4" s="143" t="s">
        <v>1048</v>
      </c>
      <c r="V4" s="143" t="s">
        <v>158</v>
      </c>
      <c r="Y4" s="87"/>
      <c r="AA4" s="130">
        <f>IF(OR(J4="Fail",ISBLANK(J4)),INDEX('Issue Code Table'!C:C,MATCH(N:N,'Issue Code Table'!A:A,0)),IF(M4="Critical",6,IF(M4="Significant",5,IF(M4="Moderate",3,2))))</f>
        <v>5</v>
      </c>
      <c r="AB4" s="87"/>
      <c r="AC4" s="87"/>
      <c r="AD4" s="87"/>
      <c r="AF4" s="87"/>
      <c r="AG4" s="87"/>
      <c r="AH4" s="87"/>
      <c r="AI4" s="87"/>
      <c r="AK4" s="87"/>
    </row>
    <row r="5" spans="1:37" s="29" customFormat="1" ht="86.25" customHeight="1" x14ac:dyDescent="0.35">
      <c r="A5" s="117" t="s">
        <v>1476</v>
      </c>
      <c r="B5" s="145" t="s">
        <v>143</v>
      </c>
      <c r="C5" s="118" t="s">
        <v>144</v>
      </c>
      <c r="D5" s="136" t="s">
        <v>160</v>
      </c>
      <c r="E5" s="120" t="s">
        <v>161</v>
      </c>
      <c r="F5" s="120" t="s">
        <v>162</v>
      </c>
      <c r="G5" s="120" t="s">
        <v>1050</v>
      </c>
      <c r="H5" s="120" t="s">
        <v>1051</v>
      </c>
      <c r="I5" s="121"/>
      <c r="J5" s="122"/>
      <c r="K5" s="123" t="s">
        <v>165</v>
      </c>
      <c r="L5" s="124"/>
      <c r="M5" s="125" t="s">
        <v>150</v>
      </c>
      <c r="N5" s="142" t="s">
        <v>166</v>
      </c>
      <c r="O5" s="127" t="s">
        <v>167</v>
      </c>
      <c r="P5" s="116"/>
      <c r="Q5" s="129" t="s">
        <v>153</v>
      </c>
      <c r="R5" s="129" t="s">
        <v>168</v>
      </c>
      <c r="S5" s="120" t="s">
        <v>169</v>
      </c>
      <c r="T5" s="120" t="s">
        <v>1052</v>
      </c>
      <c r="U5" s="143" t="s">
        <v>1477</v>
      </c>
      <c r="V5" s="143" t="s">
        <v>172</v>
      </c>
      <c r="Y5" s="87"/>
      <c r="AA5" s="130">
        <f>IF(OR(J5="Fail",ISBLANK(J5)),INDEX('Issue Code Table'!C:C,MATCH(N:N,'Issue Code Table'!A:A,0)),IF(M5="Critical",6,IF(M5="Significant",5,IF(M5="Moderate",3,2))))</f>
        <v>5</v>
      </c>
      <c r="AB5" s="87"/>
    </row>
    <row r="6" spans="1:37" s="29" customFormat="1" ht="86.25" customHeight="1" x14ac:dyDescent="0.35">
      <c r="A6" s="117" t="s">
        <v>1478</v>
      </c>
      <c r="B6" s="145" t="s">
        <v>143</v>
      </c>
      <c r="C6" s="118" t="s">
        <v>144</v>
      </c>
      <c r="D6" s="136" t="s">
        <v>160</v>
      </c>
      <c r="E6" s="120" t="s">
        <v>174</v>
      </c>
      <c r="F6" s="120" t="s">
        <v>175</v>
      </c>
      <c r="G6" s="120" t="s">
        <v>1055</v>
      </c>
      <c r="H6" s="120" t="s">
        <v>177</v>
      </c>
      <c r="I6" s="121"/>
      <c r="J6" s="122"/>
      <c r="K6" s="123" t="s">
        <v>178</v>
      </c>
      <c r="L6" s="124"/>
      <c r="M6" s="125" t="s">
        <v>150</v>
      </c>
      <c r="N6" s="142" t="s">
        <v>166</v>
      </c>
      <c r="O6" s="127" t="s">
        <v>167</v>
      </c>
      <c r="P6" s="116"/>
      <c r="Q6" s="129" t="s">
        <v>153</v>
      </c>
      <c r="R6" s="129" t="s">
        <v>179</v>
      </c>
      <c r="S6" s="120" t="s">
        <v>180</v>
      </c>
      <c r="T6" s="120" t="s">
        <v>1056</v>
      </c>
      <c r="U6" s="143" t="s">
        <v>1057</v>
      </c>
      <c r="V6" s="143" t="s">
        <v>1058</v>
      </c>
      <c r="Y6" s="87"/>
      <c r="AA6" s="130">
        <f>IF(OR(J6="Fail",ISBLANK(J6)),INDEX('Issue Code Table'!C:C,MATCH(N:N,'Issue Code Table'!A:A,0)),IF(M6="Critical",6,IF(M6="Significant",5,IF(M6="Moderate",3,2))))</f>
        <v>5</v>
      </c>
      <c r="AB6" s="87"/>
    </row>
    <row r="7" spans="1:37" s="29" customFormat="1" ht="86.25" customHeight="1" x14ac:dyDescent="0.35">
      <c r="A7" s="117" t="s">
        <v>1479</v>
      </c>
      <c r="B7" s="145" t="s">
        <v>143</v>
      </c>
      <c r="C7" s="118" t="s">
        <v>144</v>
      </c>
      <c r="D7" s="136" t="s">
        <v>160</v>
      </c>
      <c r="E7" s="120" t="s">
        <v>185</v>
      </c>
      <c r="F7" s="120" t="s">
        <v>186</v>
      </c>
      <c r="G7" s="120" t="s">
        <v>1060</v>
      </c>
      <c r="H7" s="120" t="s">
        <v>1061</v>
      </c>
      <c r="I7" s="121"/>
      <c r="J7" s="122"/>
      <c r="K7" s="123" t="s">
        <v>189</v>
      </c>
      <c r="L7" s="124"/>
      <c r="M7" s="125" t="s">
        <v>150</v>
      </c>
      <c r="N7" s="142" t="s">
        <v>166</v>
      </c>
      <c r="O7" s="127" t="s">
        <v>167</v>
      </c>
      <c r="P7" s="116"/>
      <c r="Q7" s="129" t="s">
        <v>153</v>
      </c>
      <c r="R7" s="129" t="s">
        <v>190</v>
      </c>
      <c r="S7" s="120" t="s">
        <v>191</v>
      </c>
      <c r="T7" s="120" t="s">
        <v>1062</v>
      </c>
      <c r="U7" s="143" t="s">
        <v>1063</v>
      </c>
      <c r="V7" s="143" t="s">
        <v>194</v>
      </c>
      <c r="Y7" s="87"/>
      <c r="AA7" s="130">
        <f>IF(OR(J7="Fail",ISBLANK(J7)),INDEX('Issue Code Table'!C:C,MATCH(N:N,'Issue Code Table'!A:A,0)),IF(M7="Critical",6,IF(M7="Significant",5,IF(M7="Moderate",3,2))))</f>
        <v>5</v>
      </c>
      <c r="AB7" s="87"/>
    </row>
    <row r="8" spans="1:37" s="29" customFormat="1" ht="111.65" customHeight="1" x14ac:dyDescent="0.35">
      <c r="A8" s="117" t="s">
        <v>1480</v>
      </c>
      <c r="B8" s="145" t="s">
        <v>143</v>
      </c>
      <c r="C8" s="118" t="s">
        <v>144</v>
      </c>
      <c r="D8" s="136" t="s">
        <v>160</v>
      </c>
      <c r="E8" s="120" t="s">
        <v>196</v>
      </c>
      <c r="F8" s="120" t="s">
        <v>1065</v>
      </c>
      <c r="G8" s="120" t="s">
        <v>1066</v>
      </c>
      <c r="H8" s="120" t="s">
        <v>1061</v>
      </c>
      <c r="I8" s="121"/>
      <c r="J8" s="122"/>
      <c r="K8" s="123" t="s">
        <v>200</v>
      </c>
      <c r="L8" s="124"/>
      <c r="M8" s="125" t="s">
        <v>150</v>
      </c>
      <c r="N8" s="142" t="s">
        <v>166</v>
      </c>
      <c r="O8" s="127" t="s">
        <v>167</v>
      </c>
      <c r="P8" s="116"/>
      <c r="Q8" s="129" t="s">
        <v>153</v>
      </c>
      <c r="R8" s="129" t="s">
        <v>201</v>
      </c>
      <c r="S8" s="120" t="s">
        <v>191</v>
      </c>
      <c r="T8" s="120" t="s">
        <v>1067</v>
      </c>
      <c r="U8" s="143" t="s">
        <v>1068</v>
      </c>
      <c r="V8" s="143" t="s">
        <v>204</v>
      </c>
      <c r="Y8" s="87"/>
      <c r="AA8" s="130">
        <f>IF(OR(J8="Fail",ISBLANK(J8)),INDEX('Issue Code Table'!C:C,MATCH(N:N,'Issue Code Table'!A:A,0)),IF(M8="Critical",6,IF(M8="Significant",5,IF(M8="Moderate",3,2))))</f>
        <v>5</v>
      </c>
      <c r="AB8" s="87"/>
    </row>
    <row r="9" spans="1:37" s="29" customFormat="1" ht="111.65" customHeight="1" x14ac:dyDescent="0.35">
      <c r="A9" s="117" t="s">
        <v>1481</v>
      </c>
      <c r="B9" s="145" t="s">
        <v>143</v>
      </c>
      <c r="C9" s="118" t="s">
        <v>144</v>
      </c>
      <c r="D9" s="136" t="s">
        <v>160</v>
      </c>
      <c r="E9" s="120" t="s">
        <v>206</v>
      </c>
      <c r="F9" s="120" t="s">
        <v>1070</v>
      </c>
      <c r="G9" s="120" t="s">
        <v>1071</v>
      </c>
      <c r="H9" s="120" t="s">
        <v>1061</v>
      </c>
      <c r="I9" s="121"/>
      <c r="J9" s="122"/>
      <c r="K9" s="123" t="s">
        <v>209</v>
      </c>
      <c r="L9" s="124"/>
      <c r="M9" s="125" t="s">
        <v>150</v>
      </c>
      <c r="N9" s="142" t="s">
        <v>166</v>
      </c>
      <c r="O9" s="127" t="s">
        <v>167</v>
      </c>
      <c r="P9" s="116"/>
      <c r="Q9" s="129" t="s">
        <v>153</v>
      </c>
      <c r="R9" s="129" t="s">
        <v>210</v>
      </c>
      <c r="S9" s="120" t="s">
        <v>191</v>
      </c>
      <c r="T9" s="120" t="s">
        <v>2617</v>
      </c>
      <c r="U9" s="143" t="s">
        <v>1072</v>
      </c>
      <c r="V9" s="143" t="s">
        <v>213</v>
      </c>
      <c r="Y9" s="87"/>
      <c r="AA9" s="130">
        <f>IF(OR(J9="Fail",ISBLANK(J9)),INDEX('Issue Code Table'!C:C,MATCH(N:N,'Issue Code Table'!A:A,0)),IF(M9="Critical",6,IF(M9="Significant",5,IF(M9="Moderate",3,2))))</f>
        <v>5</v>
      </c>
      <c r="AB9" s="87"/>
    </row>
    <row r="10" spans="1:37" s="29" customFormat="1" ht="111.65" customHeight="1" x14ac:dyDescent="0.35">
      <c r="A10" s="117" t="s">
        <v>1482</v>
      </c>
      <c r="B10" s="145" t="s">
        <v>269</v>
      </c>
      <c r="C10" s="118" t="s">
        <v>270</v>
      </c>
      <c r="D10" s="136" t="s">
        <v>160</v>
      </c>
      <c r="E10" s="120" t="s">
        <v>271</v>
      </c>
      <c r="F10" s="120" t="s">
        <v>1128</v>
      </c>
      <c r="G10" s="120" t="s">
        <v>1129</v>
      </c>
      <c r="H10" s="120" t="s">
        <v>1130</v>
      </c>
      <c r="I10" s="121"/>
      <c r="J10" s="122"/>
      <c r="K10" s="123" t="s">
        <v>275</v>
      </c>
      <c r="L10" s="124"/>
      <c r="M10" s="125" t="s">
        <v>150</v>
      </c>
      <c r="N10" s="142" t="s">
        <v>222</v>
      </c>
      <c r="O10" s="127" t="s">
        <v>223</v>
      </c>
      <c r="P10" s="116"/>
      <c r="Q10" s="129" t="s">
        <v>277</v>
      </c>
      <c r="R10" s="129" t="s">
        <v>278</v>
      </c>
      <c r="S10" s="120" t="s">
        <v>1131</v>
      </c>
      <c r="T10" s="120" t="s">
        <v>1132</v>
      </c>
      <c r="U10" s="143" t="s">
        <v>1133</v>
      </c>
      <c r="V10" s="143" t="s">
        <v>282</v>
      </c>
      <c r="Y10" s="87"/>
      <c r="AA10" s="130">
        <f>IF(OR(J10="Fail",ISBLANK(J10)),INDEX('Issue Code Table'!C:C,MATCH(N:N,'Issue Code Table'!A:A,0)),IF(M10="Critical",6,IF(M10="Significant",5,IF(M10="Moderate",3,2))))</f>
        <v>5</v>
      </c>
      <c r="AB10" s="87"/>
    </row>
    <row r="11" spans="1:37" s="29" customFormat="1" ht="111.65" customHeight="1" x14ac:dyDescent="0.35">
      <c r="A11" s="117" t="s">
        <v>1483</v>
      </c>
      <c r="B11" s="145" t="s">
        <v>269</v>
      </c>
      <c r="C11" s="118" t="s">
        <v>270</v>
      </c>
      <c r="D11" s="136" t="s">
        <v>160</v>
      </c>
      <c r="E11" s="120" t="s">
        <v>294</v>
      </c>
      <c r="F11" s="120" t="s">
        <v>1135</v>
      </c>
      <c r="G11" s="120" t="s">
        <v>1136</v>
      </c>
      <c r="H11" s="120" t="s">
        <v>1137</v>
      </c>
      <c r="I11" s="121"/>
      <c r="J11" s="122"/>
      <c r="K11" s="123" t="s">
        <v>298</v>
      </c>
      <c r="L11" s="124"/>
      <c r="M11" s="125" t="s">
        <v>150</v>
      </c>
      <c r="N11" s="142" t="s">
        <v>299</v>
      </c>
      <c r="O11" s="127" t="s">
        <v>300</v>
      </c>
      <c r="P11" s="116"/>
      <c r="Q11" s="129" t="s">
        <v>277</v>
      </c>
      <c r="R11" s="129" t="s">
        <v>288</v>
      </c>
      <c r="S11" s="120" t="s">
        <v>1138</v>
      </c>
      <c r="T11" s="120" t="s">
        <v>1139</v>
      </c>
      <c r="U11" s="143" t="s">
        <v>1140</v>
      </c>
      <c r="V11" s="143" t="s">
        <v>305</v>
      </c>
      <c r="Y11" s="87"/>
      <c r="AA11" s="130">
        <f>IF(OR(J11="Fail",ISBLANK(J11)),INDEX('Issue Code Table'!C:C,MATCH(N:N,'Issue Code Table'!A:A,0)),IF(M11="Critical",6,IF(M11="Significant",5,IF(M11="Moderate",3,2))))</f>
        <v>5</v>
      </c>
      <c r="AB11" s="87"/>
    </row>
    <row r="12" spans="1:37" s="29" customFormat="1" ht="111.65" customHeight="1" x14ac:dyDescent="0.35">
      <c r="A12" s="117" t="s">
        <v>1484</v>
      </c>
      <c r="B12" s="241" t="s">
        <v>307</v>
      </c>
      <c r="C12" s="118" t="s">
        <v>308</v>
      </c>
      <c r="D12" s="136" t="s">
        <v>160</v>
      </c>
      <c r="E12" s="120" t="s">
        <v>309</v>
      </c>
      <c r="F12" s="120" t="s">
        <v>1142</v>
      </c>
      <c r="G12" s="120" t="s">
        <v>1143</v>
      </c>
      <c r="H12" s="120" t="s">
        <v>1144</v>
      </c>
      <c r="I12" s="121"/>
      <c r="J12" s="122"/>
      <c r="K12" s="123" t="s">
        <v>313</v>
      </c>
      <c r="L12" s="124"/>
      <c r="M12" s="125" t="s">
        <v>314</v>
      </c>
      <c r="N12" s="142" t="s">
        <v>315</v>
      </c>
      <c r="O12" s="127" t="s">
        <v>316</v>
      </c>
      <c r="P12" s="116"/>
      <c r="Q12" s="129" t="s">
        <v>317</v>
      </c>
      <c r="R12" s="129" t="s">
        <v>318</v>
      </c>
      <c r="S12" s="120" t="s">
        <v>319</v>
      </c>
      <c r="T12" s="120" t="s">
        <v>2622</v>
      </c>
      <c r="U12" s="143" t="s">
        <v>1146</v>
      </c>
      <c r="V12" s="242"/>
      <c r="Y12" s="87"/>
      <c r="AA12" s="130">
        <f>IF(OR(J12="Fail",ISBLANK(J12)),INDEX('Issue Code Table'!C:C,MATCH(N:N,'Issue Code Table'!A:A,0)),IF(M12="Critical",6,IF(M12="Significant",5,IF(M12="Moderate",3,2))))</f>
        <v>3</v>
      </c>
      <c r="AB12" s="87"/>
    </row>
    <row r="13" spans="1:37" s="29" customFormat="1" ht="109.5" customHeight="1" x14ac:dyDescent="0.35">
      <c r="A13" s="117" t="s">
        <v>1485</v>
      </c>
      <c r="B13" s="120" t="s">
        <v>215</v>
      </c>
      <c r="C13" s="118" t="s">
        <v>216</v>
      </c>
      <c r="D13" s="136" t="s">
        <v>160</v>
      </c>
      <c r="E13" s="120" t="s">
        <v>323</v>
      </c>
      <c r="F13" s="120" t="s">
        <v>2623</v>
      </c>
      <c r="G13" s="120" t="s">
        <v>1149</v>
      </c>
      <c r="H13" s="120" t="s">
        <v>326</v>
      </c>
      <c r="I13" s="121"/>
      <c r="J13" s="122"/>
      <c r="K13" s="123" t="s">
        <v>327</v>
      </c>
      <c r="L13" s="124" t="s">
        <v>1150</v>
      </c>
      <c r="M13" s="125" t="s">
        <v>314</v>
      </c>
      <c r="N13" s="142" t="s">
        <v>315</v>
      </c>
      <c r="O13" s="127" t="s">
        <v>316</v>
      </c>
      <c r="P13" s="116"/>
      <c r="Q13" s="129" t="s">
        <v>317</v>
      </c>
      <c r="R13" s="129" t="s">
        <v>328</v>
      </c>
      <c r="S13" s="120" t="s">
        <v>329</v>
      </c>
      <c r="T13" s="120" t="s">
        <v>1151</v>
      </c>
      <c r="U13" s="143" t="s">
        <v>1152</v>
      </c>
      <c r="V13" s="242"/>
      <c r="Y13" s="87"/>
      <c r="AA13" s="130">
        <f>IF(OR(J13="Fail",ISBLANK(J13)),INDEX('Issue Code Table'!C:C,MATCH(N:N,'Issue Code Table'!A:A,0)),IF(M13="Critical",6,IF(M13="Significant",5,IF(M13="Moderate",3,2))))</f>
        <v>3</v>
      </c>
      <c r="AB13" s="87"/>
    </row>
    <row r="14" spans="1:37" s="29" customFormat="1" ht="87" customHeight="1" x14ac:dyDescent="0.35">
      <c r="A14" s="117" t="s">
        <v>1486</v>
      </c>
      <c r="B14" s="120" t="s">
        <v>256</v>
      </c>
      <c r="C14" s="118" t="s">
        <v>257</v>
      </c>
      <c r="D14" s="136" t="s">
        <v>160</v>
      </c>
      <c r="E14" s="120" t="s">
        <v>333</v>
      </c>
      <c r="F14" s="120" t="s">
        <v>1487</v>
      </c>
      <c r="G14" s="120" t="s">
        <v>1155</v>
      </c>
      <c r="H14" s="120" t="s">
        <v>336</v>
      </c>
      <c r="I14" s="121"/>
      <c r="J14" s="122"/>
      <c r="K14" s="123" t="s">
        <v>337</v>
      </c>
      <c r="L14" s="124" t="s">
        <v>338</v>
      </c>
      <c r="M14" s="125" t="s">
        <v>314</v>
      </c>
      <c r="N14" s="142" t="s">
        <v>339</v>
      </c>
      <c r="O14" s="127" t="s">
        <v>340</v>
      </c>
      <c r="P14" s="116"/>
      <c r="Q14" s="129" t="s">
        <v>341</v>
      </c>
      <c r="R14" s="129" t="s">
        <v>342</v>
      </c>
      <c r="S14" s="120" t="s">
        <v>343</v>
      </c>
      <c r="T14" s="120" t="s">
        <v>1156</v>
      </c>
      <c r="U14" s="120" t="s">
        <v>1157</v>
      </c>
      <c r="V14" s="242"/>
      <c r="Y14" s="87"/>
      <c r="AA14" s="130">
        <f>IF(OR(J14="Fail",ISBLANK(J14)),INDEX('Issue Code Table'!C:C,MATCH(N:N,'Issue Code Table'!A:A,0)),IF(M14="Critical",6,IF(M14="Significant",5,IF(M14="Moderate",3,2))))</f>
        <v>4</v>
      </c>
      <c r="AB14" s="87"/>
    </row>
    <row r="15" spans="1:37" s="29" customFormat="1" ht="83.15" customHeight="1" x14ac:dyDescent="0.35">
      <c r="A15" s="117" t="s">
        <v>1488</v>
      </c>
      <c r="B15" s="120" t="s">
        <v>256</v>
      </c>
      <c r="C15" s="118" t="s">
        <v>257</v>
      </c>
      <c r="D15" s="119" t="s">
        <v>129</v>
      </c>
      <c r="E15" s="120" t="s">
        <v>346</v>
      </c>
      <c r="F15" s="120" t="s">
        <v>1159</v>
      </c>
      <c r="G15" s="120" t="s">
        <v>1160</v>
      </c>
      <c r="H15" s="120" t="s">
        <v>349</v>
      </c>
      <c r="I15" s="121"/>
      <c r="J15" s="122"/>
      <c r="K15" s="123" t="s">
        <v>350</v>
      </c>
      <c r="L15" s="124"/>
      <c r="M15" s="125" t="s">
        <v>314</v>
      </c>
      <c r="N15" s="142" t="s">
        <v>339</v>
      </c>
      <c r="O15" s="127" t="s">
        <v>340</v>
      </c>
      <c r="P15" s="116"/>
      <c r="Q15" s="129" t="s">
        <v>341</v>
      </c>
      <c r="R15" s="129" t="s">
        <v>351</v>
      </c>
      <c r="S15" s="120" t="s">
        <v>1161</v>
      </c>
      <c r="T15" s="120" t="s">
        <v>1162</v>
      </c>
      <c r="U15" s="143" t="s">
        <v>1163</v>
      </c>
      <c r="V15" s="242"/>
      <c r="Y15" s="87"/>
      <c r="AA15" s="130">
        <f>IF(OR(J15="Fail",ISBLANK(J15)),INDEX('Issue Code Table'!C:C,MATCH(N:N,'Issue Code Table'!A:A,0)),IF(M15="Critical",6,IF(M15="Significant",5,IF(M15="Moderate",3,2))))</f>
        <v>4</v>
      </c>
      <c r="AB15" s="87"/>
    </row>
    <row r="16" spans="1:37" s="29" customFormat="1" ht="83.15" customHeight="1" x14ac:dyDescent="0.35">
      <c r="A16" s="117" t="s">
        <v>1489</v>
      </c>
      <c r="B16" s="145" t="s">
        <v>269</v>
      </c>
      <c r="C16" s="118" t="s">
        <v>270</v>
      </c>
      <c r="D16" s="136" t="s">
        <v>160</v>
      </c>
      <c r="E16" s="120" t="s">
        <v>356</v>
      </c>
      <c r="F16" s="120" t="s">
        <v>357</v>
      </c>
      <c r="G16" s="120" t="s">
        <v>1165</v>
      </c>
      <c r="H16" s="120" t="s">
        <v>359</v>
      </c>
      <c r="I16" s="121"/>
      <c r="J16" s="122"/>
      <c r="K16" s="123" t="s">
        <v>360</v>
      </c>
      <c r="L16" s="124"/>
      <c r="M16" s="125" t="s">
        <v>150</v>
      </c>
      <c r="N16" s="142" t="s">
        <v>222</v>
      </c>
      <c r="O16" s="127" t="s">
        <v>223</v>
      </c>
      <c r="P16" s="116"/>
      <c r="Q16" s="129" t="s">
        <v>361</v>
      </c>
      <c r="R16" s="129" t="s">
        <v>362</v>
      </c>
      <c r="S16" s="120" t="s">
        <v>363</v>
      </c>
      <c r="T16" s="120" t="s">
        <v>1166</v>
      </c>
      <c r="U16" s="143" t="s">
        <v>1167</v>
      </c>
      <c r="V16" s="143" t="s">
        <v>366</v>
      </c>
      <c r="Y16" s="87"/>
      <c r="AA16" s="130">
        <f>IF(OR(J16="Fail",ISBLANK(J16)),INDEX('Issue Code Table'!C:C,MATCH(N:N,'Issue Code Table'!A:A,0)),IF(M16="Critical",6,IF(M16="Significant",5,IF(M16="Moderate",3,2))))</f>
        <v>5</v>
      </c>
      <c r="AB16" s="87"/>
    </row>
    <row r="17" spans="1:28" s="29" customFormat="1" ht="83.15" customHeight="1" x14ac:dyDescent="0.35">
      <c r="A17" s="117" t="s">
        <v>1490</v>
      </c>
      <c r="B17" s="243" t="s">
        <v>215</v>
      </c>
      <c r="C17" s="118" t="s">
        <v>216</v>
      </c>
      <c r="D17" s="136" t="s">
        <v>160</v>
      </c>
      <c r="E17" s="120" t="s">
        <v>368</v>
      </c>
      <c r="F17" s="120" t="s">
        <v>369</v>
      </c>
      <c r="G17" s="120" t="s">
        <v>1169</v>
      </c>
      <c r="H17" s="120" t="s">
        <v>371</v>
      </c>
      <c r="I17" s="121"/>
      <c r="J17" s="122"/>
      <c r="K17" s="123" t="s">
        <v>372</v>
      </c>
      <c r="L17" s="124"/>
      <c r="M17" s="125" t="s">
        <v>150</v>
      </c>
      <c r="N17" s="142" t="s">
        <v>222</v>
      </c>
      <c r="O17" s="127" t="s">
        <v>223</v>
      </c>
      <c r="P17" s="116"/>
      <c r="Q17" s="129" t="s">
        <v>361</v>
      </c>
      <c r="R17" s="129" t="s">
        <v>373</v>
      </c>
      <c r="S17" s="120" t="s">
        <v>374</v>
      </c>
      <c r="T17" s="120" t="s">
        <v>1170</v>
      </c>
      <c r="U17" s="143" t="s">
        <v>1171</v>
      </c>
      <c r="V17" s="143" t="s">
        <v>377</v>
      </c>
      <c r="Y17" s="87"/>
      <c r="AA17" s="130">
        <f>IF(OR(J17="Fail",ISBLANK(J17)),INDEX('Issue Code Table'!C:C,MATCH(N:N,'Issue Code Table'!A:A,0)),IF(M17="Critical",6,IF(M17="Significant",5,IF(M17="Moderate",3,2))))</f>
        <v>5</v>
      </c>
      <c r="AB17" s="87"/>
    </row>
    <row r="18" spans="1:28" s="29" customFormat="1" ht="83.15" customHeight="1" x14ac:dyDescent="0.35">
      <c r="A18" s="117" t="s">
        <v>1491</v>
      </c>
      <c r="B18" s="145" t="s">
        <v>269</v>
      </c>
      <c r="C18" s="118" t="s">
        <v>270</v>
      </c>
      <c r="D18" s="136" t="s">
        <v>160</v>
      </c>
      <c r="E18" s="120" t="s">
        <v>379</v>
      </c>
      <c r="F18" s="120" t="s">
        <v>1173</v>
      </c>
      <c r="G18" s="120" t="s">
        <v>1174</v>
      </c>
      <c r="H18" s="120" t="s">
        <v>382</v>
      </c>
      <c r="I18" s="121"/>
      <c r="J18" s="122"/>
      <c r="K18" s="123" t="s">
        <v>383</v>
      </c>
      <c r="L18" s="124"/>
      <c r="M18" s="125" t="s">
        <v>150</v>
      </c>
      <c r="N18" s="142" t="s">
        <v>222</v>
      </c>
      <c r="O18" s="127" t="s">
        <v>223</v>
      </c>
      <c r="P18" s="116"/>
      <c r="Q18" s="129" t="s">
        <v>361</v>
      </c>
      <c r="R18" s="129" t="s">
        <v>384</v>
      </c>
      <c r="S18" s="120" t="s">
        <v>1175</v>
      </c>
      <c r="T18" s="120" t="s">
        <v>1176</v>
      </c>
      <c r="U18" s="143" t="s">
        <v>1177</v>
      </c>
      <c r="V18" s="143" t="s">
        <v>388</v>
      </c>
      <c r="Y18" s="87"/>
      <c r="AA18" s="130">
        <f>IF(OR(J18="Fail",ISBLANK(J18)),INDEX('Issue Code Table'!C:C,MATCH(N:N,'Issue Code Table'!A:A,0)),IF(M18="Critical",6,IF(M18="Significant",5,IF(M18="Moderate",3,2))))</f>
        <v>5</v>
      </c>
      <c r="AB18" s="87"/>
    </row>
    <row r="19" spans="1:28" s="29" customFormat="1" ht="111.65" customHeight="1" x14ac:dyDescent="0.35">
      <c r="A19" s="117" t="s">
        <v>1492</v>
      </c>
      <c r="B19" s="243" t="s">
        <v>215</v>
      </c>
      <c r="C19" s="118" t="s">
        <v>216</v>
      </c>
      <c r="D19" s="136" t="s">
        <v>160</v>
      </c>
      <c r="E19" s="120" t="s">
        <v>390</v>
      </c>
      <c r="F19" s="120" t="s">
        <v>1179</v>
      </c>
      <c r="G19" s="120" t="s">
        <v>1180</v>
      </c>
      <c r="H19" s="120" t="s">
        <v>393</v>
      </c>
      <c r="I19" s="121"/>
      <c r="J19" s="122"/>
      <c r="K19" s="123" t="s">
        <v>394</v>
      </c>
      <c r="L19" s="124"/>
      <c r="M19" s="125" t="s">
        <v>150</v>
      </c>
      <c r="N19" s="142" t="s">
        <v>222</v>
      </c>
      <c r="O19" s="127" t="s">
        <v>223</v>
      </c>
      <c r="P19" s="116"/>
      <c r="Q19" s="129" t="s">
        <v>361</v>
      </c>
      <c r="R19" s="129" t="s">
        <v>395</v>
      </c>
      <c r="S19" s="120" t="s">
        <v>396</v>
      </c>
      <c r="T19" s="120" t="s">
        <v>1181</v>
      </c>
      <c r="U19" s="143" t="s">
        <v>1182</v>
      </c>
      <c r="V19" s="143" t="s">
        <v>399</v>
      </c>
      <c r="Y19" s="87"/>
      <c r="AA19" s="130">
        <f>IF(OR(J19="Fail",ISBLANK(J19)),INDEX('Issue Code Table'!C:C,MATCH(N:N,'Issue Code Table'!A:A,0)),IF(M19="Critical",6,IF(M19="Significant",5,IF(M19="Moderate",3,2))))</f>
        <v>5</v>
      </c>
      <c r="AB19" s="87"/>
    </row>
    <row r="20" spans="1:28" s="29" customFormat="1" ht="111.65" customHeight="1" x14ac:dyDescent="0.35">
      <c r="A20" s="117" t="s">
        <v>1493</v>
      </c>
      <c r="B20" s="244" t="s">
        <v>401</v>
      </c>
      <c r="C20" s="118" t="s">
        <v>402</v>
      </c>
      <c r="D20" s="136" t="s">
        <v>160</v>
      </c>
      <c r="E20" s="120" t="s">
        <v>403</v>
      </c>
      <c r="F20" s="120" t="s">
        <v>404</v>
      </c>
      <c r="G20" s="120" t="s">
        <v>1184</v>
      </c>
      <c r="H20" s="120" t="s">
        <v>406</v>
      </c>
      <c r="I20" s="121"/>
      <c r="J20" s="122"/>
      <c r="K20" s="123" t="s">
        <v>1185</v>
      </c>
      <c r="L20" s="124"/>
      <c r="M20" s="125" t="s">
        <v>150</v>
      </c>
      <c r="N20" s="142" t="s">
        <v>222</v>
      </c>
      <c r="O20" s="127" t="s">
        <v>223</v>
      </c>
      <c r="P20" s="116"/>
      <c r="Q20" s="129" t="s">
        <v>361</v>
      </c>
      <c r="R20" s="129" t="s">
        <v>408</v>
      </c>
      <c r="S20" s="120" t="s">
        <v>1186</v>
      </c>
      <c r="T20" s="120" t="s">
        <v>1187</v>
      </c>
      <c r="U20" s="143" t="s">
        <v>1188</v>
      </c>
      <c r="V20" s="143" t="s">
        <v>412</v>
      </c>
      <c r="Y20" s="87"/>
      <c r="AA20" s="130">
        <f>IF(OR(J20="Fail",ISBLANK(J20)),INDEX('Issue Code Table'!C:C,MATCH(N:N,'Issue Code Table'!A:A,0)),IF(M20="Critical",6,IF(M20="Significant",5,IF(M20="Moderate",3,2))))</f>
        <v>5</v>
      </c>
      <c r="AB20" s="87"/>
    </row>
    <row r="21" spans="1:28" s="29" customFormat="1" ht="111.65" customHeight="1" x14ac:dyDescent="0.35">
      <c r="A21" s="117" t="s">
        <v>1494</v>
      </c>
      <c r="B21" s="145" t="s">
        <v>269</v>
      </c>
      <c r="C21" s="118" t="s">
        <v>270</v>
      </c>
      <c r="D21" s="136" t="s">
        <v>160</v>
      </c>
      <c r="E21" s="120" t="s">
        <v>414</v>
      </c>
      <c r="F21" s="120" t="s">
        <v>1190</v>
      </c>
      <c r="G21" s="120" t="s">
        <v>1191</v>
      </c>
      <c r="H21" s="120" t="s">
        <v>417</v>
      </c>
      <c r="I21" s="121"/>
      <c r="J21" s="122"/>
      <c r="K21" s="123" t="s">
        <v>418</v>
      </c>
      <c r="L21" s="124"/>
      <c r="M21" s="125" t="s">
        <v>150</v>
      </c>
      <c r="N21" s="142" t="s">
        <v>222</v>
      </c>
      <c r="O21" s="127" t="s">
        <v>223</v>
      </c>
      <c r="P21" s="116"/>
      <c r="Q21" s="129" t="s">
        <v>361</v>
      </c>
      <c r="R21" s="129" t="s">
        <v>419</v>
      </c>
      <c r="S21" s="120" t="s">
        <v>420</v>
      </c>
      <c r="T21" s="120" t="s">
        <v>1192</v>
      </c>
      <c r="U21" s="143" t="s">
        <v>1193</v>
      </c>
      <c r="V21" s="143" t="s">
        <v>423</v>
      </c>
      <c r="Y21" s="87"/>
      <c r="AA21" s="130">
        <f>IF(OR(J21="Fail",ISBLANK(J21)),INDEX('Issue Code Table'!C:C,MATCH(N:N,'Issue Code Table'!A:A,0)),IF(M21="Critical",6,IF(M21="Significant",5,IF(M21="Moderate",3,2))))</f>
        <v>5</v>
      </c>
      <c r="AB21" s="87"/>
    </row>
    <row r="22" spans="1:28" s="29" customFormat="1" ht="111.65" customHeight="1" x14ac:dyDescent="0.35">
      <c r="A22" s="117" t="s">
        <v>1495</v>
      </c>
      <c r="B22" s="145" t="s">
        <v>269</v>
      </c>
      <c r="C22" s="118" t="s">
        <v>270</v>
      </c>
      <c r="D22" s="136" t="s">
        <v>160</v>
      </c>
      <c r="E22" s="120" t="s">
        <v>425</v>
      </c>
      <c r="F22" s="120" t="s">
        <v>1195</v>
      </c>
      <c r="G22" s="120" t="s">
        <v>1196</v>
      </c>
      <c r="H22" s="120" t="s">
        <v>428</v>
      </c>
      <c r="I22" s="121"/>
      <c r="J22" s="122"/>
      <c r="K22" s="123" t="s">
        <v>429</v>
      </c>
      <c r="L22" s="124"/>
      <c r="M22" s="125" t="s">
        <v>150</v>
      </c>
      <c r="N22" s="142" t="s">
        <v>222</v>
      </c>
      <c r="O22" s="127" t="s">
        <v>223</v>
      </c>
      <c r="P22" s="116"/>
      <c r="Q22" s="129" t="s">
        <v>361</v>
      </c>
      <c r="R22" s="129" t="s">
        <v>430</v>
      </c>
      <c r="S22" s="120" t="s">
        <v>431</v>
      </c>
      <c r="T22" s="120" t="s">
        <v>1197</v>
      </c>
      <c r="U22" s="143" t="s">
        <v>1198</v>
      </c>
      <c r="V22" s="143" t="s">
        <v>434</v>
      </c>
      <c r="Y22" s="87"/>
      <c r="AA22" s="130">
        <f>IF(OR(J22="Fail",ISBLANK(J22)),INDEX('Issue Code Table'!C:C,MATCH(N:N,'Issue Code Table'!A:A,0)),IF(M22="Critical",6,IF(M22="Significant",5,IF(M22="Moderate",3,2))))</f>
        <v>5</v>
      </c>
      <c r="AB22" s="87"/>
    </row>
    <row r="23" spans="1:28" s="29" customFormat="1" ht="100.4" customHeight="1" x14ac:dyDescent="0.35">
      <c r="A23" s="117" t="s">
        <v>1496</v>
      </c>
      <c r="B23" s="145" t="s">
        <v>269</v>
      </c>
      <c r="C23" s="118" t="s">
        <v>270</v>
      </c>
      <c r="D23" s="136" t="s">
        <v>160</v>
      </c>
      <c r="E23" s="120" t="s">
        <v>436</v>
      </c>
      <c r="F23" s="120" t="s">
        <v>1497</v>
      </c>
      <c r="G23" s="120" t="s">
        <v>1201</v>
      </c>
      <c r="H23" s="120" t="s">
        <v>439</v>
      </c>
      <c r="I23" s="121"/>
      <c r="J23" s="122"/>
      <c r="K23" s="123" t="s">
        <v>440</v>
      </c>
      <c r="L23" s="124"/>
      <c r="M23" s="125" t="s">
        <v>150</v>
      </c>
      <c r="N23" s="142" t="s">
        <v>222</v>
      </c>
      <c r="O23" s="127" t="s">
        <v>223</v>
      </c>
      <c r="P23" s="116"/>
      <c r="Q23" s="129" t="s">
        <v>361</v>
      </c>
      <c r="R23" s="129" t="s">
        <v>441</v>
      </c>
      <c r="S23" s="120" t="s">
        <v>442</v>
      </c>
      <c r="T23" s="120" t="s">
        <v>1202</v>
      </c>
      <c r="U23" s="143" t="s">
        <v>1203</v>
      </c>
      <c r="V23" s="143" t="s">
        <v>445</v>
      </c>
      <c r="Y23" s="87"/>
      <c r="AA23" s="130">
        <f>IF(OR(J23="Fail",ISBLANK(J23)),INDEX('Issue Code Table'!C:C,MATCH(N:N,'Issue Code Table'!A:A,0)),IF(M23="Critical",6,IF(M23="Significant",5,IF(M23="Moderate",3,2))))</f>
        <v>5</v>
      </c>
      <c r="AB23" s="87"/>
    </row>
    <row r="24" spans="1:28" s="29" customFormat="1" ht="111.65" customHeight="1" x14ac:dyDescent="0.35">
      <c r="A24" s="117" t="s">
        <v>1498</v>
      </c>
      <c r="B24" s="245" t="s">
        <v>447</v>
      </c>
      <c r="C24" s="118" t="s">
        <v>448</v>
      </c>
      <c r="D24" s="136" t="s">
        <v>160</v>
      </c>
      <c r="E24" s="120" t="s">
        <v>449</v>
      </c>
      <c r="F24" s="120" t="s">
        <v>1205</v>
      </c>
      <c r="G24" s="120" t="s">
        <v>1206</v>
      </c>
      <c r="H24" s="120" t="s">
        <v>452</v>
      </c>
      <c r="I24" s="121"/>
      <c r="J24" s="122"/>
      <c r="K24" s="123" t="s">
        <v>453</v>
      </c>
      <c r="L24" s="124"/>
      <c r="M24" s="125" t="s">
        <v>150</v>
      </c>
      <c r="N24" s="142" t="s">
        <v>222</v>
      </c>
      <c r="O24" s="127" t="s">
        <v>223</v>
      </c>
      <c r="P24" s="116"/>
      <c r="Q24" s="129" t="s">
        <v>361</v>
      </c>
      <c r="R24" s="129" t="s">
        <v>454</v>
      </c>
      <c r="S24" s="120" t="s">
        <v>1207</v>
      </c>
      <c r="T24" s="120" t="s">
        <v>1208</v>
      </c>
      <c r="U24" s="143" t="s">
        <v>1209</v>
      </c>
      <c r="V24" s="143" t="s">
        <v>458</v>
      </c>
      <c r="Y24" s="87"/>
      <c r="AA24" s="130">
        <f>IF(OR(J24="Fail",ISBLANK(J24)),INDEX('Issue Code Table'!C:C,MATCH(N:N,'Issue Code Table'!A:A,0)),IF(M24="Critical",6,IF(M24="Significant",5,IF(M24="Moderate",3,2))))</f>
        <v>5</v>
      </c>
      <c r="AB24" s="87"/>
    </row>
    <row r="25" spans="1:28" s="29" customFormat="1" ht="111.65" customHeight="1" x14ac:dyDescent="0.35">
      <c r="A25" s="117" t="s">
        <v>1499</v>
      </c>
      <c r="B25" s="145" t="s">
        <v>269</v>
      </c>
      <c r="C25" s="118" t="s">
        <v>270</v>
      </c>
      <c r="D25" s="136" t="s">
        <v>160</v>
      </c>
      <c r="E25" s="246" t="s">
        <v>1027</v>
      </c>
      <c r="F25" s="120" t="s">
        <v>1211</v>
      </c>
      <c r="G25" s="120" t="s">
        <v>1212</v>
      </c>
      <c r="H25" s="120" t="s">
        <v>1030</v>
      </c>
      <c r="I25" s="247"/>
      <c r="J25" s="248"/>
      <c r="K25" s="249" t="s">
        <v>1031</v>
      </c>
      <c r="L25" s="124"/>
      <c r="M25" s="125" t="s">
        <v>150</v>
      </c>
      <c r="N25" s="142" t="s">
        <v>235</v>
      </c>
      <c r="O25" s="127" t="s">
        <v>236</v>
      </c>
      <c r="P25" s="250"/>
      <c r="Q25" s="129" t="s">
        <v>361</v>
      </c>
      <c r="R25" s="129" t="s">
        <v>1213</v>
      </c>
      <c r="S25" s="129" t="s">
        <v>1214</v>
      </c>
      <c r="T25" s="129" t="s">
        <v>1215</v>
      </c>
      <c r="U25" s="251" t="s">
        <v>1216</v>
      </c>
      <c r="V25" s="252" t="s">
        <v>1034</v>
      </c>
      <c r="Y25" s="87"/>
      <c r="AA25" s="130">
        <f>IF(OR(J25="Fail",ISBLANK(J25)),INDEX('Issue Code Table'!C:C,MATCH(N:N,'Issue Code Table'!A:A,0)),IF(M25="Critical",6,IF(M25="Significant",5,IF(M25="Moderate",3,2))))</f>
        <v>5</v>
      </c>
      <c r="AB25" s="87"/>
    </row>
    <row r="26" spans="1:28" s="29" customFormat="1" ht="111.65" customHeight="1" x14ac:dyDescent="0.35">
      <c r="A26" s="117" t="s">
        <v>1500</v>
      </c>
      <c r="B26" s="145" t="s">
        <v>269</v>
      </c>
      <c r="C26" s="118" t="s">
        <v>270</v>
      </c>
      <c r="D26" s="136" t="s">
        <v>160</v>
      </c>
      <c r="E26" s="120" t="s">
        <v>1218</v>
      </c>
      <c r="F26" s="120" t="s">
        <v>1219</v>
      </c>
      <c r="G26" s="120" t="s">
        <v>1220</v>
      </c>
      <c r="H26" s="120" t="s">
        <v>1221</v>
      </c>
      <c r="I26" s="121"/>
      <c r="J26" s="122"/>
      <c r="K26" s="123" t="s">
        <v>1222</v>
      </c>
      <c r="L26" s="124"/>
      <c r="M26" s="125" t="s">
        <v>150</v>
      </c>
      <c r="N26" s="142" t="s">
        <v>235</v>
      </c>
      <c r="O26" s="127" t="s">
        <v>236</v>
      </c>
      <c r="P26" s="116"/>
      <c r="Q26" s="129" t="s">
        <v>465</v>
      </c>
      <c r="R26" s="129" t="s">
        <v>1223</v>
      </c>
      <c r="S26" s="120" t="s">
        <v>1224</v>
      </c>
      <c r="T26" s="120" t="s">
        <v>1225</v>
      </c>
      <c r="U26" s="242" t="s">
        <v>1226</v>
      </c>
      <c r="V26" s="242" t="s">
        <v>1227</v>
      </c>
      <c r="Y26" s="87"/>
      <c r="AA26" s="130">
        <f>IF(OR(J26="Fail",ISBLANK(J26)),INDEX('Issue Code Table'!C:C,MATCH(N:N,'Issue Code Table'!A:A,0)),IF(M26="Critical",6,IF(M26="Significant",5,IF(M26="Moderate",3,2))))</f>
        <v>5</v>
      </c>
      <c r="AB26" s="87"/>
    </row>
    <row r="27" spans="1:28" s="29" customFormat="1" ht="111.65" customHeight="1" x14ac:dyDescent="0.35">
      <c r="A27" s="117" t="s">
        <v>1501</v>
      </c>
      <c r="B27" s="120" t="s">
        <v>509</v>
      </c>
      <c r="C27" s="118" t="s">
        <v>510</v>
      </c>
      <c r="D27" s="136" t="s">
        <v>160</v>
      </c>
      <c r="E27" s="120" t="s">
        <v>511</v>
      </c>
      <c r="F27" s="120" t="s">
        <v>1229</v>
      </c>
      <c r="G27" s="120" t="s">
        <v>1230</v>
      </c>
      <c r="H27" s="120" t="s">
        <v>514</v>
      </c>
      <c r="I27" s="121"/>
      <c r="J27" s="122"/>
      <c r="K27" s="123" t="s">
        <v>515</v>
      </c>
      <c r="L27" s="124"/>
      <c r="M27" s="125" t="s">
        <v>150</v>
      </c>
      <c r="N27" s="142" t="s">
        <v>516</v>
      </c>
      <c r="O27" s="127" t="s">
        <v>517</v>
      </c>
      <c r="P27" s="116"/>
      <c r="Q27" s="129" t="s">
        <v>518</v>
      </c>
      <c r="R27" s="129" t="s">
        <v>519</v>
      </c>
      <c r="S27" s="120" t="s">
        <v>520</v>
      </c>
      <c r="T27" s="120" t="s">
        <v>1231</v>
      </c>
      <c r="U27" s="143" t="s">
        <v>1232</v>
      </c>
      <c r="V27" s="143" t="s">
        <v>523</v>
      </c>
      <c r="Y27" s="87"/>
      <c r="AA27" s="130">
        <f>IF(OR(J27="Fail",ISBLANK(J27)),INDEX('Issue Code Table'!C:C,MATCH(N:N,'Issue Code Table'!A:A,0)),IF(M27="Critical",6,IF(M27="Significant",5,IF(M27="Moderate",3,2))))</f>
        <v>6</v>
      </c>
      <c r="AB27" s="87"/>
    </row>
    <row r="28" spans="1:28" s="29" customFormat="1" ht="111.65" customHeight="1" x14ac:dyDescent="0.35">
      <c r="A28" s="117" t="s">
        <v>1502</v>
      </c>
      <c r="B28" s="145" t="s">
        <v>269</v>
      </c>
      <c r="C28" s="118" t="s">
        <v>270</v>
      </c>
      <c r="D28" s="119" t="s">
        <v>129</v>
      </c>
      <c r="E28" s="120" t="s">
        <v>1234</v>
      </c>
      <c r="F28" s="120" t="s">
        <v>1235</v>
      </c>
      <c r="G28" s="120" t="s">
        <v>1236</v>
      </c>
      <c r="H28" s="120" t="s">
        <v>528</v>
      </c>
      <c r="I28" s="121"/>
      <c r="J28" s="122"/>
      <c r="K28" s="123" t="s">
        <v>529</v>
      </c>
      <c r="L28" s="124"/>
      <c r="M28" s="125" t="s">
        <v>150</v>
      </c>
      <c r="N28" s="142" t="s">
        <v>516</v>
      </c>
      <c r="O28" s="127" t="s">
        <v>517</v>
      </c>
      <c r="P28" s="116"/>
      <c r="Q28" s="129" t="s">
        <v>518</v>
      </c>
      <c r="R28" s="129" t="s">
        <v>530</v>
      </c>
      <c r="S28" s="120" t="s">
        <v>531</v>
      </c>
      <c r="T28" s="120" t="s">
        <v>1237</v>
      </c>
      <c r="U28" s="143" t="s">
        <v>1238</v>
      </c>
      <c r="V28" s="143" t="s">
        <v>534</v>
      </c>
      <c r="Y28" s="87"/>
      <c r="AA28" s="130">
        <f>IF(OR(J28="Fail",ISBLANK(J28)),INDEX('Issue Code Table'!C:C,MATCH(N:N,'Issue Code Table'!A:A,0)),IF(M28="Critical",6,IF(M28="Significant",5,IF(M28="Moderate",3,2))))</f>
        <v>6</v>
      </c>
      <c r="AB28" s="87"/>
    </row>
    <row r="29" spans="1:28" s="29" customFormat="1" ht="111.65" customHeight="1" x14ac:dyDescent="0.35">
      <c r="A29" s="117" t="s">
        <v>1503</v>
      </c>
      <c r="B29" s="145" t="s">
        <v>269</v>
      </c>
      <c r="C29" s="118" t="s">
        <v>270</v>
      </c>
      <c r="D29" s="119" t="s">
        <v>129</v>
      </c>
      <c r="E29" s="120" t="s">
        <v>1240</v>
      </c>
      <c r="F29" s="120" t="s">
        <v>1241</v>
      </c>
      <c r="G29" s="120" t="s">
        <v>1242</v>
      </c>
      <c r="H29" s="120" t="s">
        <v>539</v>
      </c>
      <c r="I29" s="121"/>
      <c r="J29" s="122"/>
      <c r="K29" s="123" t="s">
        <v>540</v>
      </c>
      <c r="L29" s="124"/>
      <c r="M29" s="125" t="s">
        <v>150</v>
      </c>
      <c r="N29" s="142" t="s">
        <v>516</v>
      </c>
      <c r="O29" s="127" t="s">
        <v>517</v>
      </c>
      <c r="P29" s="116"/>
      <c r="Q29" s="129" t="s">
        <v>518</v>
      </c>
      <c r="R29" s="129" t="s">
        <v>541</v>
      </c>
      <c r="S29" s="120" t="s">
        <v>1243</v>
      </c>
      <c r="T29" s="120" t="s">
        <v>543</v>
      </c>
      <c r="U29" s="143" t="s">
        <v>1244</v>
      </c>
      <c r="V29" s="143" t="s">
        <v>545</v>
      </c>
      <c r="Y29" s="87"/>
      <c r="AA29" s="130">
        <f>IF(OR(J29="Fail",ISBLANK(J29)),INDEX('Issue Code Table'!C:C,MATCH(N:N,'Issue Code Table'!A:A,0)),IF(M29="Critical",6,IF(M29="Significant",5,IF(M29="Moderate",3,2))))</f>
        <v>6</v>
      </c>
      <c r="AB29" s="87"/>
    </row>
    <row r="30" spans="1:28" s="29" customFormat="1" ht="111.65" customHeight="1" x14ac:dyDescent="0.35">
      <c r="A30" s="117" t="s">
        <v>1504</v>
      </c>
      <c r="B30" s="145" t="s">
        <v>269</v>
      </c>
      <c r="C30" s="118" t="s">
        <v>270</v>
      </c>
      <c r="D30" s="136" t="s">
        <v>160</v>
      </c>
      <c r="E30" s="246" t="s">
        <v>460</v>
      </c>
      <c r="F30" s="120" t="s">
        <v>461</v>
      </c>
      <c r="G30" s="120" t="s">
        <v>1246</v>
      </c>
      <c r="H30" s="120" t="s">
        <v>463</v>
      </c>
      <c r="I30" s="253"/>
      <c r="J30" s="248"/>
      <c r="K30" s="249" t="s">
        <v>464</v>
      </c>
      <c r="L30" s="124"/>
      <c r="M30" s="125" t="s">
        <v>150</v>
      </c>
      <c r="N30" s="142" t="s">
        <v>235</v>
      </c>
      <c r="O30" s="127" t="s">
        <v>236</v>
      </c>
      <c r="P30" s="250"/>
      <c r="Q30" s="129" t="s">
        <v>466</v>
      </c>
      <c r="R30" s="129" t="s">
        <v>1247</v>
      </c>
      <c r="S30" s="246" t="s">
        <v>467</v>
      </c>
      <c r="T30" s="246" t="s">
        <v>1248</v>
      </c>
      <c r="U30" s="251" t="s">
        <v>1249</v>
      </c>
      <c r="V30" s="251" t="s">
        <v>470</v>
      </c>
      <c r="Y30" s="87"/>
      <c r="AA30" s="130">
        <f>IF(OR(J30="Fail",ISBLANK(J30)),INDEX('Issue Code Table'!C:C,MATCH(N:N,'Issue Code Table'!A:A,0)),IF(M30="Critical",6,IF(M30="Significant",5,IF(M30="Moderate",3,2))))</f>
        <v>5</v>
      </c>
      <c r="AB30" s="87"/>
    </row>
    <row r="31" spans="1:28" s="29" customFormat="1" ht="111.65" customHeight="1" x14ac:dyDescent="0.35">
      <c r="A31" s="117" t="s">
        <v>1505</v>
      </c>
      <c r="B31" s="246" t="s">
        <v>472</v>
      </c>
      <c r="C31" s="254" t="s">
        <v>473</v>
      </c>
      <c r="D31" s="136" t="s">
        <v>160</v>
      </c>
      <c r="E31" s="246" t="s">
        <v>474</v>
      </c>
      <c r="F31" s="120" t="s">
        <v>475</v>
      </c>
      <c r="G31" s="120" t="s">
        <v>1251</v>
      </c>
      <c r="H31" s="120" t="s">
        <v>477</v>
      </c>
      <c r="I31" s="253"/>
      <c r="J31" s="248"/>
      <c r="K31" s="249" t="s">
        <v>478</v>
      </c>
      <c r="L31" s="124"/>
      <c r="M31" s="125" t="s">
        <v>150</v>
      </c>
      <c r="N31" s="142" t="s">
        <v>479</v>
      </c>
      <c r="O31" s="127" t="s">
        <v>480</v>
      </c>
      <c r="P31" s="250"/>
      <c r="Q31" s="129" t="s">
        <v>466</v>
      </c>
      <c r="R31" s="129" t="s">
        <v>1252</v>
      </c>
      <c r="S31" s="246" t="s">
        <v>482</v>
      </c>
      <c r="T31" s="246" t="s">
        <v>1253</v>
      </c>
      <c r="U31" s="251" t="s">
        <v>1254</v>
      </c>
      <c r="V31" s="251" t="s">
        <v>485</v>
      </c>
      <c r="Y31" s="87"/>
      <c r="AA31" s="130">
        <f>IF(OR(J31="Fail",ISBLANK(J31)),INDEX('Issue Code Table'!C:C,MATCH(N:N,'Issue Code Table'!A:A,0)),IF(M31="Critical",6,IF(M31="Significant",5,IF(M31="Moderate",3,2))))</f>
        <v>5</v>
      </c>
      <c r="AB31" s="87"/>
    </row>
    <row r="32" spans="1:28" s="29" customFormat="1" ht="111.65" customHeight="1" x14ac:dyDescent="0.35">
      <c r="A32" s="117" t="s">
        <v>1506</v>
      </c>
      <c r="B32" s="246" t="s">
        <v>472</v>
      </c>
      <c r="C32" s="254" t="s">
        <v>473</v>
      </c>
      <c r="D32" s="136" t="s">
        <v>160</v>
      </c>
      <c r="E32" s="246" t="s">
        <v>487</v>
      </c>
      <c r="F32" s="120" t="s">
        <v>488</v>
      </c>
      <c r="G32" s="120" t="s">
        <v>1256</v>
      </c>
      <c r="H32" s="120" t="s">
        <v>490</v>
      </c>
      <c r="I32" s="253"/>
      <c r="J32" s="248"/>
      <c r="K32" s="249" t="s">
        <v>491</v>
      </c>
      <c r="L32" s="124"/>
      <c r="M32" s="125" t="s">
        <v>150</v>
      </c>
      <c r="N32" s="142" t="s">
        <v>479</v>
      </c>
      <c r="O32" s="127" t="s">
        <v>480</v>
      </c>
      <c r="P32" s="250"/>
      <c r="Q32" s="129" t="s">
        <v>466</v>
      </c>
      <c r="R32" s="129" t="s">
        <v>1257</v>
      </c>
      <c r="S32" s="246" t="s">
        <v>493</v>
      </c>
      <c r="T32" s="246" t="s">
        <v>1258</v>
      </c>
      <c r="U32" s="251" t="s">
        <v>1259</v>
      </c>
      <c r="V32" s="251" t="s">
        <v>496</v>
      </c>
      <c r="Y32" s="87"/>
      <c r="AA32" s="130">
        <f>IF(OR(J32="Fail",ISBLANK(J32)),INDEX('Issue Code Table'!C:C,MATCH(N:N,'Issue Code Table'!A:A,0)),IF(M32="Critical",6,IF(M32="Significant",5,IF(M32="Moderate",3,2))))</f>
        <v>5</v>
      </c>
      <c r="AB32" s="87"/>
    </row>
    <row r="33" spans="1:28" s="29" customFormat="1" ht="111.65" customHeight="1" x14ac:dyDescent="0.35">
      <c r="A33" s="117" t="s">
        <v>1507</v>
      </c>
      <c r="B33" s="120" t="s">
        <v>509</v>
      </c>
      <c r="C33" s="118" t="s">
        <v>510</v>
      </c>
      <c r="D33" s="136" t="s">
        <v>160</v>
      </c>
      <c r="E33" s="120" t="s">
        <v>1261</v>
      </c>
      <c r="F33" s="120" t="s">
        <v>1262</v>
      </c>
      <c r="G33" s="120" t="s">
        <v>1263</v>
      </c>
      <c r="H33" s="120" t="s">
        <v>550</v>
      </c>
      <c r="I33" s="121"/>
      <c r="J33" s="122"/>
      <c r="K33" s="123" t="s">
        <v>551</v>
      </c>
      <c r="L33" s="124"/>
      <c r="M33" s="125" t="s">
        <v>150</v>
      </c>
      <c r="N33" s="142" t="s">
        <v>516</v>
      </c>
      <c r="O33" s="127" t="s">
        <v>517</v>
      </c>
      <c r="P33" s="116"/>
      <c r="Q33" s="129" t="s">
        <v>552</v>
      </c>
      <c r="R33" s="129" t="s">
        <v>553</v>
      </c>
      <c r="S33" s="120" t="s">
        <v>1264</v>
      </c>
      <c r="T33" s="120" t="s">
        <v>1265</v>
      </c>
      <c r="U33" s="143" t="s">
        <v>1266</v>
      </c>
      <c r="V33" s="143" t="s">
        <v>557</v>
      </c>
      <c r="Y33" s="87"/>
      <c r="AA33" s="130">
        <f>IF(OR(J33="Fail",ISBLANK(J33)),INDEX('Issue Code Table'!C:C,MATCH(N:N,'Issue Code Table'!A:A,0)),IF(M33="Critical",6,IF(M33="Significant",5,IF(M33="Moderate",3,2))))</f>
        <v>6</v>
      </c>
      <c r="AB33" s="87"/>
    </row>
    <row r="34" spans="1:28" s="29" customFormat="1" ht="111.65" customHeight="1" x14ac:dyDescent="0.35">
      <c r="A34" s="117" t="s">
        <v>1508</v>
      </c>
      <c r="B34" s="120" t="s">
        <v>256</v>
      </c>
      <c r="C34" s="118" t="s">
        <v>257</v>
      </c>
      <c r="D34" s="136" t="s">
        <v>160</v>
      </c>
      <c r="E34" s="255" t="s">
        <v>1074</v>
      </c>
      <c r="F34" s="120" t="s">
        <v>1075</v>
      </c>
      <c r="G34" s="120" t="s">
        <v>1076</v>
      </c>
      <c r="H34" s="120" t="s">
        <v>1077</v>
      </c>
      <c r="I34" s="253"/>
      <c r="J34" s="248"/>
      <c r="K34" s="249" t="s">
        <v>1078</v>
      </c>
      <c r="L34" s="124"/>
      <c r="M34" s="125" t="s">
        <v>150</v>
      </c>
      <c r="N34" s="142" t="s">
        <v>222</v>
      </c>
      <c r="O34" s="127" t="s">
        <v>223</v>
      </c>
      <c r="P34" s="250"/>
      <c r="Q34" s="129" t="s">
        <v>224</v>
      </c>
      <c r="R34" s="129" t="s">
        <v>225</v>
      </c>
      <c r="S34" s="246" t="s">
        <v>264</v>
      </c>
      <c r="T34" s="246" t="s">
        <v>1079</v>
      </c>
      <c r="U34" s="251" t="s">
        <v>1080</v>
      </c>
      <c r="V34" s="251" t="s">
        <v>267</v>
      </c>
      <c r="Y34" s="87"/>
      <c r="AA34" s="130">
        <f>IF(OR(J34="Fail",ISBLANK(J34)),INDEX('Issue Code Table'!C:C,MATCH(N:N,'Issue Code Table'!A:A,0)),IF(M34="Critical",6,IF(M34="Significant",5,IF(M34="Moderate",3,2))))</f>
        <v>5</v>
      </c>
      <c r="AB34" s="87"/>
    </row>
    <row r="35" spans="1:28" s="29" customFormat="1" ht="111.65" customHeight="1" x14ac:dyDescent="0.35">
      <c r="A35" s="117" t="s">
        <v>1509</v>
      </c>
      <c r="B35" s="120" t="s">
        <v>256</v>
      </c>
      <c r="C35" s="118" t="s">
        <v>257</v>
      </c>
      <c r="D35" s="136" t="s">
        <v>160</v>
      </c>
      <c r="E35" s="256" t="s">
        <v>1082</v>
      </c>
      <c r="F35" s="120" t="s">
        <v>1083</v>
      </c>
      <c r="G35" s="120" t="s">
        <v>1084</v>
      </c>
      <c r="H35" s="120" t="s">
        <v>1085</v>
      </c>
      <c r="I35" s="253"/>
      <c r="J35" s="248"/>
      <c r="K35" s="249" t="s">
        <v>1086</v>
      </c>
      <c r="L35" s="124"/>
      <c r="M35" s="125" t="s">
        <v>150</v>
      </c>
      <c r="N35" s="142" t="s">
        <v>222</v>
      </c>
      <c r="O35" s="127" t="s">
        <v>223</v>
      </c>
      <c r="P35" s="250"/>
      <c r="Q35" s="129" t="s">
        <v>224</v>
      </c>
      <c r="R35" s="129" t="s">
        <v>237</v>
      </c>
      <c r="S35" s="246" t="s">
        <v>1087</v>
      </c>
      <c r="T35" s="246" t="s">
        <v>1088</v>
      </c>
      <c r="U35" s="251" t="s">
        <v>1089</v>
      </c>
      <c r="V35" s="251" t="s">
        <v>267</v>
      </c>
      <c r="Y35" s="87"/>
      <c r="AA35" s="130">
        <f>IF(OR(J35="Fail",ISBLANK(J35)),INDEX('Issue Code Table'!C:C,MATCH(N:N,'Issue Code Table'!A:A,0)),IF(M35="Critical",6,IF(M35="Significant",5,IF(M35="Moderate",3,2))))</f>
        <v>5</v>
      </c>
      <c r="AB35" s="87"/>
    </row>
    <row r="36" spans="1:28" s="29" customFormat="1" ht="111.65" customHeight="1" x14ac:dyDescent="0.35">
      <c r="A36" s="117" t="s">
        <v>1510</v>
      </c>
      <c r="B36" s="257" t="s">
        <v>215</v>
      </c>
      <c r="C36" s="254" t="s">
        <v>216</v>
      </c>
      <c r="D36" s="136" t="s">
        <v>160</v>
      </c>
      <c r="E36" s="246" t="s">
        <v>231</v>
      </c>
      <c r="F36" s="120" t="s">
        <v>232</v>
      </c>
      <c r="G36" s="120" t="s">
        <v>1091</v>
      </c>
      <c r="H36" s="120" t="s">
        <v>164</v>
      </c>
      <c r="I36" s="253"/>
      <c r="J36" s="248"/>
      <c r="K36" s="249" t="s">
        <v>1092</v>
      </c>
      <c r="L36" s="124"/>
      <c r="M36" s="125" t="s">
        <v>150</v>
      </c>
      <c r="N36" s="142" t="s">
        <v>235</v>
      </c>
      <c r="O36" s="127" t="s">
        <v>236</v>
      </c>
      <c r="P36" s="250"/>
      <c r="Q36" s="129" t="s">
        <v>224</v>
      </c>
      <c r="R36" s="129" t="s">
        <v>1093</v>
      </c>
      <c r="S36" s="246" t="s">
        <v>238</v>
      </c>
      <c r="T36" s="246" t="s">
        <v>1094</v>
      </c>
      <c r="U36" s="251" t="s">
        <v>1095</v>
      </c>
      <c r="V36" s="251" t="s">
        <v>241</v>
      </c>
      <c r="Y36" s="87"/>
      <c r="AA36" s="130">
        <f>IF(OR(J36="Fail",ISBLANK(J36)),INDEX('Issue Code Table'!C:C,MATCH(N:N,'Issue Code Table'!A:A,0)),IF(M36="Critical",6,IF(M36="Significant",5,IF(M36="Moderate",3,2))))</f>
        <v>5</v>
      </c>
      <c r="AB36" s="87"/>
    </row>
    <row r="37" spans="1:28" s="29" customFormat="1" ht="111.65" customHeight="1" x14ac:dyDescent="0.35">
      <c r="A37" s="117" t="s">
        <v>1511</v>
      </c>
      <c r="B37" s="246" t="s">
        <v>243</v>
      </c>
      <c r="C37" s="254" t="s">
        <v>244</v>
      </c>
      <c r="D37" s="136" t="s">
        <v>160</v>
      </c>
      <c r="E37" s="246" t="s">
        <v>245</v>
      </c>
      <c r="F37" s="120" t="s">
        <v>246</v>
      </c>
      <c r="G37" s="120" t="s">
        <v>2618</v>
      </c>
      <c r="H37" s="120" t="s">
        <v>248</v>
      </c>
      <c r="I37" s="253"/>
      <c r="J37" s="248"/>
      <c r="K37" s="249" t="s">
        <v>249</v>
      </c>
      <c r="L37" s="124"/>
      <c r="M37" s="125" t="s">
        <v>150</v>
      </c>
      <c r="N37" s="142" t="s">
        <v>166</v>
      </c>
      <c r="O37" s="127" t="s">
        <v>167</v>
      </c>
      <c r="P37" s="250"/>
      <c r="Q37" s="129" t="s">
        <v>224</v>
      </c>
      <c r="R37" s="129" t="s">
        <v>250</v>
      </c>
      <c r="S37" s="246" t="s">
        <v>251</v>
      </c>
      <c r="T37" s="246" t="s">
        <v>252</v>
      </c>
      <c r="U37" s="251" t="s">
        <v>1097</v>
      </c>
      <c r="V37" s="251" t="s">
        <v>254</v>
      </c>
      <c r="Y37" s="87"/>
      <c r="AA37" s="130">
        <f>IF(OR(J37="Fail",ISBLANK(J37)),INDEX('Issue Code Table'!C:C,MATCH(N:N,'Issue Code Table'!A:A,0)),IF(M37="Critical",6,IF(M37="Significant",5,IF(M37="Moderate",3,2))))</f>
        <v>5</v>
      </c>
      <c r="AB37" s="87"/>
    </row>
    <row r="38" spans="1:28" s="29" customFormat="1" ht="111.65" customHeight="1" x14ac:dyDescent="0.35">
      <c r="A38" s="117" t="s">
        <v>1512</v>
      </c>
      <c r="B38" s="246" t="s">
        <v>215</v>
      </c>
      <c r="C38" s="254" t="s">
        <v>216</v>
      </c>
      <c r="D38" s="119" t="s">
        <v>129</v>
      </c>
      <c r="E38" s="246" t="s">
        <v>970</v>
      </c>
      <c r="F38" s="120" t="s">
        <v>1099</v>
      </c>
      <c r="G38" s="120" t="s">
        <v>1100</v>
      </c>
      <c r="H38" s="120" t="s">
        <v>973</v>
      </c>
      <c r="I38" s="247"/>
      <c r="J38" s="248"/>
      <c r="K38" s="249" t="s">
        <v>974</v>
      </c>
      <c r="L38" s="124"/>
      <c r="M38" s="125" t="s">
        <v>150</v>
      </c>
      <c r="N38" s="142" t="s">
        <v>975</v>
      </c>
      <c r="O38" s="127" t="s">
        <v>976</v>
      </c>
      <c r="P38" s="250"/>
      <c r="Q38" s="129" t="s">
        <v>224</v>
      </c>
      <c r="R38" s="129" t="s">
        <v>263</v>
      </c>
      <c r="S38" s="129" t="s">
        <v>1101</v>
      </c>
      <c r="T38" s="129" t="s">
        <v>1102</v>
      </c>
      <c r="U38" s="251" t="s">
        <v>1103</v>
      </c>
      <c r="V38" s="251" t="s">
        <v>981</v>
      </c>
      <c r="Y38" s="87"/>
      <c r="AA38" s="130">
        <f>IF(OR(J38="Fail",ISBLANK(J38)),INDEX('Issue Code Table'!C:C,MATCH(N:N,'Issue Code Table'!A:A,0)),IF(M38="Critical",6,IF(M38="Significant",5,IF(M38="Moderate",3,2))))</f>
        <v>6</v>
      </c>
      <c r="AB38" s="87"/>
    </row>
    <row r="39" spans="1:28" s="29" customFormat="1" ht="111.65" customHeight="1" x14ac:dyDescent="0.35">
      <c r="A39" s="117" t="s">
        <v>1513</v>
      </c>
      <c r="B39" s="254" t="s">
        <v>1105</v>
      </c>
      <c r="C39" s="115" t="s">
        <v>1106</v>
      </c>
      <c r="D39" s="119" t="s">
        <v>129</v>
      </c>
      <c r="E39" s="246" t="s">
        <v>1107</v>
      </c>
      <c r="F39" s="120" t="s">
        <v>1108</v>
      </c>
      <c r="G39" s="120" t="s">
        <v>1109</v>
      </c>
      <c r="H39" s="120" t="s">
        <v>1110</v>
      </c>
      <c r="I39" s="253"/>
      <c r="J39" s="248"/>
      <c r="K39" s="249" t="s">
        <v>1111</v>
      </c>
      <c r="L39" s="124"/>
      <c r="M39" s="125" t="s">
        <v>150</v>
      </c>
      <c r="N39" s="258" t="s">
        <v>235</v>
      </c>
      <c r="O39" s="127" t="s">
        <v>236</v>
      </c>
      <c r="P39" s="250"/>
      <c r="Q39" s="129" t="s">
        <v>224</v>
      </c>
      <c r="R39" s="129" t="s">
        <v>1112</v>
      </c>
      <c r="S39" s="246" t="s">
        <v>1113</v>
      </c>
      <c r="T39" s="246" t="s">
        <v>1114</v>
      </c>
      <c r="U39" s="251" t="s">
        <v>1115</v>
      </c>
      <c r="V39" s="143" t="s">
        <v>1002</v>
      </c>
      <c r="Y39" s="87"/>
      <c r="AA39" s="130">
        <f>IF(OR(J39="Fail",ISBLANK(J39)),INDEX('Issue Code Table'!C:C,MATCH(N:N,'Issue Code Table'!A:A,0)),IF(M39="Critical",6,IF(M39="Significant",5,IF(M39="Moderate",3,2))))</f>
        <v>5</v>
      </c>
      <c r="AB39" s="87"/>
    </row>
    <row r="40" spans="1:28" s="29" customFormat="1" ht="111.65" customHeight="1" x14ac:dyDescent="0.35">
      <c r="A40" s="117" t="s">
        <v>1514</v>
      </c>
      <c r="B40" s="145" t="s">
        <v>269</v>
      </c>
      <c r="C40" s="118" t="s">
        <v>270</v>
      </c>
      <c r="D40" s="119" t="s">
        <v>129</v>
      </c>
      <c r="E40" s="246" t="s">
        <v>1117</v>
      </c>
      <c r="F40" s="120" t="s">
        <v>1118</v>
      </c>
      <c r="G40" s="120" t="s">
        <v>1119</v>
      </c>
      <c r="H40" s="120" t="s">
        <v>1120</v>
      </c>
      <c r="I40" s="247"/>
      <c r="J40" s="248"/>
      <c r="K40" s="249" t="s">
        <v>1121</v>
      </c>
      <c r="L40" s="124"/>
      <c r="M40" s="125" t="s">
        <v>150</v>
      </c>
      <c r="N40" s="142" t="s">
        <v>235</v>
      </c>
      <c r="O40" s="127" t="s">
        <v>236</v>
      </c>
      <c r="P40" s="250"/>
      <c r="Q40" s="129" t="s">
        <v>224</v>
      </c>
      <c r="R40" s="129" t="s">
        <v>1122</v>
      </c>
      <c r="S40" s="247" t="s">
        <v>1123</v>
      </c>
      <c r="T40" s="129" t="s">
        <v>1124</v>
      </c>
      <c r="U40" s="252" t="s">
        <v>1125</v>
      </c>
      <c r="V40" s="252" t="s">
        <v>1126</v>
      </c>
      <c r="Y40" s="87"/>
      <c r="AA40" s="130">
        <f>IF(OR(J40="Fail",ISBLANK(J40)),INDEX('Issue Code Table'!C:C,MATCH(N:N,'Issue Code Table'!A:A,0)),IF(M40="Critical",6,IF(M40="Significant",5,IF(M40="Moderate",3,2))))</f>
        <v>5</v>
      </c>
      <c r="AB40" s="87"/>
    </row>
    <row r="41" spans="1:28" s="29" customFormat="1" ht="111.65" customHeight="1" x14ac:dyDescent="0.35">
      <c r="A41" s="117" t="s">
        <v>1515</v>
      </c>
      <c r="B41" s="246" t="s">
        <v>559</v>
      </c>
      <c r="C41" s="254" t="s">
        <v>560</v>
      </c>
      <c r="D41" s="136" t="s">
        <v>160</v>
      </c>
      <c r="E41" s="246" t="s">
        <v>561</v>
      </c>
      <c r="F41" s="120" t="s">
        <v>562</v>
      </c>
      <c r="G41" s="120" t="s">
        <v>1268</v>
      </c>
      <c r="H41" s="120" t="s">
        <v>564</v>
      </c>
      <c r="I41" s="253"/>
      <c r="J41" s="248"/>
      <c r="K41" s="249" t="s">
        <v>565</v>
      </c>
      <c r="L41" s="124"/>
      <c r="M41" s="125" t="s">
        <v>150</v>
      </c>
      <c r="N41" s="142" t="s">
        <v>1269</v>
      </c>
      <c r="O41" s="127" t="s">
        <v>1270</v>
      </c>
      <c r="P41" s="250"/>
      <c r="Q41" s="129" t="s">
        <v>568</v>
      </c>
      <c r="R41" s="129" t="s">
        <v>569</v>
      </c>
      <c r="S41" s="246" t="s">
        <v>570</v>
      </c>
      <c r="T41" s="246" t="s">
        <v>1271</v>
      </c>
      <c r="U41" s="251" t="s">
        <v>1272</v>
      </c>
      <c r="V41" s="251" t="s">
        <v>573</v>
      </c>
      <c r="Y41" s="87"/>
      <c r="AA41" s="130">
        <f>IF(OR(J41="Fail",ISBLANK(J41)),INDEX('Issue Code Table'!C:C,MATCH(N:N,'Issue Code Table'!A:A,0)),IF(M41="Critical",6,IF(M41="Significant",5,IF(M41="Moderate",3,2))))</f>
        <v>6</v>
      </c>
      <c r="AB41" s="87"/>
    </row>
    <row r="42" spans="1:28" s="29" customFormat="1" ht="111.65" customHeight="1" x14ac:dyDescent="0.35">
      <c r="A42" s="117" t="s">
        <v>1516</v>
      </c>
      <c r="B42" s="120" t="s">
        <v>604</v>
      </c>
      <c r="C42" s="118" t="s">
        <v>605</v>
      </c>
      <c r="D42" s="136" t="s">
        <v>160</v>
      </c>
      <c r="E42" s="120" t="s">
        <v>606</v>
      </c>
      <c r="F42" s="120" t="s">
        <v>1274</v>
      </c>
      <c r="G42" s="120" t="s">
        <v>1275</v>
      </c>
      <c r="H42" s="120" t="s">
        <v>609</v>
      </c>
      <c r="I42" s="121"/>
      <c r="J42" s="122"/>
      <c r="K42" s="123" t="s">
        <v>610</v>
      </c>
      <c r="L42" s="124" t="s">
        <v>2625</v>
      </c>
      <c r="M42" s="125" t="s">
        <v>582</v>
      </c>
      <c r="N42" s="142" t="s">
        <v>583</v>
      </c>
      <c r="O42" s="127" t="s">
        <v>584</v>
      </c>
      <c r="P42" s="116"/>
      <c r="Q42" s="129" t="s">
        <v>568</v>
      </c>
      <c r="R42" s="129" t="s">
        <v>585</v>
      </c>
      <c r="S42" s="120" t="s">
        <v>612</v>
      </c>
      <c r="T42" s="259" t="s">
        <v>1276</v>
      </c>
      <c r="U42" s="143" t="s">
        <v>1277</v>
      </c>
      <c r="V42" s="143"/>
      <c r="Y42" s="87"/>
      <c r="AA42" s="130">
        <f>IF(OR(J42="Fail",ISBLANK(J42)),INDEX('Issue Code Table'!C:C,MATCH(N:N,'Issue Code Table'!A:A,0)),IF(M42="Critical",6,IF(M42="Significant",5,IF(M42="Moderate",3,2))))</f>
        <v>2</v>
      </c>
      <c r="AB42" s="87"/>
    </row>
    <row r="43" spans="1:28" s="29" customFormat="1" ht="83.15" customHeight="1" x14ac:dyDescent="0.35">
      <c r="A43" s="117" t="s">
        <v>1517</v>
      </c>
      <c r="B43" s="120" t="s">
        <v>575</v>
      </c>
      <c r="C43" s="118" t="s">
        <v>576</v>
      </c>
      <c r="D43" s="136" t="s">
        <v>160</v>
      </c>
      <c r="E43" s="120" t="s">
        <v>577</v>
      </c>
      <c r="F43" s="120" t="s">
        <v>1279</v>
      </c>
      <c r="G43" s="120" t="s">
        <v>1280</v>
      </c>
      <c r="H43" s="120" t="s">
        <v>580</v>
      </c>
      <c r="I43" s="121"/>
      <c r="J43" s="122"/>
      <c r="K43" s="123" t="s">
        <v>581</v>
      </c>
      <c r="L43" s="124"/>
      <c r="M43" s="125" t="s">
        <v>582</v>
      </c>
      <c r="N43" s="142" t="s">
        <v>583</v>
      </c>
      <c r="O43" s="127" t="s">
        <v>584</v>
      </c>
      <c r="P43" s="116"/>
      <c r="Q43" s="129" t="s">
        <v>568</v>
      </c>
      <c r="R43" s="129" t="s">
        <v>599</v>
      </c>
      <c r="S43" s="120" t="s">
        <v>586</v>
      </c>
      <c r="T43" s="120" t="s">
        <v>1281</v>
      </c>
      <c r="U43" s="143" t="s">
        <v>1282</v>
      </c>
      <c r="V43" s="242"/>
      <c r="Y43" s="87"/>
      <c r="AA43" s="130">
        <f>IF(OR(J43="Fail",ISBLANK(J43)),INDEX('Issue Code Table'!C:C,MATCH(N:N,'Issue Code Table'!A:A,0)),IF(M43="Critical",6,IF(M43="Significant",5,IF(M43="Moderate",3,2))))</f>
        <v>2</v>
      </c>
      <c r="AB43" s="87"/>
    </row>
    <row r="44" spans="1:28" s="29" customFormat="1" ht="83.15" customHeight="1" x14ac:dyDescent="0.35">
      <c r="A44" s="117" t="s">
        <v>1518</v>
      </c>
      <c r="B44" s="120" t="s">
        <v>590</v>
      </c>
      <c r="C44" s="118" t="s">
        <v>591</v>
      </c>
      <c r="D44" s="136" t="s">
        <v>160</v>
      </c>
      <c r="E44" s="120" t="s">
        <v>592</v>
      </c>
      <c r="F44" s="120" t="s">
        <v>1284</v>
      </c>
      <c r="G44" s="120" t="s">
        <v>1285</v>
      </c>
      <c r="H44" s="120" t="s">
        <v>595</v>
      </c>
      <c r="I44" s="121"/>
      <c r="J44" s="122"/>
      <c r="K44" s="123" t="s">
        <v>596</v>
      </c>
      <c r="L44" s="124"/>
      <c r="M44" s="125" t="s">
        <v>314</v>
      </c>
      <c r="N44" s="142" t="s">
        <v>597</v>
      </c>
      <c r="O44" s="127" t="s">
        <v>1286</v>
      </c>
      <c r="P44" s="116"/>
      <c r="Q44" s="129" t="s">
        <v>568</v>
      </c>
      <c r="R44" s="129" t="s">
        <v>611</v>
      </c>
      <c r="S44" s="120" t="s">
        <v>1287</v>
      </c>
      <c r="T44" s="120" t="s">
        <v>1288</v>
      </c>
      <c r="U44" s="143" t="s">
        <v>1289</v>
      </c>
      <c r="V44" s="242"/>
      <c r="Y44" s="87"/>
      <c r="AA44" s="130">
        <f>IF(OR(J44="Fail",ISBLANK(J44)),INDEX('Issue Code Table'!C:C,MATCH(N:N,'Issue Code Table'!A:A,0)),IF(M44="Critical",6,IF(M44="Significant",5,IF(M44="Moderate",3,2))))</f>
        <v>4</v>
      </c>
      <c r="AB44" s="87"/>
    </row>
    <row r="45" spans="1:28" s="29" customFormat="1" ht="83.15" customHeight="1" x14ac:dyDescent="0.35">
      <c r="A45" s="117" t="s">
        <v>1519</v>
      </c>
      <c r="B45" s="120" t="s">
        <v>559</v>
      </c>
      <c r="C45" s="118" t="s">
        <v>560</v>
      </c>
      <c r="D45" s="136" t="s">
        <v>160</v>
      </c>
      <c r="E45" s="120" t="s">
        <v>616</v>
      </c>
      <c r="F45" s="120" t="s">
        <v>1291</v>
      </c>
      <c r="G45" s="120" t="s">
        <v>1292</v>
      </c>
      <c r="H45" s="120" t="s">
        <v>619</v>
      </c>
      <c r="I45" s="121"/>
      <c r="J45" s="122"/>
      <c r="K45" s="123" t="s">
        <v>620</v>
      </c>
      <c r="L45" s="124"/>
      <c r="M45" s="125" t="s">
        <v>150</v>
      </c>
      <c r="N45" s="142" t="s">
        <v>621</v>
      </c>
      <c r="O45" s="127" t="s">
        <v>1293</v>
      </c>
      <c r="P45" s="116"/>
      <c r="Q45" s="129" t="s">
        <v>568</v>
      </c>
      <c r="R45" s="129" t="s">
        <v>623</v>
      </c>
      <c r="S45" s="120" t="s">
        <v>1294</v>
      </c>
      <c r="T45" s="120" t="s">
        <v>1295</v>
      </c>
      <c r="U45" s="143" t="s">
        <v>1296</v>
      </c>
      <c r="V45" s="143" t="s">
        <v>627</v>
      </c>
      <c r="Y45" s="87"/>
      <c r="AA45" s="130">
        <f>IF(OR(J45="Fail",ISBLANK(J45)),INDEX('Issue Code Table'!C:C,MATCH(N:N,'Issue Code Table'!A:A,0)),IF(M45="Critical",6,IF(M45="Significant",5,IF(M45="Moderate",3,2))))</f>
        <v>5</v>
      </c>
      <c r="AB45" s="87"/>
    </row>
    <row r="46" spans="1:28" s="29" customFormat="1" ht="83.15" customHeight="1" x14ac:dyDescent="0.35">
      <c r="A46" s="117" t="s">
        <v>1520</v>
      </c>
      <c r="B46" s="120" t="s">
        <v>215</v>
      </c>
      <c r="C46" s="118" t="s">
        <v>216</v>
      </c>
      <c r="D46" s="136" t="s">
        <v>160</v>
      </c>
      <c r="E46" s="120" t="s">
        <v>629</v>
      </c>
      <c r="F46" s="120" t="s">
        <v>630</v>
      </c>
      <c r="G46" s="120" t="s">
        <v>1298</v>
      </c>
      <c r="H46" s="120" t="s">
        <v>1299</v>
      </c>
      <c r="I46" s="121"/>
      <c r="J46" s="122"/>
      <c r="K46" s="123" t="s">
        <v>633</v>
      </c>
      <c r="L46" s="124"/>
      <c r="M46" s="125" t="s">
        <v>150</v>
      </c>
      <c r="N46" s="142" t="s">
        <v>299</v>
      </c>
      <c r="O46" s="127" t="s">
        <v>300</v>
      </c>
      <c r="P46" s="116"/>
      <c r="Q46" s="129" t="s">
        <v>634</v>
      </c>
      <c r="R46" s="129" t="s">
        <v>635</v>
      </c>
      <c r="S46" s="120" t="s">
        <v>636</v>
      </c>
      <c r="T46" s="120" t="s">
        <v>1300</v>
      </c>
      <c r="U46" s="143" t="s">
        <v>1301</v>
      </c>
      <c r="V46" s="143" t="s">
        <v>639</v>
      </c>
      <c r="Y46" s="87"/>
      <c r="AA46" s="130">
        <f>IF(OR(J46="Fail",ISBLANK(J46)),INDEX('Issue Code Table'!C:C,MATCH(N:N,'Issue Code Table'!A:A,0)),IF(M46="Critical",6,IF(M46="Significant",5,IF(M46="Moderate",3,2))))</f>
        <v>5</v>
      </c>
      <c r="AB46" s="87"/>
    </row>
    <row r="47" spans="1:28" s="29" customFormat="1" ht="111.65" customHeight="1" x14ac:dyDescent="0.35">
      <c r="A47" s="117" t="s">
        <v>1521</v>
      </c>
      <c r="B47" s="145" t="s">
        <v>269</v>
      </c>
      <c r="C47" s="118" t="s">
        <v>270</v>
      </c>
      <c r="D47" s="136" t="s">
        <v>160</v>
      </c>
      <c r="E47" s="120" t="s">
        <v>1303</v>
      </c>
      <c r="F47" s="120" t="s">
        <v>1304</v>
      </c>
      <c r="G47" s="120" t="s">
        <v>1305</v>
      </c>
      <c r="H47" s="120" t="s">
        <v>1306</v>
      </c>
      <c r="I47" s="121"/>
      <c r="J47" s="122"/>
      <c r="K47" s="123" t="s">
        <v>645</v>
      </c>
      <c r="L47" s="124"/>
      <c r="M47" s="125" t="s">
        <v>150</v>
      </c>
      <c r="N47" s="142" t="s">
        <v>222</v>
      </c>
      <c r="O47" s="127" t="s">
        <v>223</v>
      </c>
      <c r="P47" s="116"/>
      <c r="Q47" s="129" t="s">
        <v>634</v>
      </c>
      <c r="R47" s="129" t="s">
        <v>647</v>
      </c>
      <c r="S47" s="120" t="s">
        <v>648</v>
      </c>
      <c r="T47" s="120" t="s">
        <v>1307</v>
      </c>
      <c r="U47" s="143" t="s">
        <v>1308</v>
      </c>
      <c r="V47" s="143" t="s">
        <v>651</v>
      </c>
      <c r="Y47" s="87"/>
      <c r="AA47" s="130">
        <f>IF(OR(J47="Fail",ISBLANK(J47)),INDEX('Issue Code Table'!C:C,MATCH(N:N,'Issue Code Table'!A:A,0)),IF(M47="Critical",6,IF(M47="Significant",5,IF(M47="Moderate",3,2))))</f>
        <v>5</v>
      </c>
      <c r="AB47" s="87"/>
    </row>
    <row r="48" spans="1:28" s="29" customFormat="1" ht="111.65" customHeight="1" x14ac:dyDescent="0.35">
      <c r="A48" s="117" t="s">
        <v>1522</v>
      </c>
      <c r="B48" s="145" t="s">
        <v>269</v>
      </c>
      <c r="C48" s="118" t="s">
        <v>270</v>
      </c>
      <c r="D48" s="136" t="s">
        <v>160</v>
      </c>
      <c r="E48" s="120" t="s">
        <v>1310</v>
      </c>
      <c r="F48" s="120" t="s">
        <v>1311</v>
      </c>
      <c r="G48" s="120" t="s">
        <v>1312</v>
      </c>
      <c r="H48" s="120" t="s">
        <v>1313</v>
      </c>
      <c r="I48" s="121"/>
      <c r="J48" s="122"/>
      <c r="K48" s="123" t="s">
        <v>656</v>
      </c>
      <c r="L48" s="124"/>
      <c r="M48" s="125" t="s">
        <v>150</v>
      </c>
      <c r="N48" s="142" t="s">
        <v>222</v>
      </c>
      <c r="O48" s="127" t="s">
        <v>223</v>
      </c>
      <c r="P48" s="116"/>
      <c r="Q48" s="129" t="s">
        <v>634</v>
      </c>
      <c r="R48" s="129" t="s">
        <v>657</v>
      </c>
      <c r="S48" s="120" t="s">
        <v>1314</v>
      </c>
      <c r="T48" s="120" t="s">
        <v>1315</v>
      </c>
      <c r="U48" s="143" t="s">
        <v>1316</v>
      </c>
      <c r="V48" s="143" t="s">
        <v>661</v>
      </c>
      <c r="Y48" s="87"/>
      <c r="AA48" s="130">
        <f>IF(OR(J48="Fail",ISBLANK(J48)),INDEX('Issue Code Table'!C:C,MATCH(N:N,'Issue Code Table'!A:A,0)),IF(M48="Critical",6,IF(M48="Significant",5,IF(M48="Moderate",3,2))))</f>
        <v>5</v>
      </c>
      <c r="AB48" s="87"/>
    </row>
    <row r="49" spans="1:28" s="29" customFormat="1" ht="111.65" customHeight="1" x14ac:dyDescent="0.35">
      <c r="A49" s="117" t="s">
        <v>1523</v>
      </c>
      <c r="B49" s="120" t="s">
        <v>215</v>
      </c>
      <c r="C49" s="118" t="s">
        <v>216</v>
      </c>
      <c r="D49" s="136" t="s">
        <v>160</v>
      </c>
      <c r="E49" s="120" t="s">
        <v>794</v>
      </c>
      <c r="F49" s="120" t="s">
        <v>1386</v>
      </c>
      <c r="G49" s="120" t="s">
        <v>1387</v>
      </c>
      <c r="H49" s="120" t="s">
        <v>1388</v>
      </c>
      <c r="I49" s="121"/>
      <c r="J49" s="122"/>
      <c r="K49" s="123" t="s">
        <v>1389</v>
      </c>
      <c r="L49" s="124"/>
      <c r="M49" s="125" t="s">
        <v>150</v>
      </c>
      <c r="N49" s="142" t="s">
        <v>799</v>
      </c>
      <c r="O49" s="127" t="s">
        <v>800</v>
      </c>
      <c r="P49" s="116"/>
      <c r="Q49" s="129" t="s">
        <v>801</v>
      </c>
      <c r="R49" s="129" t="s">
        <v>802</v>
      </c>
      <c r="S49" s="120" t="s">
        <v>1390</v>
      </c>
      <c r="T49" s="120" t="s">
        <v>1391</v>
      </c>
      <c r="U49" s="143" t="s">
        <v>1392</v>
      </c>
      <c r="V49" s="143" t="s">
        <v>806</v>
      </c>
      <c r="Y49" s="87"/>
      <c r="AA49" s="130">
        <f>IF(OR(J49="Fail",ISBLANK(J49)),INDEX('Issue Code Table'!C:C,MATCH(N:N,'Issue Code Table'!A:A,0)),IF(M49="Critical",6,IF(M49="Significant",5,IF(M49="Moderate",3,2))))</f>
        <v>4</v>
      </c>
      <c r="AB49" s="87"/>
    </row>
    <row r="50" spans="1:28" s="29" customFormat="1" ht="111.65" customHeight="1" x14ac:dyDescent="0.35">
      <c r="A50" s="117" t="s">
        <v>1524</v>
      </c>
      <c r="B50" s="120" t="s">
        <v>687</v>
      </c>
      <c r="C50" s="118" t="s">
        <v>688</v>
      </c>
      <c r="D50" s="136" t="s">
        <v>160</v>
      </c>
      <c r="E50" s="120" t="s">
        <v>808</v>
      </c>
      <c r="F50" s="120" t="s">
        <v>1394</v>
      </c>
      <c r="G50" s="120" t="s">
        <v>1395</v>
      </c>
      <c r="H50" s="120" t="s">
        <v>1396</v>
      </c>
      <c r="I50" s="121"/>
      <c r="J50" s="122"/>
      <c r="K50" s="123" t="s">
        <v>812</v>
      </c>
      <c r="L50" s="124"/>
      <c r="M50" s="125" t="s">
        <v>150</v>
      </c>
      <c r="N50" s="142" t="s">
        <v>799</v>
      </c>
      <c r="O50" s="127" t="s">
        <v>800</v>
      </c>
      <c r="P50" s="116"/>
      <c r="Q50" s="129" t="s">
        <v>801</v>
      </c>
      <c r="R50" s="129" t="s">
        <v>813</v>
      </c>
      <c r="S50" s="120" t="s">
        <v>814</v>
      </c>
      <c r="T50" s="120" t="s">
        <v>1397</v>
      </c>
      <c r="U50" s="143" t="s">
        <v>1398</v>
      </c>
      <c r="V50" s="143" t="s">
        <v>817</v>
      </c>
      <c r="Y50" s="87"/>
      <c r="AA50" s="130">
        <f>IF(OR(J50="Fail",ISBLANK(J50)),INDEX('Issue Code Table'!C:C,MATCH(N:N,'Issue Code Table'!A:A,0)),IF(M50="Critical",6,IF(M50="Significant",5,IF(M50="Moderate",3,2))))</f>
        <v>4</v>
      </c>
      <c r="AB50" s="87"/>
    </row>
    <row r="51" spans="1:28" s="29" customFormat="1" ht="111.65" customHeight="1" x14ac:dyDescent="0.35">
      <c r="A51" s="117" t="s">
        <v>1525</v>
      </c>
      <c r="B51" s="120" t="s">
        <v>687</v>
      </c>
      <c r="C51" s="118" t="s">
        <v>688</v>
      </c>
      <c r="D51" s="136" t="s">
        <v>160</v>
      </c>
      <c r="E51" s="120" t="s">
        <v>819</v>
      </c>
      <c r="F51" s="120" t="s">
        <v>1400</v>
      </c>
      <c r="G51" s="120" t="s">
        <v>1401</v>
      </c>
      <c r="H51" s="120" t="s">
        <v>822</v>
      </c>
      <c r="I51" s="121"/>
      <c r="J51" s="122"/>
      <c r="K51" s="123" t="s">
        <v>823</v>
      </c>
      <c r="L51" s="124"/>
      <c r="M51" s="125" t="s">
        <v>150</v>
      </c>
      <c r="N51" s="142" t="s">
        <v>799</v>
      </c>
      <c r="O51" s="127" t="s">
        <v>800</v>
      </c>
      <c r="P51" s="116"/>
      <c r="Q51" s="129" t="s">
        <v>801</v>
      </c>
      <c r="R51" s="129" t="s">
        <v>824</v>
      </c>
      <c r="S51" s="120" t="s">
        <v>1402</v>
      </c>
      <c r="T51" s="120" t="s">
        <v>1403</v>
      </c>
      <c r="U51" s="143" t="s">
        <v>1404</v>
      </c>
      <c r="V51" s="143" t="s">
        <v>828</v>
      </c>
      <c r="Y51" s="87"/>
      <c r="AA51" s="130">
        <f>IF(OR(J51="Fail",ISBLANK(J51)),INDEX('Issue Code Table'!C:C,MATCH(N:N,'Issue Code Table'!A:A,0)),IF(M51="Critical",6,IF(M51="Significant",5,IF(M51="Moderate",3,2))))</f>
        <v>4</v>
      </c>
      <c r="AB51" s="87"/>
    </row>
    <row r="52" spans="1:28" s="29" customFormat="1" ht="81.75" customHeight="1" x14ac:dyDescent="0.35">
      <c r="A52" s="117" t="s">
        <v>1526</v>
      </c>
      <c r="B52" s="120" t="s">
        <v>830</v>
      </c>
      <c r="C52" s="118" t="s">
        <v>831</v>
      </c>
      <c r="D52" s="136" t="s">
        <v>160</v>
      </c>
      <c r="E52" s="120" t="s">
        <v>832</v>
      </c>
      <c r="F52" s="120" t="s">
        <v>1406</v>
      </c>
      <c r="G52" s="120" t="s">
        <v>1407</v>
      </c>
      <c r="H52" s="120" t="s">
        <v>835</v>
      </c>
      <c r="I52" s="121"/>
      <c r="J52" s="122"/>
      <c r="K52" s="123" t="s">
        <v>836</v>
      </c>
      <c r="L52" s="124" t="s">
        <v>837</v>
      </c>
      <c r="M52" s="125" t="s">
        <v>150</v>
      </c>
      <c r="N52" s="142" t="s">
        <v>838</v>
      </c>
      <c r="O52" s="127" t="s">
        <v>839</v>
      </c>
      <c r="P52" s="116"/>
      <c r="Q52" s="129" t="s">
        <v>840</v>
      </c>
      <c r="R52" s="129" t="s">
        <v>841</v>
      </c>
      <c r="S52" s="120" t="s">
        <v>842</v>
      </c>
      <c r="T52" s="120" t="s">
        <v>1408</v>
      </c>
      <c r="U52" s="143" t="s">
        <v>1409</v>
      </c>
      <c r="V52" s="143" t="s">
        <v>1410</v>
      </c>
      <c r="Y52" s="87"/>
      <c r="AA52" s="130">
        <f>IF(OR(J52="Fail",ISBLANK(J52)),INDEX('Issue Code Table'!C:C,MATCH(N:N,'Issue Code Table'!A:A,0)),IF(M52="Critical",6,IF(M52="Significant",5,IF(M52="Moderate",3,2))))</f>
        <v>5</v>
      </c>
      <c r="AB52" s="87"/>
    </row>
    <row r="53" spans="1:28" s="29" customFormat="1" ht="111.65" customHeight="1" x14ac:dyDescent="0.35">
      <c r="A53" s="117" t="s">
        <v>1527</v>
      </c>
      <c r="B53" s="120" t="s">
        <v>847</v>
      </c>
      <c r="C53" s="118" t="s">
        <v>848</v>
      </c>
      <c r="D53" s="136" t="s">
        <v>160</v>
      </c>
      <c r="E53" s="120" t="s">
        <v>849</v>
      </c>
      <c r="F53" s="120" t="s">
        <v>1412</v>
      </c>
      <c r="G53" s="120" t="s">
        <v>1528</v>
      </c>
      <c r="H53" s="120" t="s">
        <v>852</v>
      </c>
      <c r="I53" s="121"/>
      <c r="J53" s="122"/>
      <c r="K53" s="123" t="s">
        <v>853</v>
      </c>
      <c r="L53" s="124" t="s">
        <v>1529</v>
      </c>
      <c r="M53" s="125" t="s">
        <v>150</v>
      </c>
      <c r="N53" s="142" t="s">
        <v>855</v>
      </c>
      <c r="O53" s="127" t="s">
        <v>856</v>
      </c>
      <c r="P53" s="116"/>
      <c r="Q53" s="129" t="s">
        <v>840</v>
      </c>
      <c r="R53" s="129" t="s">
        <v>857</v>
      </c>
      <c r="S53" s="120" t="s">
        <v>858</v>
      </c>
      <c r="T53" s="120" t="s">
        <v>1414</v>
      </c>
      <c r="U53" s="120" t="s">
        <v>1415</v>
      </c>
      <c r="V53" s="143" t="s">
        <v>860</v>
      </c>
      <c r="Y53" s="87"/>
      <c r="AA53" s="130">
        <f>IF(OR(J53="Fail",ISBLANK(J53)),INDEX('Issue Code Table'!C:C,MATCH(N:N,'Issue Code Table'!A:A,0)),IF(M53="Critical",6,IF(M53="Significant",5,IF(M53="Moderate",3,2))))</f>
        <v>6</v>
      </c>
      <c r="AB53" s="87"/>
    </row>
    <row r="54" spans="1:28" s="29" customFormat="1" ht="82.5" customHeight="1" x14ac:dyDescent="0.35">
      <c r="A54" s="117" t="s">
        <v>1530</v>
      </c>
      <c r="B54" s="120" t="s">
        <v>847</v>
      </c>
      <c r="C54" s="118" t="s">
        <v>848</v>
      </c>
      <c r="D54" s="260" t="s">
        <v>160</v>
      </c>
      <c r="E54" s="120" t="s">
        <v>862</v>
      </c>
      <c r="F54" s="120" t="s">
        <v>1417</v>
      </c>
      <c r="G54" s="120" t="s">
        <v>1418</v>
      </c>
      <c r="H54" s="120" t="s">
        <v>865</v>
      </c>
      <c r="I54" s="121"/>
      <c r="J54" s="261"/>
      <c r="K54" s="262" t="s">
        <v>853</v>
      </c>
      <c r="L54" s="124" t="s">
        <v>866</v>
      </c>
      <c r="M54" s="125" t="s">
        <v>150</v>
      </c>
      <c r="N54" s="142" t="s">
        <v>867</v>
      </c>
      <c r="O54" s="127" t="s">
        <v>868</v>
      </c>
      <c r="P54" s="116"/>
      <c r="Q54" s="129" t="s">
        <v>840</v>
      </c>
      <c r="R54" s="129" t="s">
        <v>869</v>
      </c>
      <c r="S54" s="120" t="s">
        <v>870</v>
      </c>
      <c r="T54" s="120" t="s">
        <v>1531</v>
      </c>
      <c r="U54" s="120" t="s">
        <v>1531</v>
      </c>
      <c r="V54" s="140" t="s">
        <v>872</v>
      </c>
      <c r="Y54" s="87"/>
      <c r="AA54" s="130">
        <f>IF(OR(J54="Fail",ISBLANK(J54)),INDEX('Issue Code Table'!C:C,MATCH(N:N,'Issue Code Table'!A:A,0)),IF(M54="Critical",6,IF(M54="Significant",5,IF(M54="Moderate",3,2))))</f>
        <v>5</v>
      </c>
      <c r="AB54" s="87"/>
    </row>
    <row r="55" spans="1:28" s="29" customFormat="1" ht="83.15" customHeight="1" x14ac:dyDescent="0.35">
      <c r="A55" s="117" t="s">
        <v>1532</v>
      </c>
      <c r="B55" s="120" t="s">
        <v>847</v>
      </c>
      <c r="C55" s="118" t="s">
        <v>848</v>
      </c>
      <c r="D55" s="136" t="s">
        <v>160</v>
      </c>
      <c r="E55" s="120" t="s">
        <v>1422</v>
      </c>
      <c r="F55" s="120" t="s">
        <v>1533</v>
      </c>
      <c r="G55" s="120" t="s">
        <v>1424</v>
      </c>
      <c r="H55" s="120" t="s">
        <v>1425</v>
      </c>
      <c r="I55" s="121"/>
      <c r="J55" s="122"/>
      <c r="K55" s="123" t="s">
        <v>878</v>
      </c>
      <c r="L55" s="124" t="s">
        <v>879</v>
      </c>
      <c r="M55" s="125" t="s">
        <v>314</v>
      </c>
      <c r="N55" s="142" t="s">
        <v>880</v>
      </c>
      <c r="O55" s="127" t="s">
        <v>881</v>
      </c>
      <c r="P55" s="116"/>
      <c r="Q55" s="129" t="s">
        <v>840</v>
      </c>
      <c r="R55" s="129" t="s">
        <v>882</v>
      </c>
      <c r="S55" s="120" t="s">
        <v>883</v>
      </c>
      <c r="T55" s="120" t="s">
        <v>1426</v>
      </c>
      <c r="U55" s="120" t="s">
        <v>1427</v>
      </c>
      <c r="V55" s="143"/>
      <c r="Y55" s="87"/>
      <c r="AA55" s="130">
        <f>IF(OR(J55="Fail",ISBLANK(J55)),INDEX('Issue Code Table'!C:C,MATCH(N:N,'Issue Code Table'!A:A,0)),IF(M55="Critical",6,IF(M55="Significant",5,IF(M55="Moderate",3,2))))</f>
        <v>3</v>
      </c>
      <c r="AB55" s="87"/>
    </row>
    <row r="56" spans="1:28" s="29" customFormat="1" ht="83.15" customHeight="1" x14ac:dyDescent="0.35">
      <c r="A56" s="117" t="s">
        <v>1534</v>
      </c>
      <c r="B56" s="246" t="s">
        <v>447</v>
      </c>
      <c r="C56" s="254" t="s">
        <v>448</v>
      </c>
      <c r="D56" s="136" t="s">
        <v>160</v>
      </c>
      <c r="E56" s="246" t="s">
        <v>663</v>
      </c>
      <c r="F56" s="120" t="s">
        <v>1318</v>
      </c>
      <c r="G56" s="120" t="s">
        <v>1319</v>
      </c>
      <c r="H56" s="120" t="s">
        <v>666</v>
      </c>
      <c r="I56" s="253"/>
      <c r="J56" s="248"/>
      <c r="K56" s="123" t="s">
        <v>667</v>
      </c>
      <c r="L56" s="124"/>
      <c r="M56" s="125" t="s">
        <v>150</v>
      </c>
      <c r="N56" s="142" t="s">
        <v>235</v>
      </c>
      <c r="O56" s="127" t="s">
        <v>236</v>
      </c>
      <c r="P56" s="250"/>
      <c r="Q56" s="129" t="s">
        <v>668</v>
      </c>
      <c r="R56" s="129" t="s">
        <v>669</v>
      </c>
      <c r="S56" s="246" t="s">
        <v>1320</v>
      </c>
      <c r="T56" s="246" t="s">
        <v>1321</v>
      </c>
      <c r="U56" s="251" t="s">
        <v>1322</v>
      </c>
      <c r="V56" s="251" t="s">
        <v>673</v>
      </c>
      <c r="Y56" s="87"/>
      <c r="AA56" s="130">
        <f>IF(OR(J56="Fail",ISBLANK(J56)),INDEX('Issue Code Table'!C:C,MATCH(N:N,'Issue Code Table'!A:A,0)),IF(M56="Critical",6,IF(M56="Significant",5,IF(M56="Moderate",3,2))))</f>
        <v>5</v>
      </c>
      <c r="AB56" s="87"/>
    </row>
    <row r="57" spans="1:28" s="29" customFormat="1" ht="83.15" customHeight="1" x14ac:dyDescent="0.35">
      <c r="A57" s="117" t="s">
        <v>1535</v>
      </c>
      <c r="B57" s="246" t="s">
        <v>447</v>
      </c>
      <c r="C57" s="254" t="s">
        <v>448</v>
      </c>
      <c r="D57" s="136" t="s">
        <v>160</v>
      </c>
      <c r="E57" s="246" t="s">
        <v>675</v>
      </c>
      <c r="F57" s="120" t="s">
        <v>1324</v>
      </c>
      <c r="G57" s="120" t="s">
        <v>1325</v>
      </c>
      <c r="H57" s="120" t="s">
        <v>2629</v>
      </c>
      <c r="I57" s="253"/>
      <c r="J57" s="248"/>
      <c r="K57" s="123" t="s">
        <v>678</v>
      </c>
      <c r="L57" s="124"/>
      <c r="M57" s="125" t="s">
        <v>150</v>
      </c>
      <c r="N57" s="142" t="s">
        <v>1327</v>
      </c>
      <c r="O57" s="127" t="s">
        <v>1328</v>
      </c>
      <c r="P57" s="250"/>
      <c r="Q57" s="129" t="s">
        <v>668</v>
      </c>
      <c r="R57" s="129" t="s">
        <v>1329</v>
      </c>
      <c r="S57" s="246" t="s">
        <v>1330</v>
      </c>
      <c r="T57" s="246" t="s">
        <v>1331</v>
      </c>
      <c r="U57" s="251" t="s">
        <v>1332</v>
      </c>
      <c r="V57" s="251" t="s">
        <v>685</v>
      </c>
      <c r="Y57" s="87"/>
      <c r="AA57" s="130">
        <f>IF(OR(J57="Fail",ISBLANK(J57)),INDEX('Issue Code Table'!C:C,MATCH(N:N,'Issue Code Table'!A:A,0)),IF(M57="Critical",6,IF(M57="Significant",5,IF(M57="Moderate",3,2))))</f>
        <v>5</v>
      </c>
      <c r="AB57" s="87"/>
    </row>
    <row r="58" spans="1:28" s="29" customFormat="1" ht="83.15" customHeight="1" x14ac:dyDescent="0.35">
      <c r="A58" s="117" t="s">
        <v>1536</v>
      </c>
      <c r="B58" s="246" t="s">
        <v>687</v>
      </c>
      <c r="C58" s="254" t="s">
        <v>688</v>
      </c>
      <c r="D58" s="136" t="s">
        <v>160</v>
      </c>
      <c r="E58" s="246" t="s">
        <v>689</v>
      </c>
      <c r="F58" s="120" t="s">
        <v>1334</v>
      </c>
      <c r="G58" s="120" t="s">
        <v>2627</v>
      </c>
      <c r="H58" s="120" t="s">
        <v>1335</v>
      </c>
      <c r="I58" s="253"/>
      <c r="J58" s="248"/>
      <c r="K58" s="123" t="s">
        <v>693</v>
      </c>
      <c r="L58" s="124"/>
      <c r="M58" s="125" t="s">
        <v>150</v>
      </c>
      <c r="N58" s="142" t="s">
        <v>1327</v>
      </c>
      <c r="O58" s="127" t="s">
        <v>1328</v>
      </c>
      <c r="P58" s="250"/>
      <c r="Q58" s="129" t="s">
        <v>668</v>
      </c>
      <c r="R58" s="129" t="s">
        <v>694</v>
      </c>
      <c r="S58" s="246" t="s">
        <v>695</v>
      </c>
      <c r="T58" s="246" t="s">
        <v>1336</v>
      </c>
      <c r="U58" s="251" t="s">
        <v>1337</v>
      </c>
      <c r="V58" s="251" t="s">
        <v>698</v>
      </c>
      <c r="Y58" s="87"/>
      <c r="AA58" s="130">
        <f>IF(OR(J58="Fail",ISBLANK(J58)),INDEX('Issue Code Table'!C:C,MATCH(N:N,'Issue Code Table'!A:A,0)),IF(M58="Critical",6,IF(M58="Significant",5,IF(M58="Moderate",3,2))))</f>
        <v>5</v>
      </c>
      <c r="AB58" s="87"/>
    </row>
    <row r="59" spans="1:28" s="29" customFormat="1" ht="83.15" customHeight="1" x14ac:dyDescent="0.35">
      <c r="A59" s="117" t="s">
        <v>1537</v>
      </c>
      <c r="B59" s="245" t="s">
        <v>700</v>
      </c>
      <c r="C59" s="254" t="s">
        <v>701</v>
      </c>
      <c r="D59" s="136" t="s">
        <v>160</v>
      </c>
      <c r="E59" s="246" t="s">
        <v>702</v>
      </c>
      <c r="F59" s="120" t="s">
        <v>1339</v>
      </c>
      <c r="G59" s="120" t="s">
        <v>1340</v>
      </c>
      <c r="H59" s="120" t="s">
        <v>1341</v>
      </c>
      <c r="I59" s="253"/>
      <c r="J59" s="248"/>
      <c r="K59" s="123" t="s">
        <v>706</v>
      </c>
      <c r="L59" s="124"/>
      <c r="M59" s="125" t="s">
        <v>150</v>
      </c>
      <c r="N59" s="142" t="s">
        <v>707</v>
      </c>
      <c r="O59" s="127" t="s">
        <v>708</v>
      </c>
      <c r="P59" s="250"/>
      <c r="Q59" s="129" t="s">
        <v>668</v>
      </c>
      <c r="R59" s="129" t="s">
        <v>709</v>
      </c>
      <c r="S59" s="246" t="s">
        <v>710</v>
      </c>
      <c r="T59" s="246" t="s">
        <v>1342</v>
      </c>
      <c r="U59" s="251" t="s">
        <v>712</v>
      </c>
      <c r="V59" s="251" t="s">
        <v>713</v>
      </c>
      <c r="Y59" s="87"/>
      <c r="AA59" s="130">
        <f>IF(OR(J59="Fail",ISBLANK(J59)),INDEX('Issue Code Table'!C:C,MATCH(N:N,'Issue Code Table'!A:A,0)),IF(M59="Critical",6,IF(M59="Significant",5,IF(M59="Moderate",3,2))))</f>
        <v>7</v>
      </c>
      <c r="AB59" s="87"/>
    </row>
    <row r="60" spans="1:28" s="29" customFormat="1" ht="83.15" customHeight="1" x14ac:dyDescent="0.35">
      <c r="A60" s="117" t="s">
        <v>1538</v>
      </c>
      <c r="B60" s="120" t="s">
        <v>256</v>
      </c>
      <c r="C60" s="118" t="s">
        <v>257</v>
      </c>
      <c r="D60" s="119" t="s">
        <v>129</v>
      </c>
      <c r="E60" s="246" t="s">
        <v>715</v>
      </c>
      <c r="F60" s="120" t="s">
        <v>1344</v>
      </c>
      <c r="G60" s="120" t="s">
        <v>1345</v>
      </c>
      <c r="H60" s="120" t="s">
        <v>718</v>
      </c>
      <c r="I60" s="253"/>
      <c r="J60" s="248"/>
      <c r="K60" s="123" t="s">
        <v>719</v>
      </c>
      <c r="L60" s="124"/>
      <c r="M60" s="125" t="s">
        <v>150</v>
      </c>
      <c r="N60" s="142" t="s">
        <v>720</v>
      </c>
      <c r="O60" s="127" t="s">
        <v>721</v>
      </c>
      <c r="P60" s="250"/>
      <c r="Q60" s="129" t="s">
        <v>668</v>
      </c>
      <c r="R60" s="129" t="s">
        <v>722</v>
      </c>
      <c r="S60" s="246" t="s">
        <v>723</v>
      </c>
      <c r="T60" s="246" t="s">
        <v>1346</v>
      </c>
      <c r="U60" s="251" t="s">
        <v>1347</v>
      </c>
      <c r="V60" s="251" t="s">
        <v>726</v>
      </c>
      <c r="Y60" s="87"/>
      <c r="AA60" s="130" t="e">
        <f>IF(OR(J60="Fail",ISBLANK(J60)),INDEX('Issue Code Table'!C:C,MATCH(N:N,'Issue Code Table'!A:A,0)),IF(M60="Critical",6,IF(M60="Significant",5,IF(M60="Moderate",3,2))))</f>
        <v>#N/A</v>
      </c>
      <c r="AB60" s="87"/>
    </row>
    <row r="61" spans="1:28" s="29" customFormat="1" ht="83.15" customHeight="1" x14ac:dyDescent="0.35">
      <c r="A61" s="117" t="s">
        <v>1539</v>
      </c>
      <c r="B61" s="246" t="s">
        <v>215</v>
      </c>
      <c r="C61" s="254" t="s">
        <v>216</v>
      </c>
      <c r="D61" s="136" t="s">
        <v>160</v>
      </c>
      <c r="E61" s="246" t="s">
        <v>728</v>
      </c>
      <c r="F61" s="120" t="s">
        <v>729</v>
      </c>
      <c r="G61" s="120" t="s">
        <v>1349</v>
      </c>
      <c r="H61" s="120" t="s">
        <v>1350</v>
      </c>
      <c r="I61" s="253"/>
      <c r="J61" s="248"/>
      <c r="K61" s="123" t="s">
        <v>732</v>
      </c>
      <c r="L61" s="124"/>
      <c r="M61" s="125" t="s">
        <v>150</v>
      </c>
      <c r="N61" s="142" t="s">
        <v>1351</v>
      </c>
      <c r="O61" s="127" t="s">
        <v>1352</v>
      </c>
      <c r="P61" s="250"/>
      <c r="Q61" s="129" t="s">
        <v>668</v>
      </c>
      <c r="R61" s="129" t="s">
        <v>733</v>
      </c>
      <c r="S61" s="246" t="s">
        <v>1353</v>
      </c>
      <c r="T61" s="246" t="s">
        <v>1354</v>
      </c>
      <c r="U61" s="251" t="s">
        <v>1355</v>
      </c>
      <c r="V61" s="251" t="s">
        <v>737</v>
      </c>
      <c r="Y61" s="87"/>
      <c r="AA61" s="130">
        <f>IF(OR(J61="Fail",ISBLANK(J61)),INDEX('Issue Code Table'!C:C,MATCH(N:N,'Issue Code Table'!A:A,0)),IF(M61="Critical",6,IF(M61="Significant",5,IF(M61="Moderate",3,2))))</f>
        <v>7</v>
      </c>
      <c r="AB61" s="87"/>
    </row>
    <row r="62" spans="1:28" s="29" customFormat="1" ht="83.15" customHeight="1" x14ac:dyDescent="0.35">
      <c r="A62" s="117" t="s">
        <v>1540</v>
      </c>
      <c r="B62" s="246" t="s">
        <v>739</v>
      </c>
      <c r="C62" s="254" t="s">
        <v>740</v>
      </c>
      <c r="D62" s="136" t="s">
        <v>160</v>
      </c>
      <c r="E62" s="246" t="s">
        <v>741</v>
      </c>
      <c r="F62" s="120" t="s">
        <v>742</v>
      </c>
      <c r="G62" s="120" t="s">
        <v>1357</v>
      </c>
      <c r="H62" s="120" t="s">
        <v>1358</v>
      </c>
      <c r="I62" s="253"/>
      <c r="J62" s="248"/>
      <c r="K62" s="123" t="s">
        <v>693</v>
      </c>
      <c r="L62" s="124"/>
      <c r="M62" s="125" t="s">
        <v>150</v>
      </c>
      <c r="N62" s="142" t="s">
        <v>1327</v>
      </c>
      <c r="O62" s="127" t="s">
        <v>1328</v>
      </c>
      <c r="P62" s="250"/>
      <c r="Q62" s="129" t="s">
        <v>668</v>
      </c>
      <c r="R62" s="129" t="s">
        <v>745</v>
      </c>
      <c r="S62" s="246" t="s">
        <v>746</v>
      </c>
      <c r="T62" s="246" t="s">
        <v>1359</v>
      </c>
      <c r="U62" s="251" t="s">
        <v>1360</v>
      </c>
      <c r="V62" s="251" t="s">
        <v>749</v>
      </c>
      <c r="Y62" s="87"/>
      <c r="AA62" s="130">
        <f>IF(OR(J62="Fail",ISBLANK(J62)),INDEX('Issue Code Table'!C:C,MATCH(N:N,'Issue Code Table'!A:A,0)),IF(M62="Critical",6,IF(M62="Significant",5,IF(M62="Moderate",3,2))))</f>
        <v>5</v>
      </c>
      <c r="AB62" s="87"/>
    </row>
    <row r="63" spans="1:28" s="29" customFormat="1" ht="83.15" customHeight="1" x14ac:dyDescent="0.35">
      <c r="A63" s="117" t="s">
        <v>1541</v>
      </c>
      <c r="B63" s="255" t="s">
        <v>751</v>
      </c>
      <c r="C63" s="254" t="s">
        <v>752</v>
      </c>
      <c r="D63" s="119" t="s">
        <v>129</v>
      </c>
      <c r="E63" s="246" t="s">
        <v>753</v>
      </c>
      <c r="F63" s="120" t="s">
        <v>754</v>
      </c>
      <c r="G63" s="120" t="s">
        <v>1362</v>
      </c>
      <c r="H63" s="120" t="s">
        <v>756</v>
      </c>
      <c r="I63" s="253"/>
      <c r="J63" s="248"/>
      <c r="K63" s="123" t="s">
        <v>757</v>
      </c>
      <c r="L63" s="124" t="s">
        <v>758</v>
      </c>
      <c r="M63" s="125" t="s">
        <v>582</v>
      </c>
      <c r="N63" s="142" t="s">
        <v>759</v>
      </c>
      <c r="O63" s="127" t="s">
        <v>760</v>
      </c>
      <c r="P63" s="250"/>
      <c r="Q63" s="129" t="s">
        <v>668</v>
      </c>
      <c r="R63" s="129" t="s">
        <v>761</v>
      </c>
      <c r="S63" s="246" t="s">
        <v>1363</v>
      </c>
      <c r="T63" s="246" t="s">
        <v>1364</v>
      </c>
      <c r="U63" s="251" t="s">
        <v>1365</v>
      </c>
      <c r="V63" s="251"/>
      <c r="Y63" s="87"/>
      <c r="AA63" s="130" t="e">
        <f>IF(OR(J63="Fail",ISBLANK(J63)),INDEX('Issue Code Table'!C:C,MATCH(N:N,'Issue Code Table'!A:A,0)),IF(M63="Critical",6,IF(M63="Significant",5,IF(M63="Moderate",3,2))))</f>
        <v>#N/A</v>
      </c>
      <c r="AB63" s="87"/>
    </row>
    <row r="64" spans="1:28" s="29" customFormat="1" ht="111.65" customHeight="1" x14ac:dyDescent="0.35">
      <c r="A64" s="117" t="s">
        <v>1542</v>
      </c>
      <c r="B64" s="246" t="s">
        <v>766</v>
      </c>
      <c r="C64" s="254" t="s">
        <v>767</v>
      </c>
      <c r="D64" s="136" t="s">
        <v>160</v>
      </c>
      <c r="E64" s="246" t="s">
        <v>768</v>
      </c>
      <c r="F64" s="120" t="s">
        <v>769</v>
      </c>
      <c r="G64" s="120" t="s">
        <v>2619</v>
      </c>
      <c r="H64" s="120" t="s">
        <v>771</v>
      </c>
      <c r="I64" s="253"/>
      <c r="J64" s="248"/>
      <c r="K64" s="123" t="s">
        <v>772</v>
      </c>
      <c r="L64" s="124"/>
      <c r="M64" s="125" t="s">
        <v>150</v>
      </c>
      <c r="N64" s="142" t="s">
        <v>773</v>
      </c>
      <c r="O64" s="127" t="s">
        <v>774</v>
      </c>
      <c r="P64" s="250"/>
      <c r="Q64" s="129" t="s">
        <v>668</v>
      </c>
      <c r="R64" s="129" t="s">
        <v>775</v>
      </c>
      <c r="S64" s="246" t="s">
        <v>776</v>
      </c>
      <c r="T64" s="246" t="s">
        <v>1367</v>
      </c>
      <c r="U64" s="251" t="s">
        <v>1368</v>
      </c>
      <c r="V64" s="251" t="s">
        <v>778</v>
      </c>
      <c r="Y64" s="87"/>
      <c r="AA64" s="130">
        <f>IF(OR(J64="Fail",ISBLANK(J64)),INDEX('Issue Code Table'!C:C,MATCH(N:N,'Issue Code Table'!A:A,0)),IF(M64="Critical",6,IF(M64="Significant",5,IF(M64="Moderate",3,2))))</f>
        <v>5</v>
      </c>
      <c r="AB64" s="87"/>
    </row>
    <row r="65" spans="1:28" s="29" customFormat="1" ht="83.15" customHeight="1" x14ac:dyDescent="0.35">
      <c r="A65" s="117" t="s">
        <v>1543</v>
      </c>
      <c r="B65" s="246" t="s">
        <v>243</v>
      </c>
      <c r="C65" s="254" t="s">
        <v>780</v>
      </c>
      <c r="D65" s="136" t="s">
        <v>160</v>
      </c>
      <c r="E65" s="246" t="s">
        <v>781</v>
      </c>
      <c r="F65" s="120" t="s">
        <v>1370</v>
      </c>
      <c r="G65" s="120" t="s">
        <v>1371</v>
      </c>
      <c r="H65" s="120" t="s">
        <v>784</v>
      </c>
      <c r="I65" s="253"/>
      <c r="J65" s="248"/>
      <c r="K65" s="123" t="s">
        <v>785</v>
      </c>
      <c r="L65" s="124"/>
      <c r="M65" s="125" t="s">
        <v>150</v>
      </c>
      <c r="N65" s="142" t="s">
        <v>786</v>
      </c>
      <c r="O65" s="127" t="s">
        <v>787</v>
      </c>
      <c r="P65" s="250"/>
      <c r="Q65" s="129" t="s">
        <v>668</v>
      </c>
      <c r="R65" s="129" t="s">
        <v>1372</v>
      </c>
      <c r="S65" s="246" t="s">
        <v>789</v>
      </c>
      <c r="T65" s="246" t="s">
        <v>1373</v>
      </c>
      <c r="U65" s="251" t="s">
        <v>1374</v>
      </c>
      <c r="V65" s="251" t="s">
        <v>792</v>
      </c>
      <c r="Y65" s="87"/>
      <c r="AA65" s="130">
        <f>IF(OR(J65="Fail",ISBLANK(J65)),INDEX('Issue Code Table'!C:C,MATCH(N:N,'Issue Code Table'!A:A,0)),IF(M65="Critical",6,IF(M65="Significant",5,IF(M65="Moderate",3,2))))</f>
        <v>5</v>
      </c>
      <c r="AB65" s="87"/>
    </row>
    <row r="66" spans="1:28" s="29" customFormat="1" ht="83.15" customHeight="1" x14ac:dyDescent="0.35">
      <c r="A66" s="117" t="s">
        <v>1544</v>
      </c>
      <c r="B66" s="263" t="s">
        <v>243</v>
      </c>
      <c r="C66" s="264" t="s">
        <v>1429</v>
      </c>
      <c r="D66" s="136" t="s">
        <v>160</v>
      </c>
      <c r="E66" s="255" t="s">
        <v>1545</v>
      </c>
      <c r="F66" s="120" t="s">
        <v>1546</v>
      </c>
      <c r="G66" s="120" t="s">
        <v>1547</v>
      </c>
      <c r="H66" s="120" t="s">
        <v>1548</v>
      </c>
      <c r="I66" s="253"/>
      <c r="J66" s="248"/>
      <c r="K66" s="123" t="s">
        <v>1549</v>
      </c>
      <c r="L66" s="124"/>
      <c r="M66" s="247" t="s">
        <v>150</v>
      </c>
      <c r="N66" s="265" t="s">
        <v>1550</v>
      </c>
      <c r="O66" s="258" t="s">
        <v>1551</v>
      </c>
      <c r="P66" s="250"/>
      <c r="Q66" s="129" t="s">
        <v>668</v>
      </c>
      <c r="R66" s="129" t="s">
        <v>788</v>
      </c>
      <c r="S66" s="246" t="s">
        <v>1552</v>
      </c>
      <c r="T66" s="246" t="s">
        <v>1553</v>
      </c>
      <c r="U66" s="251" t="s">
        <v>1554</v>
      </c>
      <c r="V66" s="251" t="s">
        <v>1555</v>
      </c>
      <c r="Y66" s="87"/>
      <c r="AA66" s="130">
        <f>IF(OR(J66="Fail",ISBLANK(J66)),INDEX('Issue Code Table'!C:C,MATCH(N:N,'Issue Code Table'!A:A,0)),IF(M66="Critical",6,IF(M66="Significant",5,IF(M66="Moderate",3,2))))</f>
        <v>4</v>
      </c>
      <c r="AB66" s="87"/>
    </row>
    <row r="67" spans="1:28" s="29" customFormat="1" ht="83.15" customHeight="1" x14ac:dyDescent="0.35">
      <c r="A67" s="117" t="s">
        <v>1556</v>
      </c>
      <c r="B67" s="145" t="s">
        <v>269</v>
      </c>
      <c r="C67" s="118" t="s">
        <v>270</v>
      </c>
      <c r="D67" s="136" t="s">
        <v>160</v>
      </c>
      <c r="E67" s="255" t="s">
        <v>1376</v>
      </c>
      <c r="F67" s="120" t="s">
        <v>1377</v>
      </c>
      <c r="G67" s="120" t="s">
        <v>1378</v>
      </c>
      <c r="H67" s="120" t="s">
        <v>1379</v>
      </c>
      <c r="I67" s="253"/>
      <c r="J67" s="248"/>
      <c r="K67" s="123" t="s">
        <v>1380</v>
      </c>
      <c r="L67" s="124"/>
      <c r="M67" s="247" t="s">
        <v>150</v>
      </c>
      <c r="N67" s="142" t="s">
        <v>235</v>
      </c>
      <c r="O67" s="127" t="s">
        <v>236</v>
      </c>
      <c r="P67" s="250"/>
      <c r="Q67" s="129" t="s">
        <v>668</v>
      </c>
      <c r="R67" s="129" t="s">
        <v>1557</v>
      </c>
      <c r="S67" s="246" t="s">
        <v>1381</v>
      </c>
      <c r="T67" s="246" t="s">
        <v>1382</v>
      </c>
      <c r="U67" s="251" t="s">
        <v>1383</v>
      </c>
      <c r="V67" s="251" t="s">
        <v>1384</v>
      </c>
      <c r="Y67" s="87"/>
      <c r="AA67" s="130">
        <f>IF(OR(J67="Fail",ISBLANK(J67)),INDEX('Issue Code Table'!C:C,MATCH(N:N,'Issue Code Table'!A:A,0)),IF(M67="Critical",6,IF(M67="Significant",5,IF(M67="Moderate",3,2))))</f>
        <v>5</v>
      </c>
      <c r="AB67" s="87"/>
    </row>
    <row r="68" spans="1:28" s="29" customFormat="1" ht="83.15" customHeight="1" x14ac:dyDescent="0.35">
      <c r="A68" s="117" t="s">
        <v>1558</v>
      </c>
      <c r="B68" s="246" t="s">
        <v>687</v>
      </c>
      <c r="C68" s="254" t="s">
        <v>688</v>
      </c>
      <c r="D68" s="136" t="s">
        <v>160</v>
      </c>
      <c r="E68" s="246" t="s">
        <v>909</v>
      </c>
      <c r="F68" s="120" t="s">
        <v>910</v>
      </c>
      <c r="G68" s="120" t="s">
        <v>1442</v>
      </c>
      <c r="H68" s="120" t="s">
        <v>1443</v>
      </c>
      <c r="I68" s="253"/>
      <c r="J68" s="248"/>
      <c r="K68" s="123" t="s">
        <v>913</v>
      </c>
      <c r="L68" s="124"/>
      <c r="M68" s="125" t="s">
        <v>150</v>
      </c>
      <c r="N68" s="142" t="s">
        <v>235</v>
      </c>
      <c r="O68" s="127" t="s">
        <v>236</v>
      </c>
      <c r="P68" s="250"/>
      <c r="Q68" s="129" t="s">
        <v>914</v>
      </c>
      <c r="R68" s="129" t="s">
        <v>915</v>
      </c>
      <c r="S68" s="246" t="s">
        <v>916</v>
      </c>
      <c r="T68" s="246" t="s">
        <v>1444</v>
      </c>
      <c r="U68" s="251" t="s">
        <v>1445</v>
      </c>
      <c r="V68" s="251" t="s">
        <v>919</v>
      </c>
      <c r="Y68" s="87"/>
      <c r="AA68" s="130">
        <f>IF(OR(J68="Fail",ISBLANK(J68)),INDEX('Issue Code Table'!C:C,MATCH(N:N,'Issue Code Table'!A:A,0)),IF(M68="Critical",6,IF(M68="Significant",5,IF(M68="Moderate",3,2))))</f>
        <v>5</v>
      </c>
      <c r="AB68" s="87"/>
    </row>
    <row r="69" spans="1:28" s="29" customFormat="1" ht="83.15" customHeight="1" x14ac:dyDescent="0.35">
      <c r="A69" s="117" t="s">
        <v>1559</v>
      </c>
      <c r="B69" s="246" t="s">
        <v>766</v>
      </c>
      <c r="C69" s="254" t="s">
        <v>767</v>
      </c>
      <c r="D69" s="136" t="s">
        <v>160</v>
      </c>
      <c r="E69" s="246" t="s">
        <v>1447</v>
      </c>
      <c r="F69" s="120" t="s">
        <v>1448</v>
      </c>
      <c r="G69" s="120" t="s">
        <v>1449</v>
      </c>
      <c r="H69" s="120" t="s">
        <v>1450</v>
      </c>
      <c r="I69" s="253"/>
      <c r="J69" s="248"/>
      <c r="K69" s="123" t="s">
        <v>925</v>
      </c>
      <c r="L69" s="124"/>
      <c r="M69" s="125" t="s">
        <v>150</v>
      </c>
      <c r="N69" s="142" t="s">
        <v>222</v>
      </c>
      <c r="O69" s="127" t="s">
        <v>223</v>
      </c>
      <c r="P69" s="250"/>
      <c r="Q69" s="129" t="s">
        <v>914</v>
      </c>
      <c r="R69" s="129" t="s">
        <v>926</v>
      </c>
      <c r="S69" s="246" t="s">
        <v>1451</v>
      </c>
      <c r="T69" s="246" t="s">
        <v>1452</v>
      </c>
      <c r="U69" s="251" t="s">
        <v>1453</v>
      </c>
      <c r="V69" s="251" t="s">
        <v>930</v>
      </c>
      <c r="Y69" s="87"/>
      <c r="AA69" s="130">
        <f>IF(OR(J69="Fail",ISBLANK(J69)),INDEX('Issue Code Table'!C:C,MATCH(N:N,'Issue Code Table'!A:A,0)),IF(M69="Critical",6,IF(M69="Significant",5,IF(M69="Moderate",3,2))))</f>
        <v>5</v>
      </c>
      <c r="AB69" s="87"/>
    </row>
    <row r="70" spans="1:28" s="29" customFormat="1" ht="83.15" customHeight="1" x14ac:dyDescent="0.35">
      <c r="A70" s="117" t="s">
        <v>1560</v>
      </c>
      <c r="B70" s="246" t="s">
        <v>447</v>
      </c>
      <c r="C70" s="254" t="s">
        <v>448</v>
      </c>
      <c r="D70" s="136" t="s">
        <v>160</v>
      </c>
      <c r="E70" s="246" t="s">
        <v>932</v>
      </c>
      <c r="F70" s="120" t="s">
        <v>1455</v>
      </c>
      <c r="G70" s="120" t="s">
        <v>1456</v>
      </c>
      <c r="H70" s="120" t="s">
        <v>1457</v>
      </c>
      <c r="I70" s="253"/>
      <c r="J70" s="248"/>
      <c r="K70" s="123" t="s">
        <v>936</v>
      </c>
      <c r="L70" s="124"/>
      <c r="M70" s="125" t="s">
        <v>150</v>
      </c>
      <c r="N70" s="142" t="s">
        <v>707</v>
      </c>
      <c r="O70" s="127" t="s">
        <v>708</v>
      </c>
      <c r="P70" s="250"/>
      <c r="Q70" s="129" t="s">
        <v>914</v>
      </c>
      <c r="R70" s="129" t="s">
        <v>939</v>
      </c>
      <c r="S70" s="246" t="s">
        <v>940</v>
      </c>
      <c r="T70" s="251" t="s">
        <v>1458</v>
      </c>
      <c r="U70" s="251" t="s">
        <v>942</v>
      </c>
      <c r="V70" s="251" t="s">
        <v>943</v>
      </c>
      <c r="Y70" s="87"/>
      <c r="AA70" s="130">
        <f>IF(OR(J70="Fail",ISBLANK(J70)),INDEX('Issue Code Table'!C:C,MATCH(N:N,'Issue Code Table'!A:A,0)),IF(M70="Critical",6,IF(M70="Significant",5,IF(M70="Moderate",3,2))))</f>
        <v>7</v>
      </c>
      <c r="AB70" s="87"/>
    </row>
    <row r="71" spans="1:28" s="29" customFormat="1" ht="83.15" customHeight="1" x14ac:dyDescent="0.35">
      <c r="A71" s="117" t="s">
        <v>1561</v>
      </c>
      <c r="B71" s="246" t="s">
        <v>945</v>
      </c>
      <c r="C71" s="254" t="s">
        <v>946</v>
      </c>
      <c r="D71" s="136" t="s">
        <v>160</v>
      </c>
      <c r="E71" s="246" t="s">
        <v>947</v>
      </c>
      <c r="F71" s="120" t="s">
        <v>948</v>
      </c>
      <c r="G71" s="120" t="s">
        <v>1460</v>
      </c>
      <c r="H71" s="120" t="s">
        <v>1461</v>
      </c>
      <c r="I71" s="253"/>
      <c r="J71" s="248"/>
      <c r="K71" s="123" t="s">
        <v>951</v>
      </c>
      <c r="L71" s="124"/>
      <c r="M71" s="125" t="s">
        <v>150</v>
      </c>
      <c r="N71" s="142" t="s">
        <v>707</v>
      </c>
      <c r="O71" s="127" t="s">
        <v>708</v>
      </c>
      <c r="P71" s="250"/>
      <c r="Q71" s="129" t="s">
        <v>914</v>
      </c>
      <c r="R71" s="129" t="s">
        <v>952</v>
      </c>
      <c r="S71" s="246" t="s">
        <v>953</v>
      </c>
      <c r="T71" s="251" t="s">
        <v>1462</v>
      </c>
      <c r="U71" s="251" t="s">
        <v>1463</v>
      </c>
      <c r="V71" s="251" t="s">
        <v>956</v>
      </c>
      <c r="Y71" s="87"/>
      <c r="AA71" s="130">
        <f>IF(OR(J71="Fail",ISBLANK(J71)),INDEX('Issue Code Table'!C:C,MATCH(N:N,'Issue Code Table'!A:A,0)),IF(M71="Critical",6,IF(M71="Significant",5,IF(M71="Moderate",3,2))))</f>
        <v>7</v>
      </c>
      <c r="AB71" s="87"/>
    </row>
    <row r="72" spans="1:28" s="29" customFormat="1" ht="83.15" customHeight="1" x14ac:dyDescent="0.35">
      <c r="A72" s="117" t="s">
        <v>1562</v>
      </c>
      <c r="B72" s="246" t="s">
        <v>945</v>
      </c>
      <c r="C72" s="254" t="s">
        <v>946</v>
      </c>
      <c r="D72" s="136" t="s">
        <v>160</v>
      </c>
      <c r="E72" s="246" t="s">
        <v>958</v>
      </c>
      <c r="F72" s="120" t="s">
        <v>1465</v>
      </c>
      <c r="G72" s="120" t="s">
        <v>1466</v>
      </c>
      <c r="H72" s="120" t="s">
        <v>1467</v>
      </c>
      <c r="I72" s="253"/>
      <c r="J72" s="248"/>
      <c r="K72" s="123" t="s">
        <v>961</v>
      </c>
      <c r="L72" s="124"/>
      <c r="M72" s="125" t="s">
        <v>150</v>
      </c>
      <c r="N72" s="142" t="s">
        <v>962</v>
      </c>
      <c r="O72" s="127" t="s">
        <v>963</v>
      </c>
      <c r="P72" s="250"/>
      <c r="Q72" s="129" t="s">
        <v>914</v>
      </c>
      <c r="R72" s="129" t="s">
        <v>964</v>
      </c>
      <c r="S72" s="246" t="s">
        <v>965</v>
      </c>
      <c r="T72" s="251" t="s">
        <v>1468</v>
      </c>
      <c r="U72" s="251" t="s">
        <v>1469</v>
      </c>
      <c r="V72" s="251" t="s">
        <v>968</v>
      </c>
      <c r="Y72" s="87"/>
      <c r="AA72" s="130">
        <f>IF(OR(J72="Fail",ISBLANK(J72)),INDEX('Issue Code Table'!C:C,MATCH(N:N,'Issue Code Table'!A:A,0)),IF(M72="Critical",6,IF(M72="Significant",5,IF(M72="Moderate",3,2))))</f>
        <v>6</v>
      </c>
      <c r="AB72" s="87"/>
    </row>
    <row r="73" spans="1:28" s="29" customFormat="1" ht="83.15" customHeight="1" x14ac:dyDescent="0.35">
      <c r="A73" s="117" t="s">
        <v>1563</v>
      </c>
      <c r="B73" s="246" t="s">
        <v>215</v>
      </c>
      <c r="C73" s="254" t="s">
        <v>216</v>
      </c>
      <c r="D73" s="136" t="s">
        <v>160</v>
      </c>
      <c r="E73" s="246" t="s">
        <v>886</v>
      </c>
      <c r="F73" s="120" t="s">
        <v>887</v>
      </c>
      <c r="G73" s="120" t="s">
        <v>1430</v>
      </c>
      <c r="H73" s="120" t="s">
        <v>1431</v>
      </c>
      <c r="I73" s="253"/>
      <c r="J73" s="248"/>
      <c r="K73" s="123" t="s">
        <v>890</v>
      </c>
      <c r="L73" s="124"/>
      <c r="M73" s="125" t="s">
        <v>150</v>
      </c>
      <c r="N73" s="142" t="s">
        <v>222</v>
      </c>
      <c r="O73" s="127" t="s">
        <v>223</v>
      </c>
      <c r="P73" s="250"/>
      <c r="Q73" s="129" t="s">
        <v>891</v>
      </c>
      <c r="R73" s="129" t="s">
        <v>892</v>
      </c>
      <c r="S73" s="246" t="s">
        <v>893</v>
      </c>
      <c r="T73" s="251" t="s">
        <v>1432</v>
      </c>
      <c r="U73" s="251" t="s">
        <v>1433</v>
      </c>
      <c r="V73" s="251" t="s">
        <v>896</v>
      </c>
      <c r="Y73" s="87"/>
      <c r="AA73" s="130">
        <f>IF(OR(J73="Fail",ISBLANK(J73)),INDEX('Issue Code Table'!C:C,MATCH(N:N,'Issue Code Table'!A:A,0)),IF(M73="Critical",6,IF(M73="Significant",5,IF(M73="Moderate",3,2))))</f>
        <v>5</v>
      </c>
      <c r="AB73" s="87"/>
    </row>
    <row r="74" spans="1:28" s="29" customFormat="1" ht="83.15" customHeight="1" x14ac:dyDescent="0.35">
      <c r="A74" s="117" t="s">
        <v>1564</v>
      </c>
      <c r="B74" s="246" t="s">
        <v>898</v>
      </c>
      <c r="C74" s="254" t="s">
        <v>216</v>
      </c>
      <c r="D74" s="136" t="s">
        <v>160</v>
      </c>
      <c r="E74" s="246" t="s">
        <v>899</v>
      </c>
      <c r="F74" s="120" t="s">
        <v>1435</v>
      </c>
      <c r="G74" s="120" t="s">
        <v>1436</v>
      </c>
      <c r="H74" s="120" t="s">
        <v>1437</v>
      </c>
      <c r="I74" s="253"/>
      <c r="J74" s="248"/>
      <c r="K74" s="123" t="s">
        <v>890</v>
      </c>
      <c r="L74" s="124"/>
      <c r="M74" s="125" t="s">
        <v>150</v>
      </c>
      <c r="N74" s="142" t="s">
        <v>222</v>
      </c>
      <c r="O74" s="127" t="s">
        <v>223</v>
      </c>
      <c r="P74" s="250"/>
      <c r="Q74" s="129" t="s">
        <v>891</v>
      </c>
      <c r="R74" s="129" t="s">
        <v>903</v>
      </c>
      <c r="S74" s="246" t="s">
        <v>1438</v>
      </c>
      <c r="T74" s="251" t="s">
        <v>1439</v>
      </c>
      <c r="U74" s="251" t="s">
        <v>1440</v>
      </c>
      <c r="V74" s="251" t="s">
        <v>907</v>
      </c>
      <c r="Y74" s="87"/>
      <c r="AA74" s="130">
        <f>IF(OR(J74="Fail",ISBLANK(J74)),INDEX('Issue Code Table'!C:C,MATCH(N:N,'Issue Code Table'!A:A,0)),IF(M74="Critical",6,IF(M74="Significant",5,IF(M74="Moderate",3,2))))</f>
        <v>5</v>
      </c>
      <c r="AB74" s="87"/>
    </row>
    <row r="75" spans="1:28" s="29" customFormat="1" ht="83.15" customHeight="1" x14ac:dyDescent="0.35">
      <c r="A75" s="117" t="s">
        <v>1565</v>
      </c>
      <c r="B75" s="145" t="s">
        <v>269</v>
      </c>
      <c r="C75" s="118" t="s">
        <v>270</v>
      </c>
      <c r="D75" s="119" t="s">
        <v>129</v>
      </c>
      <c r="E75" s="120" t="s">
        <v>1471</v>
      </c>
      <c r="F75" s="120" t="s">
        <v>1472</v>
      </c>
      <c r="G75" s="120" t="s">
        <v>1006</v>
      </c>
      <c r="H75" s="120" t="s">
        <v>1007</v>
      </c>
      <c r="I75" s="247"/>
      <c r="J75" s="122"/>
      <c r="K75" s="123" t="s">
        <v>1008</v>
      </c>
      <c r="L75" s="124"/>
      <c r="M75" s="125" t="s">
        <v>150</v>
      </c>
      <c r="N75" s="258" t="s">
        <v>235</v>
      </c>
      <c r="O75" s="127" t="s">
        <v>236</v>
      </c>
      <c r="P75" s="147"/>
      <c r="Q75" s="129" t="s">
        <v>977</v>
      </c>
      <c r="R75" s="129" t="s">
        <v>1473</v>
      </c>
      <c r="S75" s="259" t="s">
        <v>1010</v>
      </c>
      <c r="T75" s="259" t="s">
        <v>1011</v>
      </c>
      <c r="U75" s="143" t="s">
        <v>1011</v>
      </c>
      <c r="V75" s="143" t="s">
        <v>1012</v>
      </c>
      <c r="Y75" s="87"/>
      <c r="AA75" s="130">
        <f>IF(OR(J75="Fail",ISBLANK(J75)),INDEX('Issue Code Table'!C:C,MATCH(N:N,'Issue Code Table'!A:A,0)),IF(M75="Critical",6,IF(M75="Significant",5,IF(M75="Moderate",3,2))))</f>
        <v>5</v>
      </c>
      <c r="AB75" s="87"/>
    </row>
    <row r="76" spans="1:28" ht="9" customHeight="1" x14ac:dyDescent="0.35">
      <c r="A76" s="266"/>
      <c r="B76" s="267" t="s">
        <v>1035</v>
      </c>
      <c r="C76" s="266"/>
      <c r="D76" s="266"/>
      <c r="E76" s="266"/>
      <c r="F76" s="266"/>
      <c r="G76" s="266"/>
      <c r="H76" s="266"/>
      <c r="I76" s="266"/>
      <c r="J76" s="266"/>
      <c r="K76" s="266"/>
      <c r="L76" s="266"/>
      <c r="M76" s="266"/>
      <c r="N76" s="266"/>
      <c r="O76" s="266"/>
      <c r="P76" s="88"/>
      <c r="Q76" s="266"/>
      <c r="R76" s="266"/>
      <c r="S76" s="266"/>
      <c r="T76" s="266"/>
      <c r="U76" s="266"/>
      <c r="V76" s="266"/>
      <c r="AA76" s="266"/>
    </row>
    <row r="77" spans="1:28" customFormat="1" hidden="1" x14ac:dyDescent="0.35">
      <c r="Y77" s="93"/>
      <c r="AB77" s="93"/>
    </row>
    <row r="78" spans="1:28" customFormat="1" hidden="1" x14ac:dyDescent="0.35">
      <c r="G78" t="s">
        <v>57</v>
      </c>
      <c r="H78" t="s">
        <v>1036</v>
      </c>
      <c r="Y78" s="93"/>
      <c r="AB78" s="93"/>
    </row>
    <row r="79" spans="1:28" customFormat="1" hidden="1" x14ac:dyDescent="0.35">
      <c r="G79" t="s">
        <v>58</v>
      </c>
      <c r="H79" t="s">
        <v>136</v>
      </c>
      <c r="Y79" s="93"/>
      <c r="AB79" s="93"/>
    </row>
    <row r="80" spans="1:28" customFormat="1" hidden="1" x14ac:dyDescent="0.35">
      <c r="G80" t="s">
        <v>46</v>
      </c>
      <c r="H80" t="s">
        <v>150</v>
      </c>
      <c r="Y80" s="93"/>
      <c r="AB80" s="93"/>
    </row>
    <row r="81" spans="1:332" customFormat="1" hidden="1" x14ac:dyDescent="0.35">
      <c r="G81" t="s">
        <v>1037</v>
      </c>
      <c r="H81" t="s">
        <v>314</v>
      </c>
      <c r="Y81" s="93"/>
      <c r="AB81" s="93"/>
    </row>
    <row r="82" spans="1:332" customFormat="1" hidden="1" x14ac:dyDescent="0.35">
      <c r="H82" t="s">
        <v>582</v>
      </c>
      <c r="Y82" s="93"/>
      <c r="AB82" s="93"/>
    </row>
    <row r="83" spans="1:332" customFormat="1" hidden="1" x14ac:dyDescent="0.35">
      <c r="Y83" s="93"/>
      <c r="AB83" s="93"/>
    </row>
    <row r="84" spans="1:332" customFormat="1" hidden="1" x14ac:dyDescent="0.35">
      <c r="Y84" s="93"/>
      <c r="AB84" s="93"/>
    </row>
    <row r="93" spans="1:332" s="29" customFormat="1" x14ac:dyDescent="0.35">
      <c r="A93" s="89"/>
      <c r="B93" s="90"/>
      <c r="C93" s="90"/>
      <c r="D93" s="91"/>
      <c r="E93" s="89"/>
      <c r="F93" s="89"/>
      <c r="G93" s="89"/>
      <c r="M93" s="85"/>
      <c r="N93" s="85"/>
      <c r="O93" s="91"/>
      <c r="P93" s="91"/>
      <c r="Q93" s="92"/>
      <c r="R93" s="92"/>
      <c r="S93" s="89"/>
      <c r="T93" s="89"/>
      <c r="U93" s="89"/>
      <c r="V93" s="89"/>
      <c r="Y93" s="89"/>
      <c r="AA93" s="89"/>
      <c r="AB93" s="89"/>
      <c r="AC93" s="89"/>
      <c r="AD93" s="89"/>
      <c r="AE93"/>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c r="BU93" s="89"/>
      <c r="BV93" s="89"/>
      <c r="BW93" s="89"/>
      <c r="BX93" s="89"/>
      <c r="BY93" s="89"/>
      <c r="BZ93" s="89"/>
      <c r="CA93" s="89"/>
      <c r="CB93" s="89"/>
      <c r="CC93" s="89"/>
      <c r="CD93" s="89"/>
      <c r="CE93" s="89"/>
      <c r="CF93" s="89"/>
      <c r="CG93" s="89"/>
      <c r="CH93" s="89"/>
      <c r="CI93" s="89"/>
      <c r="CJ93" s="89"/>
      <c r="CK93" s="89"/>
      <c r="CL93" s="89"/>
      <c r="CM93" s="89"/>
      <c r="CN93" s="89"/>
      <c r="CO93" s="89"/>
      <c r="CP93" s="89"/>
      <c r="CQ93" s="89"/>
      <c r="CR93" s="89"/>
      <c r="CS93" s="89"/>
      <c r="CT93" s="89"/>
      <c r="CU93" s="89"/>
      <c r="CV93" s="89"/>
      <c r="CW93" s="89"/>
      <c r="CX93" s="89"/>
      <c r="CY93" s="89"/>
      <c r="CZ93" s="89"/>
      <c r="DA93" s="89"/>
      <c r="DB93" s="89"/>
      <c r="DC93" s="89"/>
      <c r="DD93" s="89"/>
      <c r="DE93" s="89"/>
      <c r="DF93" s="89"/>
      <c r="DG93" s="89"/>
      <c r="DH93" s="89"/>
      <c r="DI93" s="89"/>
      <c r="DJ93" s="89"/>
      <c r="DK93" s="89"/>
      <c r="DL93" s="89"/>
      <c r="DM93" s="89"/>
      <c r="DN93" s="89"/>
      <c r="DO93" s="89"/>
      <c r="DP93" s="89"/>
      <c r="DQ93" s="89"/>
      <c r="DR93" s="89"/>
      <c r="DS93" s="89"/>
      <c r="DT93" s="89"/>
      <c r="DU93" s="89"/>
      <c r="DV93" s="89"/>
      <c r="DW93" s="89"/>
      <c r="DX93" s="89"/>
      <c r="DY93" s="89"/>
      <c r="DZ93" s="89"/>
      <c r="EA93" s="89"/>
      <c r="EB93" s="89"/>
      <c r="EC93" s="89"/>
      <c r="ED93" s="89"/>
      <c r="EE93" s="89"/>
      <c r="EF93" s="89"/>
      <c r="EG93" s="89"/>
      <c r="EH93" s="89"/>
      <c r="EI93" s="89"/>
      <c r="EJ93" s="89"/>
      <c r="EK93" s="89"/>
      <c r="EL93" s="89"/>
      <c r="EM93" s="89"/>
      <c r="EN93" s="89"/>
      <c r="EO93" s="89"/>
      <c r="EP93" s="89"/>
      <c r="EQ93" s="89"/>
      <c r="ER93" s="89"/>
      <c r="ES93" s="89"/>
      <c r="ET93" s="89"/>
      <c r="EU93" s="89"/>
      <c r="EV93" s="89"/>
      <c r="EW93" s="89"/>
      <c r="EX93" s="89"/>
      <c r="EY93" s="89"/>
      <c r="EZ93" s="89"/>
      <c r="FA93" s="89"/>
      <c r="FB93" s="89"/>
      <c r="FC93" s="89"/>
      <c r="FD93" s="89"/>
      <c r="FE93" s="89"/>
      <c r="FF93" s="89"/>
      <c r="FG93" s="89"/>
      <c r="FH93" s="89"/>
      <c r="FI93" s="89"/>
      <c r="FJ93" s="89"/>
      <c r="FK93" s="89"/>
      <c r="FL93" s="89"/>
      <c r="FM93" s="89"/>
      <c r="FN93" s="89"/>
      <c r="FO93" s="89"/>
      <c r="FP93" s="89"/>
      <c r="FQ93" s="89"/>
      <c r="FR93" s="89"/>
      <c r="FS93" s="89"/>
      <c r="FT93" s="89"/>
      <c r="FU93" s="89"/>
      <c r="FV93" s="89"/>
      <c r="FW93" s="89"/>
      <c r="FX93" s="89"/>
      <c r="FY93" s="89"/>
      <c r="FZ93" s="89"/>
      <c r="GA93" s="89"/>
      <c r="GB93" s="89"/>
      <c r="GC93" s="89"/>
      <c r="GD93" s="89"/>
      <c r="GE93" s="89"/>
      <c r="GF93" s="89"/>
      <c r="GG93" s="89"/>
      <c r="GH93" s="89"/>
      <c r="GI93" s="89"/>
      <c r="GJ93" s="89"/>
      <c r="GK93" s="89"/>
      <c r="GL93" s="89"/>
      <c r="GM93" s="89"/>
      <c r="GN93" s="89"/>
      <c r="GO93" s="89"/>
      <c r="GP93" s="89"/>
      <c r="GQ93" s="89"/>
      <c r="GR93" s="89"/>
      <c r="GS93" s="89"/>
      <c r="GT93" s="89"/>
      <c r="GU93" s="89"/>
      <c r="GV93" s="89"/>
      <c r="GW93" s="89"/>
      <c r="GX93" s="89"/>
      <c r="GY93" s="89"/>
      <c r="GZ93" s="89"/>
      <c r="HA93" s="89"/>
      <c r="HB93" s="89"/>
      <c r="HC93" s="89"/>
      <c r="HD93" s="89"/>
      <c r="HE93" s="89"/>
      <c r="HF93" s="89"/>
      <c r="HG93" s="89"/>
      <c r="HH93" s="89"/>
      <c r="HI93" s="89"/>
      <c r="HJ93" s="89"/>
      <c r="HK93" s="89"/>
      <c r="HL93" s="89"/>
      <c r="HM93" s="89"/>
      <c r="HN93" s="89"/>
      <c r="HO93" s="89"/>
      <c r="HP93" s="89"/>
      <c r="HQ93" s="89"/>
      <c r="HR93" s="89"/>
      <c r="HS93" s="89"/>
      <c r="HT93" s="89"/>
      <c r="HU93" s="89"/>
      <c r="HV93" s="89"/>
      <c r="HW93" s="89"/>
      <c r="HX93" s="89"/>
      <c r="HY93" s="89"/>
      <c r="HZ93" s="89"/>
      <c r="IA93" s="89"/>
      <c r="IB93" s="89"/>
      <c r="IC93" s="89"/>
      <c r="ID93" s="89"/>
      <c r="IE93" s="89"/>
      <c r="IF93" s="89"/>
      <c r="IG93" s="89"/>
      <c r="IH93" s="89"/>
      <c r="II93" s="89"/>
      <c r="IJ93" s="89"/>
      <c r="IK93" s="89"/>
      <c r="IL93" s="89"/>
      <c r="IM93" s="89"/>
      <c r="IN93" s="89"/>
      <c r="IO93" s="89"/>
      <c r="IP93" s="89"/>
      <c r="IQ93" s="89"/>
      <c r="IR93" s="89"/>
      <c r="IS93" s="89"/>
      <c r="IT93" s="89"/>
      <c r="IU93" s="89"/>
      <c r="IV93" s="89"/>
      <c r="IW93" s="89"/>
      <c r="IX93" s="89"/>
      <c r="IY93" s="89"/>
      <c r="IZ93" s="89"/>
      <c r="JA93" s="89"/>
      <c r="JB93" s="89"/>
      <c r="JC93" s="89"/>
      <c r="JD93" s="89"/>
      <c r="JE93" s="89"/>
      <c r="JF93" s="89"/>
      <c r="JG93" s="89"/>
      <c r="JH93" s="89"/>
      <c r="JI93" s="89"/>
      <c r="JJ93" s="89"/>
      <c r="JK93" s="89"/>
      <c r="JL93" s="89"/>
      <c r="JM93" s="89"/>
      <c r="JN93" s="89"/>
      <c r="JO93" s="89"/>
      <c r="JP93" s="89"/>
      <c r="JQ93" s="89"/>
      <c r="JR93" s="89"/>
      <c r="JS93" s="89"/>
      <c r="JT93" s="89"/>
      <c r="JU93" s="89"/>
      <c r="JV93" s="89"/>
      <c r="JW93" s="89"/>
      <c r="JX93" s="89"/>
      <c r="JY93" s="89"/>
      <c r="JZ93" s="89"/>
      <c r="KA93" s="89"/>
      <c r="KB93" s="89"/>
      <c r="KC93" s="89"/>
      <c r="KD93" s="89"/>
      <c r="KE93" s="89"/>
      <c r="KF93" s="89"/>
      <c r="KG93" s="89"/>
      <c r="KH93" s="89"/>
      <c r="KI93" s="89"/>
      <c r="KJ93" s="89"/>
      <c r="KK93" s="89"/>
      <c r="KL93" s="89"/>
      <c r="KM93" s="89"/>
      <c r="KN93" s="89"/>
      <c r="KO93" s="89"/>
      <c r="KP93" s="89"/>
      <c r="KQ93" s="89"/>
      <c r="KR93" s="89"/>
      <c r="KS93" s="89"/>
      <c r="KT93" s="89"/>
      <c r="KU93" s="89"/>
      <c r="KV93" s="89"/>
      <c r="KW93" s="89"/>
      <c r="KX93" s="89"/>
      <c r="KY93" s="89"/>
      <c r="KZ93" s="89"/>
      <c r="LA93" s="89"/>
      <c r="LB93" s="89"/>
      <c r="LC93" s="89"/>
      <c r="LD93" s="89"/>
      <c r="LE93" s="89"/>
      <c r="LF93" s="89"/>
      <c r="LG93" s="89"/>
      <c r="LH93" s="89"/>
      <c r="LI93" s="89"/>
      <c r="LJ93" s="89"/>
      <c r="LK93" s="89"/>
      <c r="LL93" s="89"/>
      <c r="LM93" s="89"/>
      <c r="LN93" s="89"/>
      <c r="LO93" s="89"/>
      <c r="LP93" s="89"/>
      <c r="LQ93" s="89"/>
      <c r="LR93" s="89"/>
      <c r="LS93" s="89"/>
      <c r="LT93" s="89"/>
    </row>
    <row r="94" spans="1:332" s="29" customFormat="1" x14ac:dyDescent="0.35">
      <c r="A94" s="89"/>
      <c r="B94" s="90"/>
      <c r="C94" s="90"/>
      <c r="D94" s="91"/>
      <c r="E94" s="89"/>
      <c r="F94" s="89"/>
      <c r="G94" s="89"/>
      <c r="M94" s="85"/>
      <c r="N94" s="85"/>
      <c r="O94" s="91"/>
      <c r="P94" s="91"/>
      <c r="Q94" s="92"/>
      <c r="R94" s="92"/>
      <c r="S94" s="89"/>
      <c r="T94" s="89"/>
      <c r="U94" s="89"/>
      <c r="V94" s="89"/>
      <c r="Y94" s="89"/>
      <c r="AA94" s="89"/>
      <c r="AB94" s="89"/>
      <c r="AC94" s="89"/>
      <c r="AD94" s="89"/>
      <c r="AE94"/>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89"/>
      <c r="BU94" s="89"/>
      <c r="BV94" s="89"/>
      <c r="BW94" s="89"/>
      <c r="BX94" s="89"/>
      <c r="BY94" s="89"/>
      <c r="BZ94" s="89"/>
      <c r="CA94" s="89"/>
      <c r="CB94" s="89"/>
      <c r="CC94" s="89"/>
      <c r="CD94" s="89"/>
      <c r="CE94" s="89"/>
      <c r="CF94" s="89"/>
      <c r="CG94" s="89"/>
      <c r="CH94" s="89"/>
      <c r="CI94" s="89"/>
      <c r="CJ94" s="89"/>
      <c r="CK94" s="89"/>
      <c r="CL94" s="89"/>
      <c r="CM94" s="89"/>
      <c r="CN94" s="89"/>
      <c r="CO94" s="89"/>
      <c r="CP94" s="89"/>
      <c r="CQ94" s="89"/>
      <c r="CR94" s="89"/>
      <c r="CS94" s="89"/>
      <c r="CT94" s="89"/>
      <c r="CU94" s="89"/>
      <c r="CV94" s="89"/>
      <c r="CW94" s="89"/>
      <c r="CX94" s="89"/>
      <c r="CY94" s="89"/>
      <c r="CZ94" s="89"/>
      <c r="DA94" s="89"/>
      <c r="DB94" s="89"/>
      <c r="DC94" s="89"/>
      <c r="DD94" s="89"/>
      <c r="DE94" s="89"/>
      <c r="DF94" s="89"/>
      <c r="DG94" s="89"/>
      <c r="DH94" s="89"/>
      <c r="DI94" s="89"/>
      <c r="DJ94" s="89"/>
      <c r="DK94" s="89"/>
      <c r="DL94" s="89"/>
      <c r="DM94" s="89"/>
      <c r="DN94" s="89"/>
      <c r="DO94" s="89"/>
      <c r="DP94" s="89"/>
      <c r="DQ94" s="89"/>
      <c r="DR94" s="89"/>
      <c r="DS94" s="89"/>
      <c r="DT94" s="89"/>
      <c r="DU94" s="89"/>
      <c r="DV94" s="89"/>
      <c r="DW94" s="89"/>
      <c r="DX94" s="89"/>
      <c r="DY94" s="89"/>
      <c r="DZ94" s="89"/>
      <c r="EA94" s="89"/>
      <c r="EB94" s="89"/>
      <c r="EC94" s="89"/>
      <c r="ED94" s="89"/>
      <c r="EE94" s="89"/>
      <c r="EF94" s="89"/>
      <c r="EG94" s="89"/>
      <c r="EH94" s="89"/>
      <c r="EI94" s="89"/>
      <c r="EJ94" s="89"/>
      <c r="EK94" s="89"/>
      <c r="EL94" s="89"/>
      <c r="EM94" s="89"/>
      <c r="EN94" s="89"/>
      <c r="EO94" s="89"/>
      <c r="EP94" s="89"/>
      <c r="EQ94" s="89"/>
      <c r="ER94" s="89"/>
      <c r="ES94" s="89"/>
      <c r="ET94" s="89"/>
      <c r="EU94" s="89"/>
      <c r="EV94" s="89"/>
      <c r="EW94" s="89"/>
      <c r="EX94" s="89"/>
      <c r="EY94" s="89"/>
      <c r="EZ94" s="89"/>
      <c r="FA94" s="89"/>
      <c r="FB94" s="89"/>
      <c r="FC94" s="89"/>
      <c r="FD94" s="89"/>
      <c r="FE94" s="89"/>
      <c r="FF94" s="89"/>
      <c r="FG94" s="89"/>
      <c r="FH94" s="89"/>
      <c r="FI94" s="89"/>
      <c r="FJ94" s="89"/>
      <c r="FK94" s="89"/>
      <c r="FL94" s="89"/>
      <c r="FM94" s="89"/>
      <c r="FN94" s="89"/>
      <c r="FO94" s="89"/>
      <c r="FP94" s="89"/>
      <c r="FQ94" s="89"/>
      <c r="FR94" s="89"/>
      <c r="FS94" s="89"/>
      <c r="FT94" s="89"/>
      <c r="FU94" s="89"/>
      <c r="FV94" s="89"/>
      <c r="FW94" s="89"/>
      <c r="FX94" s="89"/>
      <c r="FY94" s="89"/>
      <c r="FZ94" s="89"/>
      <c r="GA94" s="89"/>
      <c r="GB94" s="89"/>
      <c r="GC94" s="89"/>
      <c r="GD94" s="89"/>
      <c r="GE94" s="89"/>
      <c r="GF94" s="89"/>
      <c r="GG94" s="89"/>
      <c r="GH94" s="89"/>
      <c r="GI94" s="89"/>
      <c r="GJ94" s="89"/>
      <c r="GK94" s="89"/>
      <c r="GL94" s="89"/>
      <c r="GM94" s="89"/>
      <c r="GN94" s="89"/>
      <c r="GO94" s="89"/>
      <c r="GP94" s="89"/>
      <c r="GQ94" s="89"/>
      <c r="GR94" s="89"/>
      <c r="GS94" s="89"/>
      <c r="GT94" s="89"/>
      <c r="GU94" s="89"/>
      <c r="GV94" s="89"/>
      <c r="GW94" s="89"/>
      <c r="GX94" s="89"/>
      <c r="GY94" s="89"/>
      <c r="GZ94" s="89"/>
      <c r="HA94" s="89"/>
      <c r="HB94" s="89"/>
      <c r="HC94" s="89"/>
      <c r="HD94" s="89"/>
      <c r="HE94" s="89"/>
      <c r="HF94" s="89"/>
      <c r="HG94" s="89"/>
      <c r="HH94" s="89"/>
      <c r="HI94" s="89"/>
      <c r="HJ94" s="89"/>
      <c r="HK94" s="89"/>
      <c r="HL94" s="89"/>
      <c r="HM94" s="89"/>
      <c r="HN94" s="89"/>
      <c r="HO94" s="89"/>
      <c r="HP94" s="89"/>
      <c r="HQ94" s="89"/>
      <c r="HR94" s="89"/>
      <c r="HS94" s="89"/>
      <c r="HT94" s="89"/>
      <c r="HU94" s="89"/>
      <c r="HV94" s="89"/>
      <c r="HW94" s="89"/>
      <c r="HX94" s="89"/>
      <c r="HY94" s="89"/>
      <c r="HZ94" s="89"/>
      <c r="IA94" s="89"/>
      <c r="IB94" s="89"/>
      <c r="IC94" s="89"/>
      <c r="ID94" s="89"/>
      <c r="IE94" s="89"/>
      <c r="IF94" s="89"/>
      <c r="IG94" s="89"/>
      <c r="IH94" s="89"/>
      <c r="II94" s="89"/>
      <c r="IJ94" s="89"/>
      <c r="IK94" s="89"/>
      <c r="IL94" s="89"/>
      <c r="IM94" s="89"/>
      <c r="IN94" s="89"/>
      <c r="IO94" s="89"/>
      <c r="IP94" s="89"/>
      <c r="IQ94" s="89"/>
      <c r="IR94" s="89"/>
      <c r="IS94" s="89"/>
      <c r="IT94" s="89"/>
      <c r="IU94" s="89"/>
      <c r="IV94" s="89"/>
      <c r="IW94" s="89"/>
      <c r="IX94" s="89"/>
      <c r="IY94" s="89"/>
      <c r="IZ94" s="89"/>
      <c r="JA94" s="89"/>
      <c r="JB94" s="89"/>
      <c r="JC94" s="89"/>
      <c r="JD94" s="89"/>
      <c r="JE94" s="89"/>
      <c r="JF94" s="89"/>
      <c r="JG94" s="89"/>
      <c r="JH94" s="89"/>
      <c r="JI94" s="89"/>
      <c r="JJ94" s="89"/>
      <c r="JK94" s="89"/>
      <c r="JL94" s="89"/>
      <c r="JM94" s="89"/>
      <c r="JN94" s="89"/>
      <c r="JO94" s="89"/>
      <c r="JP94" s="89"/>
      <c r="JQ94" s="89"/>
      <c r="JR94" s="89"/>
      <c r="JS94" s="89"/>
      <c r="JT94" s="89"/>
      <c r="JU94" s="89"/>
      <c r="JV94" s="89"/>
      <c r="JW94" s="89"/>
      <c r="JX94" s="89"/>
      <c r="JY94" s="89"/>
      <c r="JZ94" s="89"/>
      <c r="KA94" s="89"/>
      <c r="KB94" s="89"/>
      <c r="KC94" s="89"/>
      <c r="KD94" s="89"/>
      <c r="KE94" s="89"/>
      <c r="KF94" s="89"/>
      <c r="KG94" s="89"/>
      <c r="KH94" s="89"/>
      <c r="KI94" s="89"/>
      <c r="KJ94" s="89"/>
      <c r="KK94" s="89"/>
      <c r="KL94" s="89"/>
      <c r="KM94" s="89"/>
      <c r="KN94" s="89"/>
      <c r="KO94" s="89"/>
      <c r="KP94" s="89"/>
      <c r="KQ94" s="89"/>
      <c r="KR94" s="89"/>
      <c r="KS94" s="89"/>
      <c r="KT94" s="89"/>
      <c r="KU94" s="89"/>
      <c r="KV94" s="89"/>
      <c r="KW94" s="89"/>
      <c r="KX94" s="89"/>
      <c r="KY94" s="89"/>
      <c r="KZ94" s="89"/>
      <c r="LA94" s="89"/>
      <c r="LB94" s="89"/>
      <c r="LC94" s="89"/>
      <c r="LD94" s="89"/>
      <c r="LE94" s="89"/>
      <c r="LF94" s="89"/>
      <c r="LG94" s="89"/>
      <c r="LH94" s="89"/>
      <c r="LI94" s="89"/>
      <c r="LJ94" s="89"/>
      <c r="LK94" s="89"/>
      <c r="LL94" s="89"/>
      <c r="LM94" s="89"/>
      <c r="LN94" s="89"/>
      <c r="LO94" s="89"/>
      <c r="LP94" s="89"/>
      <c r="LQ94" s="89"/>
      <c r="LR94" s="89"/>
      <c r="LS94" s="89"/>
      <c r="LT94" s="89"/>
    </row>
    <row r="95" spans="1:332" s="29" customFormat="1" x14ac:dyDescent="0.35">
      <c r="A95" s="89"/>
      <c r="B95" s="90"/>
      <c r="C95" s="90"/>
      <c r="D95" s="91"/>
      <c r="E95" s="89"/>
      <c r="F95" s="89"/>
      <c r="G95" s="89"/>
      <c r="M95" s="85"/>
      <c r="N95" s="85"/>
      <c r="O95" s="91"/>
      <c r="P95" s="91"/>
      <c r="Q95" s="92"/>
      <c r="R95" s="92"/>
      <c r="S95" s="89"/>
      <c r="T95" s="89"/>
      <c r="U95" s="89"/>
      <c r="V95" s="89"/>
      <c r="Y95" s="89"/>
      <c r="AA95" s="89"/>
      <c r="AB95" s="89"/>
      <c r="AC95" s="89"/>
      <c r="AD95" s="89"/>
      <c r="AE95"/>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c r="CA95" s="89"/>
      <c r="CB95" s="89"/>
      <c r="CC95" s="89"/>
      <c r="CD95" s="89"/>
      <c r="CE95" s="89"/>
      <c r="CF95" s="89"/>
      <c r="CG95" s="89"/>
      <c r="CH95" s="89"/>
      <c r="CI95" s="89"/>
      <c r="CJ95" s="89"/>
      <c r="CK95" s="89"/>
      <c r="CL95" s="89"/>
      <c r="CM95" s="89"/>
      <c r="CN95" s="89"/>
      <c r="CO95" s="89"/>
      <c r="CP95" s="89"/>
      <c r="CQ95" s="89"/>
      <c r="CR95" s="89"/>
      <c r="CS95" s="89"/>
      <c r="CT95" s="89"/>
      <c r="CU95" s="89"/>
      <c r="CV95" s="89"/>
      <c r="CW95" s="89"/>
      <c r="CX95" s="89"/>
      <c r="CY95" s="89"/>
      <c r="CZ95" s="89"/>
      <c r="DA95" s="89"/>
      <c r="DB95" s="89"/>
      <c r="DC95" s="89"/>
      <c r="DD95" s="89"/>
      <c r="DE95" s="89"/>
      <c r="DF95" s="89"/>
      <c r="DG95" s="89"/>
      <c r="DH95" s="89"/>
      <c r="DI95" s="89"/>
      <c r="DJ95" s="89"/>
      <c r="DK95" s="89"/>
      <c r="DL95" s="89"/>
      <c r="DM95" s="89"/>
      <c r="DN95" s="89"/>
      <c r="DO95" s="89"/>
      <c r="DP95" s="89"/>
      <c r="DQ95" s="89"/>
      <c r="DR95" s="89"/>
      <c r="DS95" s="89"/>
      <c r="DT95" s="89"/>
      <c r="DU95" s="89"/>
      <c r="DV95" s="89"/>
      <c r="DW95" s="89"/>
      <c r="DX95" s="89"/>
      <c r="DY95" s="89"/>
      <c r="DZ95" s="89"/>
      <c r="EA95" s="89"/>
      <c r="EB95" s="89"/>
      <c r="EC95" s="89"/>
      <c r="ED95" s="89"/>
      <c r="EE95" s="89"/>
      <c r="EF95" s="89"/>
      <c r="EG95" s="89"/>
      <c r="EH95" s="89"/>
      <c r="EI95" s="89"/>
      <c r="EJ95" s="89"/>
      <c r="EK95" s="89"/>
      <c r="EL95" s="89"/>
      <c r="EM95" s="89"/>
      <c r="EN95" s="89"/>
      <c r="EO95" s="89"/>
      <c r="EP95" s="89"/>
      <c r="EQ95" s="89"/>
      <c r="ER95" s="89"/>
      <c r="ES95" s="89"/>
      <c r="ET95" s="89"/>
      <c r="EU95" s="89"/>
      <c r="EV95" s="89"/>
      <c r="EW95" s="89"/>
      <c r="EX95" s="89"/>
      <c r="EY95" s="89"/>
      <c r="EZ95" s="89"/>
      <c r="FA95" s="89"/>
      <c r="FB95" s="89"/>
      <c r="FC95" s="89"/>
      <c r="FD95" s="89"/>
      <c r="FE95" s="89"/>
      <c r="FF95" s="89"/>
      <c r="FG95" s="89"/>
      <c r="FH95" s="89"/>
      <c r="FI95" s="89"/>
      <c r="FJ95" s="89"/>
      <c r="FK95" s="89"/>
      <c r="FL95" s="89"/>
      <c r="FM95" s="89"/>
      <c r="FN95" s="89"/>
      <c r="FO95" s="89"/>
      <c r="FP95" s="89"/>
      <c r="FQ95" s="89"/>
      <c r="FR95" s="89"/>
      <c r="FS95" s="89"/>
      <c r="FT95" s="89"/>
      <c r="FU95" s="89"/>
      <c r="FV95" s="89"/>
      <c r="FW95" s="89"/>
      <c r="FX95" s="89"/>
      <c r="FY95" s="89"/>
      <c r="FZ95" s="89"/>
      <c r="GA95" s="89"/>
      <c r="GB95" s="89"/>
      <c r="GC95" s="89"/>
      <c r="GD95" s="89"/>
      <c r="GE95" s="89"/>
      <c r="GF95" s="89"/>
      <c r="GG95" s="89"/>
      <c r="GH95" s="89"/>
      <c r="GI95" s="89"/>
      <c r="GJ95" s="89"/>
      <c r="GK95" s="89"/>
      <c r="GL95" s="89"/>
      <c r="GM95" s="89"/>
      <c r="GN95" s="89"/>
      <c r="GO95" s="89"/>
      <c r="GP95" s="89"/>
      <c r="GQ95" s="89"/>
      <c r="GR95" s="89"/>
      <c r="GS95" s="89"/>
      <c r="GT95" s="89"/>
      <c r="GU95" s="89"/>
      <c r="GV95" s="89"/>
      <c r="GW95" s="89"/>
      <c r="GX95" s="89"/>
      <c r="GY95" s="89"/>
      <c r="GZ95" s="89"/>
      <c r="HA95" s="89"/>
      <c r="HB95" s="89"/>
      <c r="HC95" s="89"/>
      <c r="HD95" s="89"/>
      <c r="HE95" s="89"/>
      <c r="HF95" s="89"/>
      <c r="HG95" s="89"/>
      <c r="HH95" s="89"/>
      <c r="HI95" s="89"/>
      <c r="HJ95" s="89"/>
      <c r="HK95" s="89"/>
      <c r="HL95" s="89"/>
      <c r="HM95" s="89"/>
      <c r="HN95" s="89"/>
      <c r="HO95" s="89"/>
      <c r="HP95" s="89"/>
      <c r="HQ95" s="89"/>
      <c r="HR95" s="89"/>
      <c r="HS95" s="89"/>
      <c r="HT95" s="89"/>
      <c r="HU95" s="89"/>
      <c r="HV95" s="89"/>
      <c r="HW95" s="89"/>
      <c r="HX95" s="89"/>
      <c r="HY95" s="89"/>
      <c r="HZ95" s="89"/>
      <c r="IA95" s="89"/>
      <c r="IB95" s="89"/>
      <c r="IC95" s="89"/>
      <c r="ID95" s="89"/>
      <c r="IE95" s="89"/>
      <c r="IF95" s="89"/>
      <c r="IG95" s="89"/>
      <c r="IH95" s="89"/>
      <c r="II95" s="89"/>
      <c r="IJ95" s="89"/>
      <c r="IK95" s="89"/>
      <c r="IL95" s="89"/>
      <c r="IM95" s="89"/>
      <c r="IN95" s="89"/>
      <c r="IO95" s="89"/>
      <c r="IP95" s="89"/>
      <c r="IQ95" s="89"/>
      <c r="IR95" s="89"/>
      <c r="IS95" s="89"/>
      <c r="IT95" s="89"/>
      <c r="IU95" s="89"/>
      <c r="IV95" s="89"/>
      <c r="IW95" s="89"/>
      <c r="IX95" s="89"/>
      <c r="IY95" s="89"/>
      <c r="IZ95" s="89"/>
      <c r="JA95" s="89"/>
      <c r="JB95" s="89"/>
      <c r="JC95" s="89"/>
      <c r="JD95" s="89"/>
      <c r="JE95" s="89"/>
      <c r="JF95" s="89"/>
      <c r="JG95" s="89"/>
      <c r="JH95" s="89"/>
      <c r="JI95" s="89"/>
      <c r="JJ95" s="89"/>
      <c r="JK95" s="89"/>
      <c r="JL95" s="89"/>
      <c r="JM95" s="89"/>
      <c r="JN95" s="89"/>
      <c r="JO95" s="89"/>
      <c r="JP95" s="89"/>
      <c r="JQ95" s="89"/>
      <c r="JR95" s="89"/>
      <c r="JS95" s="89"/>
      <c r="JT95" s="89"/>
      <c r="JU95" s="89"/>
      <c r="JV95" s="89"/>
      <c r="JW95" s="89"/>
      <c r="JX95" s="89"/>
      <c r="JY95" s="89"/>
      <c r="JZ95" s="89"/>
      <c r="KA95" s="89"/>
      <c r="KB95" s="89"/>
      <c r="KC95" s="89"/>
      <c r="KD95" s="89"/>
      <c r="KE95" s="89"/>
      <c r="KF95" s="89"/>
      <c r="KG95" s="89"/>
      <c r="KH95" s="89"/>
      <c r="KI95" s="89"/>
      <c r="KJ95" s="89"/>
      <c r="KK95" s="89"/>
      <c r="KL95" s="89"/>
      <c r="KM95" s="89"/>
      <c r="KN95" s="89"/>
      <c r="KO95" s="89"/>
      <c r="KP95" s="89"/>
      <c r="KQ95" s="89"/>
      <c r="KR95" s="89"/>
      <c r="KS95" s="89"/>
      <c r="KT95" s="89"/>
      <c r="KU95" s="89"/>
      <c r="KV95" s="89"/>
      <c r="KW95" s="89"/>
      <c r="KX95" s="89"/>
      <c r="KY95" s="89"/>
      <c r="KZ95" s="89"/>
      <c r="LA95" s="89"/>
      <c r="LB95" s="89"/>
      <c r="LC95" s="89"/>
      <c r="LD95" s="89"/>
      <c r="LE95" s="89"/>
      <c r="LF95" s="89"/>
      <c r="LG95" s="89"/>
      <c r="LH95" s="89"/>
      <c r="LI95" s="89"/>
      <c r="LJ95" s="89"/>
      <c r="LK95" s="89"/>
      <c r="LL95" s="89"/>
      <c r="LM95" s="89"/>
      <c r="LN95" s="89"/>
      <c r="LO95" s="89"/>
      <c r="LP95" s="89"/>
      <c r="LQ95" s="89"/>
      <c r="LR95" s="89"/>
      <c r="LS95" s="89"/>
      <c r="LT95" s="89"/>
    </row>
    <row r="96" spans="1:332" s="29" customFormat="1" x14ac:dyDescent="0.35">
      <c r="A96" s="89"/>
      <c r="B96" s="90"/>
      <c r="C96" s="90"/>
      <c r="D96" s="91"/>
      <c r="E96" s="89"/>
      <c r="F96" s="89"/>
      <c r="G96" s="89"/>
      <c r="M96" s="85"/>
      <c r="N96" s="85"/>
      <c r="O96" s="91"/>
      <c r="P96" s="91"/>
      <c r="Q96" s="92"/>
      <c r="R96" s="92"/>
      <c r="S96" s="89"/>
      <c r="T96" s="89"/>
      <c r="U96" s="89"/>
      <c r="V96" s="89"/>
      <c r="Y96" s="89"/>
      <c r="AA96" s="89"/>
      <c r="AB96" s="89"/>
      <c r="AC96" s="89"/>
      <c r="AD96" s="89"/>
      <c r="AE96"/>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89"/>
      <c r="BX96" s="89"/>
      <c r="BY96" s="89"/>
      <c r="BZ96" s="89"/>
      <c r="CA96" s="89"/>
      <c r="CB96" s="89"/>
      <c r="CC96" s="89"/>
      <c r="CD96" s="89"/>
      <c r="CE96" s="89"/>
      <c r="CF96" s="89"/>
      <c r="CG96" s="89"/>
      <c r="CH96" s="89"/>
      <c r="CI96" s="89"/>
      <c r="CJ96" s="89"/>
      <c r="CK96" s="89"/>
      <c r="CL96" s="89"/>
      <c r="CM96" s="89"/>
      <c r="CN96" s="89"/>
      <c r="CO96" s="89"/>
      <c r="CP96" s="89"/>
      <c r="CQ96" s="89"/>
      <c r="CR96" s="89"/>
      <c r="CS96" s="89"/>
      <c r="CT96" s="89"/>
      <c r="CU96" s="89"/>
      <c r="CV96" s="89"/>
      <c r="CW96" s="89"/>
      <c r="CX96" s="89"/>
      <c r="CY96" s="89"/>
      <c r="CZ96" s="89"/>
      <c r="DA96" s="89"/>
      <c r="DB96" s="89"/>
      <c r="DC96" s="89"/>
      <c r="DD96" s="89"/>
      <c r="DE96" s="89"/>
      <c r="DF96" s="89"/>
      <c r="DG96" s="89"/>
      <c r="DH96" s="89"/>
      <c r="DI96" s="89"/>
      <c r="DJ96" s="89"/>
      <c r="DK96" s="89"/>
      <c r="DL96" s="89"/>
      <c r="DM96" s="89"/>
      <c r="DN96" s="89"/>
      <c r="DO96" s="89"/>
      <c r="DP96" s="89"/>
      <c r="DQ96" s="89"/>
      <c r="DR96" s="89"/>
      <c r="DS96" s="89"/>
      <c r="DT96" s="89"/>
      <c r="DU96" s="89"/>
      <c r="DV96" s="89"/>
      <c r="DW96" s="89"/>
      <c r="DX96" s="89"/>
      <c r="DY96" s="89"/>
      <c r="DZ96" s="89"/>
      <c r="EA96" s="89"/>
      <c r="EB96" s="89"/>
      <c r="EC96" s="89"/>
      <c r="ED96" s="89"/>
      <c r="EE96" s="89"/>
      <c r="EF96" s="89"/>
      <c r="EG96" s="89"/>
      <c r="EH96" s="89"/>
      <c r="EI96" s="89"/>
      <c r="EJ96" s="89"/>
      <c r="EK96" s="89"/>
      <c r="EL96" s="89"/>
      <c r="EM96" s="89"/>
      <c r="EN96" s="89"/>
      <c r="EO96" s="89"/>
      <c r="EP96" s="89"/>
      <c r="EQ96" s="89"/>
      <c r="ER96" s="89"/>
      <c r="ES96" s="89"/>
      <c r="ET96" s="89"/>
      <c r="EU96" s="89"/>
      <c r="EV96" s="89"/>
      <c r="EW96" s="89"/>
      <c r="EX96" s="89"/>
      <c r="EY96" s="89"/>
      <c r="EZ96" s="89"/>
      <c r="FA96" s="89"/>
      <c r="FB96" s="89"/>
      <c r="FC96" s="89"/>
      <c r="FD96" s="89"/>
      <c r="FE96" s="89"/>
      <c r="FF96" s="89"/>
      <c r="FG96" s="89"/>
      <c r="FH96" s="89"/>
      <c r="FI96" s="89"/>
      <c r="FJ96" s="89"/>
      <c r="FK96" s="89"/>
      <c r="FL96" s="89"/>
      <c r="FM96" s="89"/>
      <c r="FN96" s="89"/>
      <c r="FO96" s="89"/>
      <c r="FP96" s="89"/>
      <c r="FQ96" s="89"/>
      <c r="FR96" s="89"/>
      <c r="FS96" s="89"/>
      <c r="FT96" s="89"/>
      <c r="FU96" s="89"/>
      <c r="FV96" s="89"/>
      <c r="FW96" s="89"/>
      <c r="FX96" s="89"/>
      <c r="FY96" s="89"/>
      <c r="FZ96" s="89"/>
      <c r="GA96" s="89"/>
      <c r="GB96" s="89"/>
      <c r="GC96" s="89"/>
      <c r="GD96" s="89"/>
      <c r="GE96" s="89"/>
      <c r="GF96" s="89"/>
      <c r="GG96" s="89"/>
      <c r="GH96" s="89"/>
      <c r="GI96" s="89"/>
      <c r="GJ96" s="89"/>
      <c r="GK96" s="89"/>
      <c r="GL96" s="89"/>
      <c r="GM96" s="89"/>
      <c r="GN96" s="89"/>
      <c r="GO96" s="89"/>
      <c r="GP96" s="89"/>
      <c r="GQ96" s="89"/>
      <c r="GR96" s="89"/>
      <c r="GS96" s="89"/>
      <c r="GT96" s="89"/>
      <c r="GU96" s="89"/>
      <c r="GV96" s="89"/>
      <c r="GW96" s="89"/>
      <c r="GX96" s="89"/>
      <c r="GY96" s="89"/>
      <c r="GZ96" s="89"/>
      <c r="HA96" s="89"/>
      <c r="HB96" s="89"/>
      <c r="HC96" s="89"/>
      <c r="HD96" s="89"/>
      <c r="HE96" s="89"/>
      <c r="HF96" s="89"/>
      <c r="HG96" s="89"/>
      <c r="HH96" s="89"/>
      <c r="HI96" s="89"/>
      <c r="HJ96" s="89"/>
      <c r="HK96" s="89"/>
      <c r="HL96" s="89"/>
      <c r="HM96" s="89"/>
      <c r="HN96" s="89"/>
      <c r="HO96" s="89"/>
      <c r="HP96" s="89"/>
      <c r="HQ96" s="89"/>
      <c r="HR96" s="89"/>
      <c r="HS96" s="89"/>
      <c r="HT96" s="89"/>
      <c r="HU96" s="89"/>
      <c r="HV96" s="89"/>
      <c r="HW96" s="89"/>
      <c r="HX96" s="89"/>
      <c r="HY96" s="89"/>
      <c r="HZ96" s="89"/>
      <c r="IA96" s="89"/>
      <c r="IB96" s="89"/>
      <c r="IC96" s="89"/>
      <c r="ID96" s="89"/>
      <c r="IE96" s="89"/>
      <c r="IF96" s="89"/>
      <c r="IG96" s="89"/>
      <c r="IH96" s="89"/>
      <c r="II96" s="89"/>
      <c r="IJ96" s="89"/>
      <c r="IK96" s="89"/>
      <c r="IL96" s="89"/>
      <c r="IM96" s="89"/>
      <c r="IN96" s="89"/>
      <c r="IO96" s="89"/>
      <c r="IP96" s="89"/>
      <c r="IQ96" s="89"/>
      <c r="IR96" s="89"/>
      <c r="IS96" s="89"/>
      <c r="IT96" s="89"/>
      <c r="IU96" s="89"/>
      <c r="IV96" s="89"/>
      <c r="IW96" s="89"/>
      <c r="IX96" s="89"/>
      <c r="IY96" s="89"/>
      <c r="IZ96" s="89"/>
      <c r="JA96" s="89"/>
      <c r="JB96" s="89"/>
      <c r="JC96" s="89"/>
      <c r="JD96" s="89"/>
      <c r="JE96" s="89"/>
      <c r="JF96" s="89"/>
      <c r="JG96" s="89"/>
      <c r="JH96" s="89"/>
      <c r="JI96" s="89"/>
      <c r="JJ96" s="89"/>
      <c r="JK96" s="89"/>
      <c r="JL96" s="89"/>
      <c r="JM96" s="89"/>
      <c r="JN96" s="89"/>
      <c r="JO96" s="89"/>
      <c r="JP96" s="89"/>
      <c r="JQ96" s="89"/>
      <c r="JR96" s="89"/>
      <c r="JS96" s="89"/>
      <c r="JT96" s="89"/>
      <c r="JU96" s="89"/>
      <c r="JV96" s="89"/>
      <c r="JW96" s="89"/>
      <c r="JX96" s="89"/>
      <c r="JY96" s="89"/>
      <c r="JZ96" s="89"/>
      <c r="KA96" s="89"/>
      <c r="KB96" s="89"/>
      <c r="KC96" s="89"/>
      <c r="KD96" s="89"/>
      <c r="KE96" s="89"/>
      <c r="KF96" s="89"/>
      <c r="KG96" s="89"/>
      <c r="KH96" s="89"/>
      <c r="KI96" s="89"/>
      <c r="KJ96" s="89"/>
      <c r="KK96" s="89"/>
      <c r="KL96" s="89"/>
      <c r="KM96" s="89"/>
      <c r="KN96" s="89"/>
      <c r="KO96" s="89"/>
      <c r="KP96" s="89"/>
      <c r="KQ96" s="89"/>
      <c r="KR96" s="89"/>
      <c r="KS96" s="89"/>
      <c r="KT96" s="89"/>
      <c r="KU96" s="89"/>
      <c r="KV96" s="89"/>
      <c r="KW96" s="89"/>
      <c r="KX96" s="89"/>
      <c r="KY96" s="89"/>
      <c r="KZ96" s="89"/>
      <c r="LA96" s="89"/>
      <c r="LB96" s="89"/>
      <c r="LC96" s="89"/>
      <c r="LD96" s="89"/>
      <c r="LE96" s="89"/>
      <c r="LF96" s="89"/>
      <c r="LG96" s="89"/>
      <c r="LH96" s="89"/>
      <c r="LI96" s="89"/>
      <c r="LJ96" s="89"/>
      <c r="LK96" s="89"/>
      <c r="LL96" s="89"/>
      <c r="LM96" s="89"/>
      <c r="LN96" s="89"/>
      <c r="LO96" s="89"/>
      <c r="LP96" s="89"/>
      <c r="LQ96" s="89"/>
      <c r="LR96" s="89"/>
      <c r="LS96" s="89"/>
      <c r="LT96" s="89"/>
    </row>
    <row r="97" spans="1:332" s="29" customFormat="1" x14ac:dyDescent="0.35">
      <c r="A97" s="89"/>
      <c r="B97" s="90"/>
      <c r="C97" s="90"/>
      <c r="D97" s="91"/>
      <c r="E97" s="89"/>
      <c r="F97" s="89"/>
      <c r="G97" s="89"/>
      <c r="M97" s="85"/>
      <c r="N97" s="85"/>
      <c r="O97" s="91"/>
      <c r="P97" s="91"/>
      <c r="Q97" s="92"/>
      <c r="R97" s="92"/>
      <c r="S97" s="89"/>
      <c r="T97" s="89"/>
      <c r="U97" s="89"/>
      <c r="V97" s="89"/>
      <c r="Y97" s="89"/>
      <c r="AA97" s="89"/>
      <c r="AB97" s="89"/>
      <c r="AC97" s="89"/>
      <c r="AD97" s="89"/>
      <c r="AE97"/>
      <c r="AF97" s="89"/>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89"/>
      <c r="EW97" s="89"/>
      <c r="EX97" s="89"/>
      <c r="EY97" s="89"/>
      <c r="EZ97" s="89"/>
      <c r="FA97" s="89"/>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89"/>
      <c r="GJ97" s="89"/>
      <c r="GK97" s="89"/>
      <c r="GL97" s="89"/>
      <c r="GM97" s="89"/>
      <c r="GN97" s="89"/>
      <c r="GO97" s="89"/>
      <c r="GP97" s="89"/>
      <c r="GQ97" s="89"/>
      <c r="GR97" s="89"/>
      <c r="GS97" s="89"/>
      <c r="GT97" s="89"/>
      <c r="GU97" s="89"/>
      <c r="GV97" s="89"/>
      <c r="GW97" s="89"/>
      <c r="GX97" s="89"/>
      <c r="GY97" s="89"/>
      <c r="GZ97" s="89"/>
      <c r="HA97" s="89"/>
      <c r="HB97" s="89"/>
      <c r="HC97" s="89"/>
      <c r="HD97" s="89"/>
      <c r="HE97" s="89"/>
      <c r="HF97" s="89"/>
      <c r="HG97" s="89"/>
      <c r="HH97" s="89"/>
      <c r="HI97" s="89"/>
      <c r="HJ97" s="89"/>
      <c r="HK97" s="89"/>
      <c r="HL97" s="89"/>
      <c r="HM97" s="89"/>
      <c r="HN97" s="89"/>
      <c r="HO97" s="89"/>
      <c r="HP97" s="89"/>
      <c r="HQ97" s="89"/>
      <c r="HR97" s="89"/>
      <c r="HS97" s="89"/>
      <c r="HT97" s="89"/>
      <c r="HU97" s="89"/>
      <c r="HV97" s="89"/>
      <c r="HW97" s="89"/>
      <c r="HX97" s="89"/>
      <c r="HY97" s="89"/>
      <c r="HZ97" s="89"/>
      <c r="IA97" s="89"/>
      <c r="IB97" s="89"/>
      <c r="IC97" s="89"/>
      <c r="ID97" s="89"/>
      <c r="IE97" s="89"/>
      <c r="IF97" s="89"/>
      <c r="IG97" s="89"/>
      <c r="IH97" s="89"/>
      <c r="II97" s="89"/>
      <c r="IJ97" s="89"/>
      <c r="IK97" s="89"/>
      <c r="IL97" s="89"/>
      <c r="IM97" s="89"/>
      <c r="IN97" s="89"/>
      <c r="IO97" s="89"/>
      <c r="IP97" s="89"/>
      <c r="IQ97" s="89"/>
      <c r="IR97" s="89"/>
      <c r="IS97" s="89"/>
      <c r="IT97" s="89"/>
      <c r="IU97" s="89"/>
      <c r="IV97" s="89"/>
      <c r="IW97" s="89"/>
      <c r="IX97" s="89"/>
      <c r="IY97" s="89"/>
      <c r="IZ97" s="89"/>
      <c r="JA97" s="89"/>
      <c r="JB97" s="89"/>
      <c r="JC97" s="89"/>
      <c r="JD97" s="89"/>
      <c r="JE97" s="89"/>
      <c r="JF97" s="89"/>
      <c r="JG97" s="89"/>
      <c r="JH97" s="89"/>
      <c r="JI97" s="89"/>
      <c r="JJ97" s="89"/>
      <c r="JK97" s="89"/>
      <c r="JL97" s="89"/>
      <c r="JM97" s="89"/>
      <c r="JN97" s="89"/>
      <c r="JO97" s="89"/>
      <c r="JP97" s="89"/>
      <c r="JQ97" s="89"/>
      <c r="JR97" s="89"/>
      <c r="JS97" s="89"/>
      <c r="JT97" s="89"/>
      <c r="JU97" s="89"/>
      <c r="JV97" s="89"/>
      <c r="JW97" s="89"/>
      <c r="JX97" s="89"/>
      <c r="JY97" s="89"/>
      <c r="JZ97" s="89"/>
      <c r="KA97" s="89"/>
      <c r="KB97" s="89"/>
      <c r="KC97" s="89"/>
      <c r="KD97" s="89"/>
      <c r="KE97" s="89"/>
      <c r="KF97" s="89"/>
      <c r="KG97" s="89"/>
      <c r="KH97" s="89"/>
      <c r="KI97" s="89"/>
      <c r="KJ97" s="89"/>
      <c r="KK97" s="89"/>
      <c r="KL97" s="89"/>
      <c r="KM97" s="89"/>
      <c r="KN97" s="89"/>
      <c r="KO97" s="89"/>
      <c r="KP97" s="89"/>
      <c r="KQ97" s="89"/>
      <c r="KR97" s="89"/>
      <c r="KS97" s="89"/>
      <c r="KT97" s="89"/>
      <c r="KU97" s="89"/>
      <c r="KV97" s="89"/>
      <c r="KW97" s="89"/>
      <c r="KX97" s="89"/>
      <c r="KY97" s="89"/>
      <c r="KZ97" s="89"/>
      <c r="LA97" s="89"/>
      <c r="LB97" s="89"/>
      <c r="LC97" s="89"/>
      <c r="LD97" s="89"/>
      <c r="LE97" s="89"/>
      <c r="LF97" s="89"/>
      <c r="LG97" s="89"/>
      <c r="LH97" s="89"/>
      <c r="LI97" s="89"/>
      <c r="LJ97" s="89"/>
      <c r="LK97" s="89"/>
      <c r="LL97" s="89"/>
      <c r="LM97" s="89"/>
      <c r="LN97" s="89"/>
      <c r="LO97" s="89"/>
      <c r="LP97" s="89"/>
      <c r="LQ97" s="89"/>
      <c r="LR97" s="89"/>
      <c r="LS97" s="89"/>
      <c r="LT97" s="89"/>
    </row>
    <row r="98" spans="1:332" s="29" customFormat="1" x14ac:dyDescent="0.35">
      <c r="A98" s="89"/>
      <c r="B98" s="90"/>
      <c r="C98" s="90"/>
      <c r="D98" s="91"/>
      <c r="E98" s="89"/>
      <c r="F98" s="89"/>
      <c r="G98" s="89"/>
      <c r="M98" s="85"/>
      <c r="N98" s="85"/>
      <c r="O98" s="91"/>
      <c r="P98" s="91"/>
      <c r="Q98" s="92"/>
      <c r="R98" s="92"/>
      <c r="S98" s="89"/>
      <c r="T98" s="89"/>
      <c r="U98" s="89"/>
      <c r="V98" s="89"/>
      <c r="Y98" s="89"/>
      <c r="AA98" s="89"/>
      <c r="AB98" s="89"/>
      <c r="AC98" s="89"/>
      <c r="AD98" s="89"/>
      <c r="AE98"/>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89"/>
      <c r="BX98" s="89"/>
      <c r="BY98" s="89"/>
      <c r="BZ98" s="89"/>
      <c r="CA98" s="89"/>
      <c r="CB98" s="89"/>
      <c r="CC98" s="89"/>
      <c r="CD98" s="89"/>
      <c r="CE98" s="89"/>
      <c r="CF98" s="89"/>
      <c r="CG98" s="89"/>
      <c r="CH98" s="89"/>
      <c r="CI98" s="89"/>
      <c r="CJ98" s="89"/>
      <c r="CK98" s="89"/>
      <c r="CL98" s="89"/>
      <c r="CM98" s="89"/>
      <c r="CN98" s="89"/>
      <c r="CO98" s="89"/>
      <c r="CP98" s="89"/>
      <c r="CQ98" s="89"/>
      <c r="CR98" s="89"/>
      <c r="CS98" s="89"/>
      <c r="CT98" s="89"/>
      <c r="CU98" s="89"/>
      <c r="CV98" s="89"/>
      <c r="CW98" s="89"/>
      <c r="CX98" s="89"/>
      <c r="CY98" s="89"/>
      <c r="CZ98" s="89"/>
      <c r="DA98" s="89"/>
      <c r="DB98" s="89"/>
      <c r="DC98" s="89"/>
      <c r="DD98" s="89"/>
      <c r="DE98" s="89"/>
      <c r="DF98" s="89"/>
      <c r="DG98" s="89"/>
      <c r="DH98" s="89"/>
      <c r="DI98" s="89"/>
      <c r="DJ98" s="89"/>
      <c r="DK98" s="89"/>
      <c r="DL98" s="89"/>
      <c r="DM98" s="89"/>
      <c r="DN98" s="89"/>
      <c r="DO98" s="89"/>
      <c r="DP98" s="89"/>
      <c r="DQ98" s="89"/>
      <c r="DR98" s="89"/>
      <c r="DS98" s="89"/>
      <c r="DT98" s="89"/>
      <c r="DU98" s="89"/>
      <c r="DV98" s="89"/>
      <c r="DW98" s="89"/>
      <c r="DX98" s="89"/>
      <c r="DY98" s="89"/>
      <c r="DZ98" s="89"/>
      <c r="EA98" s="89"/>
      <c r="EB98" s="89"/>
      <c r="EC98" s="89"/>
      <c r="ED98" s="89"/>
      <c r="EE98" s="89"/>
      <c r="EF98" s="89"/>
      <c r="EG98" s="89"/>
      <c r="EH98" s="89"/>
      <c r="EI98" s="89"/>
      <c r="EJ98" s="89"/>
      <c r="EK98" s="89"/>
      <c r="EL98" s="89"/>
      <c r="EM98" s="89"/>
      <c r="EN98" s="89"/>
      <c r="EO98" s="89"/>
      <c r="EP98" s="89"/>
      <c r="EQ98" s="89"/>
      <c r="ER98" s="89"/>
      <c r="ES98" s="89"/>
      <c r="ET98" s="89"/>
      <c r="EU98" s="89"/>
      <c r="EV98" s="89"/>
      <c r="EW98" s="89"/>
      <c r="EX98" s="89"/>
      <c r="EY98" s="89"/>
      <c r="EZ98" s="89"/>
      <c r="FA98" s="89"/>
      <c r="FB98" s="89"/>
      <c r="FC98" s="89"/>
      <c r="FD98" s="89"/>
      <c r="FE98" s="89"/>
      <c r="FF98" s="89"/>
      <c r="FG98" s="89"/>
      <c r="FH98" s="89"/>
      <c r="FI98" s="89"/>
      <c r="FJ98" s="89"/>
      <c r="FK98" s="89"/>
      <c r="FL98" s="89"/>
      <c r="FM98" s="89"/>
      <c r="FN98" s="89"/>
      <c r="FO98" s="89"/>
      <c r="FP98" s="89"/>
      <c r="FQ98" s="89"/>
      <c r="FR98" s="89"/>
      <c r="FS98" s="89"/>
      <c r="FT98" s="89"/>
      <c r="FU98" s="89"/>
      <c r="FV98" s="89"/>
      <c r="FW98" s="89"/>
      <c r="FX98" s="89"/>
      <c r="FY98" s="89"/>
      <c r="FZ98" s="89"/>
      <c r="GA98" s="89"/>
      <c r="GB98" s="89"/>
      <c r="GC98" s="89"/>
      <c r="GD98" s="89"/>
      <c r="GE98" s="89"/>
      <c r="GF98" s="89"/>
      <c r="GG98" s="89"/>
      <c r="GH98" s="89"/>
      <c r="GI98" s="89"/>
      <c r="GJ98" s="89"/>
      <c r="GK98" s="89"/>
      <c r="GL98" s="89"/>
      <c r="GM98" s="89"/>
      <c r="GN98" s="89"/>
      <c r="GO98" s="89"/>
      <c r="GP98" s="89"/>
      <c r="GQ98" s="89"/>
      <c r="GR98" s="89"/>
      <c r="GS98" s="89"/>
      <c r="GT98" s="89"/>
      <c r="GU98" s="89"/>
      <c r="GV98" s="89"/>
      <c r="GW98" s="89"/>
      <c r="GX98" s="89"/>
      <c r="GY98" s="89"/>
      <c r="GZ98" s="89"/>
      <c r="HA98" s="89"/>
      <c r="HB98" s="89"/>
      <c r="HC98" s="89"/>
      <c r="HD98" s="89"/>
      <c r="HE98" s="89"/>
      <c r="HF98" s="89"/>
      <c r="HG98" s="89"/>
      <c r="HH98" s="89"/>
      <c r="HI98" s="89"/>
      <c r="HJ98" s="89"/>
      <c r="HK98" s="89"/>
      <c r="HL98" s="89"/>
      <c r="HM98" s="89"/>
      <c r="HN98" s="89"/>
      <c r="HO98" s="89"/>
      <c r="HP98" s="89"/>
      <c r="HQ98" s="89"/>
      <c r="HR98" s="89"/>
      <c r="HS98" s="89"/>
      <c r="HT98" s="89"/>
      <c r="HU98" s="89"/>
      <c r="HV98" s="89"/>
      <c r="HW98" s="89"/>
      <c r="HX98" s="89"/>
      <c r="HY98" s="89"/>
      <c r="HZ98" s="89"/>
      <c r="IA98" s="89"/>
      <c r="IB98" s="89"/>
      <c r="IC98" s="89"/>
      <c r="ID98" s="89"/>
      <c r="IE98" s="89"/>
      <c r="IF98" s="89"/>
      <c r="IG98" s="89"/>
      <c r="IH98" s="89"/>
      <c r="II98" s="89"/>
      <c r="IJ98" s="89"/>
      <c r="IK98" s="89"/>
      <c r="IL98" s="89"/>
      <c r="IM98" s="89"/>
      <c r="IN98" s="89"/>
      <c r="IO98" s="89"/>
      <c r="IP98" s="89"/>
      <c r="IQ98" s="89"/>
      <c r="IR98" s="89"/>
      <c r="IS98" s="89"/>
      <c r="IT98" s="89"/>
      <c r="IU98" s="89"/>
      <c r="IV98" s="89"/>
      <c r="IW98" s="89"/>
      <c r="IX98" s="89"/>
      <c r="IY98" s="89"/>
      <c r="IZ98" s="89"/>
      <c r="JA98" s="89"/>
      <c r="JB98" s="89"/>
      <c r="JC98" s="89"/>
      <c r="JD98" s="89"/>
      <c r="JE98" s="89"/>
      <c r="JF98" s="89"/>
      <c r="JG98" s="89"/>
      <c r="JH98" s="89"/>
      <c r="JI98" s="89"/>
      <c r="JJ98" s="89"/>
      <c r="JK98" s="89"/>
      <c r="JL98" s="89"/>
      <c r="JM98" s="89"/>
      <c r="JN98" s="89"/>
      <c r="JO98" s="89"/>
      <c r="JP98" s="89"/>
      <c r="JQ98" s="89"/>
      <c r="JR98" s="89"/>
      <c r="JS98" s="89"/>
      <c r="JT98" s="89"/>
      <c r="JU98" s="89"/>
      <c r="JV98" s="89"/>
      <c r="JW98" s="89"/>
      <c r="JX98" s="89"/>
      <c r="JY98" s="89"/>
      <c r="JZ98" s="89"/>
      <c r="KA98" s="89"/>
      <c r="KB98" s="89"/>
      <c r="KC98" s="89"/>
      <c r="KD98" s="89"/>
      <c r="KE98" s="89"/>
      <c r="KF98" s="89"/>
      <c r="KG98" s="89"/>
      <c r="KH98" s="89"/>
      <c r="KI98" s="89"/>
      <c r="KJ98" s="89"/>
      <c r="KK98" s="89"/>
      <c r="KL98" s="89"/>
      <c r="KM98" s="89"/>
      <c r="KN98" s="89"/>
      <c r="KO98" s="89"/>
      <c r="KP98" s="89"/>
      <c r="KQ98" s="89"/>
      <c r="KR98" s="89"/>
      <c r="KS98" s="89"/>
      <c r="KT98" s="89"/>
      <c r="KU98" s="89"/>
      <c r="KV98" s="89"/>
      <c r="KW98" s="89"/>
      <c r="KX98" s="89"/>
      <c r="KY98" s="89"/>
      <c r="KZ98" s="89"/>
      <c r="LA98" s="89"/>
      <c r="LB98" s="89"/>
      <c r="LC98" s="89"/>
      <c r="LD98" s="89"/>
      <c r="LE98" s="89"/>
      <c r="LF98" s="89"/>
      <c r="LG98" s="89"/>
      <c r="LH98" s="89"/>
      <c r="LI98" s="89"/>
      <c r="LJ98" s="89"/>
      <c r="LK98" s="89"/>
      <c r="LL98" s="89"/>
      <c r="LM98" s="89"/>
      <c r="LN98" s="89"/>
      <c r="LO98" s="89"/>
      <c r="LP98" s="89"/>
      <c r="LQ98" s="89"/>
      <c r="LR98" s="89"/>
      <c r="LS98" s="89"/>
      <c r="LT98" s="89"/>
    </row>
    <row r="99" spans="1:332" s="29" customFormat="1" x14ac:dyDescent="0.35">
      <c r="A99" s="89"/>
      <c r="B99" s="90"/>
      <c r="C99" s="90"/>
      <c r="D99" s="91"/>
      <c r="E99" s="89"/>
      <c r="F99" s="89"/>
      <c r="G99" s="89"/>
      <c r="M99" s="85"/>
      <c r="N99" s="85"/>
      <c r="O99" s="91"/>
      <c r="P99" s="91"/>
      <c r="Q99" s="92"/>
      <c r="R99" s="92"/>
      <c r="S99" s="89"/>
      <c r="T99" s="89"/>
      <c r="U99" s="89"/>
      <c r="V99" s="89"/>
      <c r="Y99" s="89"/>
      <c r="AA99" s="89"/>
      <c r="AB99" s="89"/>
      <c r="AC99" s="89"/>
      <c r="AD99" s="89"/>
      <c r="AE9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89"/>
      <c r="BU99" s="89"/>
      <c r="BV99" s="89"/>
      <c r="BW99" s="89"/>
      <c r="BX99" s="89"/>
      <c r="BY99" s="89"/>
      <c r="BZ99" s="89"/>
      <c r="CA99" s="89"/>
      <c r="CB99" s="89"/>
      <c r="CC99" s="89"/>
      <c r="CD99" s="89"/>
      <c r="CE99" s="89"/>
      <c r="CF99" s="89"/>
      <c r="CG99" s="89"/>
      <c r="CH99" s="89"/>
      <c r="CI99" s="89"/>
      <c r="CJ99" s="89"/>
      <c r="CK99" s="89"/>
      <c r="CL99" s="89"/>
      <c r="CM99" s="89"/>
      <c r="CN99" s="89"/>
      <c r="CO99" s="89"/>
      <c r="CP99" s="89"/>
      <c r="CQ99" s="89"/>
      <c r="CR99" s="89"/>
      <c r="CS99" s="89"/>
      <c r="CT99" s="89"/>
      <c r="CU99" s="89"/>
      <c r="CV99" s="89"/>
      <c r="CW99" s="89"/>
      <c r="CX99" s="89"/>
      <c r="CY99" s="89"/>
      <c r="CZ99" s="89"/>
      <c r="DA99" s="89"/>
      <c r="DB99" s="89"/>
      <c r="DC99" s="89"/>
      <c r="DD99" s="89"/>
      <c r="DE99" s="89"/>
      <c r="DF99" s="89"/>
      <c r="DG99" s="89"/>
      <c r="DH99" s="89"/>
      <c r="DI99" s="89"/>
      <c r="DJ99" s="89"/>
      <c r="DK99" s="89"/>
      <c r="DL99" s="89"/>
      <c r="DM99" s="89"/>
      <c r="DN99" s="89"/>
      <c r="DO99" s="89"/>
      <c r="DP99" s="89"/>
      <c r="DQ99" s="89"/>
      <c r="DR99" s="89"/>
      <c r="DS99" s="89"/>
      <c r="DT99" s="89"/>
      <c r="DU99" s="89"/>
      <c r="DV99" s="89"/>
      <c r="DW99" s="89"/>
      <c r="DX99" s="89"/>
      <c r="DY99" s="89"/>
      <c r="DZ99" s="89"/>
      <c r="EA99" s="89"/>
      <c r="EB99" s="89"/>
      <c r="EC99" s="89"/>
      <c r="ED99" s="89"/>
      <c r="EE99" s="89"/>
      <c r="EF99" s="89"/>
      <c r="EG99" s="89"/>
      <c r="EH99" s="89"/>
      <c r="EI99" s="89"/>
      <c r="EJ99" s="89"/>
      <c r="EK99" s="89"/>
      <c r="EL99" s="89"/>
      <c r="EM99" s="89"/>
      <c r="EN99" s="89"/>
      <c r="EO99" s="89"/>
      <c r="EP99" s="89"/>
      <c r="EQ99" s="89"/>
      <c r="ER99" s="89"/>
      <c r="ES99" s="89"/>
      <c r="ET99" s="89"/>
      <c r="EU99" s="89"/>
      <c r="EV99" s="89"/>
      <c r="EW99" s="89"/>
      <c r="EX99" s="89"/>
      <c r="EY99" s="89"/>
      <c r="EZ99" s="89"/>
      <c r="FA99" s="89"/>
      <c r="FB99" s="89"/>
      <c r="FC99" s="89"/>
      <c r="FD99" s="89"/>
      <c r="FE99" s="89"/>
      <c r="FF99" s="89"/>
      <c r="FG99" s="89"/>
      <c r="FH99" s="89"/>
      <c r="FI99" s="89"/>
      <c r="FJ99" s="89"/>
      <c r="FK99" s="89"/>
      <c r="FL99" s="89"/>
      <c r="FM99" s="89"/>
      <c r="FN99" s="89"/>
      <c r="FO99" s="89"/>
      <c r="FP99" s="89"/>
      <c r="FQ99" s="89"/>
      <c r="FR99" s="89"/>
      <c r="FS99" s="89"/>
      <c r="FT99" s="89"/>
      <c r="FU99" s="89"/>
      <c r="FV99" s="89"/>
      <c r="FW99" s="89"/>
      <c r="FX99" s="89"/>
      <c r="FY99" s="89"/>
      <c r="FZ99" s="89"/>
      <c r="GA99" s="89"/>
      <c r="GB99" s="89"/>
      <c r="GC99" s="89"/>
      <c r="GD99" s="89"/>
      <c r="GE99" s="89"/>
      <c r="GF99" s="89"/>
      <c r="GG99" s="89"/>
      <c r="GH99" s="89"/>
      <c r="GI99" s="89"/>
      <c r="GJ99" s="89"/>
      <c r="GK99" s="89"/>
      <c r="GL99" s="89"/>
      <c r="GM99" s="89"/>
      <c r="GN99" s="89"/>
      <c r="GO99" s="89"/>
      <c r="GP99" s="89"/>
      <c r="GQ99" s="89"/>
      <c r="GR99" s="89"/>
      <c r="GS99" s="89"/>
      <c r="GT99" s="89"/>
      <c r="GU99" s="89"/>
      <c r="GV99" s="89"/>
      <c r="GW99" s="89"/>
      <c r="GX99" s="89"/>
      <c r="GY99" s="89"/>
      <c r="GZ99" s="89"/>
      <c r="HA99" s="89"/>
      <c r="HB99" s="89"/>
      <c r="HC99" s="89"/>
      <c r="HD99" s="89"/>
      <c r="HE99" s="89"/>
      <c r="HF99" s="89"/>
      <c r="HG99" s="89"/>
      <c r="HH99" s="89"/>
      <c r="HI99" s="89"/>
      <c r="HJ99" s="89"/>
      <c r="HK99" s="89"/>
      <c r="HL99" s="89"/>
      <c r="HM99" s="89"/>
      <c r="HN99" s="89"/>
      <c r="HO99" s="89"/>
      <c r="HP99" s="89"/>
      <c r="HQ99" s="89"/>
      <c r="HR99" s="89"/>
      <c r="HS99" s="89"/>
      <c r="HT99" s="89"/>
      <c r="HU99" s="89"/>
      <c r="HV99" s="89"/>
      <c r="HW99" s="89"/>
      <c r="HX99" s="89"/>
      <c r="HY99" s="89"/>
      <c r="HZ99" s="89"/>
      <c r="IA99" s="89"/>
      <c r="IB99" s="89"/>
      <c r="IC99" s="89"/>
      <c r="ID99" s="89"/>
      <c r="IE99" s="89"/>
      <c r="IF99" s="89"/>
      <c r="IG99" s="89"/>
      <c r="IH99" s="89"/>
      <c r="II99" s="89"/>
      <c r="IJ99" s="89"/>
      <c r="IK99" s="89"/>
      <c r="IL99" s="89"/>
      <c r="IM99" s="89"/>
      <c r="IN99" s="89"/>
      <c r="IO99" s="89"/>
      <c r="IP99" s="89"/>
      <c r="IQ99" s="89"/>
      <c r="IR99" s="89"/>
      <c r="IS99" s="89"/>
      <c r="IT99" s="89"/>
      <c r="IU99" s="89"/>
      <c r="IV99" s="89"/>
      <c r="IW99" s="89"/>
      <c r="IX99" s="89"/>
      <c r="IY99" s="89"/>
      <c r="IZ99" s="89"/>
      <c r="JA99" s="89"/>
      <c r="JB99" s="89"/>
      <c r="JC99" s="89"/>
      <c r="JD99" s="89"/>
      <c r="JE99" s="89"/>
      <c r="JF99" s="89"/>
      <c r="JG99" s="89"/>
      <c r="JH99" s="89"/>
      <c r="JI99" s="89"/>
      <c r="JJ99" s="89"/>
      <c r="JK99" s="89"/>
      <c r="JL99" s="89"/>
      <c r="JM99" s="89"/>
      <c r="JN99" s="89"/>
      <c r="JO99" s="89"/>
      <c r="JP99" s="89"/>
      <c r="JQ99" s="89"/>
      <c r="JR99" s="89"/>
      <c r="JS99" s="89"/>
      <c r="JT99" s="89"/>
      <c r="JU99" s="89"/>
      <c r="JV99" s="89"/>
      <c r="JW99" s="89"/>
      <c r="JX99" s="89"/>
      <c r="JY99" s="89"/>
      <c r="JZ99" s="89"/>
      <c r="KA99" s="89"/>
      <c r="KB99" s="89"/>
      <c r="KC99" s="89"/>
      <c r="KD99" s="89"/>
      <c r="KE99" s="89"/>
      <c r="KF99" s="89"/>
      <c r="KG99" s="89"/>
      <c r="KH99" s="89"/>
      <c r="KI99" s="89"/>
      <c r="KJ99" s="89"/>
      <c r="KK99" s="89"/>
      <c r="KL99" s="89"/>
      <c r="KM99" s="89"/>
      <c r="KN99" s="89"/>
      <c r="KO99" s="89"/>
      <c r="KP99" s="89"/>
      <c r="KQ99" s="89"/>
      <c r="KR99" s="89"/>
      <c r="KS99" s="89"/>
      <c r="KT99" s="89"/>
      <c r="KU99" s="89"/>
      <c r="KV99" s="89"/>
      <c r="KW99" s="89"/>
      <c r="KX99" s="89"/>
      <c r="KY99" s="89"/>
      <c r="KZ99" s="89"/>
      <c r="LA99" s="89"/>
      <c r="LB99" s="89"/>
      <c r="LC99" s="89"/>
      <c r="LD99" s="89"/>
      <c r="LE99" s="89"/>
      <c r="LF99" s="89"/>
      <c r="LG99" s="89"/>
      <c r="LH99" s="89"/>
      <c r="LI99" s="89"/>
      <c r="LJ99" s="89"/>
      <c r="LK99" s="89"/>
      <c r="LL99" s="89"/>
      <c r="LM99" s="89"/>
      <c r="LN99" s="89"/>
      <c r="LO99" s="89"/>
      <c r="LP99" s="89"/>
      <c r="LQ99" s="89"/>
      <c r="LR99" s="89"/>
      <c r="LS99" s="89"/>
      <c r="LT99" s="89"/>
    </row>
    <row r="100" spans="1:332" s="29" customFormat="1" x14ac:dyDescent="0.35">
      <c r="A100" s="89"/>
      <c r="B100" s="90"/>
      <c r="C100" s="90"/>
      <c r="D100" s="91"/>
      <c r="E100" s="89"/>
      <c r="F100" s="89"/>
      <c r="G100" s="89"/>
      <c r="M100" s="85"/>
      <c r="N100" s="85"/>
      <c r="O100" s="91"/>
      <c r="P100" s="91"/>
      <c r="Q100" s="92"/>
      <c r="R100" s="92"/>
      <c r="S100" s="89"/>
      <c r="T100" s="89"/>
      <c r="U100" s="89"/>
      <c r="V100" s="89"/>
      <c r="Y100" s="89"/>
      <c r="AA100" s="89"/>
      <c r="AB100" s="89"/>
      <c r="AC100" s="89"/>
      <c r="AD100" s="89"/>
      <c r="AE100"/>
      <c r="AF100" s="89"/>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89"/>
      <c r="BU100" s="89"/>
      <c r="BV100" s="89"/>
      <c r="BW100" s="89"/>
      <c r="BX100" s="89"/>
      <c r="BY100" s="89"/>
      <c r="BZ100" s="89"/>
      <c r="CA100" s="89"/>
      <c r="CB100" s="89"/>
      <c r="CC100" s="89"/>
      <c r="CD100" s="89"/>
      <c r="CE100" s="89"/>
      <c r="CF100" s="89"/>
      <c r="CG100" s="89"/>
      <c r="CH100" s="89"/>
      <c r="CI100" s="89"/>
      <c r="CJ100" s="89"/>
      <c r="CK100" s="89"/>
      <c r="CL100" s="89"/>
      <c r="CM100" s="89"/>
      <c r="CN100" s="89"/>
      <c r="CO100" s="89"/>
      <c r="CP100" s="89"/>
      <c r="CQ100" s="89"/>
      <c r="CR100" s="89"/>
      <c r="CS100" s="89"/>
      <c r="CT100" s="89"/>
      <c r="CU100" s="89"/>
      <c r="CV100" s="89"/>
      <c r="CW100" s="89"/>
      <c r="CX100" s="89"/>
      <c r="CY100" s="89"/>
      <c r="CZ100" s="89"/>
      <c r="DA100" s="89"/>
      <c r="DB100" s="89"/>
      <c r="DC100" s="89"/>
      <c r="DD100" s="89"/>
      <c r="DE100" s="89"/>
      <c r="DF100" s="89"/>
      <c r="DG100" s="89"/>
      <c r="DH100" s="89"/>
      <c r="DI100" s="89"/>
      <c r="DJ100" s="89"/>
      <c r="DK100" s="89"/>
      <c r="DL100" s="89"/>
      <c r="DM100" s="89"/>
      <c r="DN100" s="89"/>
      <c r="DO100" s="89"/>
      <c r="DP100" s="89"/>
      <c r="DQ100" s="89"/>
      <c r="DR100" s="89"/>
      <c r="DS100" s="89"/>
      <c r="DT100" s="89"/>
      <c r="DU100" s="89"/>
      <c r="DV100" s="89"/>
      <c r="DW100" s="89"/>
      <c r="DX100" s="89"/>
      <c r="DY100" s="89"/>
      <c r="DZ100" s="89"/>
      <c r="EA100" s="89"/>
      <c r="EB100" s="89"/>
      <c r="EC100" s="89"/>
      <c r="ED100" s="89"/>
      <c r="EE100" s="89"/>
      <c r="EF100" s="89"/>
      <c r="EG100" s="89"/>
      <c r="EH100" s="89"/>
      <c r="EI100" s="89"/>
      <c r="EJ100" s="89"/>
      <c r="EK100" s="89"/>
      <c r="EL100" s="89"/>
      <c r="EM100" s="89"/>
      <c r="EN100" s="89"/>
      <c r="EO100" s="89"/>
      <c r="EP100" s="89"/>
      <c r="EQ100" s="89"/>
      <c r="ER100" s="89"/>
      <c r="ES100" s="89"/>
      <c r="ET100" s="89"/>
      <c r="EU100" s="89"/>
      <c r="EV100" s="89"/>
      <c r="EW100" s="89"/>
      <c r="EX100" s="89"/>
      <c r="EY100" s="89"/>
      <c r="EZ100" s="89"/>
      <c r="FA100" s="89"/>
      <c r="FB100" s="89"/>
      <c r="FC100" s="89"/>
      <c r="FD100" s="89"/>
      <c r="FE100" s="89"/>
      <c r="FF100" s="89"/>
      <c r="FG100" s="89"/>
      <c r="FH100" s="89"/>
      <c r="FI100" s="89"/>
      <c r="FJ100" s="89"/>
      <c r="FK100" s="89"/>
      <c r="FL100" s="89"/>
      <c r="FM100" s="89"/>
      <c r="FN100" s="89"/>
      <c r="FO100" s="89"/>
      <c r="FP100" s="89"/>
      <c r="FQ100" s="89"/>
      <c r="FR100" s="89"/>
      <c r="FS100" s="89"/>
      <c r="FT100" s="89"/>
      <c r="FU100" s="89"/>
      <c r="FV100" s="89"/>
      <c r="FW100" s="89"/>
      <c r="FX100" s="89"/>
      <c r="FY100" s="89"/>
      <c r="FZ100" s="89"/>
      <c r="GA100" s="89"/>
      <c r="GB100" s="89"/>
      <c r="GC100" s="89"/>
      <c r="GD100" s="89"/>
      <c r="GE100" s="89"/>
      <c r="GF100" s="89"/>
      <c r="GG100" s="89"/>
      <c r="GH100" s="89"/>
      <c r="GI100" s="89"/>
      <c r="GJ100" s="89"/>
      <c r="GK100" s="89"/>
      <c r="GL100" s="89"/>
      <c r="GM100" s="89"/>
      <c r="GN100" s="89"/>
      <c r="GO100" s="89"/>
      <c r="GP100" s="89"/>
      <c r="GQ100" s="89"/>
      <c r="GR100" s="89"/>
      <c r="GS100" s="89"/>
      <c r="GT100" s="89"/>
      <c r="GU100" s="89"/>
      <c r="GV100" s="89"/>
      <c r="GW100" s="89"/>
      <c r="GX100" s="89"/>
      <c r="GY100" s="89"/>
      <c r="GZ100" s="89"/>
      <c r="HA100" s="89"/>
      <c r="HB100" s="89"/>
      <c r="HC100" s="89"/>
      <c r="HD100" s="89"/>
      <c r="HE100" s="89"/>
      <c r="HF100" s="89"/>
      <c r="HG100" s="89"/>
      <c r="HH100" s="89"/>
      <c r="HI100" s="89"/>
      <c r="HJ100" s="89"/>
      <c r="HK100" s="89"/>
      <c r="HL100" s="89"/>
      <c r="HM100" s="89"/>
      <c r="HN100" s="89"/>
      <c r="HO100" s="89"/>
      <c r="HP100" s="89"/>
      <c r="HQ100" s="89"/>
      <c r="HR100" s="89"/>
      <c r="HS100" s="89"/>
      <c r="HT100" s="89"/>
      <c r="HU100" s="89"/>
      <c r="HV100" s="89"/>
      <c r="HW100" s="89"/>
      <c r="HX100" s="89"/>
      <c r="HY100" s="89"/>
      <c r="HZ100" s="89"/>
      <c r="IA100" s="89"/>
      <c r="IB100" s="89"/>
      <c r="IC100" s="89"/>
      <c r="ID100" s="89"/>
      <c r="IE100" s="89"/>
      <c r="IF100" s="89"/>
      <c r="IG100" s="89"/>
      <c r="IH100" s="89"/>
      <c r="II100" s="89"/>
      <c r="IJ100" s="89"/>
      <c r="IK100" s="89"/>
      <c r="IL100" s="89"/>
      <c r="IM100" s="89"/>
      <c r="IN100" s="89"/>
      <c r="IO100" s="89"/>
      <c r="IP100" s="89"/>
      <c r="IQ100" s="89"/>
      <c r="IR100" s="89"/>
      <c r="IS100" s="89"/>
      <c r="IT100" s="89"/>
      <c r="IU100" s="89"/>
      <c r="IV100" s="89"/>
      <c r="IW100" s="89"/>
      <c r="IX100" s="89"/>
      <c r="IY100" s="89"/>
      <c r="IZ100" s="89"/>
      <c r="JA100" s="89"/>
      <c r="JB100" s="89"/>
      <c r="JC100" s="89"/>
      <c r="JD100" s="89"/>
      <c r="JE100" s="89"/>
      <c r="JF100" s="89"/>
      <c r="JG100" s="89"/>
      <c r="JH100" s="89"/>
      <c r="JI100" s="89"/>
      <c r="JJ100" s="89"/>
      <c r="JK100" s="89"/>
      <c r="JL100" s="89"/>
      <c r="JM100" s="89"/>
      <c r="JN100" s="89"/>
      <c r="JO100" s="89"/>
      <c r="JP100" s="89"/>
      <c r="JQ100" s="89"/>
      <c r="JR100" s="89"/>
      <c r="JS100" s="89"/>
      <c r="JT100" s="89"/>
      <c r="JU100" s="89"/>
      <c r="JV100" s="89"/>
      <c r="JW100" s="89"/>
      <c r="JX100" s="89"/>
      <c r="JY100" s="89"/>
      <c r="JZ100" s="89"/>
      <c r="KA100" s="89"/>
      <c r="KB100" s="89"/>
      <c r="KC100" s="89"/>
      <c r="KD100" s="89"/>
      <c r="KE100" s="89"/>
      <c r="KF100" s="89"/>
      <c r="KG100" s="89"/>
      <c r="KH100" s="89"/>
      <c r="KI100" s="89"/>
      <c r="KJ100" s="89"/>
      <c r="KK100" s="89"/>
      <c r="KL100" s="89"/>
      <c r="KM100" s="89"/>
      <c r="KN100" s="89"/>
      <c r="KO100" s="89"/>
      <c r="KP100" s="89"/>
      <c r="KQ100" s="89"/>
      <c r="KR100" s="89"/>
      <c r="KS100" s="89"/>
      <c r="KT100" s="89"/>
      <c r="KU100" s="89"/>
      <c r="KV100" s="89"/>
      <c r="KW100" s="89"/>
      <c r="KX100" s="89"/>
      <c r="KY100" s="89"/>
      <c r="KZ100" s="89"/>
      <c r="LA100" s="89"/>
      <c r="LB100" s="89"/>
      <c r="LC100" s="89"/>
      <c r="LD100" s="89"/>
      <c r="LE100" s="89"/>
      <c r="LF100" s="89"/>
      <c r="LG100" s="89"/>
      <c r="LH100" s="89"/>
      <c r="LI100" s="89"/>
      <c r="LJ100" s="89"/>
      <c r="LK100" s="89"/>
      <c r="LL100" s="89"/>
      <c r="LM100" s="89"/>
      <c r="LN100" s="89"/>
      <c r="LO100" s="89"/>
      <c r="LP100" s="89"/>
      <c r="LQ100" s="89"/>
      <c r="LR100" s="89"/>
      <c r="LS100" s="89"/>
      <c r="LT100" s="89"/>
    </row>
    <row r="101" spans="1:332" s="29" customFormat="1" x14ac:dyDescent="0.35">
      <c r="A101" s="89"/>
      <c r="B101" s="90"/>
      <c r="C101" s="90"/>
      <c r="D101" s="91"/>
      <c r="E101" s="89"/>
      <c r="F101" s="89"/>
      <c r="G101" s="89"/>
      <c r="M101" s="85"/>
      <c r="N101" s="85"/>
      <c r="O101" s="91"/>
      <c r="P101" s="91"/>
      <c r="Q101" s="92"/>
      <c r="R101" s="92"/>
      <c r="S101" s="89"/>
      <c r="T101" s="89"/>
      <c r="U101" s="89"/>
      <c r="V101" s="89"/>
      <c r="Y101" s="89"/>
      <c r="AA101" s="89"/>
      <c r="AB101" s="89"/>
      <c r="AC101" s="89"/>
      <c r="AD101" s="89"/>
      <c r="AE101"/>
      <c r="AF101" s="89"/>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89"/>
      <c r="BU101" s="89"/>
      <c r="BV101" s="89"/>
      <c r="BW101" s="89"/>
      <c r="BX101" s="89"/>
      <c r="BY101" s="89"/>
      <c r="BZ101" s="89"/>
      <c r="CA101" s="89"/>
      <c r="CB101" s="89"/>
      <c r="CC101" s="89"/>
      <c r="CD101" s="89"/>
      <c r="CE101" s="89"/>
      <c r="CF101" s="89"/>
      <c r="CG101" s="89"/>
      <c r="CH101" s="89"/>
      <c r="CI101" s="89"/>
      <c r="CJ101" s="89"/>
      <c r="CK101" s="89"/>
      <c r="CL101" s="89"/>
      <c r="CM101" s="89"/>
      <c r="CN101" s="89"/>
      <c r="CO101" s="89"/>
      <c r="CP101" s="89"/>
      <c r="CQ101" s="89"/>
      <c r="CR101" s="89"/>
      <c r="CS101" s="89"/>
      <c r="CT101" s="89"/>
      <c r="CU101" s="89"/>
      <c r="CV101" s="89"/>
      <c r="CW101" s="89"/>
      <c r="CX101" s="89"/>
      <c r="CY101" s="89"/>
      <c r="CZ101" s="89"/>
      <c r="DA101" s="89"/>
      <c r="DB101" s="89"/>
      <c r="DC101" s="89"/>
      <c r="DD101" s="89"/>
      <c r="DE101" s="89"/>
      <c r="DF101" s="89"/>
      <c r="DG101" s="89"/>
      <c r="DH101" s="89"/>
      <c r="DI101" s="89"/>
      <c r="DJ101" s="89"/>
      <c r="DK101" s="89"/>
      <c r="DL101" s="89"/>
      <c r="DM101" s="89"/>
      <c r="DN101" s="89"/>
      <c r="DO101" s="89"/>
      <c r="DP101" s="89"/>
      <c r="DQ101" s="89"/>
      <c r="DR101" s="89"/>
      <c r="DS101" s="89"/>
      <c r="DT101" s="89"/>
      <c r="DU101" s="89"/>
      <c r="DV101" s="89"/>
      <c r="DW101" s="89"/>
      <c r="DX101" s="89"/>
      <c r="DY101" s="89"/>
      <c r="DZ101" s="89"/>
      <c r="EA101" s="89"/>
      <c r="EB101" s="89"/>
      <c r="EC101" s="89"/>
      <c r="ED101" s="89"/>
      <c r="EE101" s="89"/>
      <c r="EF101" s="89"/>
      <c r="EG101" s="89"/>
      <c r="EH101" s="89"/>
      <c r="EI101" s="89"/>
      <c r="EJ101" s="89"/>
      <c r="EK101" s="89"/>
      <c r="EL101" s="89"/>
      <c r="EM101" s="89"/>
      <c r="EN101" s="89"/>
      <c r="EO101" s="89"/>
      <c r="EP101" s="89"/>
      <c r="EQ101" s="89"/>
      <c r="ER101" s="89"/>
      <c r="ES101" s="89"/>
      <c r="ET101" s="89"/>
      <c r="EU101" s="89"/>
      <c r="EV101" s="89"/>
      <c r="EW101" s="89"/>
      <c r="EX101" s="89"/>
      <c r="EY101" s="89"/>
      <c r="EZ101" s="89"/>
      <c r="FA101" s="89"/>
      <c r="FB101" s="89"/>
      <c r="FC101" s="89"/>
      <c r="FD101" s="89"/>
      <c r="FE101" s="89"/>
      <c r="FF101" s="89"/>
      <c r="FG101" s="89"/>
      <c r="FH101" s="89"/>
      <c r="FI101" s="89"/>
      <c r="FJ101" s="89"/>
      <c r="FK101" s="89"/>
      <c r="FL101" s="89"/>
      <c r="FM101" s="89"/>
      <c r="FN101" s="89"/>
      <c r="FO101" s="89"/>
      <c r="FP101" s="89"/>
      <c r="FQ101" s="89"/>
      <c r="FR101" s="89"/>
      <c r="FS101" s="89"/>
      <c r="FT101" s="89"/>
      <c r="FU101" s="89"/>
      <c r="FV101" s="89"/>
      <c r="FW101" s="89"/>
      <c r="FX101" s="89"/>
      <c r="FY101" s="89"/>
      <c r="FZ101" s="89"/>
      <c r="GA101" s="89"/>
      <c r="GB101" s="89"/>
      <c r="GC101" s="89"/>
      <c r="GD101" s="89"/>
      <c r="GE101" s="89"/>
      <c r="GF101" s="89"/>
      <c r="GG101" s="89"/>
      <c r="GH101" s="89"/>
      <c r="GI101" s="89"/>
      <c r="GJ101" s="89"/>
      <c r="GK101" s="89"/>
      <c r="GL101" s="89"/>
      <c r="GM101" s="89"/>
      <c r="GN101" s="89"/>
      <c r="GO101" s="89"/>
      <c r="GP101" s="89"/>
      <c r="GQ101" s="89"/>
      <c r="GR101" s="89"/>
      <c r="GS101" s="89"/>
      <c r="GT101" s="89"/>
      <c r="GU101" s="89"/>
      <c r="GV101" s="89"/>
      <c r="GW101" s="89"/>
      <c r="GX101" s="89"/>
      <c r="GY101" s="89"/>
      <c r="GZ101" s="89"/>
      <c r="HA101" s="89"/>
      <c r="HB101" s="89"/>
      <c r="HC101" s="89"/>
      <c r="HD101" s="89"/>
      <c r="HE101" s="89"/>
      <c r="HF101" s="89"/>
      <c r="HG101" s="89"/>
      <c r="HH101" s="89"/>
      <c r="HI101" s="89"/>
      <c r="HJ101" s="89"/>
      <c r="HK101" s="89"/>
      <c r="HL101" s="89"/>
      <c r="HM101" s="89"/>
      <c r="HN101" s="89"/>
      <c r="HO101" s="89"/>
      <c r="HP101" s="89"/>
      <c r="HQ101" s="89"/>
      <c r="HR101" s="89"/>
      <c r="HS101" s="89"/>
      <c r="HT101" s="89"/>
      <c r="HU101" s="89"/>
      <c r="HV101" s="89"/>
      <c r="HW101" s="89"/>
      <c r="HX101" s="89"/>
      <c r="HY101" s="89"/>
      <c r="HZ101" s="89"/>
      <c r="IA101" s="89"/>
      <c r="IB101" s="89"/>
      <c r="IC101" s="89"/>
      <c r="ID101" s="89"/>
      <c r="IE101" s="89"/>
      <c r="IF101" s="89"/>
      <c r="IG101" s="89"/>
      <c r="IH101" s="89"/>
      <c r="II101" s="89"/>
      <c r="IJ101" s="89"/>
      <c r="IK101" s="89"/>
      <c r="IL101" s="89"/>
      <c r="IM101" s="89"/>
      <c r="IN101" s="89"/>
      <c r="IO101" s="89"/>
      <c r="IP101" s="89"/>
      <c r="IQ101" s="89"/>
      <c r="IR101" s="89"/>
      <c r="IS101" s="89"/>
      <c r="IT101" s="89"/>
      <c r="IU101" s="89"/>
      <c r="IV101" s="89"/>
      <c r="IW101" s="89"/>
      <c r="IX101" s="89"/>
      <c r="IY101" s="89"/>
      <c r="IZ101" s="89"/>
      <c r="JA101" s="89"/>
      <c r="JB101" s="89"/>
      <c r="JC101" s="89"/>
      <c r="JD101" s="89"/>
      <c r="JE101" s="89"/>
      <c r="JF101" s="89"/>
      <c r="JG101" s="89"/>
      <c r="JH101" s="89"/>
      <c r="JI101" s="89"/>
      <c r="JJ101" s="89"/>
      <c r="JK101" s="89"/>
      <c r="JL101" s="89"/>
      <c r="JM101" s="89"/>
      <c r="JN101" s="89"/>
      <c r="JO101" s="89"/>
      <c r="JP101" s="89"/>
      <c r="JQ101" s="89"/>
      <c r="JR101" s="89"/>
      <c r="JS101" s="89"/>
      <c r="JT101" s="89"/>
      <c r="JU101" s="89"/>
      <c r="JV101" s="89"/>
      <c r="JW101" s="89"/>
      <c r="JX101" s="89"/>
      <c r="JY101" s="89"/>
      <c r="JZ101" s="89"/>
      <c r="KA101" s="89"/>
      <c r="KB101" s="89"/>
      <c r="KC101" s="89"/>
      <c r="KD101" s="89"/>
      <c r="KE101" s="89"/>
      <c r="KF101" s="89"/>
      <c r="KG101" s="89"/>
      <c r="KH101" s="89"/>
      <c r="KI101" s="89"/>
      <c r="KJ101" s="89"/>
      <c r="KK101" s="89"/>
      <c r="KL101" s="89"/>
      <c r="KM101" s="89"/>
      <c r="KN101" s="89"/>
      <c r="KO101" s="89"/>
      <c r="KP101" s="89"/>
      <c r="KQ101" s="89"/>
      <c r="KR101" s="89"/>
      <c r="KS101" s="89"/>
      <c r="KT101" s="89"/>
      <c r="KU101" s="89"/>
      <c r="KV101" s="89"/>
      <c r="KW101" s="89"/>
      <c r="KX101" s="89"/>
      <c r="KY101" s="89"/>
      <c r="KZ101" s="89"/>
      <c r="LA101" s="89"/>
      <c r="LB101" s="89"/>
      <c r="LC101" s="89"/>
      <c r="LD101" s="89"/>
      <c r="LE101" s="89"/>
      <c r="LF101" s="89"/>
      <c r="LG101" s="89"/>
      <c r="LH101" s="89"/>
      <c r="LI101" s="89"/>
      <c r="LJ101" s="89"/>
      <c r="LK101" s="89"/>
      <c r="LL101" s="89"/>
      <c r="LM101" s="89"/>
      <c r="LN101" s="89"/>
      <c r="LO101" s="89"/>
      <c r="LP101" s="89"/>
      <c r="LQ101" s="89"/>
      <c r="LR101" s="89"/>
      <c r="LS101" s="89"/>
      <c r="LT101" s="89"/>
    </row>
    <row r="102" spans="1:332" s="29" customFormat="1" x14ac:dyDescent="0.35">
      <c r="A102" s="89"/>
      <c r="B102" s="90"/>
      <c r="C102" s="90"/>
      <c r="D102" s="91"/>
      <c r="E102" s="89"/>
      <c r="F102" s="89"/>
      <c r="G102" s="89"/>
      <c r="M102" s="85"/>
      <c r="N102" s="85"/>
      <c r="O102" s="91"/>
      <c r="P102" s="91"/>
      <c r="Q102" s="92"/>
      <c r="R102" s="92"/>
      <c r="S102" s="89"/>
      <c r="T102" s="89"/>
      <c r="U102" s="89"/>
      <c r="V102" s="89"/>
      <c r="Y102" s="89"/>
      <c r="AA102" s="89"/>
      <c r="AB102" s="89"/>
      <c r="AC102" s="89"/>
      <c r="AD102" s="89"/>
      <c r="AE102"/>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89"/>
      <c r="BU102" s="89"/>
      <c r="BV102" s="89"/>
      <c r="BW102" s="89"/>
      <c r="BX102" s="89"/>
      <c r="BY102" s="89"/>
      <c r="BZ102" s="89"/>
      <c r="CA102" s="89"/>
      <c r="CB102" s="89"/>
      <c r="CC102" s="89"/>
      <c r="CD102" s="89"/>
      <c r="CE102" s="89"/>
      <c r="CF102" s="89"/>
      <c r="CG102" s="89"/>
      <c r="CH102" s="89"/>
      <c r="CI102" s="89"/>
      <c r="CJ102" s="89"/>
      <c r="CK102" s="89"/>
      <c r="CL102" s="89"/>
      <c r="CM102" s="89"/>
      <c r="CN102" s="89"/>
      <c r="CO102" s="89"/>
      <c r="CP102" s="89"/>
      <c r="CQ102" s="89"/>
      <c r="CR102" s="89"/>
      <c r="CS102" s="89"/>
      <c r="CT102" s="89"/>
      <c r="CU102" s="89"/>
      <c r="CV102" s="89"/>
      <c r="CW102" s="89"/>
      <c r="CX102" s="89"/>
      <c r="CY102" s="89"/>
      <c r="CZ102" s="89"/>
      <c r="DA102" s="89"/>
      <c r="DB102" s="89"/>
      <c r="DC102" s="89"/>
      <c r="DD102" s="89"/>
      <c r="DE102" s="89"/>
      <c r="DF102" s="89"/>
      <c r="DG102" s="89"/>
      <c r="DH102" s="89"/>
      <c r="DI102" s="89"/>
      <c r="DJ102" s="89"/>
      <c r="DK102" s="89"/>
      <c r="DL102" s="89"/>
      <c r="DM102" s="89"/>
      <c r="DN102" s="89"/>
      <c r="DO102" s="89"/>
      <c r="DP102" s="89"/>
      <c r="DQ102" s="89"/>
      <c r="DR102" s="89"/>
      <c r="DS102" s="89"/>
      <c r="DT102" s="89"/>
      <c r="DU102" s="89"/>
      <c r="DV102" s="89"/>
      <c r="DW102" s="89"/>
      <c r="DX102" s="89"/>
      <c r="DY102" s="89"/>
      <c r="DZ102" s="89"/>
      <c r="EA102" s="89"/>
      <c r="EB102" s="89"/>
      <c r="EC102" s="89"/>
      <c r="ED102" s="89"/>
      <c r="EE102" s="89"/>
      <c r="EF102" s="89"/>
      <c r="EG102" s="89"/>
      <c r="EH102" s="89"/>
      <c r="EI102" s="89"/>
      <c r="EJ102" s="89"/>
      <c r="EK102" s="89"/>
      <c r="EL102" s="89"/>
      <c r="EM102" s="89"/>
      <c r="EN102" s="89"/>
      <c r="EO102" s="89"/>
      <c r="EP102" s="89"/>
      <c r="EQ102" s="89"/>
      <c r="ER102" s="89"/>
      <c r="ES102" s="89"/>
      <c r="ET102" s="89"/>
      <c r="EU102" s="89"/>
      <c r="EV102" s="89"/>
      <c r="EW102" s="89"/>
      <c r="EX102" s="89"/>
      <c r="EY102" s="89"/>
      <c r="EZ102" s="89"/>
      <c r="FA102" s="89"/>
      <c r="FB102" s="89"/>
      <c r="FC102" s="89"/>
      <c r="FD102" s="89"/>
      <c r="FE102" s="89"/>
      <c r="FF102" s="89"/>
      <c r="FG102" s="89"/>
      <c r="FH102" s="89"/>
      <c r="FI102" s="89"/>
      <c r="FJ102" s="89"/>
      <c r="FK102" s="89"/>
      <c r="FL102" s="89"/>
      <c r="FM102" s="89"/>
      <c r="FN102" s="89"/>
      <c r="FO102" s="89"/>
      <c r="FP102" s="89"/>
      <c r="FQ102" s="89"/>
      <c r="FR102" s="89"/>
      <c r="FS102" s="89"/>
      <c r="FT102" s="89"/>
      <c r="FU102" s="89"/>
      <c r="FV102" s="89"/>
      <c r="FW102" s="89"/>
      <c r="FX102" s="89"/>
      <c r="FY102" s="89"/>
      <c r="FZ102" s="89"/>
      <c r="GA102" s="89"/>
      <c r="GB102" s="89"/>
      <c r="GC102" s="89"/>
      <c r="GD102" s="89"/>
      <c r="GE102" s="89"/>
      <c r="GF102" s="89"/>
      <c r="GG102" s="89"/>
      <c r="GH102" s="89"/>
      <c r="GI102" s="89"/>
      <c r="GJ102" s="89"/>
      <c r="GK102" s="89"/>
      <c r="GL102" s="89"/>
      <c r="GM102" s="89"/>
      <c r="GN102" s="89"/>
      <c r="GO102" s="89"/>
      <c r="GP102" s="89"/>
      <c r="GQ102" s="89"/>
      <c r="GR102" s="89"/>
      <c r="GS102" s="89"/>
      <c r="GT102" s="89"/>
      <c r="GU102" s="89"/>
      <c r="GV102" s="89"/>
      <c r="GW102" s="89"/>
      <c r="GX102" s="89"/>
      <c r="GY102" s="89"/>
      <c r="GZ102" s="89"/>
      <c r="HA102" s="89"/>
      <c r="HB102" s="89"/>
      <c r="HC102" s="89"/>
      <c r="HD102" s="89"/>
      <c r="HE102" s="89"/>
      <c r="HF102" s="89"/>
      <c r="HG102" s="89"/>
      <c r="HH102" s="89"/>
      <c r="HI102" s="89"/>
      <c r="HJ102" s="89"/>
      <c r="HK102" s="89"/>
      <c r="HL102" s="89"/>
      <c r="HM102" s="89"/>
      <c r="HN102" s="89"/>
      <c r="HO102" s="89"/>
      <c r="HP102" s="89"/>
      <c r="HQ102" s="89"/>
      <c r="HR102" s="89"/>
      <c r="HS102" s="89"/>
      <c r="HT102" s="89"/>
      <c r="HU102" s="89"/>
      <c r="HV102" s="89"/>
      <c r="HW102" s="89"/>
      <c r="HX102" s="89"/>
      <c r="HY102" s="89"/>
      <c r="HZ102" s="89"/>
      <c r="IA102" s="89"/>
      <c r="IB102" s="89"/>
      <c r="IC102" s="89"/>
      <c r="ID102" s="89"/>
      <c r="IE102" s="89"/>
      <c r="IF102" s="89"/>
      <c r="IG102" s="89"/>
      <c r="IH102" s="89"/>
      <c r="II102" s="89"/>
      <c r="IJ102" s="89"/>
      <c r="IK102" s="89"/>
      <c r="IL102" s="89"/>
      <c r="IM102" s="89"/>
      <c r="IN102" s="89"/>
      <c r="IO102" s="89"/>
      <c r="IP102" s="89"/>
      <c r="IQ102" s="89"/>
      <c r="IR102" s="89"/>
      <c r="IS102" s="89"/>
      <c r="IT102" s="89"/>
      <c r="IU102" s="89"/>
      <c r="IV102" s="89"/>
      <c r="IW102" s="89"/>
      <c r="IX102" s="89"/>
      <c r="IY102" s="89"/>
      <c r="IZ102" s="89"/>
      <c r="JA102" s="89"/>
      <c r="JB102" s="89"/>
      <c r="JC102" s="89"/>
      <c r="JD102" s="89"/>
      <c r="JE102" s="89"/>
      <c r="JF102" s="89"/>
      <c r="JG102" s="89"/>
      <c r="JH102" s="89"/>
      <c r="JI102" s="89"/>
      <c r="JJ102" s="89"/>
      <c r="JK102" s="89"/>
      <c r="JL102" s="89"/>
      <c r="JM102" s="89"/>
      <c r="JN102" s="89"/>
      <c r="JO102" s="89"/>
      <c r="JP102" s="89"/>
      <c r="JQ102" s="89"/>
      <c r="JR102" s="89"/>
      <c r="JS102" s="89"/>
      <c r="JT102" s="89"/>
      <c r="JU102" s="89"/>
      <c r="JV102" s="89"/>
      <c r="JW102" s="89"/>
      <c r="JX102" s="89"/>
      <c r="JY102" s="89"/>
      <c r="JZ102" s="89"/>
      <c r="KA102" s="89"/>
      <c r="KB102" s="89"/>
      <c r="KC102" s="89"/>
      <c r="KD102" s="89"/>
      <c r="KE102" s="89"/>
      <c r="KF102" s="89"/>
      <c r="KG102" s="89"/>
      <c r="KH102" s="89"/>
      <c r="KI102" s="89"/>
      <c r="KJ102" s="89"/>
      <c r="KK102" s="89"/>
      <c r="KL102" s="89"/>
      <c r="KM102" s="89"/>
      <c r="KN102" s="89"/>
      <c r="KO102" s="89"/>
      <c r="KP102" s="89"/>
      <c r="KQ102" s="89"/>
      <c r="KR102" s="89"/>
      <c r="KS102" s="89"/>
      <c r="KT102" s="89"/>
      <c r="KU102" s="89"/>
      <c r="KV102" s="89"/>
      <c r="KW102" s="89"/>
      <c r="KX102" s="89"/>
      <c r="KY102" s="89"/>
      <c r="KZ102" s="89"/>
      <c r="LA102" s="89"/>
      <c r="LB102" s="89"/>
      <c r="LC102" s="89"/>
      <c r="LD102" s="89"/>
      <c r="LE102" s="89"/>
      <c r="LF102" s="89"/>
      <c r="LG102" s="89"/>
      <c r="LH102" s="89"/>
      <c r="LI102" s="89"/>
      <c r="LJ102" s="89"/>
      <c r="LK102" s="89"/>
      <c r="LL102" s="89"/>
      <c r="LM102" s="89"/>
      <c r="LN102" s="89"/>
      <c r="LO102" s="89"/>
      <c r="LP102" s="89"/>
      <c r="LQ102" s="89"/>
      <c r="LR102" s="89"/>
      <c r="LS102" s="89"/>
      <c r="LT102" s="89"/>
    </row>
    <row r="103" spans="1:332" s="29" customFormat="1" x14ac:dyDescent="0.35">
      <c r="A103" s="89"/>
      <c r="B103" s="90"/>
      <c r="C103" s="90"/>
      <c r="D103" s="91"/>
      <c r="E103" s="89"/>
      <c r="F103" s="89"/>
      <c r="G103" s="89"/>
      <c r="M103" s="85"/>
      <c r="N103" s="85"/>
      <c r="O103" s="91"/>
      <c r="P103" s="91"/>
      <c r="Q103" s="92"/>
      <c r="R103" s="92"/>
      <c r="S103" s="89"/>
      <c r="T103" s="89"/>
      <c r="U103" s="89"/>
      <c r="V103" s="89"/>
      <c r="Y103" s="89"/>
      <c r="AA103" s="89"/>
      <c r="AB103" s="89"/>
      <c r="AC103" s="89"/>
      <c r="AD103" s="89"/>
      <c r="AE103"/>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89"/>
      <c r="BU103" s="89"/>
      <c r="BV103" s="89"/>
      <c r="BW103" s="89"/>
      <c r="BX103" s="89"/>
      <c r="BY103" s="89"/>
      <c r="BZ103" s="89"/>
      <c r="CA103" s="89"/>
      <c r="CB103" s="89"/>
      <c r="CC103" s="89"/>
      <c r="CD103" s="89"/>
      <c r="CE103" s="89"/>
      <c r="CF103" s="89"/>
      <c r="CG103" s="89"/>
      <c r="CH103" s="89"/>
      <c r="CI103" s="89"/>
      <c r="CJ103" s="89"/>
      <c r="CK103" s="89"/>
      <c r="CL103" s="89"/>
      <c r="CM103" s="89"/>
      <c r="CN103" s="89"/>
      <c r="CO103" s="89"/>
      <c r="CP103" s="89"/>
      <c r="CQ103" s="89"/>
      <c r="CR103" s="89"/>
      <c r="CS103" s="89"/>
      <c r="CT103" s="89"/>
      <c r="CU103" s="89"/>
      <c r="CV103" s="89"/>
      <c r="CW103" s="89"/>
      <c r="CX103" s="89"/>
      <c r="CY103" s="89"/>
      <c r="CZ103" s="89"/>
      <c r="DA103" s="89"/>
      <c r="DB103" s="89"/>
      <c r="DC103" s="89"/>
      <c r="DD103" s="89"/>
      <c r="DE103" s="89"/>
      <c r="DF103" s="89"/>
      <c r="DG103" s="89"/>
      <c r="DH103" s="89"/>
      <c r="DI103" s="89"/>
      <c r="DJ103" s="89"/>
      <c r="DK103" s="89"/>
      <c r="DL103" s="89"/>
      <c r="DM103" s="89"/>
      <c r="DN103" s="89"/>
      <c r="DO103" s="89"/>
      <c r="DP103" s="89"/>
      <c r="DQ103" s="89"/>
      <c r="DR103" s="89"/>
      <c r="DS103" s="89"/>
      <c r="DT103" s="89"/>
      <c r="DU103" s="89"/>
      <c r="DV103" s="89"/>
      <c r="DW103" s="89"/>
      <c r="DX103" s="89"/>
      <c r="DY103" s="89"/>
      <c r="DZ103" s="89"/>
      <c r="EA103" s="89"/>
      <c r="EB103" s="89"/>
      <c r="EC103" s="89"/>
      <c r="ED103" s="89"/>
      <c r="EE103" s="89"/>
      <c r="EF103" s="89"/>
      <c r="EG103" s="89"/>
      <c r="EH103" s="89"/>
      <c r="EI103" s="89"/>
      <c r="EJ103" s="89"/>
      <c r="EK103" s="89"/>
      <c r="EL103" s="89"/>
      <c r="EM103" s="89"/>
      <c r="EN103" s="89"/>
      <c r="EO103" s="89"/>
      <c r="EP103" s="89"/>
      <c r="EQ103" s="89"/>
      <c r="ER103" s="89"/>
      <c r="ES103" s="89"/>
      <c r="ET103" s="89"/>
      <c r="EU103" s="89"/>
      <c r="EV103" s="89"/>
      <c r="EW103" s="89"/>
      <c r="EX103" s="89"/>
      <c r="EY103" s="89"/>
      <c r="EZ103" s="89"/>
      <c r="FA103" s="89"/>
      <c r="FB103" s="89"/>
      <c r="FC103" s="89"/>
      <c r="FD103" s="89"/>
      <c r="FE103" s="89"/>
      <c r="FF103" s="89"/>
      <c r="FG103" s="89"/>
      <c r="FH103" s="89"/>
      <c r="FI103" s="89"/>
      <c r="FJ103" s="89"/>
      <c r="FK103" s="89"/>
      <c r="FL103" s="89"/>
      <c r="FM103" s="89"/>
      <c r="FN103" s="89"/>
      <c r="FO103" s="89"/>
      <c r="FP103" s="89"/>
      <c r="FQ103" s="89"/>
      <c r="FR103" s="89"/>
      <c r="FS103" s="89"/>
      <c r="FT103" s="89"/>
      <c r="FU103" s="89"/>
      <c r="FV103" s="89"/>
      <c r="FW103" s="89"/>
      <c r="FX103" s="89"/>
      <c r="FY103" s="89"/>
      <c r="FZ103" s="89"/>
      <c r="GA103" s="89"/>
      <c r="GB103" s="89"/>
      <c r="GC103" s="89"/>
      <c r="GD103" s="89"/>
      <c r="GE103" s="89"/>
      <c r="GF103" s="89"/>
      <c r="GG103" s="89"/>
      <c r="GH103" s="89"/>
      <c r="GI103" s="89"/>
      <c r="GJ103" s="89"/>
      <c r="GK103" s="89"/>
      <c r="GL103" s="89"/>
      <c r="GM103" s="89"/>
      <c r="GN103" s="89"/>
      <c r="GO103" s="89"/>
      <c r="GP103" s="89"/>
      <c r="GQ103" s="89"/>
      <c r="GR103" s="89"/>
      <c r="GS103" s="89"/>
      <c r="GT103" s="89"/>
      <c r="GU103" s="89"/>
      <c r="GV103" s="89"/>
      <c r="GW103" s="89"/>
      <c r="GX103" s="89"/>
      <c r="GY103" s="89"/>
      <c r="GZ103" s="89"/>
      <c r="HA103" s="89"/>
      <c r="HB103" s="89"/>
      <c r="HC103" s="89"/>
      <c r="HD103" s="89"/>
      <c r="HE103" s="89"/>
      <c r="HF103" s="89"/>
      <c r="HG103" s="89"/>
      <c r="HH103" s="89"/>
      <c r="HI103" s="89"/>
      <c r="HJ103" s="89"/>
      <c r="HK103" s="89"/>
      <c r="HL103" s="89"/>
      <c r="HM103" s="89"/>
      <c r="HN103" s="89"/>
      <c r="HO103" s="89"/>
      <c r="HP103" s="89"/>
      <c r="HQ103" s="89"/>
      <c r="HR103" s="89"/>
      <c r="HS103" s="89"/>
      <c r="HT103" s="89"/>
      <c r="HU103" s="89"/>
      <c r="HV103" s="89"/>
      <c r="HW103" s="89"/>
      <c r="HX103" s="89"/>
      <c r="HY103" s="89"/>
      <c r="HZ103" s="89"/>
      <c r="IA103" s="89"/>
      <c r="IB103" s="89"/>
      <c r="IC103" s="89"/>
      <c r="ID103" s="89"/>
      <c r="IE103" s="89"/>
      <c r="IF103" s="89"/>
      <c r="IG103" s="89"/>
      <c r="IH103" s="89"/>
      <c r="II103" s="89"/>
      <c r="IJ103" s="89"/>
      <c r="IK103" s="89"/>
      <c r="IL103" s="89"/>
      <c r="IM103" s="89"/>
      <c r="IN103" s="89"/>
      <c r="IO103" s="89"/>
      <c r="IP103" s="89"/>
      <c r="IQ103" s="89"/>
      <c r="IR103" s="89"/>
      <c r="IS103" s="89"/>
      <c r="IT103" s="89"/>
      <c r="IU103" s="89"/>
      <c r="IV103" s="89"/>
      <c r="IW103" s="89"/>
      <c r="IX103" s="89"/>
      <c r="IY103" s="89"/>
      <c r="IZ103" s="89"/>
      <c r="JA103" s="89"/>
      <c r="JB103" s="89"/>
      <c r="JC103" s="89"/>
      <c r="JD103" s="89"/>
      <c r="JE103" s="89"/>
      <c r="JF103" s="89"/>
      <c r="JG103" s="89"/>
      <c r="JH103" s="89"/>
      <c r="JI103" s="89"/>
      <c r="JJ103" s="89"/>
      <c r="JK103" s="89"/>
      <c r="JL103" s="89"/>
      <c r="JM103" s="89"/>
      <c r="JN103" s="89"/>
      <c r="JO103" s="89"/>
      <c r="JP103" s="89"/>
      <c r="JQ103" s="89"/>
      <c r="JR103" s="89"/>
      <c r="JS103" s="89"/>
      <c r="JT103" s="89"/>
      <c r="JU103" s="89"/>
      <c r="JV103" s="89"/>
      <c r="JW103" s="89"/>
      <c r="JX103" s="89"/>
      <c r="JY103" s="89"/>
      <c r="JZ103" s="89"/>
      <c r="KA103" s="89"/>
      <c r="KB103" s="89"/>
      <c r="KC103" s="89"/>
      <c r="KD103" s="89"/>
      <c r="KE103" s="89"/>
      <c r="KF103" s="89"/>
      <c r="KG103" s="89"/>
      <c r="KH103" s="89"/>
      <c r="KI103" s="89"/>
      <c r="KJ103" s="89"/>
      <c r="KK103" s="89"/>
      <c r="KL103" s="89"/>
      <c r="KM103" s="89"/>
      <c r="KN103" s="89"/>
      <c r="KO103" s="89"/>
      <c r="KP103" s="89"/>
      <c r="KQ103" s="89"/>
      <c r="KR103" s="89"/>
      <c r="KS103" s="89"/>
      <c r="KT103" s="89"/>
      <c r="KU103" s="89"/>
      <c r="KV103" s="89"/>
      <c r="KW103" s="89"/>
      <c r="KX103" s="89"/>
      <c r="KY103" s="89"/>
      <c r="KZ103" s="89"/>
      <c r="LA103" s="89"/>
      <c r="LB103" s="89"/>
      <c r="LC103" s="89"/>
      <c r="LD103" s="89"/>
      <c r="LE103" s="89"/>
      <c r="LF103" s="89"/>
      <c r="LG103" s="89"/>
      <c r="LH103" s="89"/>
      <c r="LI103" s="89"/>
      <c r="LJ103" s="89"/>
      <c r="LK103" s="89"/>
      <c r="LL103" s="89"/>
      <c r="LM103" s="89"/>
      <c r="LN103" s="89"/>
      <c r="LO103" s="89"/>
      <c r="LP103" s="89"/>
      <c r="LQ103" s="89"/>
      <c r="LR103" s="89"/>
      <c r="LS103" s="89"/>
      <c r="LT103" s="89"/>
    </row>
    <row r="104" spans="1:332" s="29" customFormat="1" x14ac:dyDescent="0.35">
      <c r="A104" s="89"/>
      <c r="B104" s="90"/>
      <c r="C104" s="90"/>
      <c r="D104" s="91"/>
      <c r="E104" s="89"/>
      <c r="F104" s="89"/>
      <c r="G104" s="89"/>
      <c r="M104" s="85"/>
      <c r="N104" s="85"/>
      <c r="O104" s="91"/>
      <c r="P104" s="91"/>
      <c r="Q104" s="92"/>
      <c r="R104" s="92"/>
      <c r="S104" s="89"/>
      <c r="T104" s="89"/>
      <c r="U104" s="89"/>
      <c r="V104" s="89"/>
      <c r="Y104" s="89"/>
      <c r="AA104" s="89"/>
      <c r="AB104" s="89"/>
      <c r="AC104" s="89"/>
      <c r="AD104" s="89"/>
      <c r="AE104"/>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c r="BW104" s="89"/>
      <c r="BX104" s="89"/>
      <c r="BY104" s="89"/>
      <c r="BZ104" s="89"/>
      <c r="CA104" s="89"/>
      <c r="CB104" s="89"/>
      <c r="CC104" s="89"/>
      <c r="CD104" s="89"/>
      <c r="CE104" s="89"/>
      <c r="CF104" s="89"/>
      <c r="CG104" s="89"/>
      <c r="CH104" s="89"/>
      <c r="CI104" s="89"/>
      <c r="CJ104" s="89"/>
      <c r="CK104" s="89"/>
      <c r="CL104" s="89"/>
      <c r="CM104" s="89"/>
      <c r="CN104" s="89"/>
      <c r="CO104" s="89"/>
      <c r="CP104" s="89"/>
      <c r="CQ104" s="89"/>
      <c r="CR104" s="89"/>
      <c r="CS104" s="89"/>
      <c r="CT104" s="89"/>
      <c r="CU104" s="89"/>
      <c r="CV104" s="89"/>
      <c r="CW104" s="89"/>
      <c r="CX104" s="89"/>
      <c r="CY104" s="89"/>
      <c r="CZ104" s="89"/>
      <c r="DA104" s="89"/>
      <c r="DB104" s="89"/>
      <c r="DC104" s="89"/>
      <c r="DD104" s="89"/>
      <c r="DE104" s="89"/>
      <c r="DF104" s="89"/>
      <c r="DG104" s="89"/>
      <c r="DH104" s="89"/>
      <c r="DI104" s="89"/>
      <c r="DJ104" s="89"/>
      <c r="DK104" s="89"/>
      <c r="DL104" s="89"/>
      <c r="DM104" s="89"/>
      <c r="DN104" s="89"/>
      <c r="DO104" s="89"/>
      <c r="DP104" s="89"/>
      <c r="DQ104" s="89"/>
      <c r="DR104" s="89"/>
      <c r="DS104" s="89"/>
      <c r="DT104" s="89"/>
      <c r="DU104" s="89"/>
      <c r="DV104" s="89"/>
      <c r="DW104" s="89"/>
      <c r="DX104" s="89"/>
      <c r="DY104" s="89"/>
      <c r="DZ104" s="89"/>
      <c r="EA104" s="89"/>
      <c r="EB104" s="89"/>
      <c r="EC104" s="89"/>
      <c r="ED104" s="89"/>
      <c r="EE104" s="89"/>
      <c r="EF104" s="89"/>
      <c r="EG104" s="89"/>
      <c r="EH104" s="89"/>
      <c r="EI104" s="89"/>
      <c r="EJ104" s="89"/>
      <c r="EK104" s="89"/>
      <c r="EL104" s="89"/>
      <c r="EM104" s="89"/>
      <c r="EN104" s="89"/>
      <c r="EO104" s="89"/>
      <c r="EP104" s="89"/>
      <c r="EQ104" s="89"/>
      <c r="ER104" s="89"/>
      <c r="ES104" s="89"/>
      <c r="ET104" s="89"/>
      <c r="EU104" s="89"/>
      <c r="EV104" s="89"/>
      <c r="EW104" s="89"/>
      <c r="EX104" s="89"/>
      <c r="EY104" s="89"/>
      <c r="EZ104" s="89"/>
      <c r="FA104" s="89"/>
      <c r="FB104" s="89"/>
      <c r="FC104" s="89"/>
      <c r="FD104" s="89"/>
      <c r="FE104" s="89"/>
      <c r="FF104" s="89"/>
      <c r="FG104" s="89"/>
      <c r="FH104" s="89"/>
      <c r="FI104" s="89"/>
      <c r="FJ104" s="89"/>
      <c r="FK104" s="89"/>
      <c r="FL104" s="89"/>
      <c r="FM104" s="89"/>
      <c r="FN104" s="89"/>
      <c r="FO104" s="89"/>
      <c r="FP104" s="89"/>
      <c r="FQ104" s="89"/>
      <c r="FR104" s="89"/>
      <c r="FS104" s="89"/>
      <c r="FT104" s="89"/>
      <c r="FU104" s="89"/>
      <c r="FV104" s="89"/>
      <c r="FW104" s="89"/>
      <c r="FX104" s="89"/>
      <c r="FY104" s="89"/>
      <c r="FZ104" s="89"/>
      <c r="GA104" s="89"/>
      <c r="GB104" s="89"/>
      <c r="GC104" s="89"/>
      <c r="GD104" s="89"/>
      <c r="GE104" s="89"/>
      <c r="GF104" s="89"/>
      <c r="GG104" s="89"/>
      <c r="GH104" s="89"/>
      <c r="GI104" s="89"/>
      <c r="GJ104" s="89"/>
      <c r="GK104" s="89"/>
      <c r="GL104" s="89"/>
      <c r="GM104" s="89"/>
      <c r="GN104" s="89"/>
      <c r="GO104" s="89"/>
      <c r="GP104" s="89"/>
      <c r="GQ104" s="89"/>
      <c r="GR104" s="89"/>
      <c r="GS104" s="89"/>
      <c r="GT104" s="89"/>
      <c r="GU104" s="89"/>
      <c r="GV104" s="89"/>
      <c r="GW104" s="89"/>
      <c r="GX104" s="89"/>
      <c r="GY104" s="89"/>
      <c r="GZ104" s="89"/>
      <c r="HA104" s="89"/>
      <c r="HB104" s="89"/>
      <c r="HC104" s="89"/>
      <c r="HD104" s="89"/>
      <c r="HE104" s="89"/>
      <c r="HF104" s="89"/>
      <c r="HG104" s="89"/>
      <c r="HH104" s="89"/>
      <c r="HI104" s="89"/>
      <c r="HJ104" s="89"/>
      <c r="HK104" s="89"/>
      <c r="HL104" s="89"/>
      <c r="HM104" s="89"/>
      <c r="HN104" s="89"/>
      <c r="HO104" s="89"/>
      <c r="HP104" s="89"/>
      <c r="HQ104" s="89"/>
      <c r="HR104" s="89"/>
      <c r="HS104" s="89"/>
      <c r="HT104" s="89"/>
      <c r="HU104" s="89"/>
      <c r="HV104" s="89"/>
      <c r="HW104" s="89"/>
      <c r="HX104" s="89"/>
      <c r="HY104" s="89"/>
      <c r="HZ104" s="89"/>
      <c r="IA104" s="89"/>
      <c r="IB104" s="89"/>
      <c r="IC104" s="89"/>
      <c r="ID104" s="89"/>
      <c r="IE104" s="89"/>
      <c r="IF104" s="89"/>
      <c r="IG104" s="89"/>
      <c r="IH104" s="89"/>
      <c r="II104" s="89"/>
      <c r="IJ104" s="89"/>
      <c r="IK104" s="89"/>
      <c r="IL104" s="89"/>
      <c r="IM104" s="89"/>
      <c r="IN104" s="89"/>
      <c r="IO104" s="89"/>
      <c r="IP104" s="89"/>
      <c r="IQ104" s="89"/>
      <c r="IR104" s="89"/>
      <c r="IS104" s="89"/>
      <c r="IT104" s="89"/>
      <c r="IU104" s="89"/>
      <c r="IV104" s="89"/>
      <c r="IW104" s="89"/>
      <c r="IX104" s="89"/>
      <c r="IY104" s="89"/>
      <c r="IZ104" s="89"/>
      <c r="JA104" s="89"/>
      <c r="JB104" s="89"/>
      <c r="JC104" s="89"/>
      <c r="JD104" s="89"/>
      <c r="JE104" s="89"/>
      <c r="JF104" s="89"/>
      <c r="JG104" s="89"/>
      <c r="JH104" s="89"/>
      <c r="JI104" s="89"/>
      <c r="JJ104" s="89"/>
      <c r="JK104" s="89"/>
      <c r="JL104" s="89"/>
      <c r="JM104" s="89"/>
      <c r="JN104" s="89"/>
      <c r="JO104" s="89"/>
      <c r="JP104" s="89"/>
      <c r="JQ104" s="89"/>
      <c r="JR104" s="89"/>
      <c r="JS104" s="89"/>
      <c r="JT104" s="89"/>
      <c r="JU104" s="89"/>
      <c r="JV104" s="89"/>
      <c r="JW104" s="89"/>
      <c r="JX104" s="89"/>
      <c r="JY104" s="89"/>
      <c r="JZ104" s="89"/>
      <c r="KA104" s="89"/>
      <c r="KB104" s="89"/>
      <c r="KC104" s="89"/>
      <c r="KD104" s="89"/>
      <c r="KE104" s="89"/>
      <c r="KF104" s="89"/>
      <c r="KG104" s="89"/>
      <c r="KH104" s="89"/>
      <c r="KI104" s="89"/>
      <c r="KJ104" s="89"/>
      <c r="KK104" s="89"/>
      <c r="KL104" s="89"/>
      <c r="KM104" s="89"/>
      <c r="KN104" s="89"/>
      <c r="KO104" s="89"/>
      <c r="KP104" s="89"/>
      <c r="KQ104" s="89"/>
      <c r="KR104" s="89"/>
      <c r="KS104" s="89"/>
      <c r="KT104" s="89"/>
      <c r="KU104" s="89"/>
      <c r="KV104" s="89"/>
      <c r="KW104" s="89"/>
      <c r="KX104" s="89"/>
      <c r="KY104" s="89"/>
      <c r="KZ104" s="89"/>
      <c r="LA104" s="89"/>
      <c r="LB104" s="89"/>
      <c r="LC104" s="89"/>
      <c r="LD104" s="89"/>
      <c r="LE104" s="89"/>
      <c r="LF104" s="89"/>
      <c r="LG104" s="89"/>
      <c r="LH104" s="89"/>
      <c r="LI104" s="89"/>
      <c r="LJ104" s="89"/>
      <c r="LK104" s="89"/>
      <c r="LL104" s="89"/>
      <c r="LM104" s="89"/>
      <c r="LN104" s="89"/>
      <c r="LO104" s="89"/>
      <c r="LP104" s="89"/>
      <c r="LQ104" s="89"/>
      <c r="LR104" s="89"/>
      <c r="LS104" s="89"/>
      <c r="LT104" s="89"/>
    </row>
    <row r="105" spans="1:332" s="29" customFormat="1" x14ac:dyDescent="0.35">
      <c r="A105" s="89"/>
      <c r="B105" s="90"/>
      <c r="C105" s="90"/>
      <c r="D105" s="91"/>
      <c r="E105" s="89"/>
      <c r="F105" s="89"/>
      <c r="G105" s="89"/>
      <c r="M105" s="85"/>
      <c r="N105" s="85"/>
      <c r="O105" s="91"/>
      <c r="P105" s="91"/>
      <c r="Q105" s="92"/>
      <c r="R105" s="92"/>
      <c r="S105" s="89"/>
      <c r="T105" s="89"/>
      <c r="U105" s="89"/>
      <c r="V105" s="89"/>
      <c r="Y105" s="89"/>
      <c r="AA105" s="89"/>
      <c r="AB105" s="89"/>
      <c r="AC105" s="89"/>
      <c r="AD105" s="89"/>
      <c r="AE105"/>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89"/>
      <c r="DJ105" s="89"/>
      <c r="DK105" s="89"/>
      <c r="DL105" s="89"/>
      <c r="DM105" s="89"/>
      <c r="DN105" s="89"/>
      <c r="DO105" s="89"/>
      <c r="DP105" s="89"/>
      <c r="DQ105" s="89"/>
      <c r="DR105" s="89"/>
      <c r="DS105" s="89"/>
      <c r="DT105" s="89"/>
      <c r="DU105" s="89"/>
      <c r="DV105" s="89"/>
      <c r="DW105" s="89"/>
      <c r="DX105" s="89"/>
      <c r="DY105" s="89"/>
      <c r="DZ105" s="89"/>
      <c r="EA105" s="89"/>
      <c r="EB105" s="89"/>
      <c r="EC105" s="89"/>
      <c r="ED105" s="89"/>
      <c r="EE105" s="89"/>
      <c r="EF105" s="89"/>
      <c r="EG105" s="89"/>
      <c r="EH105" s="89"/>
      <c r="EI105" s="89"/>
      <c r="EJ105" s="89"/>
      <c r="EK105" s="89"/>
      <c r="EL105" s="89"/>
      <c r="EM105" s="89"/>
      <c r="EN105" s="89"/>
      <c r="EO105" s="89"/>
      <c r="EP105" s="89"/>
      <c r="EQ105" s="89"/>
      <c r="ER105" s="89"/>
      <c r="ES105" s="89"/>
      <c r="ET105" s="89"/>
      <c r="EU105" s="89"/>
      <c r="EV105" s="89"/>
      <c r="EW105" s="89"/>
      <c r="EX105" s="89"/>
      <c r="EY105" s="89"/>
      <c r="EZ105" s="89"/>
      <c r="FA105" s="89"/>
      <c r="FB105" s="89"/>
      <c r="FC105" s="89"/>
      <c r="FD105" s="89"/>
      <c r="FE105" s="89"/>
      <c r="FF105" s="89"/>
      <c r="FG105" s="89"/>
      <c r="FH105" s="89"/>
      <c r="FI105" s="89"/>
      <c r="FJ105" s="89"/>
      <c r="FK105" s="89"/>
      <c r="FL105" s="89"/>
      <c r="FM105" s="89"/>
      <c r="FN105" s="89"/>
      <c r="FO105" s="89"/>
      <c r="FP105" s="89"/>
      <c r="FQ105" s="89"/>
      <c r="FR105" s="89"/>
      <c r="FS105" s="89"/>
      <c r="FT105" s="89"/>
      <c r="FU105" s="89"/>
      <c r="FV105" s="89"/>
      <c r="FW105" s="89"/>
      <c r="FX105" s="89"/>
      <c r="FY105" s="89"/>
      <c r="FZ105" s="89"/>
      <c r="GA105" s="89"/>
      <c r="GB105" s="89"/>
      <c r="GC105" s="89"/>
      <c r="GD105" s="89"/>
      <c r="GE105" s="89"/>
      <c r="GF105" s="89"/>
      <c r="GG105" s="89"/>
      <c r="GH105" s="89"/>
      <c r="GI105" s="89"/>
      <c r="GJ105" s="89"/>
      <c r="GK105" s="89"/>
      <c r="GL105" s="89"/>
      <c r="GM105" s="89"/>
      <c r="GN105" s="89"/>
      <c r="GO105" s="89"/>
      <c r="GP105" s="89"/>
      <c r="GQ105" s="89"/>
      <c r="GR105" s="89"/>
      <c r="GS105" s="89"/>
      <c r="GT105" s="89"/>
      <c r="GU105" s="89"/>
      <c r="GV105" s="89"/>
      <c r="GW105" s="89"/>
      <c r="GX105" s="89"/>
      <c r="GY105" s="89"/>
      <c r="GZ105" s="89"/>
      <c r="HA105" s="89"/>
      <c r="HB105" s="89"/>
      <c r="HC105" s="89"/>
      <c r="HD105" s="89"/>
      <c r="HE105" s="89"/>
      <c r="HF105" s="89"/>
      <c r="HG105" s="89"/>
      <c r="HH105" s="89"/>
      <c r="HI105" s="89"/>
      <c r="HJ105" s="89"/>
      <c r="HK105" s="89"/>
      <c r="HL105" s="89"/>
      <c r="HM105" s="89"/>
      <c r="HN105" s="89"/>
      <c r="HO105" s="89"/>
      <c r="HP105" s="89"/>
      <c r="HQ105" s="89"/>
      <c r="HR105" s="89"/>
      <c r="HS105" s="89"/>
      <c r="HT105" s="89"/>
      <c r="HU105" s="89"/>
      <c r="HV105" s="89"/>
      <c r="HW105" s="89"/>
      <c r="HX105" s="89"/>
      <c r="HY105" s="89"/>
      <c r="HZ105" s="89"/>
      <c r="IA105" s="89"/>
      <c r="IB105" s="89"/>
      <c r="IC105" s="89"/>
      <c r="ID105" s="89"/>
      <c r="IE105" s="89"/>
      <c r="IF105" s="89"/>
      <c r="IG105" s="89"/>
      <c r="IH105" s="89"/>
      <c r="II105" s="89"/>
      <c r="IJ105" s="89"/>
      <c r="IK105" s="89"/>
      <c r="IL105" s="89"/>
      <c r="IM105" s="89"/>
      <c r="IN105" s="89"/>
      <c r="IO105" s="89"/>
      <c r="IP105" s="89"/>
      <c r="IQ105" s="89"/>
      <c r="IR105" s="89"/>
      <c r="IS105" s="89"/>
      <c r="IT105" s="89"/>
      <c r="IU105" s="89"/>
      <c r="IV105" s="89"/>
      <c r="IW105" s="89"/>
      <c r="IX105" s="89"/>
      <c r="IY105" s="89"/>
      <c r="IZ105" s="89"/>
      <c r="JA105" s="89"/>
      <c r="JB105" s="89"/>
      <c r="JC105" s="89"/>
      <c r="JD105" s="89"/>
      <c r="JE105" s="89"/>
      <c r="JF105" s="89"/>
      <c r="JG105" s="89"/>
      <c r="JH105" s="89"/>
      <c r="JI105" s="89"/>
      <c r="JJ105" s="89"/>
      <c r="JK105" s="89"/>
      <c r="JL105" s="89"/>
      <c r="JM105" s="89"/>
      <c r="JN105" s="89"/>
      <c r="JO105" s="89"/>
      <c r="JP105" s="89"/>
      <c r="JQ105" s="89"/>
      <c r="JR105" s="89"/>
      <c r="JS105" s="89"/>
      <c r="JT105" s="89"/>
      <c r="JU105" s="89"/>
      <c r="JV105" s="89"/>
      <c r="JW105" s="89"/>
      <c r="JX105" s="89"/>
      <c r="JY105" s="89"/>
      <c r="JZ105" s="89"/>
      <c r="KA105" s="89"/>
      <c r="KB105" s="89"/>
      <c r="KC105" s="89"/>
      <c r="KD105" s="89"/>
      <c r="KE105" s="89"/>
      <c r="KF105" s="89"/>
      <c r="KG105" s="89"/>
      <c r="KH105" s="89"/>
      <c r="KI105" s="89"/>
      <c r="KJ105" s="89"/>
      <c r="KK105" s="89"/>
      <c r="KL105" s="89"/>
      <c r="KM105" s="89"/>
      <c r="KN105" s="89"/>
      <c r="KO105" s="89"/>
      <c r="KP105" s="89"/>
      <c r="KQ105" s="89"/>
      <c r="KR105" s="89"/>
      <c r="KS105" s="89"/>
      <c r="KT105" s="89"/>
      <c r="KU105" s="89"/>
      <c r="KV105" s="89"/>
      <c r="KW105" s="89"/>
      <c r="KX105" s="89"/>
      <c r="KY105" s="89"/>
      <c r="KZ105" s="89"/>
      <c r="LA105" s="89"/>
      <c r="LB105" s="89"/>
      <c r="LC105" s="89"/>
      <c r="LD105" s="89"/>
      <c r="LE105" s="89"/>
      <c r="LF105" s="89"/>
      <c r="LG105" s="89"/>
      <c r="LH105" s="89"/>
      <c r="LI105" s="89"/>
      <c r="LJ105" s="89"/>
      <c r="LK105" s="89"/>
      <c r="LL105" s="89"/>
      <c r="LM105" s="89"/>
      <c r="LN105" s="89"/>
      <c r="LO105" s="89"/>
      <c r="LP105" s="89"/>
      <c r="LQ105" s="89"/>
      <c r="LR105" s="89"/>
      <c r="LS105" s="89"/>
      <c r="LT105" s="89"/>
    </row>
    <row r="106" spans="1:332" s="29" customFormat="1" x14ac:dyDescent="0.35">
      <c r="A106" s="89"/>
      <c r="B106" s="90"/>
      <c r="C106" s="90"/>
      <c r="D106" s="91"/>
      <c r="E106" s="89"/>
      <c r="F106" s="89"/>
      <c r="G106" s="89"/>
      <c r="M106" s="85"/>
      <c r="N106" s="85"/>
      <c r="O106" s="91"/>
      <c r="P106" s="91"/>
      <c r="Q106" s="92"/>
      <c r="R106" s="92"/>
      <c r="S106" s="89"/>
      <c r="T106" s="89"/>
      <c r="U106" s="89"/>
      <c r="V106" s="89"/>
      <c r="Y106" s="89"/>
      <c r="AA106" s="89"/>
      <c r="AB106" s="89"/>
      <c r="AC106" s="89"/>
      <c r="AD106" s="89"/>
      <c r="AE106"/>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c r="EB106" s="89"/>
      <c r="EC106" s="89"/>
      <c r="ED106" s="89"/>
      <c r="EE106" s="89"/>
      <c r="EF106" s="89"/>
      <c r="EG106" s="89"/>
      <c r="EH106" s="89"/>
      <c r="EI106" s="89"/>
      <c r="EJ106" s="89"/>
      <c r="EK106" s="89"/>
      <c r="EL106" s="89"/>
      <c r="EM106" s="89"/>
      <c r="EN106" s="89"/>
      <c r="EO106" s="89"/>
      <c r="EP106" s="89"/>
      <c r="EQ106" s="89"/>
      <c r="ER106" s="89"/>
      <c r="ES106" s="89"/>
      <c r="ET106" s="89"/>
      <c r="EU106" s="89"/>
      <c r="EV106" s="89"/>
      <c r="EW106" s="89"/>
      <c r="EX106" s="89"/>
      <c r="EY106" s="89"/>
      <c r="EZ106" s="89"/>
      <c r="FA106" s="89"/>
      <c r="FB106" s="89"/>
      <c r="FC106" s="89"/>
      <c r="FD106" s="89"/>
      <c r="FE106" s="89"/>
      <c r="FF106" s="89"/>
      <c r="FG106" s="89"/>
      <c r="FH106" s="89"/>
      <c r="FI106" s="89"/>
      <c r="FJ106" s="89"/>
      <c r="FK106" s="89"/>
      <c r="FL106" s="89"/>
      <c r="FM106" s="89"/>
      <c r="FN106" s="89"/>
      <c r="FO106" s="89"/>
      <c r="FP106" s="89"/>
      <c r="FQ106" s="89"/>
      <c r="FR106" s="89"/>
      <c r="FS106" s="89"/>
      <c r="FT106" s="89"/>
      <c r="FU106" s="89"/>
      <c r="FV106" s="89"/>
      <c r="FW106" s="89"/>
      <c r="FX106" s="89"/>
      <c r="FY106" s="89"/>
      <c r="FZ106" s="89"/>
      <c r="GA106" s="89"/>
      <c r="GB106" s="89"/>
      <c r="GC106" s="89"/>
      <c r="GD106" s="89"/>
      <c r="GE106" s="89"/>
      <c r="GF106" s="89"/>
      <c r="GG106" s="89"/>
      <c r="GH106" s="89"/>
      <c r="GI106" s="89"/>
      <c r="GJ106" s="89"/>
      <c r="GK106" s="89"/>
      <c r="GL106" s="89"/>
      <c r="GM106" s="89"/>
      <c r="GN106" s="89"/>
      <c r="GO106" s="89"/>
      <c r="GP106" s="89"/>
      <c r="GQ106" s="89"/>
      <c r="GR106" s="89"/>
      <c r="GS106" s="89"/>
      <c r="GT106" s="89"/>
      <c r="GU106" s="89"/>
      <c r="GV106" s="89"/>
      <c r="GW106" s="89"/>
      <c r="GX106" s="89"/>
      <c r="GY106" s="89"/>
      <c r="GZ106" s="89"/>
      <c r="HA106" s="89"/>
      <c r="HB106" s="89"/>
      <c r="HC106" s="89"/>
      <c r="HD106" s="89"/>
      <c r="HE106" s="89"/>
      <c r="HF106" s="89"/>
      <c r="HG106" s="89"/>
      <c r="HH106" s="89"/>
      <c r="HI106" s="89"/>
      <c r="HJ106" s="89"/>
      <c r="HK106" s="89"/>
      <c r="HL106" s="89"/>
      <c r="HM106" s="89"/>
      <c r="HN106" s="89"/>
      <c r="HO106" s="89"/>
      <c r="HP106" s="89"/>
      <c r="HQ106" s="89"/>
      <c r="HR106" s="89"/>
      <c r="HS106" s="89"/>
      <c r="HT106" s="89"/>
      <c r="HU106" s="89"/>
      <c r="HV106" s="89"/>
      <c r="HW106" s="89"/>
      <c r="HX106" s="89"/>
      <c r="HY106" s="89"/>
      <c r="HZ106" s="89"/>
      <c r="IA106" s="89"/>
      <c r="IB106" s="89"/>
      <c r="IC106" s="89"/>
      <c r="ID106" s="89"/>
      <c r="IE106" s="89"/>
      <c r="IF106" s="89"/>
      <c r="IG106" s="89"/>
      <c r="IH106" s="89"/>
      <c r="II106" s="89"/>
      <c r="IJ106" s="89"/>
      <c r="IK106" s="89"/>
      <c r="IL106" s="89"/>
      <c r="IM106" s="89"/>
      <c r="IN106" s="89"/>
      <c r="IO106" s="89"/>
      <c r="IP106" s="89"/>
      <c r="IQ106" s="89"/>
      <c r="IR106" s="89"/>
      <c r="IS106" s="89"/>
      <c r="IT106" s="89"/>
      <c r="IU106" s="89"/>
      <c r="IV106" s="89"/>
      <c r="IW106" s="89"/>
      <c r="IX106" s="89"/>
      <c r="IY106" s="89"/>
      <c r="IZ106" s="89"/>
      <c r="JA106" s="89"/>
      <c r="JB106" s="89"/>
      <c r="JC106" s="89"/>
      <c r="JD106" s="89"/>
      <c r="JE106" s="89"/>
      <c r="JF106" s="89"/>
      <c r="JG106" s="89"/>
      <c r="JH106" s="89"/>
      <c r="JI106" s="89"/>
      <c r="JJ106" s="89"/>
      <c r="JK106" s="89"/>
      <c r="JL106" s="89"/>
      <c r="JM106" s="89"/>
      <c r="JN106" s="89"/>
      <c r="JO106" s="89"/>
      <c r="JP106" s="89"/>
      <c r="JQ106" s="89"/>
      <c r="JR106" s="89"/>
      <c r="JS106" s="89"/>
      <c r="JT106" s="89"/>
      <c r="JU106" s="89"/>
      <c r="JV106" s="89"/>
      <c r="JW106" s="89"/>
      <c r="JX106" s="89"/>
      <c r="JY106" s="89"/>
      <c r="JZ106" s="89"/>
      <c r="KA106" s="89"/>
      <c r="KB106" s="89"/>
      <c r="KC106" s="89"/>
      <c r="KD106" s="89"/>
      <c r="KE106" s="89"/>
      <c r="KF106" s="89"/>
      <c r="KG106" s="89"/>
      <c r="KH106" s="89"/>
      <c r="KI106" s="89"/>
      <c r="KJ106" s="89"/>
      <c r="KK106" s="89"/>
      <c r="KL106" s="89"/>
      <c r="KM106" s="89"/>
      <c r="KN106" s="89"/>
      <c r="KO106" s="89"/>
      <c r="KP106" s="89"/>
      <c r="KQ106" s="89"/>
      <c r="KR106" s="89"/>
      <c r="KS106" s="89"/>
      <c r="KT106" s="89"/>
      <c r="KU106" s="89"/>
      <c r="KV106" s="89"/>
      <c r="KW106" s="89"/>
      <c r="KX106" s="89"/>
      <c r="KY106" s="89"/>
      <c r="KZ106" s="89"/>
      <c r="LA106" s="89"/>
      <c r="LB106" s="89"/>
      <c r="LC106" s="89"/>
      <c r="LD106" s="89"/>
      <c r="LE106" s="89"/>
      <c r="LF106" s="89"/>
      <c r="LG106" s="89"/>
      <c r="LH106" s="89"/>
      <c r="LI106" s="89"/>
      <c r="LJ106" s="89"/>
      <c r="LK106" s="89"/>
      <c r="LL106" s="89"/>
      <c r="LM106" s="89"/>
      <c r="LN106" s="89"/>
      <c r="LO106" s="89"/>
      <c r="LP106" s="89"/>
      <c r="LQ106" s="89"/>
      <c r="LR106" s="89"/>
      <c r="LS106" s="89"/>
      <c r="LT106" s="89"/>
    </row>
    <row r="107" spans="1:332" s="29" customFormat="1" x14ac:dyDescent="0.35">
      <c r="A107" s="89"/>
      <c r="B107" s="90"/>
      <c r="C107" s="90"/>
      <c r="D107" s="91"/>
      <c r="E107" s="89"/>
      <c r="F107" s="89"/>
      <c r="G107" s="89"/>
      <c r="M107" s="85"/>
      <c r="N107" s="85"/>
      <c r="O107" s="91"/>
      <c r="P107" s="91"/>
      <c r="Q107" s="92"/>
      <c r="R107" s="92"/>
      <c r="S107" s="89"/>
      <c r="T107" s="89"/>
      <c r="U107" s="89"/>
      <c r="V107" s="89"/>
      <c r="Y107" s="89"/>
      <c r="AA107" s="89"/>
      <c r="AB107" s="89"/>
      <c r="AC107" s="89"/>
      <c r="AD107" s="89"/>
      <c r="AE107"/>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89"/>
      <c r="BU107" s="89"/>
      <c r="BV107" s="89"/>
      <c r="BW107" s="89"/>
      <c r="BX107" s="89"/>
      <c r="BY107" s="89"/>
      <c r="BZ107" s="89"/>
      <c r="CA107" s="89"/>
      <c r="CB107" s="89"/>
      <c r="CC107" s="89"/>
      <c r="CD107" s="89"/>
      <c r="CE107" s="89"/>
      <c r="CF107" s="89"/>
      <c r="CG107" s="89"/>
      <c r="CH107" s="89"/>
      <c r="CI107" s="89"/>
      <c r="CJ107" s="89"/>
      <c r="CK107" s="89"/>
      <c r="CL107" s="89"/>
      <c r="CM107" s="89"/>
      <c r="CN107" s="89"/>
      <c r="CO107" s="89"/>
      <c r="CP107" s="89"/>
      <c r="CQ107" s="89"/>
      <c r="CR107" s="89"/>
      <c r="CS107" s="89"/>
      <c r="CT107" s="89"/>
      <c r="CU107" s="89"/>
      <c r="CV107" s="89"/>
      <c r="CW107" s="89"/>
      <c r="CX107" s="89"/>
      <c r="CY107" s="89"/>
      <c r="CZ107" s="89"/>
      <c r="DA107" s="89"/>
      <c r="DB107" s="89"/>
      <c r="DC107" s="89"/>
      <c r="DD107" s="89"/>
      <c r="DE107" s="89"/>
      <c r="DF107" s="89"/>
      <c r="DG107" s="89"/>
      <c r="DH107" s="89"/>
      <c r="DI107" s="89"/>
      <c r="DJ107" s="89"/>
      <c r="DK107" s="89"/>
      <c r="DL107" s="89"/>
      <c r="DM107" s="89"/>
      <c r="DN107" s="89"/>
      <c r="DO107" s="89"/>
      <c r="DP107" s="89"/>
      <c r="DQ107" s="89"/>
      <c r="DR107" s="89"/>
      <c r="DS107" s="89"/>
      <c r="DT107" s="89"/>
      <c r="DU107" s="89"/>
      <c r="DV107" s="89"/>
      <c r="DW107" s="89"/>
      <c r="DX107" s="89"/>
      <c r="DY107" s="89"/>
      <c r="DZ107" s="89"/>
      <c r="EA107" s="89"/>
      <c r="EB107" s="89"/>
      <c r="EC107" s="89"/>
      <c r="ED107" s="89"/>
      <c r="EE107" s="89"/>
      <c r="EF107" s="89"/>
      <c r="EG107" s="89"/>
      <c r="EH107" s="89"/>
      <c r="EI107" s="89"/>
      <c r="EJ107" s="89"/>
      <c r="EK107" s="89"/>
      <c r="EL107" s="89"/>
      <c r="EM107" s="89"/>
      <c r="EN107" s="89"/>
      <c r="EO107" s="89"/>
      <c r="EP107" s="89"/>
      <c r="EQ107" s="89"/>
      <c r="ER107" s="89"/>
      <c r="ES107" s="89"/>
      <c r="ET107" s="89"/>
      <c r="EU107" s="89"/>
      <c r="EV107" s="89"/>
      <c r="EW107" s="89"/>
      <c r="EX107" s="89"/>
      <c r="EY107" s="89"/>
      <c r="EZ107" s="89"/>
      <c r="FA107" s="89"/>
      <c r="FB107" s="89"/>
      <c r="FC107" s="89"/>
      <c r="FD107" s="89"/>
      <c r="FE107" s="89"/>
      <c r="FF107" s="89"/>
      <c r="FG107" s="89"/>
      <c r="FH107" s="89"/>
      <c r="FI107" s="89"/>
      <c r="FJ107" s="89"/>
      <c r="FK107" s="89"/>
      <c r="FL107" s="89"/>
      <c r="FM107" s="89"/>
      <c r="FN107" s="89"/>
      <c r="FO107" s="89"/>
      <c r="FP107" s="89"/>
      <c r="FQ107" s="89"/>
      <c r="FR107" s="89"/>
      <c r="FS107" s="89"/>
      <c r="FT107" s="89"/>
      <c r="FU107" s="89"/>
      <c r="FV107" s="89"/>
      <c r="FW107" s="89"/>
      <c r="FX107" s="89"/>
      <c r="FY107" s="89"/>
      <c r="FZ107" s="89"/>
      <c r="GA107" s="89"/>
      <c r="GB107" s="89"/>
      <c r="GC107" s="89"/>
      <c r="GD107" s="89"/>
      <c r="GE107" s="89"/>
      <c r="GF107" s="89"/>
      <c r="GG107" s="89"/>
      <c r="GH107" s="89"/>
      <c r="GI107" s="89"/>
      <c r="GJ107" s="89"/>
      <c r="GK107" s="89"/>
      <c r="GL107" s="89"/>
      <c r="GM107" s="89"/>
      <c r="GN107" s="89"/>
      <c r="GO107" s="89"/>
      <c r="GP107" s="89"/>
      <c r="GQ107" s="89"/>
      <c r="GR107" s="89"/>
      <c r="GS107" s="89"/>
      <c r="GT107" s="89"/>
      <c r="GU107" s="89"/>
      <c r="GV107" s="89"/>
      <c r="GW107" s="89"/>
      <c r="GX107" s="89"/>
      <c r="GY107" s="89"/>
      <c r="GZ107" s="89"/>
      <c r="HA107" s="89"/>
      <c r="HB107" s="89"/>
      <c r="HC107" s="89"/>
      <c r="HD107" s="89"/>
      <c r="HE107" s="89"/>
      <c r="HF107" s="89"/>
      <c r="HG107" s="89"/>
      <c r="HH107" s="89"/>
      <c r="HI107" s="89"/>
      <c r="HJ107" s="89"/>
      <c r="HK107" s="89"/>
      <c r="HL107" s="89"/>
      <c r="HM107" s="89"/>
      <c r="HN107" s="89"/>
      <c r="HO107" s="89"/>
      <c r="HP107" s="89"/>
      <c r="HQ107" s="89"/>
      <c r="HR107" s="89"/>
      <c r="HS107" s="89"/>
      <c r="HT107" s="89"/>
      <c r="HU107" s="89"/>
      <c r="HV107" s="89"/>
      <c r="HW107" s="89"/>
      <c r="HX107" s="89"/>
      <c r="HY107" s="89"/>
      <c r="HZ107" s="89"/>
      <c r="IA107" s="89"/>
      <c r="IB107" s="89"/>
      <c r="IC107" s="89"/>
      <c r="ID107" s="89"/>
      <c r="IE107" s="89"/>
      <c r="IF107" s="89"/>
      <c r="IG107" s="89"/>
      <c r="IH107" s="89"/>
      <c r="II107" s="89"/>
      <c r="IJ107" s="89"/>
      <c r="IK107" s="89"/>
      <c r="IL107" s="89"/>
      <c r="IM107" s="89"/>
      <c r="IN107" s="89"/>
      <c r="IO107" s="89"/>
      <c r="IP107" s="89"/>
      <c r="IQ107" s="89"/>
      <c r="IR107" s="89"/>
      <c r="IS107" s="89"/>
      <c r="IT107" s="89"/>
      <c r="IU107" s="89"/>
      <c r="IV107" s="89"/>
      <c r="IW107" s="89"/>
      <c r="IX107" s="89"/>
      <c r="IY107" s="89"/>
      <c r="IZ107" s="89"/>
      <c r="JA107" s="89"/>
      <c r="JB107" s="89"/>
      <c r="JC107" s="89"/>
      <c r="JD107" s="89"/>
      <c r="JE107" s="89"/>
      <c r="JF107" s="89"/>
      <c r="JG107" s="89"/>
      <c r="JH107" s="89"/>
      <c r="JI107" s="89"/>
      <c r="JJ107" s="89"/>
      <c r="JK107" s="89"/>
      <c r="JL107" s="89"/>
      <c r="JM107" s="89"/>
      <c r="JN107" s="89"/>
      <c r="JO107" s="89"/>
      <c r="JP107" s="89"/>
      <c r="JQ107" s="89"/>
      <c r="JR107" s="89"/>
      <c r="JS107" s="89"/>
      <c r="JT107" s="89"/>
      <c r="JU107" s="89"/>
      <c r="JV107" s="89"/>
      <c r="JW107" s="89"/>
      <c r="JX107" s="89"/>
      <c r="JY107" s="89"/>
      <c r="JZ107" s="89"/>
      <c r="KA107" s="89"/>
      <c r="KB107" s="89"/>
      <c r="KC107" s="89"/>
      <c r="KD107" s="89"/>
      <c r="KE107" s="89"/>
      <c r="KF107" s="89"/>
      <c r="KG107" s="89"/>
      <c r="KH107" s="89"/>
      <c r="KI107" s="89"/>
      <c r="KJ107" s="89"/>
      <c r="KK107" s="89"/>
      <c r="KL107" s="89"/>
      <c r="KM107" s="89"/>
      <c r="KN107" s="89"/>
      <c r="KO107" s="89"/>
      <c r="KP107" s="89"/>
      <c r="KQ107" s="89"/>
      <c r="KR107" s="89"/>
      <c r="KS107" s="89"/>
      <c r="KT107" s="89"/>
      <c r="KU107" s="89"/>
      <c r="KV107" s="89"/>
      <c r="KW107" s="89"/>
      <c r="KX107" s="89"/>
      <c r="KY107" s="89"/>
      <c r="KZ107" s="89"/>
      <c r="LA107" s="89"/>
      <c r="LB107" s="89"/>
      <c r="LC107" s="89"/>
      <c r="LD107" s="89"/>
      <c r="LE107" s="89"/>
      <c r="LF107" s="89"/>
      <c r="LG107" s="89"/>
      <c r="LH107" s="89"/>
      <c r="LI107" s="89"/>
      <c r="LJ107" s="89"/>
      <c r="LK107" s="89"/>
      <c r="LL107" s="89"/>
      <c r="LM107" s="89"/>
      <c r="LN107" s="89"/>
      <c r="LO107" s="89"/>
      <c r="LP107" s="89"/>
      <c r="LQ107" s="89"/>
      <c r="LR107" s="89"/>
      <c r="LS107" s="89"/>
      <c r="LT107" s="89"/>
    </row>
    <row r="108" spans="1:332" s="29" customFormat="1" x14ac:dyDescent="0.35">
      <c r="A108" s="89"/>
      <c r="B108" s="90"/>
      <c r="C108" s="90"/>
      <c r="D108" s="91"/>
      <c r="E108" s="89"/>
      <c r="F108" s="89"/>
      <c r="G108" s="89"/>
      <c r="M108" s="85"/>
      <c r="N108" s="85"/>
      <c r="O108" s="91"/>
      <c r="P108" s="91"/>
      <c r="Q108" s="92"/>
      <c r="R108" s="92"/>
      <c r="S108" s="89"/>
      <c r="T108" s="89"/>
      <c r="U108" s="89"/>
      <c r="V108" s="89"/>
      <c r="Y108" s="89"/>
      <c r="AA108" s="89"/>
      <c r="AB108" s="89"/>
      <c r="AC108" s="89"/>
      <c r="AD108" s="89"/>
      <c r="AE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89"/>
      <c r="BU108" s="89"/>
      <c r="BV108" s="89"/>
      <c r="BW108" s="89"/>
      <c r="BX108" s="89"/>
      <c r="BY108" s="89"/>
      <c r="BZ108" s="89"/>
      <c r="CA108" s="89"/>
      <c r="CB108" s="89"/>
      <c r="CC108" s="89"/>
      <c r="CD108" s="89"/>
      <c r="CE108" s="89"/>
      <c r="CF108" s="89"/>
      <c r="CG108" s="89"/>
      <c r="CH108" s="89"/>
      <c r="CI108" s="89"/>
      <c r="CJ108" s="89"/>
      <c r="CK108" s="89"/>
      <c r="CL108" s="89"/>
      <c r="CM108" s="89"/>
      <c r="CN108" s="89"/>
      <c r="CO108" s="89"/>
      <c r="CP108" s="89"/>
      <c r="CQ108" s="89"/>
      <c r="CR108" s="89"/>
      <c r="CS108" s="89"/>
      <c r="CT108" s="89"/>
      <c r="CU108" s="89"/>
      <c r="CV108" s="89"/>
      <c r="CW108" s="89"/>
      <c r="CX108" s="89"/>
      <c r="CY108" s="89"/>
      <c r="CZ108" s="89"/>
      <c r="DA108" s="89"/>
      <c r="DB108" s="89"/>
      <c r="DC108" s="89"/>
      <c r="DD108" s="89"/>
      <c r="DE108" s="89"/>
      <c r="DF108" s="89"/>
      <c r="DG108" s="89"/>
      <c r="DH108" s="89"/>
      <c r="DI108" s="89"/>
      <c r="DJ108" s="89"/>
      <c r="DK108" s="89"/>
      <c r="DL108" s="89"/>
      <c r="DM108" s="89"/>
      <c r="DN108" s="89"/>
      <c r="DO108" s="89"/>
      <c r="DP108" s="89"/>
      <c r="DQ108" s="89"/>
      <c r="DR108" s="89"/>
      <c r="DS108" s="89"/>
      <c r="DT108" s="89"/>
      <c r="DU108" s="89"/>
      <c r="DV108" s="89"/>
      <c r="DW108" s="89"/>
      <c r="DX108" s="89"/>
      <c r="DY108" s="89"/>
      <c r="DZ108" s="89"/>
      <c r="EA108" s="89"/>
      <c r="EB108" s="89"/>
      <c r="EC108" s="89"/>
      <c r="ED108" s="89"/>
      <c r="EE108" s="89"/>
      <c r="EF108" s="89"/>
      <c r="EG108" s="89"/>
      <c r="EH108" s="89"/>
      <c r="EI108" s="89"/>
      <c r="EJ108" s="89"/>
      <c r="EK108" s="89"/>
      <c r="EL108" s="89"/>
      <c r="EM108" s="89"/>
      <c r="EN108" s="89"/>
      <c r="EO108" s="89"/>
      <c r="EP108" s="89"/>
      <c r="EQ108" s="89"/>
      <c r="ER108" s="89"/>
      <c r="ES108" s="89"/>
      <c r="ET108" s="89"/>
      <c r="EU108" s="89"/>
      <c r="EV108" s="89"/>
      <c r="EW108" s="89"/>
      <c r="EX108" s="89"/>
      <c r="EY108" s="89"/>
      <c r="EZ108" s="89"/>
      <c r="FA108" s="89"/>
      <c r="FB108" s="89"/>
      <c r="FC108" s="89"/>
      <c r="FD108" s="89"/>
      <c r="FE108" s="89"/>
      <c r="FF108" s="89"/>
      <c r="FG108" s="89"/>
      <c r="FH108" s="89"/>
      <c r="FI108" s="89"/>
      <c r="FJ108" s="89"/>
      <c r="FK108" s="89"/>
      <c r="FL108" s="89"/>
      <c r="FM108" s="89"/>
      <c r="FN108" s="89"/>
      <c r="FO108" s="89"/>
      <c r="FP108" s="89"/>
      <c r="FQ108" s="89"/>
      <c r="FR108" s="89"/>
      <c r="FS108" s="89"/>
      <c r="FT108" s="89"/>
      <c r="FU108" s="89"/>
      <c r="FV108" s="89"/>
      <c r="FW108" s="89"/>
      <c r="FX108" s="89"/>
      <c r="FY108" s="89"/>
      <c r="FZ108" s="89"/>
      <c r="GA108" s="89"/>
      <c r="GB108" s="89"/>
      <c r="GC108" s="89"/>
      <c r="GD108" s="89"/>
      <c r="GE108" s="89"/>
      <c r="GF108" s="89"/>
      <c r="GG108" s="89"/>
      <c r="GH108" s="89"/>
      <c r="GI108" s="89"/>
      <c r="GJ108" s="89"/>
      <c r="GK108" s="89"/>
      <c r="GL108" s="89"/>
      <c r="GM108" s="89"/>
      <c r="GN108" s="89"/>
      <c r="GO108" s="89"/>
      <c r="GP108" s="89"/>
      <c r="GQ108" s="89"/>
      <c r="GR108" s="89"/>
      <c r="GS108" s="89"/>
      <c r="GT108" s="89"/>
      <c r="GU108" s="89"/>
      <c r="GV108" s="89"/>
      <c r="GW108" s="89"/>
      <c r="GX108" s="89"/>
      <c r="GY108" s="89"/>
      <c r="GZ108" s="89"/>
      <c r="HA108" s="89"/>
      <c r="HB108" s="89"/>
      <c r="HC108" s="89"/>
      <c r="HD108" s="89"/>
      <c r="HE108" s="89"/>
      <c r="HF108" s="89"/>
      <c r="HG108" s="89"/>
      <c r="HH108" s="89"/>
      <c r="HI108" s="89"/>
      <c r="HJ108" s="89"/>
      <c r="HK108" s="89"/>
      <c r="HL108" s="89"/>
      <c r="HM108" s="89"/>
      <c r="HN108" s="89"/>
      <c r="HO108" s="89"/>
      <c r="HP108" s="89"/>
      <c r="HQ108" s="89"/>
      <c r="HR108" s="89"/>
      <c r="HS108" s="89"/>
      <c r="HT108" s="89"/>
      <c r="HU108" s="89"/>
      <c r="HV108" s="89"/>
      <c r="HW108" s="89"/>
      <c r="HX108" s="89"/>
      <c r="HY108" s="89"/>
      <c r="HZ108" s="89"/>
      <c r="IA108" s="89"/>
      <c r="IB108" s="89"/>
      <c r="IC108" s="89"/>
      <c r="ID108" s="89"/>
      <c r="IE108" s="89"/>
      <c r="IF108" s="89"/>
      <c r="IG108" s="89"/>
      <c r="IH108" s="89"/>
      <c r="II108" s="89"/>
      <c r="IJ108" s="89"/>
      <c r="IK108" s="89"/>
      <c r="IL108" s="89"/>
      <c r="IM108" s="89"/>
      <c r="IN108" s="89"/>
      <c r="IO108" s="89"/>
      <c r="IP108" s="89"/>
      <c r="IQ108" s="89"/>
      <c r="IR108" s="89"/>
      <c r="IS108" s="89"/>
      <c r="IT108" s="89"/>
      <c r="IU108" s="89"/>
      <c r="IV108" s="89"/>
      <c r="IW108" s="89"/>
      <c r="IX108" s="89"/>
      <c r="IY108" s="89"/>
      <c r="IZ108" s="89"/>
      <c r="JA108" s="89"/>
      <c r="JB108" s="89"/>
      <c r="JC108" s="89"/>
      <c r="JD108" s="89"/>
      <c r="JE108" s="89"/>
      <c r="JF108" s="89"/>
      <c r="JG108" s="89"/>
      <c r="JH108" s="89"/>
      <c r="JI108" s="89"/>
      <c r="JJ108" s="89"/>
      <c r="JK108" s="89"/>
      <c r="JL108" s="89"/>
      <c r="JM108" s="89"/>
      <c r="JN108" s="89"/>
      <c r="JO108" s="89"/>
      <c r="JP108" s="89"/>
      <c r="JQ108" s="89"/>
      <c r="JR108" s="89"/>
      <c r="JS108" s="89"/>
      <c r="JT108" s="89"/>
      <c r="JU108" s="89"/>
      <c r="JV108" s="89"/>
      <c r="JW108" s="89"/>
      <c r="JX108" s="89"/>
      <c r="JY108" s="89"/>
      <c r="JZ108" s="89"/>
      <c r="KA108" s="89"/>
      <c r="KB108" s="89"/>
      <c r="KC108" s="89"/>
      <c r="KD108" s="89"/>
      <c r="KE108" s="89"/>
      <c r="KF108" s="89"/>
      <c r="KG108" s="89"/>
      <c r="KH108" s="89"/>
      <c r="KI108" s="89"/>
      <c r="KJ108" s="89"/>
      <c r="KK108" s="89"/>
      <c r="KL108" s="89"/>
      <c r="KM108" s="89"/>
      <c r="KN108" s="89"/>
      <c r="KO108" s="89"/>
      <c r="KP108" s="89"/>
      <c r="KQ108" s="89"/>
      <c r="KR108" s="89"/>
      <c r="KS108" s="89"/>
      <c r="KT108" s="89"/>
      <c r="KU108" s="89"/>
      <c r="KV108" s="89"/>
      <c r="KW108" s="89"/>
      <c r="KX108" s="89"/>
      <c r="KY108" s="89"/>
      <c r="KZ108" s="89"/>
      <c r="LA108" s="89"/>
      <c r="LB108" s="89"/>
      <c r="LC108" s="89"/>
      <c r="LD108" s="89"/>
      <c r="LE108" s="89"/>
      <c r="LF108" s="89"/>
      <c r="LG108" s="89"/>
      <c r="LH108" s="89"/>
      <c r="LI108" s="89"/>
      <c r="LJ108" s="89"/>
      <c r="LK108" s="89"/>
      <c r="LL108" s="89"/>
      <c r="LM108" s="89"/>
      <c r="LN108" s="89"/>
      <c r="LO108" s="89"/>
      <c r="LP108" s="89"/>
      <c r="LQ108" s="89"/>
      <c r="LR108" s="89"/>
      <c r="LS108" s="89"/>
      <c r="LT108" s="89"/>
    </row>
    <row r="109" spans="1:332" s="29" customFormat="1" x14ac:dyDescent="0.35">
      <c r="A109" s="89"/>
      <c r="B109" s="90"/>
      <c r="C109" s="90"/>
      <c r="D109" s="91"/>
      <c r="E109" s="89"/>
      <c r="F109" s="89"/>
      <c r="G109" s="89"/>
      <c r="M109" s="85"/>
      <c r="N109" s="85"/>
      <c r="O109" s="91"/>
      <c r="P109" s="91"/>
      <c r="Q109" s="92"/>
      <c r="R109" s="92"/>
      <c r="S109" s="89"/>
      <c r="T109" s="89"/>
      <c r="U109" s="89"/>
      <c r="V109" s="89"/>
      <c r="Y109" s="89"/>
      <c r="AA109" s="89"/>
      <c r="AB109" s="89"/>
      <c r="AC109" s="89"/>
      <c r="AD109" s="89"/>
      <c r="AE10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c r="IJ109" s="89"/>
      <c r="IK109" s="89"/>
      <c r="IL109" s="89"/>
      <c r="IM109" s="89"/>
      <c r="IN109" s="89"/>
      <c r="IO109" s="89"/>
      <c r="IP109" s="89"/>
      <c r="IQ109" s="89"/>
      <c r="IR109" s="89"/>
      <c r="IS109" s="89"/>
      <c r="IT109" s="89"/>
      <c r="IU109" s="89"/>
      <c r="IV109" s="89"/>
      <c r="IW109" s="89"/>
      <c r="IX109" s="89"/>
      <c r="IY109" s="89"/>
      <c r="IZ109" s="89"/>
      <c r="JA109" s="89"/>
      <c r="JB109" s="89"/>
      <c r="JC109" s="89"/>
      <c r="JD109" s="89"/>
      <c r="JE109" s="89"/>
      <c r="JF109" s="89"/>
      <c r="JG109" s="89"/>
      <c r="JH109" s="89"/>
      <c r="JI109" s="89"/>
      <c r="JJ109" s="89"/>
      <c r="JK109" s="89"/>
      <c r="JL109" s="89"/>
      <c r="JM109" s="89"/>
      <c r="JN109" s="89"/>
      <c r="JO109" s="89"/>
      <c r="JP109" s="89"/>
      <c r="JQ109" s="89"/>
      <c r="JR109" s="89"/>
      <c r="JS109" s="89"/>
      <c r="JT109" s="89"/>
      <c r="JU109" s="89"/>
      <c r="JV109" s="89"/>
      <c r="JW109" s="89"/>
      <c r="JX109" s="89"/>
      <c r="JY109" s="89"/>
      <c r="JZ109" s="89"/>
      <c r="KA109" s="89"/>
      <c r="KB109" s="89"/>
      <c r="KC109" s="89"/>
      <c r="KD109" s="89"/>
      <c r="KE109" s="89"/>
      <c r="KF109" s="89"/>
      <c r="KG109" s="89"/>
      <c r="KH109" s="89"/>
      <c r="KI109" s="89"/>
      <c r="KJ109" s="89"/>
      <c r="KK109" s="89"/>
      <c r="KL109" s="89"/>
      <c r="KM109" s="89"/>
      <c r="KN109" s="89"/>
      <c r="KO109" s="89"/>
      <c r="KP109" s="89"/>
      <c r="KQ109" s="89"/>
      <c r="KR109" s="89"/>
      <c r="KS109" s="89"/>
      <c r="KT109" s="89"/>
      <c r="KU109" s="89"/>
      <c r="KV109" s="89"/>
      <c r="KW109" s="89"/>
      <c r="KX109" s="89"/>
      <c r="KY109" s="89"/>
      <c r="KZ109" s="89"/>
      <c r="LA109" s="89"/>
      <c r="LB109" s="89"/>
      <c r="LC109" s="89"/>
      <c r="LD109" s="89"/>
      <c r="LE109" s="89"/>
      <c r="LF109" s="89"/>
      <c r="LG109" s="89"/>
      <c r="LH109" s="89"/>
      <c r="LI109" s="89"/>
      <c r="LJ109" s="89"/>
      <c r="LK109" s="89"/>
      <c r="LL109" s="89"/>
      <c r="LM109" s="89"/>
      <c r="LN109" s="89"/>
      <c r="LO109" s="89"/>
      <c r="LP109" s="89"/>
      <c r="LQ109" s="89"/>
      <c r="LR109" s="89"/>
      <c r="LS109" s="89"/>
      <c r="LT109" s="89"/>
    </row>
    <row r="110" spans="1:332" s="29" customFormat="1" x14ac:dyDescent="0.35">
      <c r="A110" s="89"/>
      <c r="B110" s="90"/>
      <c r="C110" s="90"/>
      <c r="D110" s="91"/>
      <c r="E110" s="89"/>
      <c r="F110" s="89"/>
      <c r="G110" s="89"/>
      <c r="M110" s="85"/>
      <c r="N110" s="85"/>
      <c r="O110" s="91"/>
      <c r="P110" s="91"/>
      <c r="Q110" s="92"/>
      <c r="R110" s="92"/>
      <c r="S110" s="89"/>
      <c r="T110" s="89"/>
      <c r="U110" s="89"/>
      <c r="V110" s="89"/>
      <c r="Y110" s="89"/>
      <c r="AA110" s="89"/>
      <c r="AB110" s="89"/>
      <c r="AC110" s="89"/>
      <c r="AD110" s="89"/>
      <c r="AE110"/>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89"/>
      <c r="DD110" s="89"/>
      <c r="DE110" s="89"/>
      <c r="DF110" s="89"/>
      <c r="DG110" s="89"/>
      <c r="DH110" s="89"/>
      <c r="DI110" s="89"/>
      <c r="DJ110" s="89"/>
      <c r="DK110" s="89"/>
      <c r="DL110" s="89"/>
      <c r="DM110" s="89"/>
      <c r="DN110" s="89"/>
      <c r="DO110" s="89"/>
      <c r="DP110" s="89"/>
      <c r="DQ110" s="89"/>
      <c r="DR110" s="89"/>
      <c r="DS110" s="89"/>
      <c r="DT110" s="89"/>
      <c r="DU110" s="89"/>
      <c r="DV110" s="89"/>
      <c r="DW110" s="89"/>
      <c r="DX110" s="89"/>
      <c r="DY110" s="89"/>
      <c r="DZ110" s="89"/>
      <c r="EA110" s="89"/>
      <c r="EB110" s="89"/>
      <c r="EC110" s="89"/>
      <c r="ED110" s="89"/>
      <c r="EE110" s="89"/>
      <c r="EF110" s="89"/>
      <c r="EG110" s="89"/>
      <c r="EH110" s="89"/>
      <c r="EI110" s="89"/>
      <c r="EJ110" s="89"/>
      <c r="EK110" s="89"/>
      <c r="EL110" s="89"/>
      <c r="EM110" s="89"/>
      <c r="EN110" s="89"/>
      <c r="EO110" s="89"/>
      <c r="EP110" s="89"/>
      <c r="EQ110" s="89"/>
      <c r="ER110" s="89"/>
      <c r="ES110" s="89"/>
      <c r="ET110" s="89"/>
      <c r="EU110" s="89"/>
      <c r="EV110" s="89"/>
      <c r="EW110" s="89"/>
      <c r="EX110" s="89"/>
      <c r="EY110" s="89"/>
      <c r="EZ110" s="89"/>
      <c r="FA110" s="89"/>
      <c r="FB110" s="89"/>
      <c r="FC110" s="89"/>
      <c r="FD110" s="89"/>
      <c r="FE110" s="89"/>
      <c r="FF110" s="89"/>
      <c r="FG110" s="89"/>
      <c r="FH110" s="89"/>
      <c r="FI110" s="89"/>
      <c r="FJ110" s="89"/>
      <c r="FK110" s="89"/>
      <c r="FL110" s="89"/>
      <c r="FM110" s="89"/>
      <c r="FN110" s="89"/>
      <c r="FO110" s="89"/>
      <c r="FP110" s="89"/>
      <c r="FQ110" s="89"/>
      <c r="FR110" s="89"/>
      <c r="FS110" s="89"/>
      <c r="FT110" s="89"/>
      <c r="FU110" s="89"/>
      <c r="FV110" s="89"/>
      <c r="FW110" s="89"/>
      <c r="FX110" s="89"/>
      <c r="FY110" s="89"/>
      <c r="FZ110" s="89"/>
      <c r="GA110" s="89"/>
      <c r="GB110" s="89"/>
      <c r="GC110" s="89"/>
      <c r="GD110" s="89"/>
      <c r="GE110" s="89"/>
      <c r="GF110" s="89"/>
      <c r="GG110" s="89"/>
      <c r="GH110" s="89"/>
      <c r="GI110" s="89"/>
      <c r="GJ110" s="89"/>
      <c r="GK110" s="89"/>
      <c r="GL110" s="89"/>
      <c r="GM110" s="89"/>
      <c r="GN110" s="89"/>
      <c r="GO110" s="89"/>
      <c r="GP110" s="89"/>
      <c r="GQ110" s="89"/>
      <c r="GR110" s="89"/>
      <c r="GS110" s="89"/>
      <c r="GT110" s="89"/>
      <c r="GU110" s="89"/>
      <c r="GV110" s="89"/>
      <c r="GW110" s="89"/>
      <c r="GX110" s="89"/>
      <c r="GY110" s="89"/>
      <c r="GZ110" s="89"/>
      <c r="HA110" s="89"/>
      <c r="HB110" s="89"/>
      <c r="HC110" s="89"/>
      <c r="HD110" s="89"/>
      <c r="HE110" s="89"/>
      <c r="HF110" s="89"/>
      <c r="HG110" s="89"/>
      <c r="HH110" s="89"/>
      <c r="HI110" s="89"/>
      <c r="HJ110" s="89"/>
      <c r="HK110" s="89"/>
      <c r="HL110" s="89"/>
      <c r="HM110" s="89"/>
      <c r="HN110" s="89"/>
      <c r="HO110" s="89"/>
      <c r="HP110" s="89"/>
      <c r="HQ110" s="89"/>
      <c r="HR110" s="89"/>
      <c r="HS110" s="89"/>
      <c r="HT110" s="89"/>
      <c r="HU110" s="89"/>
      <c r="HV110" s="89"/>
      <c r="HW110" s="89"/>
      <c r="HX110" s="89"/>
      <c r="HY110" s="89"/>
      <c r="HZ110" s="89"/>
      <c r="IA110" s="89"/>
      <c r="IB110" s="89"/>
      <c r="IC110" s="89"/>
      <c r="ID110" s="89"/>
      <c r="IE110" s="89"/>
      <c r="IF110" s="89"/>
      <c r="IG110" s="89"/>
      <c r="IH110" s="89"/>
      <c r="II110" s="89"/>
      <c r="IJ110" s="89"/>
      <c r="IK110" s="89"/>
      <c r="IL110" s="89"/>
      <c r="IM110" s="89"/>
      <c r="IN110" s="89"/>
      <c r="IO110" s="89"/>
      <c r="IP110" s="89"/>
      <c r="IQ110" s="89"/>
      <c r="IR110" s="89"/>
      <c r="IS110" s="89"/>
      <c r="IT110" s="89"/>
      <c r="IU110" s="89"/>
      <c r="IV110" s="89"/>
      <c r="IW110" s="89"/>
      <c r="IX110" s="89"/>
      <c r="IY110" s="89"/>
      <c r="IZ110" s="89"/>
      <c r="JA110" s="89"/>
      <c r="JB110" s="89"/>
      <c r="JC110" s="89"/>
      <c r="JD110" s="89"/>
      <c r="JE110" s="89"/>
      <c r="JF110" s="89"/>
      <c r="JG110" s="89"/>
      <c r="JH110" s="89"/>
      <c r="JI110" s="89"/>
      <c r="JJ110" s="89"/>
      <c r="JK110" s="89"/>
      <c r="JL110" s="89"/>
      <c r="JM110" s="89"/>
      <c r="JN110" s="89"/>
      <c r="JO110" s="89"/>
      <c r="JP110" s="89"/>
      <c r="JQ110" s="89"/>
      <c r="JR110" s="89"/>
      <c r="JS110" s="89"/>
      <c r="JT110" s="89"/>
      <c r="JU110" s="89"/>
      <c r="JV110" s="89"/>
      <c r="JW110" s="89"/>
      <c r="JX110" s="89"/>
      <c r="JY110" s="89"/>
      <c r="JZ110" s="89"/>
      <c r="KA110" s="89"/>
      <c r="KB110" s="89"/>
      <c r="KC110" s="89"/>
      <c r="KD110" s="89"/>
      <c r="KE110" s="89"/>
      <c r="KF110" s="89"/>
      <c r="KG110" s="89"/>
      <c r="KH110" s="89"/>
      <c r="KI110" s="89"/>
      <c r="KJ110" s="89"/>
      <c r="KK110" s="89"/>
      <c r="KL110" s="89"/>
      <c r="KM110" s="89"/>
      <c r="KN110" s="89"/>
      <c r="KO110" s="89"/>
      <c r="KP110" s="89"/>
      <c r="KQ110" s="89"/>
      <c r="KR110" s="89"/>
      <c r="KS110" s="89"/>
      <c r="KT110" s="89"/>
      <c r="KU110" s="89"/>
      <c r="KV110" s="89"/>
      <c r="KW110" s="89"/>
      <c r="KX110" s="89"/>
      <c r="KY110" s="89"/>
      <c r="KZ110" s="89"/>
      <c r="LA110" s="89"/>
      <c r="LB110" s="89"/>
      <c r="LC110" s="89"/>
      <c r="LD110" s="89"/>
      <c r="LE110" s="89"/>
      <c r="LF110" s="89"/>
      <c r="LG110" s="89"/>
      <c r="LH110" s="89"/>
      <c r="LI110" s="89"/>
      <c r="LJ110" s="89"/>
      <c r="LK110" s="89"/>
      <c r="LL110" s="89"/>
      <c r="LM110" s="89"/>
      <c r="LN110" s="89"/>
      <c r="LO110" s="89"/>
      <c r="LP110" s="89"/>
      <c r="LQ110" s="89"/>
      <c r="LR110" s="89"/>
      <c r="LS110" s="89"/>
      <c r="LT110" s="89"/>
    </row>
    <row r="111" spans="1:332" s="29" customFormat="1" x14ac:dyDescent="0.35">
      <c r="A111" s="89"/>
      <c r="B111" s="90"/>
      <c r="C111" s="90"/>
      <c r="D111" s="91"/>
      <c r="E111" s="89"/>
      <c r="F111" s="89"/>
      <c r="G111" s="89"/>
      <c r="M111" s="85"/>
      <c r="N111" s="85"/>
      <c r="O111" s="91"/>
      <c r="P111" s="91"/>
      <c r="Q111" s="92"/>
      <c r="R111" s="92"/>
      <c r="S111" s="89"/>
      <c r="T111" s="89"/>
      <c r="U111" s="89"/>
      <c r="V111" s="89"/>
      <c r="Y111" s="89"/>
      <c r="AA111" s="89"/>
      <c r="AB111" s="89"/>
      <c r="AC111" s="89"/>
      <c r="AD111" s="89"/>
      <c r="AE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89"/>
      <c r="DJ111" s="89"/>
      <c r="DK111" s="89"/>
      <c r="DL111" s="89"/>
      <c r="DM111" s="89"/>
      <c r="DN111" s="89"/>
      <c r="DO111" s="89"/>
      <c r="DP111" s="89"/>
      <c r="DQ111" s="89"/>
      <c r="DR111" s="89"/>
      <c r="DS111" s="89"/>
      <c r="DT111" s="89"/>
      <c r="DU111" s="89"/>
      <c r="DV111" s="89"/>
      <c r="DW111" s="89"/>
      <c r="DX111" s="89"/>
      <c r="DY111" s="89"/>
      <c r="DZ111" s="89"/>
      <c r="EA111" s="89"/>
      <c r="EB111" s="89"/>
      <c r="EC111" s="89"/>
      <c r="ED111" s="89"/>
      <c r="EE111" s="89"/>
      <c r="EF111" s="89"/>
      <c r="EG111" s="89"/>
      <c r="EH111" s="89"/>
      <c r="EI111" s="89"/>
      <c r="EJ111" s="89"/>
      <c r="EK111" s="89"/>
      <c r="EL111" s="89"/>
      <c r="EM111" s="89"/>
      <c r="EN111" s="89"/>
      <c r="EO111" s="89"/>
      <c r="EP111" s="89"/>
      <c r="EQ111" s="89"/>
      <c r="ER111" s="89"/>
      <c r="ES111" s="89"/>
      <c r="ET111" s="89"/>
      <c r="EU111" s="89"/>
      <c r="EV111" s="89"/>
      <c r="EW111" s="89"/>
      <c r="EX111" s="89"/>
      <c r="EY111" s="89"/>
      <c r="EZ111" s="89"/>
      <c r="FA111" s="89"/>
      <c r="FB111" s="89"/>
      <c r="FC111" s="89"/>
      <c r="FD111" s="89"/>
      <c r="FE111" s="89"/>
      <c r="FF111" s="89"/>
      <c r="FG111" s="89"/>
      <c r="FH111" s="89"/>
      <c r="FI111" s="89"/>
      <c r="FJ111" s="89"/>
      <c r="FK111" s="89"/>
      <c r="FL111" s="89"/>
      <c r="FM111" s="89"/>
      <c r="FN111" s="89"/>
      <c r="FO111" s="89"/>
      <c r="FP111" s="89"/>
      <c r="FQ111" s="89"/>
      <c r="FR111" s="89"/>
      <c r="FS111" s="89"/>
      <c r="FT111" s="89"/>
      <c r="FU111" s="89"/>
      <c r="FV111" s="89"/>
      <c r="FW111" s="89"/>
      <c r="FX111" s="89"/>
      <c r="FY111" s="89"/>
      <c r="FZ111" s="89"/>
      <c r="GA111" s="89"/>
      <c r="GB111" s="89"/>
      <c r="GC111" s="89"/>
      <c r="GD111" s="89"/>
      <c r="GE111" s="89"/>
      <c r="GF111" s="89"/>
      <c r="GG111" s="89"/>
      <c r="GH111" s="89"/>
      <c r="GI111" s="89"/>
      <c r="GJ111" s="89"/>
      <c r="GK111" s="89"/>
      <c r="GL111" s="89"/>
      <c r="GM111" s="89"/>
      <c r="GN111" s="89"/>
      <c r="GO111" s="89"/>
      <c r="GP111" s="89"/>
      <c r="GQ111" s="89"/>
      <c r="GR111" s="89"/>
      <c r="GS111" s="89"/>
      <c r="GT111" s="89"/>
      <c r="GU111" s="89"/>
      <c r="GV111" s="89"/>
      <c r="GW111" s="89"/>
      <c r="GX111" s="89"/>
      <c r="GY111" s="89"/>
      <c r="GZ111" s="89"/>
      <c r="HA111" s="89"/>
      <c r="HB111" s="89"/>
      <c r="HC111" s="89"/>
      <c r="HD111" s="89"/>
      <c r="HE111" s="89"/>
      <c r="HF111" s="89"/>
      <c r="HG111" s="89"/>
      <c r="HH111" s="89"/>
      <c r="HI111" s="89"/>
      <c r="HJ111" s="89"/>
      <c r="HK111" s="89"/>
      <c r="HL111" s="89"/>
      <c r="HM111" s="89"/>
      <c r="HN111" s="89"/>
      <c r="HO111" s="89"/>
      <c r="HP111" s="89"/>
      <c r="HQ111" s="89"/>
      <c r="HR111" s="89"/>
      <c r="HS111" s="89"/>
      <c r="HT111" s="89"/>
      <c r="HU111" s="89"/>
      <c r="HV111" s="89"/>
      <c r="HW111" s="89"/>
      <c r="HX111" s="89"/>
      <c r="HY111" s="89"/>
      <c r="HZ111" s="89"/>
      <c r="IA111" s="89"/>
      <c r="IB111" s="89"/>
      <c r="IC111" s="89"/>
      <c r="ID111" s="89"/>
      <c r="IE111" s="89"/>
      <c r="IF111" s="89"/>
      <c r="IG111" s="89"/>
      <c r="IH111" s="89"/>
      <c r="II111" s="89"/>
      <c r="IJ111" s="89"/>
      <c r="IK111" s="89"/>
      <c r="IL111" s="89"/>
      <c r="IM111" s="89"/>
      <c r="IN111" s="89"/>
      <c r="IO111" s="89"/>
      <c r="IP111" s="89"/>
      <c r="IQ111" s="89"/>
      <c r="IR111" s="89"/>
      <c r="IS111" s="89"/>
      <c r="IT111" s="89"/>
      <c r="IU111" s="89"/>
      <c r="IV111" s="89"/>
      <c r="IW111" s="89"/>
      <c r="IX111" s="89"/>
      <c r="IY111" s="89"/>
      <c r="IZ111" s="89"/>
      <c r="JA111" s="89"/>
      <c r="JB111" s="89"/>
      <c r="JC111" s="89"/>
      <c r="JD111" s="89"/>
      <c r="JE111" s="89"/>
      <c r="JF111" s="89"/>
      <c r="JG111" s="89"/>
      <c r="JH111" s="89"/>
      <c r="JI111" s="89"/>
      <c r="JJ111" s="89"/>
      <c r="JK111" s="89"/>
      <c r="JL111" s="89"/>
      <c r="JM111" s="89"/>
      <c r="JN111" s="89"/>
      <c r="JO111" s="89"/>
      <c r="JP111" s="89"/>
      <c r="JQ111" s="89"/>
      <c r="JR111" s="89"/>
      <c r="JS111" s="89"/>
      <c r="JT111" s="89"/>
      <c r="JU111" s="89"/>
      <c r="JV111" s="89"/>
      <c r="JW111" s="89"/>
      <c r="JX111" s="89"/>
      <c r="JY111" s="89"/>
      <c r="JZ111" s="89"/>
      <c r="KA111" s="89"/>
      <c r="KB111" s="89"/>
      <c r="KC111" s="89"/>
      <c r="KD111" s="89"/>
      <c r="KE111" s="89"/>
      <c r="KF111" s="89"/>
      <c r="KG111" s="89"/>
      <c r="KH111" s="89"/>
      <c r="KI111" s="89"/>
      <c r="KJ111" s="89"/>
      <c r="KK111" s="89"/>
      <c r="KL111" s="89"/>
      <c r="KM111" s="89"/>
      <c r="KN111" s="89"/>
      <c r="KO111" s="89"/>
      <c r="KP111" s="89"/>
      <c r="KQ111" s="89"/>
      <c r="KR111" s="89"/>
      <c r="KS111" s="89"/>
      <c r="KT111" s="89"/>
      <c r="KU111" s="89"/>
      <c r="KV111" s="89"/>
      <c r="KW111" s="89"/>
      <c r="KX111" s="89"/>
      <c r="KY111" s="89"/>
      <c r="KZ111" s="89"/>
      <c r="LA111" s="89"/>
      <c r="LB111" s="89"/>
      <c r="LC111" s="89"/>
      <c r="LD111" s="89"/>
      <c r="LE111" s="89"/>
      <c r="LF111" s="89"/>
      <c r="LG111" s="89"/>
      <c r="LH111" s="89"/>
      <c r="LI111" s="89"/>
      <c r="LJ111" s="89"/>
      <c r="LK111" s="89"/>
      <c r="LL111" s="89"/>
      <c r="LM111" s="89"/>
      <c r="LN111" s="89"/>
      <c r="LO111" s="89"/>
      <c r="LP111" s="89"/>
      <c r="LQ111" s="89"/>
      <c r="LR111" s="89"/>
      <c r="LS111" s="89"/>
      <c r="LT111" s="89"/>
    </row>
    <row r="112" spans="1:332" s="29" customFormat="1" x14ac:dyDescent="0.35">
      <c r="A112" s="89"/>
      <c r="B112" s="90"/>
      <c r="C112" s="90"/>
      <c r="D112" s="91"/>
      <c r="E112" s="89"/>
      <c r="F112" s="89"/>
      <c r="G112" s="89"/>
      <c r="M112" s="85"/>
      <c r="N112" s="85"/>
      <c r="O112" s="91"/>
      <c r="P112" s="91"/>
      <c r="Q112" s="92"/>
      <c r="R112" s="92"/>
      <c r="S112" s="89"/>
      <c r="T112" s="89"/>
      <c r="U112" s="89"/>
      <c r="V112" s="89"/>
      <c r="Y112" s="89"/>
      <c r="AA112" s="89"/>
      <c r="AB112" s="89"/>
      <c r="AC112" s="89"/>
      <c r="AD112" s="89"/>
      <c r="AE112"/>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c r="BW112" s="89"/>
      <c r="BX112" s="89"/>
      <c r="BY112" s="89"/>
      <c r="BZ112" s="89"/>
      <c r="CA112" s="89"/>
      <c r="CB112" s="89"/>
      <c r="CC112" s="89"/>
      <c r="CD112" s="89"/>
      <c r="CE112" s="89"/>
      <c r="CF112" s="89"/>
      <c r="CG112" s="89"/>
      <c r="CH112" s="89"/>
      <c r="CI112" s="89"/>
      <c r="CJ112" s="89"/>
      <c r="CK112" s="89"/>
      <c r="CL112" s="89"/>
      <c r="CM112" s="89"/>
      <c r="CN112" s="89"/>
      <c r="CO112" s="89"/>
      <c r="CP112" s="89"/>
      <c r="CQ112" s="89"/>
      <c r="CR112" s="89"/>
      <c r="CS112" s="89"/>
      <c r="CT112" s="89"/>
      <c r="CU112" s="89"/>
      <c r="CV112" s="89"/>
      <c r="CW112" s="89"/>
      <c r="CX112" s="89"/>
      <c r="CY112" s="89"/>
      <c r="CZ112" s="89"/>
      <c r="DA112" s="89"/>
      <c r="DB112" s="89"/>
      <c r="DC112" s="89"/>
      <c r="DD112" s="89"/>
      <c r="DE112" s="89"/>
      <c r="DF112" s="89"/>
      <c r="DG112" s="89"/>
      <c r="DH112" s="89"/>
      <c r="DI112" s="89"/>
      <c r="DJ112" s="89"/>
      <c r="DK112" s="89"/>
      <c r="DL112" s="89"/>
      <c r="DM112" s="89"/>
      <c r="DN112" s="89"/>
      <c r="DO112" s="89"/>
      <c r="DP112" s="89"/>
      <c r="DQ112" s="89"/>
      <c r="DR112" s="89"/>
      <c r="DS112" s="89"/>
      <c r="DT112" s="89"/>
      <c r="DU112" s="89"/>
      <c r="DV112" s="89"/>
      <c r="DW112" s="89"/>
      <c r="DX112" s="89"/>
      <c r="DY112" s="89"/>
      <c r="DZ112" s="89"/>
      <c r="EA112" s="89"/>
      <c r="EB112" s="89"/>
      <c r="EC112" s="89"/>
      <c r="ED112" s="89"/>
      <c r="EE112" s="89"/>
      <c r="EF112" s="89"/>
      <c r="EG112" s="89"/>
      <c r="EH112" s="89"/>
      <c r="EI112" s="89"/>
      <c r="EJ112" s="89"/>
      <c r="EK112" s="89"/>
      <c r="EL112" s="89"/>
      <c r="EM112" s="89"/>
      <c r="EN112" s="89"/>
      <c r="EO112" s="89"/>
      <c r="EP112" s="89"/>
      <c r="EQ112" s="89"/>
      <c r="ER112" s="89"/>
      <c r="ES112" s="89"/>
      <c r="ET112" s="89"/>
      <c r="EU112" s="89"/>
      <c r="EV112" s="89"/>
      <c r="EW112" s="89"/>
      <c r="EX112" s="89"/>
      <c r="EY112" s="89"/>
      <c r="EZ112" s="89"/>
      <c r="FA112" s="89"/>
      <c r="FB112" s="89"/>
      <c r="FC112" s="89"/>
      <c r="FD112" s="89"/>
      <c r="FE112" s="89"/>
      <c r="FF112" s="89"/>
      <c r="FG112" s="89"/>
      <c r="FH112" s="89"/>
      <c r="FI112" s="89"/>
      <c r="FJ112" s="89"/>
      <c r="FK112" s="89"/>
      <c r="FL112" s="89"/>
      <c r="FM112" s="89"/>
      <c r="FN112" s="89"/>
      <c r="FO112" s="89"/>
      <c r="FP112" s="89"/>
      <c r="FQ112" s="89"/>
      <c r="FR112" s="89"/>
      <c r="FS112" s="89"/>
      <c r="FT112" s="89"/>
      <c r="FU112" s="89"/>
      <c r="FV112" s="89"/>
      <c r="FW112" s="89"/>
      <c r="FX112" s="89"/>
      <c r="FY112" s="89"/>
      <c r="FZ112" s="89"/>
      <c r="GA112" s="89"/>
      <c r="GB112" s="89"/>
      <c r="GC112" s="89"/>
      <c r="GD112" s="89"/>
      <c r="GE112" s="89"/>
      <c r="GF112" s="89"/>
      <c r="GG112" s="89"/>
      <c r="GH112" s="89"/>
      <c r="GI112" s="89"/>
      <c r="GJ112" s="89"/>
      <c r="GK112" s="89"/>
      <c r="GL112" s="89"/>
      <c r="GM112" s="89"/>
      <c r="GN112" s="89"/>
      <c r="GO112" s="89"/>
      <c r="GP112" s="89"/>
      <c r="GQ112" s="89"/>
      <c r="GR112" s="89"/>
      <c r="GS112" s="89"/>
      <c r="GT112" s="89"/>
      <c r="GU112" s="89"/>
      <c r="GV112" s="89"/>
      <c r="GW112" s="89"/>
      <c r="GX112" s="89"/>
      <c r="GY112" s="89"/>
      <c r="GZ112" s="89"/>
      <c r="HA112" s="89"/>
      <c r="HB112" s="89"/>
      <c r="HC112" s="89"/>
      <c r="HD112" s="89"/>
      <c r="HE112" s="89"/>
      <c r="HF112" s="89"/>
      <c r="HG112" s="89"/>
      <c r="HH112" s="89"/>
      <c r="HI112" s="89"/>
      <c r="HJ112" s="89"/>
      <c r="HK112" s="89"/>
      <c r="HL112" s="89"/>
      <c r="HM112" s="89"/>
      <c r="HN112" s="89"/>
      <c r="HO112" s="89"/>
      <c r="HP112" s="89"/>
      <c r="HQ112" s="89"/>
      <c r="HR112" s="89"/>
      <c r="HS112" s="89"/>
      <c r="HT112" s="89"/>
      <c r="HU112" s="89"/>
      <c r="HV112" s="89"/>
      <c r="HW112" s="89"/>
      <c r="HX112" s="89"/>
      <c r="HY112" s="89"/>
      <c r="HZ112" s="89"/>
      <c r="IA112" s="89"/>
      <c r="IB112" s="89"/>
      <c r="IC112" s="89"/>
      <c r="ID112" s="89"/>
      <c r="IE112" s="89"/>
      <c r="IF112" s="89"/>
      <c r="IG112" s="89"/>
      <c r="IH112" s="89"/>
      <c r="II112" s="89"/>
      <c r="IJ112" s="89"/>
      <c r="IK112" s="89"/>
      <c r="IL112" s="89"/>
      <c r="IM112" s="89"/>
      <c r="IN112" s="89"/>
      <c r="IO112" s="89"/>
      <c r="IP112" s="89"/>
      <c r="IQ112" s="89"/>
      <c r="IR112" s="89"/>
      <c r="IS112" s="89"/>
      <c r="IT112" s="89"/>
      <c r="IU112" s="89"/>
      <c r="IV112" s="89"/>
      <c r="IW112" s="89"/>
      <c r="IX112" s="89"/>
      <c r="IY112" s="89"/>
      <c r="IZ112" s="89"/>
      <c r="JA112" s="89"/>
      <c r="JB112" s="89"/>
      <c r="JC112" s="89"/>
      <c r="JD112" s="89"/>
      <c r="JE112" s="89"/>
      <c r="JF112" s="89"/>
      <c r="JG112" s="89"/>
      <c r="JH112" s="89"/>
      <c r="JI112" s="89"/>
      <c r="JJ112" s="89"/>
      <c r="JK112" s="89"/>
      <c r="JL112" s="89"/>
      <c r="JM112" s="89"/>
      <c r="JN112" s="89"/>
      <c r="JO112" s="89"/>
      <c r="JP112" s="89"/>
      <c r="JQ112" s="89"/>
      <c r="JR112" s="89"/>
      <c r="JS112" s="89"/>
      <c r="JT112" s="89"/>
      <c r="JU112" s="89"/>
      <c r="JV112" s="89"/>
      <c r="JW112" s="89"/>
      <c r="JX112" s="89"/>
      <c r="JY112" s="89"/>
      <c r="JZ112" s="89"/>
      <c r="KA112" s="89"/>
      <c r="KB112" s="89"/>
      <c r="KC112" s="89"/>
      <c r="KD112" s="89"/>
      <c r="KE112" s="89"/>
      <c r="KF112" s="89"/>
      <c r="KG112" s="89"/>
      <c r="KH112" s="89"/>
      <c r="KI112" s="89"/>
      <c r="KJ112" s="89"/>
      <c r="KK112" s="89"/>
      <c r="KL112" s="89"/>
      <c r="KM112" s="89"/>
      <c r="KN112" s="89"/>
      <c r="KO112" s="89"/>
      <c r="KP112" s="89"/>
      <c r="KQ112" s="89"/>
      <c r="KR112" s="89"/>
      <c r="KS112" s="89"/>
      <c r="KT112" s="89"/>
      <c r="KU112" s="89"/>
      <c r="KV112" s="89"/>
      <c r="KW112" s="89"/>
      <c r="KX112" s="89"/>
      <c r="KY112" s="89"/>
      <c r="KZ112" s="89"/>
      <c r="LA112" s="89"/>
      <c r="LB112" s="89"/>
      <c r="LC112" s="89"/>
      <c r="LD112" s="89"/>
      <c r="LE112" s="89"/>
      <c r="LF112" s="89"/>
      <c r="LG112" s="89"/>
      <c r="LH112" s="89"/>
      <c r="LI112" s="89"/>
      <c r="LJ112" s="89"/>
      <c r="LK112" s="89"/>
      <c r="LL112" s="89"/>
      <c r="LM112" s="89"/>
      <c r="LN112" s="89"/>
      <c r="LO112" s="89"/>
      <c r="LP112" s="89"/>
      <c r="LQ112" s="89"/>
      <c r="LR112" s="89"/>
      <c r="LS112" s="89"/>
      <c r="LT112" s="89"/>
    </row>
    <row r="113" spans="1:332" s="29" customFormat="1" x14ac:dyDescent="0.35">
      <c r="A113" s="89"/>
      <c r="B113" s="90"/>
      <c r="C113" s="90"/>
      <c r="D113" s="91"/>
      <c r="E113" s="89"/>
      <c r="F113" s="89"/>
      <c r="G113" s="89"/>
      <c r="M113" s="85"/>
      <c r="N113" s="85"/>
      <c r="O113" s="91"/>
      <c r="P113" s="91"/>
      <c r="Q113" s="92"/>
      <c r="R113" s="92"/>
      <c r="S113" s="89"/>
      <c r="T113" s="89"/>
      <c r="U113" s="89"/>
      <c r="V113" s="89"/>
      <c r="Y113" s="89"/>
      <c r="AA113" s="89"/>
      <c r="AB113" s="89"/>
      <c r="AC113" s="89"/>
      <c r="AD113" s="89"/>
      <c r="AE113"/>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89"/>
      <c r="DJ113" s="89"/>
      <c r="DK113" s="89"/>
      <c r="DL113" s="89"/>
      <c r="DM113" s="89"/>
      <c r="DN113" s="89"/>
      <c r="DO113" s="89"/>
      <c r="DP113" s="89"/>
      <c r="DQ113" s="89"/>
      <c r="DR113" s="89"/>
      <c r="DS113" s="89"/>
      <c r="DT113" s="89"/>
      <c r="DU113" s="89"/>
      <c r="DV113" s="89"/>
      <c r="DW113" s="89"/>
      <c r="DX113" s="89"/>
      <c r="DY113" s="89"/>
      <c r="DZ113" s="89"/>
      <c r="EA113" s="89"/>
      <c r="EB113" s="89"/>
      <c r="EC113" s="89"/>
      <c r="ED113" s="89"/>
      <c r="EE113" s="89"/>
      <c r="EF113" s="89"/>
      <c r="EG113" s="89"/>
      <c r="EH113" s="89"/>
      <c r="EI113" s="89"/>
      <c r="EJ113" s="89"/>
      <c r="EK113" s="89"/>
      <c r="EL113" s="89"/>
      <c r="EM113" s="89"/>
      <c r="EN113" s="89"/>
      <c r="EO113" s="89"/>
      <c r="EP113" s="89"/>
      <c r="EQ113" s="89"/>
      <c r="ER113" s="89"/>
      <c r="ES113" s="89"/>
      <c r="ET113" s="89"/>
      <c r="EU113" s="89"/>
      <c r="EV113" s="89"/>
      <c r="EW113" s="89"/>
      <c r="EX113" s="89"/>
      <c r="EY113" s="89"/>
      <c r="EZ113" s="89"/>
      <c r="FA113" s="89"/>
      <c r="FB113" s="89"/>
      <c r="FC113" s="89"/>
      <c r="FD113" s="89"/>
      <c r="FE113" s="89"/>
      <c r="FF113" s="89"/>
      <c r="FG113" s="89"/>
      <c r="FH113" s="89"/>
      <c r="FI113" s="89"/>
      <c r="FJ113" s="89"/>
      <c r="FK113" s="89"/>
      <c r="FL113" s="89"/>
      <c r="FM113" s="89"/>
      <c r="FN113" s="89"/>
      <c r="FO113" s="89"/>
      <c r="FP113" s="89"/>
      <c r="FQ113" s="89"/>
      <c r="FR113" s="89"/>
      <c r="FS113" s="89"/>
      <c r="FT113" s="89"/>
      <c r="FU113" s="89"/>
      <c r="FV113" s="89"/>
      <c r="FW113" s="89"/>
      <c r="FX113" s="89"/>
      <c r="FY113" s="89"/>
      <c r="FZ113" s="89"/>
      <c r="GA113" s="89"/>
      <c r="GB113" s="89"/>
      <c r="GC113" s="89"/>
      <c r="GD113" s="89"/>
      <c r="GE113" s="89"/>
      <c r="GF113" s="89"/>
      <c r="GG113" s="89"/>
      <c r="GH113" s="89"/>
      <c r="GI113" s="89"/>
      <c r="GJ113" s="89"/>
      <c r="GK113" s="89"/>
      <c r="GL113" s="89"/>
      <c r="GM113" s="89"/>
      <c r="GN113" s="89"/>
      <c r="GO113" s="89"/>
      <c r="GP113" s="89"/>
      <c r="GQ113" s="89"/>
      <c r="GR113" s="89"/>
      <c r="GS113" s="89"/>
      <c r="GT113" s="89"/>
      <c r="GU113" s="89"/>
      <c r="GV113" s="89"/>
      <c r="GW113" s="89"/>
      <c r="GX113" s="89"/>
      <c r="GY113" s="89"/>
      <c r="GZ113" s="89"/>
      <c r="HA113" s="89"/>
      <c r="HB113" s="89"/>
      <c r="HC113" s="89"/>
      <c r="HD113" s="89"/>
      <c r="HE113" s="89"/>
      <c r="HF113" s="89"/>
      <c r="HG113" s="89"/>
      <c r="HH113" s="89"/>
      <c r="HI113" s="89"/>
      <c r="HJ113" s="89"/>
      <c r="HK113" s="89"/>
      <c r="HL113" s="89"/>
      <c r="HM113" s="89"/>
      <c r="HN113" s="89"/>
      <c r="HO113" s="89"/>
      <c r="HP113" s="89"/>
      <c r="HQ113" s="89"/>
      <c r="HR113" s="89"/>
      <c r="HS113" s="89"/>
      <c r="HT113" s="89"/>
      <c r="HU113" s="89"/>
      <c r="HV113" s="89"/>
      <c r="HW113" s="89"/>
      <c r="HX113" s="89"/>
      <c r="HY113" s="89"/>
      <c r="HZ113" s="89"/>
      <c r="IA113" s="89"/>
      <c r="IB113" s="89"/>
      <c r="IC113" s="89"/>
      <c r="ID113" s="89"/>
      <c r="IE113" s="89"/>
      <c r="IF113" s="89"/>
      <c r="IG113" s="89"/>
      <c r="IH113" s="89"/>
      <c r="II113" s="89"/>
      <c r="IJ113" s="89"/>
      <c r="IK113" s="89"/>
      <c r="IL113" s="89"/>
      <c r="IM113" s="89"/>
      <c r="IN113" s="89"/>
      <c r="IO113" s="89"/>
      <c r="IP113" s="89"/>
      <c r="IQ113" s="89"/>
      <c r="IR113" s="89"/>
      <c r="IS113" s="89"/>
      <c r="IT113" s="89"/>
      <c r="IU113" s="89"/>
      <c r="IV113" s="89"/>
      <c r="IW113" s="89"/>
      <c r="IX113" s="89"/>
      <c r="IY113" s="89"/>
      <c r="IZ113" s="89"/>
      <c r="JA113" s="89"/>
      <c r="JB113" s="89"/>
      <c r="JC113" s="89"/>
      <c r="JD113" s="89"/>
      <c r="JE113" s="89"/>
      <c r="JF113" s="89"/>
      <c r="JG113" s="89"/>
      <c r="JH113" s="89"/>
      <c r="JI113" s="89"/>
      <c r="JJ113" s="89"/>
      <c r="JK113" s="89"/>
      <c r="JL113" s="89"/>
      <c r="JM113" s="89"/>
      <c r="JN113" s="89"/>
      <c r="JO113" s="89"/>
      <c r="JP113" s="89"/>
      <c r="JQ113" s="89"/>
      <c r="JR113" s="89"/>
      <c r="JS113" s="89"/>
      <c r="JT113" s="89"/>
      <c r="JU113" s="89"/>
      <c r="JV113" s="89"/>
      <c r="JW113" s="89"/>
      <c r="JX113" s="89"/>
      <c r="JY113" s="89"/>
      <c r="JZ113" s="89"/>
      <c r="KA113" s="89"/>
      <c r="KB113" s="89"/>
      <c r="KC113" s="89"/>
      <c r="KD113" s="89"/>
      <c r="KE113" s="89"/>
      <c r="KF113" s="89"/>
      <c r="KG113" s="89"/>
      <c r="KH113" s="89"/>
      <c r="KI113" s="89"/>
      <c r="KJ113" s="89"/>
      <c r="KK113" s="89"/>
      <c r="KL113" s="89"/>
      <c r="KM113" s="89"/>
      <c r="KN113" s="89"/>
      <c r="KO113" s="89"/>
      <c r="KP113" s="89"/>
      <c r="KQ113" s="89"/>
      <c r="KR113" s="89"/>
      <c r="KS113" s="89"/>
      <c r="KT113" s="89"/>
      <c r="KU113" s="89"/>
      <c r="KV113" s="89"/>
      <c r="KW113" s="89"/>
      <c r="KX113" s="89"/>
      <c r="KY113" s="89"/>
      <c r="KZ113" s="89"/>
      <c r="LA113" s="89"/>
      <c r="LB113" s="89"/>
      <c r="LC113" s="89"/>
      <c r="LD113" s="89"/>
      <c r="LE113" s="89"/>
      <c r="LF113" s="89"/>
      <c r="LG113" s="89"/>
      <c r="LH113" s="89"/>
      <c r="LI113" s="89"/>
      <c r="LJ113" s="89"/>
      <c r="LK113" s="89"/>
      <c r="LL113" s="89"/>
      <c r="LM113" s="89"/>
      <c r="LN113" s="89"/>
      <c r="LO113" s="89"/>
      <c r="LP113" s="89"/>
      <c r="LQ113" s="89"/>
      <c r="LR113" s="89"/>
      <c r="LS113" s="89"/>
      <c r="LT113" s="89"/>
    </row>
    <row r="114" spans="1:332" s="29" customFormat="1" x14ac:dyDescent="0.35">
      <c r="A114" s="89"/>
      <c r="B114" s="90"/>
      <c r="C114" s="90"/>
      <c r="D114" s="91"/>
      <c r="E114" s="89"/>
      <c r="F114" s="89"/>
      <c r="G114" s="89"/>
      <c r="M114" s="85"/>
      <c r="N114" s="85"/>
      <c r="O114" s="91"/>
      <c r="P114" s="91"/>
      <c r="Q114" s="92"/>
      <c r="R114" s="92"/>
      <c r="S114" s="89"/>
      <c r="T114" s="89"/>
      <c r="U114" s="89"/>
      <c r="V114" s="89"/>
      <c r="Y114" s="89"/>
      <c r="AA114" s="89"/>
      <c r="AB114" s="89"/>
      <c r="AC114" s="89"/>
      <c r="AD114" s="89"/>
      <c r="AE114"/>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89"/>
      <c r="BU114" s="89"/>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89"/>
      <c r="DJ114" s="89"/>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89"/>
      <c r="EZ114" s="89"/>
      <c r="FA114" s="89"/>
      <c r="FB114" s="89"/>
      <c r="FC114" s="89"/>
      <c r="FD114" s="89"/>
      <c r="FE114" s="89"/>
      <c r="FF114" s="89"/>
      <c r="FG114" s="89"/>
      <c r="FH114" s="89"/>
      <c r="FI114" s="89"/>
      <c r="FJ114" s="89"/>
      <c r="FK114" s="89"/>
      <c r="FL114" s="89"/>
      <c r="FM114" s="89"/>
      <c r="FN114" s="89"/>
      <c r="FO114" s="89"/>
      <c r="FP114" s="89"/>
      <c r="FQ114" s="89"/>
      <c r="FR114" s="89"/>
      <c r="FS114" s="89"/>
      <c r="FT114" s="89"/>
      <c r="FU114" s="89"/>
      <c r="FV114" s="89"/>
      <c r="FW114" s="89"/>
      <c r="FX114" s="89"/>
      <c r="FY114" s="89"/>
      <c r="FZ114" s="89"/>
      <c r="GA114" s="89"/>
      <c r="GB114" s="89"/>
      <c r="GC114" s="89"/>
      <c r="GD114" s="89"/>
      <c r="GE114" s="89"/>
      <c r="GF114" s="89"/>
      <c r="GG114" s="89"/>
      <c r="GH114" s="89"/>
      <c r="GI114" s="89"/>
      <c r="GJ114" s="89"/>
      <c r="GK114" s="89"/>
      <c r="GL114" s="89"/>
      <c r="GM114" s="89"/>
      <c r="GN114" s="89"/>
      <c r="GO114" s="89"/>
      <c r="GP114" s="89"/>
      <c r="GQ114" s="89"/>
      <c r="GR114" s="89"/>
      <c r="GS114" s="89"/>
      <c r="GT114" s="89"/>
      <c r="GU114" s="89"/>
      <c r="GV114" s="89"/>
      <c r="GW114" s="89"/>
      <c r="GX114" s="89"/>
      <c r="GY114" s="89"/>
      <c r="GZ114" s="89"/>
      <c r="HA114" s="89"/>
      <c r="HB114" s="89"/>
      <c r="HC114" s="89"/>
      <c r="HD114" s="89"/>
      <c r="HE114" s="89"/>
      <c r="HF114" s="89"/>
      <c r="HG114" s="89"/>
      <c r="HH114" s="89"/>
      <c r="HI114" s="89"/>
      <c r="HJ114" s="89"/>
      <c r="HK114" s="89"/>
      <c r="HL114" s="89"/>
      <c r="HM114" s="89"/>
      <c r="HN114" s="89"/>
      <c r="HO114" s="89"/>
      <c r="HP114" s="89"/>
      <c r="HQ114" s="89"/>
      <c r="HR114" s="89"/>
      <c r="HS114" s="89"/>
      <c r="HT114" s="89"/>
      <c r="HU114" s="89"/>
      <c r="HV114" s="89"/>
      <c r="HW114" s="89"/>
      <c r="HX114" s="89"/>
      <c r="HY114" s="89"/>
      <c r="HZ114" s="89"/>
      <c r="IA114" s="89"/>
      <c r="IB114" s="89"/>
      <c r="IC114" s="89"/>
      <c r="ID114" s="89"/>
      <c r="IE114" s="89"/>
      <c r="IF114" s="89"/>
      <c r="IG114" s="89"/>
      <c r="IH114" s="89"/>
      <c r="II114" s="89"/>
      <c r="IJ114" s="89"/>
      <c r="IK114" s="89"/>
      <c r="IL114" s="89"/>
      <c r="IM114" s="89"/>
      <c r="IN114" s="89"/>
      <c r="IO114" s="89"/>
      <c r="IP114" s="89"/>
      <c r="IQ114" s="89"/>
      <c r="IR114" s="89"/>
      <c r="IS114" s="89"/>
      <c r="IT114" s="89"/>
      <c r="IU114" s="89"/>
      <c r="IV114" s="89"/>
      <c r="IW114" s="89"/>
      <c r="IX114" s="89"/>
      <c r="IY114" s="89"/>
      <c r="IZ114" s="89"/>
      <c r="JA114" s="89"/>
      <c r="JB114" s="89"/>
      <c r="JC114" s="89"/>
      <c r="JD114" s="89"/>
      <c r="JE114" s="89"/>
      <c r="JF114" s="89"/>
      <c r="JG114" s="89"/>
      <c r="JH114" s="89"/>
      <c r="JI114" s="89"/>
      <c r="JJ114" s="89"/>
      <c r="JK114" s="89"/>
      <c r="JL114" s="89"/>
      <c r="JM114" s="89"/>
      <c r="JN114" s="89"/>
      <c r="JO114" s="89"/>
      <c r="JP114" s="89"/>
      <c r="JQ114" s="89"/>
      <c r="JR114" s="89"/>
      <c r="JS114" s="89"/>
      <c r="JT114" s="89"/>
      <c r="JU114" s="89"/>
      <c r="JV114" s="89"/>
      <c r="JW114" s="89"/>
      <c r="JX114" s="89"/>
      <c r="JY114" s="89"/>
      <c r="JZ114" s="89"/>
      <c r="KA114" s="89"/>
      <c r="KB114" s="89"/>
      <c r="KC114" s="89"/>
      <c r="KD114" s="89"/>
      <c r="KE114" s="89"/>
      <c r="KF114" s="89"/>
      <c r="KG114" s="89"/>
      <c r="KH114" s="89"/>
      <c r="KI114" s="89"/>
      <c r="KJ114" s="89"/>
      <c r="KK114" s="89"/>
      <c r="KL114" s="89"/>
      <c r="KM114" s="89"/>
      <c r="KN114" s="89"/>
      <c r="KO114" s="89"/>
      <c r="KP114" s="89"/>
      <c r="KQ114" s="89"/>
      <c r="KR114" s="89"/>
      <c r="KS114" s="89"/>
      <c r="KT114" s="89"/>
      <c r="KU114" s="89"/>
      <c r="KV114" s="89"/>
      <c r="KW114" s="89"/>
      <c r="KX114" s="89"/>
      <c r="KY114" s="89"/>
      <c r="KZ114" s="89"/>
      <c r="LA114" s="89"/>
      <c r="LB114" s="89"/>
      <c r="LC114" s="89"/>
      <c r="LD114" s="89"/>
      <c r="LE114" s="89"/>
      <c r="LF114" s="89"/>
      <c r="LG114" s="89"/>
      <c r="LH114" s="89"/>
      <c r="LI114" s="89"/>
      <c r="LJ114" s="89"/>
      <c r="LK114" s="89"/>
      <c r="LL114" s="89"/>
      <c r="LM114" s="89"/>
      <c r="LN114" s="89"/>
      <c r="LO114" s="89"/>
      <c r="LP114" s="89"/>
      <c r="LQ114" s="89"/>
      <c r="LR114" s="89"/>
      <c r="LS114" s="89"/>
      <c r="LT114" s="89"/>
    </row>
    <row r="115" spans="1:332" s="29" customFormat="1" x14ac:dyDescent="0.35">
      <c r="A115" s="89"/>
      <c r="B115" s="90"/>
      <c r="C115" s="90"/>
      <c r="D115" s="91"/>
      <c r="E115" s="89"/>
      <c r="F115" s="89"/>
      <c r="G115" s="89"/>
      <c r="M115" s="85"/>
      <c r="N115" s="85"/>
      <c r="O115" s="91"/>
      <c r="P115" s="91"/>
      <c r="Q115" s="92"/>
      <c r="R115" s="92"/>
      <c r="S115" s="89"/>
      <c r="T115" s="89"/>
      <c r="U115" s="89"/>
      <c r="V115" s="89"/>
      <c r="Y115" s="89"/>
      <c r="AA115" s="89"/>
      <c r="AB115" s="89"/>
      <c r="AC115" s="89"/>
      <c r="AD115" s="89"/>
      <c r="AE115"/>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89"/>
      <c r="BU115" s="89"/>
      <c r="BV115" s="89"/>
      <c r="BW115" s="89"/>
      <c r="BX115" s="89"/>
      <c r="BY115" s="89"/>
      <c r="BZ115" s="89"/>
      <c r="CA115" s="89"/>
      <c r="CB115" s="89"/>
      <c r="CC115" s="89"/>
      <c r="CD115" s="89"/>
      <c r="CE115" s="89"/>
      <c r="CF115" s="89"/>
      <c r="CG115" s="89"/>
      <c r="CH115" s="89"/>
      <c r="CI115" s="89"/>
      <c r="CJ115" s="89"/>
      <c r="CK115" s="89"/>
      <c r="CL115" s="89"/>
      <c r="CM115" s="89"/>
      <c r="CN115" s="89"/>
      <c r="CO115" s="89"/>
      <c r="CP115" s="89"/>
      <c r="CQ115" s="89"/>
      <c r="CR115" s="89"/>
      <c r="CS115" s="89"/>
      <c r="CT115" s="89"/>
      <c r="CU115" s="89"/>
      <c r="CV115" s="89"/>
      <c r="CW115" s="89"/>
      <c r="CX115" s="89"/>
      <c r="CY115" s="89"/>
      <c r="CZ115" s="89"/>
      <c r="DA115" s="89"/>
      <c r="DB115" s="89"/>
      <c r="DC115" s="89"/>
      <c r="DD115" s="89"/>
      <c r="DE115" s="89"/>
      <c r="DF115" s="89"/>
      <c r="DG115" s="89"/>
      <c r="DH115" s="89"/>
      <c r="DI115" s="89"/>
      <c r="DJ115" s="89"/>
      <c r="DK115" s="89"/>
      <c r="DL115" s="89"/>
      <c r="DM115" s="89"/>
      <c r="DN115" s="89"/>
      <c r="DO115" s="89"/>
      <c r="DP115" s="89"/>
      <c r="DQ115" s="89"/>
      <c r="DR115" s="89"/>
      <c r="DS115" s="89"/>
      <c r="DT115" s="89"/>
      <c r="DU115" s="89"/>
      <c r="DV115" s="89"/>
      <c r="DW115" s="89"/>
      <c r="DX115" s="89"/>
      <c r="DY115" s="89"/>
      <c r="DZ115" s="89"/>
      <c r="EA115" s="89"/>
      <c r="EB115" s="89"/>
      <c r="EC115" s="89"/>
      <c r="ED115" s="89"/>
      <c r="EE115" s="89"/>
      <c r="EF115" s="89"/>
      <c r="EG115" s="89"/>
      <c r="EH115" s="89"/>
      <c r="EI115" s="89"/>
      <c r="EJ115" s="89"/>
      <c r="EK115" s="89"/>
      <c r="EL115" s="89"/>
      <c r="EM115" s="89"/>
      <c r="EN115" s="89"/>
      <c r="EO115" s="89"/>
      <c r="EP115" s="89"/>
      <c r="EQ115" s="89"/>
      <c r="ER115" s="89"/>
      <c r="ES115" s="89"/>
      <c r="ET115" s="89"/>
      <c r="EU115" s="89"/>
      <c r="EV115" s="89"/>
      <c r="EW115" s="89"/>
      <c r="EX115" s="89"/>
      <c r="EY115" s="89"/>
      <c r="EZ115" s="89"/>
      <c r="FA115" s="89"/>
      <c r="FB115" s="89"/>
      <c r="FC115" s="89"/>
      <c r="FD115" s="89"/>
      <c r="FE115" s="89"/>
      <c r="FF115" s="89"/>
      <c r="FG115" s="89"/>
      <c r="FH115" s="89"/>
      <c r="FI115" s="89"/>
      <c r="FJ115" s="89"/>
      <c r="FK115" s="89"/>
      <c r="FL115" s="89"/>
      <c r="FM115" s="89"/>
      <c r="FN115" s="89"/>
      <c r="FO115" s="89"/>
      <c r="FP115" s="89"/>
      <c r="FQ115" s="89"/>
      <c r="FR115" s="89"/>
      <c r="FS115" s="89"/>
      <c r="FT115" s="89"/>
      <c r="FU115" s="89"/>
      <c r="FV115" s="89"/>
      <c r="FW115" s="89"/>
      <c r="FX115" s="89"/>
      <c r="FY115" s="89"/>
      <c r="FZ115" s="89"/>
      <c r="GA115" s="89"/>
      <c r="GB115" s="89"/>
      <c r="GC115" s="89"/>
      <c r="GD115" s="89"/>
      <c r="GE115" s="89"/>
      <c r="GF115" s="89"/>
      <c r="GG115" s="89"/>
      <c r="GH115" s="89"/>
      <c r="GI115" s="89"/>
      <c r="GJ115" s="89"/>
      <c r="GK115" s="89"/>
      <c r="GL115" s="89"/>
      <c r="GM115" s="89"/>
      <c r="GN115" s="89"/>
      <c r="GO115" s="89"/>
      <c r="GP115" s="89"/>
      <c r="GQ115" s="89"/>
      <c r="GR115" s="89"/>
      <c r="GS115" s="89"/>
      <c r="GT115" s="89"/>
      <c r="GU115" s="89"/>
      <c r="GV115" s="89"/>
      <c r="GW115" s="89"/>
      <c r="GX115" s="89"/>
      <c r="GY115" s="89"/>
      <c r="GZ115" s="89"/>
      <c r="HA115" s="89"/>
      <c r="HB115" s="89"/>
      <c r="HC115" s="89"/>
      <c r="HD115" s="89"/>
      <c r="HE115" s="89"/>
      <c r="HF115" s="89"/>
      <c r="HG115" s="89"/>
      <c r="HH115" s="89"/>
      <c r="HI115" s="89"/>
      <c r="HJ115" s="89"/>
      <c r="HK115" s="89"/>
      <c r="HL115" s="89"/>
      <c r="HM115" s="89"/>
      <c r="HN115" s="89"/>
      <c r="HO115" s="89"/>
      <c r="HP115" s="89"/>
      <c r="HQ115" s="89"/>
      <c r="HR115" s="89"/>
      <c r="HS115" s="89"/>
      <c r="HT115" s="89"/>
      <c r="HU115" s="89"/>
      <c r="HV115" s="89"/>
      <c r="HW115" s="89"/>
      <c r="HX115" s="89"/>
      <c r="HY115" s="89"/>
      <c r="HZ115" s="89"/>
      <c r="IA115" s="89"/>
      <c r="IB115" s="89"/>
      <c r="IC115" s="89"/>
      <c r="ID115" s="89"/>
      <c r="IE115" s="89"/>
      <c r="IF115" s="89"/>
      <c r="IG115" s="89"/>
      <c r="IH115" s="89"/>
      <c r="II115" s="89"/>
      <c r="IJ115" s="89"/>
      <c r="IK115" s="89"/>
      <c r="IL115" s="89"/>
      <c r="IM115" s="89"/>
      <c r="IN115" s="89"/>
      <c r="IO115" s="89"/>
      <c r="IP115" s="89"/>
      <c r="IQ115" s="89"/>
      <c r="IR115" s="89"/>
      <c r="IS115" s="89"/>
      <c r="IT115" s="89"/>
      <c r="IU115" s="89"/>
      <c r="IV115" s="89"/>
      <c r="IW115" s="89"/>
      <c r="IX115" s="89"/>
      <c r="IY115" s="89"/>
      <c r="IZ115" s="89"/>
      <c r="JA115" s="89"/>
      <c r="JB115" s="89"/>
      <c r="JC115" s="89"/>
      <c r="JD115" s="89"/>
      <c r="JE115" s="89"/>
      <c r="JF115" s="89"/>
      <c r="JG115" s="89"/>
      <c r="JH115" s="89"/>
      <c r="JI115" s="89"/>
      <c r="JJ115" s="89"/>
      <c r="JK115" s="89"/>
      <c r="JL115" s="89"/>
      <c r="JM115" s="89"/>
      <c r="JN115" s="89"/>
      <c r="JO115" s="89"/>
      <c r="JP115" s="89"/>
      <c r="JQ115" s="89"/>
      <c r="JR115" s="89"/>
      <c r="JS115" s="89"/>
      <c r="JT115" s="89"/>
      <c r="JU115" s="89"/>
      <c r="JV115" s="89"/>
      <c r="JW115" s="89"/>
      <c r="JX115" s="89"/>
      <c r="JY115" s="89"/>
      <c r="JZ115" s="89"/>
      <c r="KA115" s="89"/>
      <c r="KB115" s="89"/>
      <c r="KC115" s="89"/>
      <c r="KD115" s="89"/>
      <c r="KE115" s="89"/>
      <c r="KF115" s="89"/>
      <c r="KG115" s="89"/>
      <c r="KH115" s="89"/>
      <c r="KI115" s="89"/>
      <c r="KJ115" s="89"/>
      <c r="KK115" s="89"/>
      <c r="KL115" s="89"/>
      <c r="KM115" s="89"/>
      <c r="KN115" s="89"/>
      <c r="KO115" s="89"/>
      <c r="KP115" s="89"/>
      <c r="KQ115" s="89"/>
      <c r="KR115" s="89"/>
      <c r="KS115" s="89"/>
      <c r="KT115" s="89"/>
      <c r="KU115" s="89"/>
      <c r="KV115" s="89"/>
      <c r="KW115" s="89"/>
      <c r="KX115" s="89"/>
      <c r="KY115" s="89"/>
      <c r="KZ115" s="89"/>
      <c r="LA115" s="89"/>
      <c r="LB115" s="89"/>
      <c r="LC115" s="89"/>
      <c r="LD115" s="89"/>
      <c r="LE115" s="89"/>
      <c r="LF115" s="89"/>
      <c r="LG115" s="89"/>
      <c r="LH115" s="89"/>
      <c r="LI115" s="89"/>
      <c r="LJ115" s="89"/>
      <c r="LK115" s="89"/>
      <c r="LL115" s="89"/>
      <c r="LM115" s="89"/>
      <c r="LN115" s="89"/>
      <c r="LO115" s="89"/>
      <c r="LP115" s="89"/>
      <c r="LQ115" s="89"/>
      <c r="LR115" s="89"/>
      <c r="LS115" s="89"/>
      <c r="LT115" s="89"/>
    </row>
    <row r="116" spans="1:332" s="29" customFormat="1" x14ac:dyDescent="0.35">
      <c r="A116" s="89"/>
      <c r="B116" s="90"/>
      <c r="C116" s="90"/>
      <c r="D116" s="91"/>
      <c r="E116" s="89"/>
      <c r="F116" s="89"/>
      <c r="G116" s="89"/>
      <c r="M116" s="85"/>
      <c r="N116" s="85"/>
      <c r="O116" s="91"/>
      <c r="P116" s="91"/>
      <c r="Q116" s="92"/>
      <c r="R116" s="92"/>
      <c r="S116" s="89"/>
      <c r="T116" s="89"/>
      <c r="U116" s="89"/>
      <c r="V116" s="89"/>
      <c r="Y116" s="89"/>
      <c r="AA116" s="89"/>
      <c r="AB116" s="89"/>
      <c r="AC116" s="89"/>
      <c r="AD116" s="89"/>
      <c r="AE116"/>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89"/>
      <c r="BU116" s="89"/>
      <c r="BV116" s="89"/>
      <c r="BW116" s="89"/>
      <c r="BX116" s="89"/>
      <c r="BY116" s="89"/>
      <c r="BZ116" s="89"/>
      <c r="CA116" s="89"/>
      <c r="CB116" s="89"/>
      <c r="CC116" s="89"/>
      <c r="CD116" s="89"/>
      <c r="CE116" s="89"/>
      <c r="CF116" s="89"/>
      <c r="CG116" s="89"/>
      <c r="CH116" s="89"/>
      <c r="CI116" s="89"/>
      <c r="CJ116" s="89"/>
      <c r="CK116" s="89"/>
      <c r="CL116" s="89"/>
      <c r="CM116" s="89"/>
      <c r="CN116" s="89"/>
      <c r="CO116" s="89"/>
      <c r="CP116" s="89"/>
      <c r="CQ116" s="89"/>
      <c r="CR116" s="89"/>
      <c r="CS116" s="89"/>
      <c r="CT116" s="89"/>
      <c r="CU116" s="89"/>
      <c r="CV116" s="89"/>
      <c r="CW116" s="89"/>
      <c r="CX116" s="89"/>
      <c r="CY116" s="89"/>
      <c r="CZ116" s="89"/>
      <c r="DA116" s="89"/>
      <c r="DB116" s="89"/>
      <c r="DC116" s="89"/>
      <c r="DD116" s="89"/>
      <c r="DE116" s="89"/>
      <c r="DF116" s="89"/>
      <c r="DG116" s="89"/>
      <c r="DH116" s="89"/>
      <c r="DI116" s="89"/>
      <c r="DJ116" s="89"/>
      <c r="DK116" s="89"/>
      <c r="DL116" s="89"/>
      <c r="DM116" s="89"/>
      <c r="DN116" s="89"/>
      <c r="DO116" s="89"/>
      <c r="DP116" s="89"/>
      <c r="DQ116" s="89"/>
      <c r="DR116" s="89"/>
      <c r="DS116" s="89"/>
      <c r="DT116" s="89"/>
      <c r="DU116" s="89"/>
      <c r="DV116" s="89"/>
      <c r="DW116" s="89"/>
      <c r="DX116" s="89"/>
      <c r="DY116" s="89"/>
      <c r="DZ116" s="89"/>
      <c r="EA116" s="89"/>
      <c r="EB116" s="89"/>
      <c r="EC116" s="89"/>
      <c r="ED116" s="89"/>
      <c r="EE116" s="89"/>
      <c r="EF116" s="89"/>
      <c r="EG116" s="89"/>
      <c r="EH116" s="89"/>
      <c r="EI116" s="89"/>
      <c r="EJ116" s="89"/>
      <c r="EK116" s="89"/>
      <c r="EL116" s="89"/>
      <c r="EM116" s="89"/>
      <c r="EN116" s="89"/>
      <c r="EO116" s="89"/>
      <c r="EP116" s="89"/>
      <c r="EQ116" s="89"/>
      <c r="ER116" s="89"/>
      <c r="ES116" s="89"/>
      <c r="ET116" s="89"/>
      <c r="EU116" s="89"/>
      <c r="EV116" s="89"/>
      <c r="EW116" s="89"/>
      <c r="EX116" s="89"/>
      <c r="EY116" s="89"/>
      <c r="EZ116" s="89"/>
      <c r="FA116" s="89"/>
      <c r="FB116" s="89"/>
      <c r="FC116" s="89"/>
      <c r="FD116" s="89"/>
      <c r="FE116" s="89"/>
      <c r="FF116" s="89"/>
      <c r="FG116" s="89"/>
      <c r="FH116" s="89"/>
      <c r="FI116" s="89"/>
      <c r="FJ116" s="89"/>
      <c r="FK116" s="89"/>
      <c r="FL116" s="89"/>
      <c r="FM116" s="89"/>
      <c r="FN116" s="89"/>
      <c r="FO116" s="89"/>
      <c r="FP116" s="89"/>
      <c r="FQ116" s="89"/>
      <c r="FR116" s="89"/>
      <c r="FS116" s="89"/>
      <c r="FT116" s="89"/>
      <c r="FU116" s="89"/>
      <c r="FV116" s="89"/>
      <c r="FW116" s="89"/>
      <c r="FX116" s="89"/>
      <c r="FY116" s="89"/>
      <c r="FZ116" s="89"/>
      <c r="GA116" s="89"/>
      <c r="GB116" s="89"/>
      <c r="GC116" s="89"/>
      <c r="GD116" s="89"/>
      <c r="GE116" s="89"/>
      <c r="GF116" s="89"/>
      <c r="GG116" s="89"/>
      <c r="GH116" s="89"/>
      <c r="GI116" s="89"/>
      <c r="GJ116" s="89"/>
      <c r="GK116" s="89"/>
      <c r="GL116" s="89"/>
      <c r="GM116" s="89"/>
      <c r="GN116" s="89"/>
      <c r="GO116" s="89"/>
      <c r="GP116" s="89"/>
      <c r="GQ116" s="89"/>
      <c r="GR116" s="89"/>
      <c r="GS116" s="89"/>
      <c r="GT116" s="89"/>
      <c r="GU116" s="89"/>
      <c r="GV116" s="89"/>
      <c r="GW116" s="89"/>
      <c r="GX116" s="89"/>
      <c r="GY116" s="89"/>
      <c r="GZ116" s="89"/>
      <c r="HA116" s="89"/>
      <c r="HB116" s="89"/>
      <c r="HC116" s="89"/>
      <c r="HD116" s="89"/>
      <c r="HE116" s="89"/>
      <c r="HF116" s="89"/>
      <c r="HG116" s="89"/>
      <c r="HH116" s="89"/>
      <c r="HI116" s="89"/>
      <c r="HJ116" s="89"/>
      <c r="HK116" s="89"/>
      <c r="HL116" s="89"/>
      <c r="HM116" s="89"/>
      <c r="HN116" s="89"/>
      <c r="HO116" s="89"/>
      <c r="HP116" s="89"/>
      <c r="HQ116" s="89"/>
      <c r="HR116" s="89"/>
      <c r="HS116" s="89"/>
      <c r="HT116" s="89"/>
      <c r="HU116" s="89"/>
      <c r="HV116" s="89"/>
      <c r="HW116" s="89"/>
      <c r="HX116" s="89"/>
      <c r="HY116" s="89"/>
      <c r="HZ116" s="89"/>
      <c r="IA116" s="89"/>
      <c r="IB116" s="89"/>
      <c r="IC116" s="89"/>
      <c r="ID116" s="89"/>
      <c r="IE116" s="89"/>
      <c r="IF116" s="89"/>
      <c r="IG116" s="89"/>
      <c r="IH116" s="89"/>
      <c r="II116" s="89"/>
      <c r="IJ116" s="89"/>
      <c r="IK116" s="89"/>
      <c r="IL116" s="89"/>
      <c r="IM116" s="89"/>
      <c r="IN116" s="89"/>
      <c r="IO116" s="89"/>
      <c r="IP116" s="89"/>
      <c r="IQ116" s="89"/>
      <c r="IR116" s="89"/>
      <c r="IS116" s="89"/>
      <c r="IT116" s="89"/>
      <c r="IU116" s="89"/>
      <c r="IV116" s="89"/>
      <c r="IW116" s="89"/>
      <c r="IX116" s="89"/>
      <c r="IY116" s="89"/>
      <c r="IZ116" s="89"/>
      <c r="JA116" s="89"/>
      <c r="JB116" s="89"/>
      <c r="JC116" s="89"/>
      <c r="JD116" s="89"/>
      <c r="JE116" s="89"/>
      <c r="JF116" s="89"/>
      <c r="JG116" s="89"/>
      <c r="JH116" s="89"/>
      <c r="JI116" s="89"/>
      <c r="JJ116" s="89"/>
      <c r="JK116" s="89"/>
      <c r="JL116" s="89"/>
      <c r="JM116" s="89"/>
      <c r="JN116" s="89"/>
      <c r="JO116" s="89"/>
      <c r="JP116" s="89"/>
      <c r="JQ116" s="89"/>
      <c r="JR116" s="89"/>
      <c r="JS116" s="89"/>
      <c r="JT116" s="89"/>
      <c r="JU116" s="89"/>
      <c r="JV116" s="89"/>
      <c r="JW116" s="89"/>
      <c r="JX116" s="89"/>
      <c r="JY116" s="89"/>
      <c r="JZ116" s="89"/>
      <c r="KA116" s="89"/>
      <c r="KB116" s="89"/>
      <c r="KC116" s="89"/>
      <c r="KD116" s="89"/>
      <c r="KE116" s="89"/>
      <c r="KF116" s="89"/>
      <c r="KG116" s="89"/>
      <c r="KH116" s="89"/>
      <c r="KI116" s="89"/>
      <c r="KJ116" s="89"/>
      <c r="KK116" s="89"/>
      <c r="KL116" s="89"/>
      <c r="KM116" s="89"/>
      <c r="KN116" s="89"/>
      <c r="KO116" s="89"/>
      <c r="KP116" s="89"/>
      <c r="KQ116" s="89"/>
      <c r="KR116" s="89"/>
      <c r="KS116" s="89"/>
      <c r="KT116" s="89"/>
      <c r="KU116" s="89"/>
      <c r="KV116" s="89"/>
      <c r="KW116" s="89"/>
      <c r="KX116" s="89"/>
      <c r="KY116" s="89"/>
      <c r="KZ116" s="89"/>
      <c r="LA116" s="89"/>
      <c r="LB116" s="89"/>
      <c r="LC116" s="89"/>
      <c r="LD116" s="89"/>
      <c r="LE116" s="89"/>
      <c r="LF116" s="89"/>
      <c r="LG116" s="89"/>
      <c r="LH116" s="89"/>
      <c r="LI116" s="89"/>
      <c r="LJ116" s="89"/>
      <c r="LK116" s="89"/>
      <c r="LL116" s="89"/>
      <c r="LM116" s="89"/>
      <c r="LN116" s="89"/>
      <c r="LO116" s="89"/>
      <c r="LP116" s="89"/>
      <c r="LQ116" s="89"/>
      <c r="LR116" s="89"/>
      <c r="LS116" s="89"/>
      <c r="LT116" s="89"/>
    </row>
    <row r="117" spans="1:332" s="29" customFormat="1" x14ac:dyDescent="0.35">
      <c r="A117" s="89"/>
      <c r="B117" s="90"/>
      <c r="C117" s="90"/>
      <c r="D117" s="91"/>
      <c r="E117" s="89"/>
      <c r="F117" s="89"/>
      <c r="G117" s="89"/>
      <c r="M117" s="85"/>
      <c r="N117" s="85"/>
      <c r="O117" s="91"/>
      <c r="P117" s="91"/>
      <c r="Q117" s="92"/>
      <c r="R117" s="92"/>
      <c r="S117" s="89"/>
      <c r="T117" s="89"/>
      <c r="U117" s="89"/>
      <c r="V117" s="89"/>
      <c r="Y117" s="89"/>
      <c r="AA117" s="89"/>
      <c r="AB117" s="89"/>
      <c r="AC117" s="89"/>
      <c r="AD117" s="89"/>
      <c r="AE117"/>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89"/>
      <c r="BU117" s="89"/>
      <c r="BV117" s="89"/>
      <c r="BW117" s="89"/>
      <c r="BX117" s="89"/>
      <c r="BY117" s="89"/>
      <c r="BZ117" s="89"/>
      <c r="CA117" s="89"/>
      <c r="CB117" s="89"/>
      <c r="CC117" s="89"/>
      <c r="CD117" s="89"/>
      <c r="CE117" s="89"/>
      <c r="CF117" s="89"/>
      <c r="CG117" s="89"/>
      <c r="CH117" s="89"/>
      <c r="CI117" s="89"/>
      <c r="CJ117" s="89"/>
      <c r="CK117" s="89"/>
      <c r="CL117" s="89"/>
      <c r="CM117" s="89"/>
      <c r="CN117" s="89"/>
      <c r="CO117" s="89"/>
      <c r="CP117" s="89"/>
      <c r="CQ117" s="89"/>
      <c r="CR117" s="89"/>
      <c r="CS117" s="89"/>
      <c r="CT117" s="89"/>
      <c r="CU117" s="89"/>
      <c r="CV117" s="89"/>
      <c r="CW117" s="89"/>
      <c r="CX117" s="89"/>
      <c r="CY117" s="89"/>
      <c r="CZ117" s="89"/>
      <c r="DA117" s="89"/>
      <c r="DB117" s="89"/>
      <c r="DC117" s="89"/>
      <c r="DD117" s="89"/>
      <c r="DE117" s="89"/>
      <c r="DF117" s="89"/>
      <c r="DG117" s="89"/>
      <c r="DH117" s="89"/>
      <c r="DI117" s="89"/>
      <c r="DJ117" s="89"/>
      <c r="DK117" s="89"/>
      <c r="DL117" s="89"/>
      <c r="DM117" s="89"/>
      <c r="DN117" s="89"/>
      <c r="DO117" s="89"/>
      <c r="DP117" s="89"/>
      <c r="DQ117" s="89"/>
      <c r="DR117" s="89"/>
      <c r="DS117" s="89"/>
      <c r="DT117" s="89"/>
      <c r="DU117" s="89"/>
      <c r="DV117" s="89"/>
      <c r="DW117" s="89"/>
      <c r="DX117" s="89"/>
      <c r="DY117" s="89"/>
      <c r="DZ117" s="89"/>
      <c r="EA117" s="89"/>
      <c r="EB117" s="89"/>
      <c r="EC117" s="89"/>
      <c r="ED117" s="89"/>
      <c r="EE117" s="89"/>
      <c r="EF117" s="89"/>
      <c r="EG117" s="89"/>
      <c r="EH117" s="89"/>
      <c r="EI117" s="89"/>
      <c r="EJ117" s="89"/>
      <c r="EK117" s="89"/>
      <c r="EL117" s="89"/>
      <c r="EM117" s="89"/>
      <c r="EN117" s="89"/>
      <c r="EO117" s="89"/>
      <c r="EP117" s="89"/>
      <c r="EQ117" s="89"/>
      <c r="ER117" s="89"/>
      <c r="ES117" s="89"/>
      <c r="ET117" s="89"/>
      <c r="EU117" s="89"/>
      <c r="EV117" s="89"/>
      <c r="EW117" s="89"/>
      <c r="EX117" s="89"/>
      <c r="EY117" s="89"/>
      <c r="EZ117" s="89"/>
      <c r="FA117" s="89"/>
      <c r="FB117" s="89"/>
      <c r="FC117" s="89"/>
      <c r="FD117" s="89"/>
      <c r="FE117" s="89"/>
      <c r="FF117" s="89"/>
      <c r="FG117" s="89"/>
      <c r="FH117" s="89"/>
      <c r="FI117" s="89"/>
      <c r="FJ117" s="89"/>
      <c r="FK117" s="89"/>
      <c r="FL117" s="89"/>
      <c r="FM117" s="89"/>
      <c r="FN117" s="89"/>
      <c r="FO117" s="89"/>
      <c r="FP117" s="89"/>
      <c r="FQ117" s="89"/>
      <c r="FR117" s="89"/>
      <c r="FS117" s="89"/>
      <c r="FT117" s="89"/>
      <c r="FU117" s="89"/>
      <c r="FV117" s="89"/>
      <c r="FW117" s="89"/>
      <c r="FX117" s="89"/>
      <c r="FY117" s="89"/>
      <c r="FZ117" s="89"/>
      <c r="GA117" s="89"/>
      <c r="GB117" s="89"/>
      <c r="GC117" s="89"/>
      <c r="GD117" s="89"/>
      <c r="GE117" s="89"/>
      <c r="GF117" s="89"/>
      <c r="GG117" s="89"/>
      <c r="GH117" s="89"/>
      <c r="GI117" s="89"/>
      <c r="GJ117" s="89"/>
      <c r="GK117" s="89"/>
      <c r="GL117" s="89"/>
      <c r="GM117" s="89"/>
      <c r="GN117" s="89"/>
      <c r="GO117" s="89"/>
      <c r="GP117" s="89"/>
      <c r="GQ117" s="89"/>
      <c r="GR117" s="89"/>
      <c r="GS117" s="89"/>
      <c r="GT117" s="89"/>
      <c r="GU117" s="89"/>
      <c r="GV117" s="89"/>
      <c r="GW117" s="89"/>
      <c r="GX117" s="89"/>
      <c r="GY117" s="89"/>
      <c r="GZ117" s="89"/>
      <c r="HA117" s="89"/>
      <c r="HB117" s="89"/>
      <c r="HC117" s="89"/>
      <c r="HD117" s="89"/>
      <c r="HE117" s="89"/>
      <c r="HF117" s="89"/>
      <c r="HG117" s="89"/>
      <c r="HH117" s="89"/>
      <c r="HI117" s="89"/>
      <c r="HJ117" s="89"/>
      <c r="HK117" s="89"/>
      <c r="HL117" s="89"/>
      <c r="HM117" s="89"/>
      <c r="HN117" s="89"/>
      <c r="HO117" s="89"/>
      <c r="HP117" s="89"/>
      <c r="HQ117" s="89"/>
      <c r="HR117" s="89"/>
      <c r="HS117" s="89"/>
      <c r="HT117" s="89"/>
      <c r="HU117" s="89"/>
      <c r="HV117" s="89"/>
      <c r="HW117" s="89"/>
      <c r="HX117" s="89"/>
      <c r="HY117" s="89"/>
      <c r="HZ117" s="89"/>
      <c r="IA117" s="89"/>
      <c r="IB117" s="89"/>
      <c r="IC117" s="89"/>
      <c r="ID117" s="89"/>
      <c r="IE117" s="89"/>
      <c r="IF117" s="89"/>
      <c r="IG117" s="89"/>
      <c r="IH117" s="89"/>
      <c r="II117" s="89"/>
      <c r="IJ117" s="89"/>
      <c r="IK117" s="89"/>
      <c r="IL117" s="89"/>
      <c r="IM117" s="89"/>
      <c r="IN117" s="89"/>
      <c r="IO117" s="89"/>
      <c r="IP117" s="89"/>
      <c r="IQ117" s="89"/>
      <c r="IR117" s="89"/>
      <c r="IS117" s="89"/>
      <c r="IT117" s="89"/>
      <c r="IU117" s="89"/>
      <c r="IV117" s="89"/>
      <c r="IW117" s="89"/>
      <c r="IX117" s="89"/>
      <c r="IY117" s="89"/>
      <c r="IZ117" s="89"/>
      <c r="JA117" s="89"/>
      <c r="JB117" s="89"/>
      <c r="JC117" s="89"/>
      <c r="JD117" s="89"/>
      <c r="JE117" s="89"/>
      <c r="JF117" s="89"/>
      <c r="JG117" s="89"/>
      <c r="JH117" s="89"/>
      <c r="JI117" s="89"/>
      <c r="JJ117" s="89"/>
      <c r="JK117" s="89"/>
      <c r="JL117" s="89"/>
      <c r="JM117" s="89"/>
      <c r="JN117" s="89"/>
      <c r="JO117" s="89"/>
      <c r="JP117" s="89"/>
      <c r="JQ117" s="89"/>
      <c r="JR117" s="89"/>
      <c r="JS117" s="89"/>
      <c r="JT117" s="89"/>
      <c r="JU117" s="89"/>
      <c r="JV117" s="89"/>
      <c r="JW117" s="89"/>
      <c r="JX117" s="89"/>
      <c r="JY117" s="89"/>
      <c r="JZ117" s="89"/>
      <c r="KA117" s="89"/>
      <c r="KB117" s="89"/>
      <c r="KC117" s="89"/>
      <c r="KD117" s="89"/>
      <c r="KE117" s="89"/>
      <c r="KF117" s="89"/>
      <c r="KG117" s="89"/>
      <c r="KH117" s="89"/>
      <c r="KI117" s="89"/>
      <c r="KJ117" s="89"/>
      <c r="KK117" s="89"/>
      <c r="KL117" s="89"/>
      <c r="KM117" s="89"/>
      <c r="KN117" s="89"/>
      <c r="KO117" s="89"/>
      <c r="KP117" s="89"/>
      <c r="KQ117" s="89"/>
      <c r="KR117" s="89"/>
      <c r="KS117" s="89"/>
      <c r="KT117" s="89"/>
      <c r="KU117" s="89"/>
      <c r="KV117" s="89"/>
      <c r="KW117" s="89"/>
      <c r="KX117" s="89"/>
      <c r="KY117" s="89"/>
      <c r="KZ117" s="89"/>
      <c r="LA117" s="89"/>
      <c r="LB117" s="89"/>
      <c r="LC117" s="89"/>
      <c r="LD117" s="89"/>
      <c r="LE117" s="89"/>
      <c r="LF117" s="89"/>
      <c r="LG117" s="89"/>
      <c r="LH117" s="89"/>
      <c r="LI117" s="89"/>
      <c r="LJ117" s="89"/>
      <c r="LK117" s="89"/>
      <c r="LL117" s="89"/>
      <c r="LM117" s="89"/>
      <c r="LN117" s="89"/>
      <c r="LO117" s="89"/>
      <c r="LP117" s="89"/>
      <c r="LQ117" s="89"/>
      <c r="LR117" s="89"/>
      <c r="LS117" s="89"/>
      <c r="LT117" s="89"/>
    </row>
    <row r="118" spans="1:332" s="29" customFormat="1" x14ac:dyDescent="0.35">
      <c r="A118" s="89"/>
      <c r="B118" s="90"/>
      <c r="C118" s="90"/>
      <c r="D118" s="91"/>
      <c r="E118" s="89"/>
      <c r="F118" s="89"/>
      <c r="G118" s="89"/>
      <c r="M118" s="85"/>
      <c r="N118" s="85"/>
      <c r="O118" s="91"/>
      <c r="P118" s="91"/>
      <c r="Q118" s="92"/>
      <c r="R118" s="92"/>
      <c r="S118" s="89"/>
      <c r="T118" s="89"/>
      <c r="U118" s="89"/>
      <c r="V118" s="89"/>
      <c r="Y118" s="89"/>
      <c r="AA118" s="89"/>
      <c r="AB118" s="89"/>
      <c r="AC118" s="89"/>
      <c r="AD118" s="89"/>
      <c r="AE118"/>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89"/>
      <c r="BU118" s="89"/>
      <c r="BV118" s="89"/>
      <c r="BW118" s="89"/>
      <c r="BX118" s="89"/>
      <c r="BY118" s="89"/>
      <c r="BZ118" s="89"/>
      <c r="CA118" s="89"/>
      <c r="CB118" s="89"/>
      <c r="CC118" s="89"/>
      <c r="CD118" s="89"/>
      <c r="CE118" s="89"/>
      <c r="CF118" s="89"/>
      <c r="CG118" s="89"/>
      <c r="CH118" s="89"/>
      <c r="CI118" s="89"/>
      <c r="CJ118" s="89"/>
      <c r="CK118" s="89"/>
      <c r="CL118" s="89"/>
      <c r="CM118" s="89"/>
      <c r="CN118" s="89"/>
      <c r="CO118" s="89"/>
      <c r="CP118" s="89"/>
      <c r="CQ118" s="89"/>
      <c r="CR118" s="89"/>
      <c r="CS118" s="89"/>
      <c r="CT118" s="89"/>
      <c r="CU118" s="89"/>
      <c r="CV118" s="89"/>
      <c r="CW118" s="89"/>
      <c r="CX118" s="89"/>
      <c r="CY118" s="89"/>
      <c r="CZ118" s="89"/>
      <c r="DA118" s="89"/>
      <c r="DB118" s="89"/>
      <c r="DC118" s="89"/>
      <c r="DD118" s="89"/>
      <c r="DE118" s="89"/>
      <c r="DF118" s="89"/>
      <c r="DG118" s="89"/>
      <c r="DH118" s="89"/>
      <c r="DI118" s="89"/>
      <c r="DJ118" s="89"/>
      <c r="DK118" s="89"/>
      <c r="DL118" s="89"/>
      <c r="DM118" s="89"/>
      <c r="DN118" s="89"/>
      <c r="DO118" s="89"/>
      <c r="DP118" s="89"/>
      <c r="DQ118" s="89"/>
      <c r="DR118" s="89"/>
      <c r="DS118" s="89"/>
      <c r="DT118" s="89"/>
      <c r="DU118" s="89"/>
      <c r="DV118" s="89"/>
      <c r="DW118" s="89"/>
      <c r="DX118" s="89"/>
      <c r="DY118" s="89"/>
      <c r="DZ118" s="89"/>
      <c r="EA118" s="89"/>
      <c r="EB118" s="89"/>
      <c r="EC118" s="89"/>
      <c r="ED118" s="89"/>
      <c r="EE118" s="89"/>
      <c r="EF118" s="89"/>
      <c r="EG118" s="89"/>
      <c r="EH118" s="89"/>
      <c r="EI118" s="89"/>
      <c r="EJ118" s="89"/>
      <c r="EK118" s="89"/>
      <c r="EL118" s="89"/>
      <c r="EM118" s="89"/>
      <c r="EN118" s="89"/>
      <c r="EO118" s="89"/>
      <c r="EP118" s="89"/>
      <c r="EQ118" s="89"/>
      <c r="ER118" s="89"/>
      <c r="ES118" s="89"/>
      <c r="ET118" s="89"/>
      <c r="EU118" s="89"/>
      <c r="EV118" s="89"/>
      <c r="EW118" s="89"/>
      <c r="EX118" s="89"/>
      <c r="EY118" s="89"/>
      <c r="EZ118" s="89"/>
      <c r="FA118" s="89"/>
      <c r="FB118" s="89"/>
      <c r="FC118" s="89"/>
      <c r="FD118" s="89"/>
      <c r="FE118" s="89"/>
      <c r="FF118" s="89"/>
      <c r="FG118" s="89"/>
      <c r="FH118" s="89"/>
      <c r="FI118" s="89"/>
      <c r="FJ118" s="89"/>
      <c r="FK118" s="89"/>
      <c r="FL118" s="89"/>
      <c r="FM118" s="89"/>
      <c r="FN118" s="89"/>
      <c r="FO118" s="89"/>
      <c r="FP118" s="89"/>
      <c r="FQ118" s="89"/>
      <c r="FR118" s="89"/>
      <c r="FS118" s="89"/>
      <c r="FT118" s="89"/>
      <c r="FU118" s="89"/>
      <c r="FV118" s="89"/>
      <c r="FW118" s="89"/>
      <c r="FX118" s="89"/>
      <c r="FY118" s="89"/>
      <c r="FZ118" s="89"/>
      <c r="GA118" s="89"/>
      <c r="GB118" s="89"/>
      <c r="GC118" s="89"/>
      <c r="GD118" s="89"/>
      <c r="GE118" s="89"/>
      <c r="GF118" s="89"/>
      <c r="GG118" s="89"/>
      <c r="GH118" s="89"/>
      <c r="GI118" s="89"/>
      <c r="GJ118" s="89"/>
      <c r="GK118" s="89"/>
      <c r="GL118" s="89"/>
      <c r="GM118" s="89"/>
      <c r="GN118" s="89"/>
      <c r="GO118" s="89"/>
      <c r="GP118" s="89"/>
      <c r="GQ118" s="89"/>
      <c r="GR118" s="89"/>
      <c r="GS118" s="89"/>
      <c r="GT118" s="89"/>
      <c r="GU118" s="89"/>
      <c r="GV118" s="89"/>
      <c r="GW118" s="89"/>
      <c r="GX118" s="89"/>
      <c r="GY118" s="89"/>
      <c r="GZ118" s="89"/>
      <c r="HA118" s="89"/>
      <c r="HB118" s="89"/>
      <c r="HC118" s="89"/>
      <c r="HD118" s="89"/>
      <c r="HE118" s="89"/>
      <c r="HF118" s="89"/>
      <c r="HG118" s="89"/>
      <c r="HH118" s="89"/>
      <c r="HI118" s="89"/>
      <c r="HJ118" s="89"/>
      <c r="HK118" s="89"/>
      <c r="HL118" s="89"/>
      <c r="HM118" s="89"/>
      <c r="HN118" s="89"/>
      <c r="HO118" s="89"/>
      <c r="HP118" s="89"/>
      <c r="HQ118" s="89"/>
      <c r="HR118" s="89"/>
      <c r="HS118" s="89"/>
      <c r="HT118" s="89"/>
      <c r="HU118" s="89"/>
      <c r="HV118" s="89"/>
      <c r="HW118" s="89"/>
      <c r="HX118" s="89"/>
      <c r="HY118" s="89"/>
      <c r="HZ118" s="89"/>
      <c r="IA118" s="89"/>
      <c r="IB118" s="89"/>
      <c r="IC118" s="89"/>
      <c r="ID118" s="89"/>
      <c r="IE118" s="89"/>
      <c r="IF118" s="89"/>
      <c r="IG118" s="89"/>
      <c r="IH118" s="89"/>
      <c r="II118" s="89"/>
      <c r="IJ118" s="89"/>
      <c r="IK118" s="89"/>
      <c r="IL118" s="89"/>
      <c r="IM118" s="89"/>
      <c r="IN118" s="89"/>
      <c r="IO118" s="89"/>
      <c r="IP118" s="89"/>
      <c r="IQ118" s="89"/>
      <c r="IR118" s="89"/>
      <c r="IS118" s="89"/>
      <c r="IT118" s="89"/>
      <c r="IU118" s="89"/>
      <c r="IV118" s="89"/>
      <c r="IW118" s="89"/>
      <c r="IX118" s="89"/>
      <c r="IY118" s="89"/>
      <c r="IZ118" s="89"/>
      <c r="JA118" s="89"/>
      <c r="JB118" s="89"/>
      <c r="JC118" s="89"/>
      <c r="JD118" s="89"/>
      <c r="JE118" s="89"/>
      <c r="JF118" s="89"/>
      <c r="JG118" s="89"/>
      <c r="JH118" s="89"/>
      <c r="JI118" s="89"/>
      <c r="JJ118" s="89"/>
      <c r="JK118" s="89"/>
      <c r="JL118" s="89"/>
      <c r="JM118" s="89"/>
      <c r="JN118" s="89"/>
      <c r="JO118" s="89"/>
      <c r="JP118" s="89"/>
      <c r="JQ118" s="89"/>
      <c r="JR118" s="89"/>
      <c r="JS118" s="89"/>
      <c r="JT118" s="89"/>
      <c r="JU118" s="89"/>
      <c r="JV118" s="89"/>
      <c r="JW118" s="89"/>
      <c r="JX118" s="89"/>
      <c r="JY118" s="89"/>
      <c r="JZ118" s="89"/>
      <c r="KA118" s="89"/>
      <c r="KB118" s="89"/>
      <c r="KC118" s="89"/>
      <c r="KD118" s="89"/>
      <c r="KE118" s="89"/>
      <c r="KF118" s="89"/>
      <c r="KG118" s="89"/>
      <c r="KH118" s="89"/>
      <c r="KI118" s="89"/>
      <c r="KJ118" s="89"/>
      <c r="KK118" s="89"/>
      <c r="KL118" s="89"/>
      <c r="KM118" s="89"/>
      <c r="KN118" s="89"/>
      <c r="KO118" s="89"/>
      <c r="KP118" s="89"/>
      <c r="KQ118" s="89"/>
      <c r="KR118" s="89"/>
      <c r="KS118" s="89"/>
      <c r="KT118" s="89"/>
      <c r="KU118" s="89"/>
      <c r="KV118" s="89"/>
      <c r="KW118" s="89"/>
      <c r="KX118" s="89"/>
      <c r="KY118" s="89"/>
      <c r="KZ118" s="89"/>
      <c r="LA118" s="89"/>
      <c r="LB118" s="89"/>
      <c r="LC118" s="89"/>
      <c r="LD118" s="89"/>
      <c r="LE118" s="89"/>
      <c r="LF118" s="89"/>
      <c r="LG118" s="89"/>
      <c r="LH118" s="89"/>
      <c r="LI118" s="89"/>
      <c r="LJ118" s="89"/>
      <c r="LK118" s="89"/>
      <c r="LL118" s="89"/>
      <c r="LM118" s="89"/>
      <c r="LN118" s="89"/>
      <c r="LO118" s="89"/>
      <c r="LP118" s="89"/>
      <c r="LQ118" s="89"/>
      <c r="LR118" s="89"/>
      <c r="LS118" s="89"/>
      <c r="LT118" s="89"/>
    </row>
    <row r="119" spans="1:332" s="29" customFormat="1" x14ac:dyDescent="0.35">
      <c r="A119" s="89"/>
      <c r="B119" s="90"/>
      <c r="C119" s="90"/>
      <c r="D119" s="91"/>
      <c r="E119" s="89"/>
      <c r="F119" s="89"/>
      <c r="G119" s="89"/>
      <c r="M119" s="85"/>
      <c r="N119" s="85"/>
      <c r="O119" s="91"/>
      <c r="P119" s="91"/>
      <c r="Q119" s="92"/>
      <c r="R119" s="92"/>
      <c r="S119" s="89"/>
      <c r="T119" s="89"/>
      <c r="U119" s="89"/>
      <c r="V119" s="89"/>
      <c r="Y119" s="89"/>
      <c r="AA119" s="89"/>
      <c r="AB119" s="89"/>
      <c r="AC119" s="89"/>
      <c r="AD119" s="89"/>
      <c r="AE11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89"/>
      <c r="BU119" s="89"/>
      <c r="BV119" s="89"/>
      <c r="BW119" s="89"/>
      <c r="BX119" s="89"/>
      <c r="BY119" s="89"/>
      <c r="BZ119" s="89"/>
      <c r="CA119" s="89"/>
      <c r="CB119" s="89"/>
      <c r="CC119" s="89"/>
      <c r="CD119" s="89"/>
      <c r="CE119" s="89"/>
      <c r="CF119" s="89"/>
      <c r="CG119" s="89"/>
      <c r="CH119" s="89"/>
      <c r="CI119" s="89"/>
      <c r="CJ119" s="89"/>
      <c r="CK119" s="89"/>
      <c r="CL119" s="89"/>
      <c r="CM119" s="89"/>
      <c r="CN119" s="89"/>
      <c r="CO119" s="89"/>
      <c r="CP119" s="89"/>
      <c r="CQ119" s="89"/>
      <c r="CR119" s="89"/>
      <c r="CS119" s="89"/>
      <c r="CT119" s="89"/>
      <c r="CU119" s="89"/>
      <c r="CV119" s="89"/>
      <c r="CW119" s="89"/>
      <c r="CX119" s="89"/>
      <c r="CY119" s="89"/>
      <c r="CZ119" s="89"/>
      <c r="DA119" s="89"/>
      <c r="DB119" s="89"/>
      <c r="DC119" s="89"/>
      <c r="DD119" s="89"/>
      <c r="DE119" s="89"/>
      <c r="DF119" s="89"/>
      <c r="DG119" s="89"/>
      <c r="DH119" s="89"/>
      <c r="DI119" s="89"/>
      <c r="DJ119" s="89"/>
      <c r="DK119" s="89"/>
      <c r="DL119" s="89"/>
      <c r="DM119" s="89"/>
      <c r="DN119" s="89"/>
      <c r="DO119" s="89"/>
      <c r="DP119" s="89"/>
      <c r="DQ119" s="89"/>
      <c r="DR119" s="89"/>
      <c r="DS119" s="89"/>
      <c r="DT119" s="89"/>
      <c r="DU119" s="89"/>
      <c r="DV119" s="89"/>
      <c r="DW119" s="89"/>
      <c r="DX119" s="89"/>
      <c r="DY119" s="89"/>
      <c r="DZ119" s="89"/>
      <c r="EA119" s="89"/>
      <c r="EB119" s="89"/>
      <c r="EC119" s="89"/>
      <c r="ED119" s="89"/>
      <c r="EE119" s="89"/>
      <c r="EF119" s="89"/>
      <c r="EG119" s="89"/>
      <c r="EH119" s="89"/>
      <c r="EI119" s="89"/>
      <c r="EJ119" s="89"/>
      <c r="EK119" s="89"/>
      <c r="EL119" s="89"/>
      <c r="EM119" s="89"/>
      <c r="EN119" s="89"/>
      <c r="EO119" s="89"/>
      <c r="EP119" s="89"/>
      <c r="EQ119" s="89"/>
      <c r="ER119" s="89"/>
      <c r="ES119" s="89"/>
      <c r="ET119" s="89"/>
      <c r="EU119" s="89"/>
      <c r="EV119" s="89"/>
      <c r="EW119" s="89"/>
      <c r="EX119" s="89"/>
      <c r="EY119" s="89"/>
      <c r="EZ119" s="89"/>
      <c r="FA119" s="89"/>
      <c r="FB119" s="89"/>
      <c r="FC119" s="89"/>
      <c r="FD119" s="89"/>
      <c r="FE119" s="89"/>
      <c r="FF119" s="89"/>
      <c r="FG119" s="89"/>
      <c r="FH119" s="89"/>
      <c r="FI119" s="89"/>
      <c r="FJ119" s="89"/>
      <c r="FK119" s="89"/>
      <c r="FL119" s="89"/>
      <c r="FM119" s="89"/>
      <c r="FN119" s="89"/>
      <c r="FO119" s="89"/>
      <c r="FP119" s="89"/>
      <c r="FQ119" s="89"/>
      <c r="FR119" s="89"/>
      <c r="FS119" s="89"/>
      <c r="FT119" s="89"/>
      <c r="FU119" s="89"/>
      <c r="FV119" s="89"/>
      <c r="FW119" s="89"/>
      <c r="FX119" s="89"/>
      <c r="FY119" s="89"/>
      <c r="FZ119" s="89"/>
      <c r="GA119" s="89"/>
      <c r="GB119" s="89"/>
      <c r="GC119" s="89"/>
      <c r="GD119" s="89"/>
      <c r="GE119" s="89"/>
      <c r="GF119" s="89"/>
      <c r="GG119" s="89"/>
      <c r="GH119" s="89"/>
      <c r="GI119" s="89"/>
      <c r="GJ119" s="89"/>
      <c r="GK119" s="89"/>
      <c r="GL119" s="89"/>
      <c r="GM119" s="89"/>
      <c r="GN119" s="89"/>
      <c r="GO119" s="89"/>
      <c r="GP119" s="89"/>
      <c r="GQ119" s="89"/>
      <c r="GR119" s="89"/>
      <c r="GS119" s="89"/>
      <c r="GT119" s="89"/>
      <c r="GU119" s="89"/>
      <c r="GV119" s="89"/>
      <c r="GW119" s="89"/>
      <c r="GX119" s="89"/>
      <c r="GY119" s="89"/>
      <c r="GZ119" s="89"/>
      <c r="HA119" s="89"/>
      <c r="HB119" s="89"/>
      <c r="HC119" s="89"/>
      <c r="HD119" s="89"/>
      <c r="HE119" s="89"/>
      <c r="HF119" s="89"/>
      <c r="HG119" s="89"/>
      <c r="HH119" s="89"/>
      <c r="HI119" s="89"/>
      <c r="HJ119" s="89"/>
      <c r="HK119" s="89"/>
      <c r="HL119" s="89"/>
      <c r="HM119" s="89"/>
      <c r="HN119" s="89"/>
      <c r="HO119" s="89"/>
      <c r="HP119" s="89"/>
      <c r="HQ119" s="89"/>
      <c r="HR119" s="89"/>
      <c r="HS119" s="89"/>
      <c r="HT119" s="89"/>
      <c r="HU119" s="89"/>
      <c r="HV119" s="89"/>
      <c r="HW119" s="89"/>
      <c r="HX119" s="89"/>
      <c r="HY119" s="89"/>
      <c r="HZ119" s="89"/>
      <c r="IA119" s="89"/>
      <c r="IB119" s="89"/>
      <c r="IC119" s="89"/>
      <c r="ID119" s="89"/>
      <c r="IE119" s="89"/>
      <c r="IF119" s="89"/>
      <c r="IG119" s="89"/>
      <c r="IH119" s="89"/>
      <c r="II119" s="89"/>
      <c r="IJ119" s="89"/>
      <c r="IK119" s="89"/>
      <c r="IL119" s="89"/>
      <c r="IM119" s="89"/>
      <c r="IN119" s="89"/>
      <c r="IO119" s="89"/>
      <c r="IP119" s="89"/>
      <c r="IQ119" s="89"/>
      <c r="IR119" s="89"/>
      <c r="IS119" s="89"/>
      <c r="IT119" s="89"/>
      <c r="IU119" s="89"/>
      <c r="IV119" s="89"/>
      <c r="IW119" s="89"/>
      <c r="IX119" s="89"/>
      <c r="IY119" s="89"/>
      <c r="IZ119" s="89"/>
      <c r="JA119" s="89"/>
      <c r="JB119" s="89"/>
      <c r="JC119" s="89"/>
      <c r="JD119" s="89"/>
      <c r="JE119" s="89"/>
      <c r="JF119" s="89"/>
      <c r="JG119" s="89"/>
      <c r="JH119" s="89"/>
      <c r="JI119" s="89"/>
      <c r="JJ119" s="89"/>
      <c r="JK119" s="89"/>
      <c r="JL119" s="89"/>
      <c r="JM119" s="89"/>
      <c r="JN119" s="89"/>
      <c r="JO119" s="89"/>
      <c r="JP119" s="89"/>
      <c r="JQ119" s="89"/>
      <c r="JR119" s="89"/>
      <c r="JS119" s="89"/>
      <c r="JT119" s="89"/>
      <c r="JU119" s="89"/>
      <c r="JV119" s="89"/>
      <c r="JW119" s="89"/>
      <c r="JX119" s="89"/>
      <c r="JY119" s="89"/>
      <c r="JZ119" s="89"/>
      <c r="KA119" s="89"/>
      <c r="KB119" s="89"/>
      <c r="KC119" s="89"/>
      <c r="KD119" s="89"/>
      <c r="KE119" s="89"/>
      <c r="KF119" s="89"/>
      <c r="KG119" s="89"/>
      <c r="KH119" s="89"/>
      <c r="KI119" s="89"/>
      <c r="KJ119" s="89"/>
      <c r="KK119" s="89"/>
      <c r="KL119" s="89"/>
      <c r="KM119" s="89"/>
      <c r="KN119" s="89"/>
      <c r="KO119" s="89"/>
      <c r="KP119" s="89"/>
      <c r="KQ119" s="89"/>
      <c r="KR119" s="89"/>
      <c r="KS119" s="89"/>
      <c r="KT119" s="89"/>
      <c r="KU119" s="89"/>
      <c r="KV119" s="89"/>
      <c r="KW119" s="89"/>
      <c r="KX119" s="89"/>
      <c r="KY119" s="89"/>
      <c r="KZ119" s="89"/>
      <c r="LA119" s="89"/>
      <c r="LB119" s="89"/>
      <c r="LC119" s="89"/>
      <c r="LD119" s="89"/>
      <c r="LE119" s="89"/>
      <c r="LF119" s="89"/>
      <c r="LG119" s="89"/>
      <c r="LH119" s="89"/>
      <c r="LI119" s="89"/>
      <c r="LJ119" s="89"/>
      <c r="LK119" s="89"/>
      <c r="LL119" s="89"/>
      <c r="LM119" s="89"/>
      <c r="LN119" s="89"/>
      <c r="LO119" s="89"/>
      <c r="LP119" s="89"/>
      <c r="LQ119" s="89"/>
      <c r="LR119" s="89"/>
      <c r="LS119" s="89"/>
      <c r="LT119" s="89"/>
    </row>
    <row r="120" spans="1:332" s="29" customFormat="1" x14ac:dyDescent="0.35">
      <c r="A120" s="89"/>
      <c r="B120" s="90"/>
      <c r="C120" s="90"/>
      <c r="D120" s="91"/>
      <c r="E120" s="89"/>
      <c r="F120" s="89"/>
      <c r="G120" s="89"/>
      <c r="M120" s="85"/>
      <c r="N120" s="85"/>
      <c r="O120" s="91"/>
      <c r="P120" s="91"/>
      <c r="Q120" s="92"/>
      <c r="R120" s="92"/>
      <c r="S120" s="89"/>
      <c r="T120" s="89"/>
      <c r="U120" s="89"/>
      <c r="V120" s="89"/>
      <c r="Y120" s="89"/>
      <c r="AA120" s="89"/>
      <c r="AB120" s="89"/>
      <c r="AC120" s="89"/>
      <c r="AD120" s="89"/>
      <c r="AE120"/>
      <c r="AF120" s="89"/>
      <c r="AG120" s="89"/>
      <c r="AH120" s="89"/>
      <c r="AI120" s="89"/>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89"/>
      <c r="BU120" s="89"/>
      <c r="BV120" s="89"/>
      <c r="BW120" s="89"/>
      <c r="BX120" s="89"/>
      <c r="BY120" s="89"/>
      <c r="BZ120" s="89"/>
      <c r="CA120" s="89"/>
      <c r="CB120" s="89"/>
      <c r="CC120" s="89"/>
      <c r="CD120" s="89"/>
      <c r="CE120" s="89"/>
      <c r="CF120" s="89"/>
      <c r="CG120" s="89"/>
      <c r="CH120" s="89"/>
      <c r="CI120" s="89"/>
      <c r="CJ120" s="89"/>
      <c r="CK120" s="89"/>
      <c r="CL120" s="89"/>
      <c r="CM120" s="89"/>
      <c r="CN120" s="89"/>
      <c r="CO120" s="89"/>
      <c r="CP120" s="89"/>
      <c r="CQ120" s="89"/>
      <c r="CR120" s="89"/>
      <c r="CS120" s="89"/>
      <c r="CT120" s="89"/>
      <c r="CU120" s="89"/>
      <c r="CV120" s="89"/>
      <c r="CW120" s="89"/>
      <c r="CX120" s="89"/>
      <c r="CY120" s="89"/>
      <c r="CZ120" s="89"/>
      <c r="DA120" s="89"/>
      <c r="DB120" s="89"/>
      <c r="DC120" s="89"/>
      <c r="DD120" s="89"/>
      <c r="DE120" s="89"/>
      <c r="DF120" s="89"/>
      <c r="DG120" s="89"/>
      <c r="DH120" s="89"/>
      <c r="DI120" s="89"/>
      <c r="DJ120" s="89"/>
      <c r="DK120" s="89"/>
      <c r="DL120" s="89"/>
      <c r="DM120" s="89"/>
      <c r="DN120" s="89"/>
      <c r="DO120" s="89"/>
      <c r="DP120" s="89"/>
      <c r="DQ120" s="89"/>
      <c r="DR120" s="89"/>
      <c r="DS120" s="89"/>
      <c r="DT120" s="89"/>
      <c r="DU120" s="89"/>
      <c r="DV120" s="89"/>
      <c r="DW120" s="89"/>
      <c r="DX120" s="89"/>
      <c r="DY120" s="89"/>
      <c r="DZ120" s="89"/>
      <c r="EA120" s="89"/>
      <c r="EB120" s="89"/>
      <c r="EC120" s="89"/>
      <c r="ED120" s="89"/>
      <c r="EE120" s="89"/>
      <c r="EF120" s="89"/>
      <c r="EG120" s="89"/>
      <c r="EH120" s="89"/>
      <c r="EI120" s="89"/>
      <c r="EJ120" s="89"/>
      <c r="EK120" s="89"/>
      <c r="EL120" s="89"/>
      <c r="EM120" s="89"/>
      <c r="EN120" s="89"/>
      <c r="EO120" s="89"/>
      <c r="EP120" s="89"/>
      <c r="EQ120" s="89"/>
      <c r="ER120" s="89"/>
      <c r="ES120" s="89"/>
      <c r="ET120" s="89"/>
      <c r="EU120" s="89"/>
      <c r="EV120" s="89"/>
      <c r="EW120" s="89"/>
      <c r="EX120" s="89"/>
      <c r="EY120" s="89"/>
      <c r="EZ120" s="89"/>
      <c r="FA120" s="89"/>
      <c r="FB120" s="89"/>
      <c r="FC120" s="89"/>
      <c r="FD120" s="89"/>
      <c r="FE120" s="89"/>
      <c r="FF120" s="89"/>
      <c r="FG120" s="89"/>
      <c r="FH120" s="89"/>
      <c r="FI120" s="89"/>
      <c r="FJ120" s="89"/>
      <c r="FK120" s="89"/>
      <c r="FL120" s="89"/>
      <c r="FM120" s="89"/>
      <c r="FN120" s="89"/>
      <c r="FO120" s="89"/>
      <c r="FP120" s="89"/>
      <c r="FQ120" s="89"/>
      <c r="FR120" s="89"/>
      <c r="FS120" s="89"/>
      <c r="FT120" s="89"/>
      <c r="FU120" s="89"/>
      <c r="FV120" s="89"/>
      <c r="FW120" s="89"/>
      <c r="FX120" s="89"/>
      <c r="FY120" s="89"/>
      <c r="FZ120" s="89"/>
      <c r="GA120" s="89"/>
      <c r="GB120" s="89"/>
      <c r="GC120" s="89"/>
      <c r="GD120" s="89"/>
      <c r="GE120" s="89"/>
      <c r="GF120" s="89"/>
      <c r="GG120" s="89"/>
      <c r="GH120" s="89"/>
      <c r="GI120" s="89"/>
      <c r="GJ120" s="89"/>
      <c r="GK120" s="89"/>
      <c r="GL120" s="89"/>
      <c r="GM120" s="89"/>
      <c r="GN120" s="89"/>
      <c r="GO120" s="89"/>
      <c r="GP120" s="89"/>
      <c r="GQ120" s="89"/>
      <c r="GR120" s="89"/>
      <c r="GS120" s="89"/>
      <c r="GT120" s="89"/>
      <c r="GU120" s="89"/>
      <c r="GV120" s="89"/>
      <c r="GW120" s="89"/>
      <c r="GX120" s="89"/>
      <c r="GY120" s="89"/>
      <c r="GZ120" s="89"/>
      <c r="HA120" s="89"/>
      <c r="HB120" s="89"/>
      <c r="HC120" s="89"/>
      <c r="HD120" s="89"/>
      <c r="HE120" s="89"/>
      <c r="HF120" s="89"/>
      <c r="HG120" s="89"/>
      <c r="HH120" s="89"/>
      <c r="HI120" s="89"/>
      <c r="HJ120" s="89"/>
      <c r="HK120" s="89"/>
      <c r="HL120" s="89"/>
      <c r="HM120" s="89"/>
      <c r="HN120" s="89"/>
      <c r="HO120" s="89"/>
      <c r="HP120" s="89"/>
      <c r="HQ120" s="89"/>
      <c r="HR120" s="89"/>
      <c r="HS120" s="89"/>
      <c r="HT120" s="89"/>
      <c r="HU120" s="89"/>
      <c r="HV120" s="89"/>
      <c r="HW120" s="89"/>
      <c r="HX120" s="89"/>
      <c r="HY120" s="89"/>
      <c r="HZ120" s="89"/>
      <c r="IA120" s="89"/>
      <c r="IB120" s="89"/>
      <c r="IC120" s="89"/>
      <c r="ID120" s="89"/>
      <c r="IE120" s="89"/>
      <c r="IF120" s="89"/>
      <c r="IG120" s="89"/>
      <c r="IH120" s="89"/>
      <c r="II120" s="89"/>
      <c r="IJ120" s="89"/>
      <c r="IK120" s="89"/>
      <c r="IL120" s="89"/>
      <c r="IM120" s="89"/>
      <c r="IN120" s="89"/>
      <c r="IO120" s="89"/>
      <c r="IP120" s="89"/>
      <c r="IQ120" s="89"/>
      <c r="IR120" s="89"/>
      <c r="IS120" s="89"/>
      <c r="IT120" s="89"/>
      <c r="IU120" s="89"/>
      <c r="IV120" s="89"/>
      <c r="IW120" s="89"/>
      <c r="IX120" s="89"/>
      <c r="IY120" s="89"/>
      <c r="IZ120" s="89"/>
      <c r="JA120" s="89"/>
      <c r="JB120" s="89"/>
      <c r="JC120" s="89"/>
      <c r="JD120" s="89"/>
      <c r="JE120" s="89"/>
      <c r="JF120" s="89"/>
      <c r="JG120" s="89"/>
      <c r="JH120" s="89"/>
      <c r="JI120" s="89"/>
      <c r="JJ120" s="89"/>
      <c r="JK120" s="89"/>
      <c r="JL120" s="89"/>
      <c r="JM120" s="89"/>
      <c r="JN120" s="89"/>
      <c r="JO120" s="89"/>
      <c r="JP120" s="89"/>
      <c r="JQ120" s="89"/>
      <c r="JR120" s="89"/>
      <c r="JS120" s="89"/>
      <c r="JT120" s="89"/>
      <c r="JU120" s="89"/>
      <c r="JV120" s="89"/>
      <c r="JW120" s="89"/>
      <c r="JX120" s="89"/>
      <c r="JY120" s="89"/>
      <c r="JZ120" s="89"/>
      <c r="KA120" s="89"/>
      <c r="KB120" s="89"/>
      <c r="KC120" s="89"/>
      <c r="KD120" s="89"/>
      <c r="KE120" s="89"/>
      <c r="KF120" s="89"/>
      <c r="KG120" s="89"/>
      <c r="KH120" s="89"/>
      <c r="KI120" s="89"/>
      <c r="KJ120" s="89"/>
      <c r="KK120" s="89"/>
      <c r="KL120" s="89"/>
      <c r="KM120" s="89"/>
      <c r="KN120" s="89"/>
      <c r="KO120" s="89"/>
      <c r="KP120" s="89"/>
      <c r="KQ120" s="89"/>
      <c r="KR120" s="89"/>
      <c r="KS120" s="89"/>
      <c r="KT120" s="89"/>
      <c r="KU120" s="89"/>
      <c r="KV120" s="89"/>
      <c r="KW120" s="89"/>
      <c r="KX120" s="89"/>
      <c r="KY120" s="89"/>
      <c r="KZ120" s="89"/>
      <c r="LA120" s="89"/>
      <c r="LB120" s="89"/>
      <c r="LC120" s="89"/>
      <c r="LD120" s="89"/>
      <c r="LE120" s="89"/>
      <c r="LF120" s="89"/>
      <c r="LG120" s="89"/>
      <c r="LH120" s="89"/>
      <c r="LI120" s="89"/>
      <c r="LJ120" s="89"/>
      <c r="LK120" s="89"/>
      <c r="LL120" s="89"/>
      <c r="LM120" s="89"/>
      <c r="LN120" s="89"/>
      <c r="LO120" s="89"/>
      <c r="LP120" s="89"/>
      <c r="LQ120" s="89"/>
      <c r="LR120" s="89"/>
      <c r="LS120" s="89"/>
      <c r="LT120" s="89"/>
    </row>
    <row r="121" spans="1:332" s="29" customFormat="1" x14ac:dyDescent="0.35">
      <c r="A121" s="89"/>
      <c r="B121" s="90"/>
      <c r="C121" s="90"/>
      <c r="D121" s="91"/>
      <c r="E121" s="89"/>
      <c r="F121" s="89"/>
      <c r="G121" s="89"/>
      <c r="M121" s="85"/>
      <c r="N121" s="85"/>
      <c r="O121" s="91"/>
      <c r="P121" s="91"/>
      <c r="Q121" s="92"/>
      <c r="R121" s="92"/>
      <c r="S121" s="89"/>
      <c r="T121" s="89"/>
      <c r="U121" s="89"/>
      <c r="V121" s="89"/>
      <c r="Y121" s="89"/>
      <c r="AA121" s="89"/>
      <c r="AB121" s="89"/>
      <c r="AC121" s="89"/>
      <c r="AD121" s="89"/>
      <c r="AE121"/>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89"/>
      <c r="BU121" s="89"/>
      <c r="BV121" s="89"/>
      <c r="BW121" s="89"/>
      <c r="BX121" s="89"/>
      <c r="BY121" s="89"/>
      <c r="BZ121" s="89"/>
      <c r="CA121" s="89"/>
      <c r="CB121" s="89"/>
      <c r="CC121" s="89"/>
      <c r="CD121" s="89"/>
      <c r="CE121" s="89"/>
      <c r="CF121" s="89"/>
      <c r="CG121" s="89"/>
      <c r="CH121" s="89"/>
      <c r="CI121" s="89"/>
      <c r="CJ121" s="89"/>
      <c r="CK121" s="89"/>
      <c r="CL121" s="89"/>
      <c r="CM121" s="89"/>
      <c r="CN121" s="89"/>
      <c r="CO121" s="89"/>
      <c r="CP121" s="89"/>
      <c r="CQ121" s="89"/>
      <c r="CR121" s="89"/>
      <c r="CS121" s="89"/>
      <c r="CT121" s="89"/>
      <c r="CU121" s="89"/>
      <c r="CV121" s="89"/>
      <c r="CW121" s="89"/>
      <c r="CX121" s="89"/>
      <c r="CY121" s="89"/>
      <c r="CZ121" s="89"/>
      <c r="DA121" s="89"/>
      <c r="DB121" s="89"/>
      <c r="DC121" s="89"/>
      <c r="DD121" s="89"/>
      <c r="DE121" s="89"/>
      <c r="DF121" s="89"/>
      <c r="DG121" s="89"/>
      <c r="DH121" s="89"/>
      <c r="DI121" s="89"/>
      <c r="DJ121" s="89"/>
      <c r="DK121" s="89"/>
      <c r="DL121" s="89"/>
      <c r="DM121" s="89"/>
      <c r="DN121" s="89"/>
      <c r="DO121" s="89"/>
      <c r="DP121" s="89"/>
      <c r="DQ121" s="89"/>
      <c r="DR121" s="89"/>
      <c r="DS121" s="89"/>
      <c r="DT121" s="89"/>
      <c r="DU121" s="89"/>
      <c r="DV121" s="89"/>
      <c r="DW121" s="89"/>
      <c r="DX121" s="89"/>
      <c r="DY121" s="89"/>
      <c r="DZ121" s="89"/>
      <c r="EA121" s="89"/>
      <c r="EB121" s="89"/>
      <c r="EC121" s="89"/>
      <c r="ED121" s="89"/>
      <c r="EE121" s="89"/>
      <c r="EF121" s="89"/>
      <c r="EG121" s="89"/>
      <c r="EH121" s="89"/>
      <c r="EI121" s="89"/>
      <c r="EJ121" s="89"/>
      <c r="EK121" s="89"/>
      <c r="EL121" s="89"/>
      <c r="EM121" s="89"/>
      <c r="EN121" s="89"/>
      <c r="EO121" s="89"/>
      <c r="EP121" s="89"/>
      <c r="EQ121" s="89"/>
      <c r="ER121" s="89"/>
      <c r="ES121" s="89"/>
      <c r="ET121" s="89"/>
      <c r="EU121" s="89"/>
      <c r="EV121" s="89"/>
      <c r="EW121" s="89"/>
      <c r="EX121" s="89"/>
      <c r="EY121" s="89"/>
      <c r="EZ121" s="89"/>
      <c r="FA121" s="89"/>
      <c r="FB121" s="89"/>
      <c r="FC121" s="89"/>
      <c r="FD121" s="89"/>
      <c r="FE121" s="89"/>
      <c r="FF121" s="89"/>
      <c r="FG121" s="89"/>
      <c r="FH121" s="89"/>
      <c r="FI121" s="89"/>
      <c r="FJ121" s="89"/>
      <c r="FK121" s="89"/>
      <c r="FL121" s="89"/>
      <c r="FM121" s="89"/>
      <c r="FN121" s="89"/>
      <c r="FO121" s="89"/>
      <c r="FP121" s="89"/>
      <c r="FQ121" s="89"/>
      <c r="FR121" s="89"/>
      <c r="FS121" s="89"/>
      <c r="FT121" s="89"/>
      <c r="FU121" s="89"/>
      <c r="FV121" s="89"/>
      <c r="FW121" s="89"/>
      <c r="FX121" s="89"/>
      <c r="FY121" s="89"/>
      <c r="FZ121" s="89"/>
      <c r="GA121" s="89"/>
      <c r="GB121" s="89"/>
      <c r="GC121" s="89"/>
      <c r="GD121" s="89"/>
      <c r="GE121" s="89"/>
      <c r="GF121" s="89"/>
      <c r="GG121" s="89"/>
      <c r="GH121" s="89"/>
      <c r="GI121" s="89"/>
      <c r="GJ121" s="89"/>
      <c r="GK121" s="89"/>
      <c r="GL121" s="89"/>
      <c r="GM121" s="89"/>
      <c r="GN121" s="89"/>
      <c r="GO121" s="89"/>
      <c r="GP121" s="89"/>
      <c r="GQ121" s="89"/>
      <c r="GR121" s="89"/>
      <c r="GS121" s="89"/>
      <c r="GT121" s="89"/>
      <c r="GU121" s="89"/>
      <c r="GV121" s="89"/>
      <c r="GW121" s="89"/>
      <c r="GX121" s="89"/>
      <c r="GY121" s="89"/>
      <c r="GZ121" s="89"/>
      <c r="HA121" s="89"/>
      <c r="HB121" s="89"/>
      <c r="HC121" s="89"/>
      <c r="HD121" s="89"/>
      <c r="HE121" s="89"/>
      <c r="HF121" s="89"/>
      <c r="HG121" s="89"/>
      <c r="HH121" s="89"/>
      <c r="HI121" s="89"/>
      <c r="HJ121" s="89"/>
      <c r="HK121" s="89"/>
      <c r="HL121" s="89"/>
      <c r="HM121" s="89"/>
      <c r="HN121" s="89"/>
      <c r="HO121" s="89"/>
      <c r="HP121" s="89"/>
      <c r="HQ121" s="89"/>
      <c r="HR121" s="89"/>
      <c r="HS121" s="89"/>
      <c r="HT121" s="89"/>
      <c r="HU121" s="89"/>
      <c r="HV121" s="89"/>
      <c r="HW121" s="89"/>
      <c r="HX121" s="89"/>
      <c r="HY121" s="89"/>
      <c r="HZ121" s="89"/>
      <c r="IA121" s="89"/>
      <c r="IB121" s="89"/>
      <c r="IC121" s="89"/>
      <c r="ID121" s="89"/>
      <c r="IE121" s="89"/>
      <c r="IF121" s="89"/>
      <c r="IG121" s="89"/>
      <c r="IH121" s="89"/>
      <c r="II121" s="89"/>
      <c r="IJ121" s="89"/>
      <c r="IK121" s="89"/>
      <c r="IL121" s="89"/>
      <c r="IM121" s="89"/>
      <c r="IN121" s="89"/>
      <c r="IO121" s="89"/>
      <c r="IP121" s="89"/>
      <c r="IQ121" s="89"/>
      <c r="IR121" s="89"/>
      <c r="IS121" s="89"/>
      <c r="IT121" s="89"/>
      <c r="IU121" s="89"/>
      <c r="IV121" s="89"/>
      <c r="IW121" s="89"/>
      <c r="IX121" s="89"/>
      <c r="IY121" s="89"/>
      <c r="IZ121" s="89"/>
      <c r="JA121" s="89"/>
      <c r="JB121" s="89"/>
      <c r="JC121" s="89"/>
      <c r="JD121" s="89"/>
      <c r="JE121" s="89"/>
      <c r="JF121" s="89"/>
      <c r="JG121" s="89"/>
      <c r="JH121" s="89"/>
      <c r="JI121" s="89"/>
      <c r="JJ121" s="89"/>
      <c r="JK121" s="89"/>
      <c r="JL121" s="89"/>
      <c r="JM121" s="89"/>
      <c r="JN121" s="89"/>
      <c r="JO121" s="89"/>
      <c r="JP121" s="89"/>
      <c r="JQ121" s="89"/>
      <c r="JR121" s="89"/>
      <c r="JS121" s="89"/>
      <c r="JT121" s="89"/>
      <c r="JU121" s="89"/>
      <c r="JV121" s="89"/>
      <c r="JW121" s="89"/>
      <c r="JX121" s="89"/>
      <c r="JY121" s="89"/>
      <c r="JZ121" s="89"/>
      <c r="KA121" s="89"/>
      <c r="KB121" s="89"/>
      <c r="KC121" s="89"/>
      <c r="KD121" s="89"/>
      <c r="KE121" s="89"/>
      <c r="KF121" s="89"/>
      <c r="KG121" s="89"/>
      <c r="KH121" s="89"/>
      <c r="KI121" s="89"/>
      <c r="KJ121" s="89"/>
      <c r="KK121" s="89"/>
      <c r="KL121" s="89"/>
      <c r="KM121" s="89"/>
      <c r="KN121" s="89"/>
      <c r="KO121" s="89"/>
      <c r="KP121" s="89"/>
      <c r="KQ121" s="89"/>
      <c r="KR121" s="89"/>
      <c r="KS121" s="89"/>
      <c r="KT121" s="89"/>
      <c r="KU121" s="89"/>
      <c r="KV121" s="89"/>
      <c r="KW121" s="89"/>
      <c r="KX121" s="89"/>
      <c r="KY121" s="89"/>
      <c r="KZ121" s="89"/>
      <c r="LA121" s="89"/>
      <c r="LB121" s="89"/>
      <c r="LC121" s="89"/>
      <c r="LD121" s="89"/>
      <c r="LE121" s="89"/>
      <c r="LF121" s="89"/>
      <c r="LG121" s="89"/>
      <c r="LH121" s="89"/>
      <c r="LI121" s="89"/>
      <c r="LJ121" s="89"/>
      <c r="LK121" s="89"/>
      <c r="LL121" s="89"/>
      <c r="LM121" s="89"/>
      <c r="LN121" s="89"/>
      <c r="LO121" s="89"/>
      <c r="LP121" s="89"/>
      <c r="LQ121" s="89"/>
      <c r="LR121" s="89"/>
      <c r="LS121" s="89"/>
      <c r="LT121" s="89"/>
    </row>
    <row r="122" spans="1:332" s="29" customFormat="1" x14ac:dyDescent="0.35">
      <c r="A122" s="89"/>
      <c r="B122" s="90"/>
      <c r="C122" s="90"/>
      <c r="D122" s="91"/>
      <c r="E122" s="89"/>
      <c r="F122" s="89"/>
      <c r="G122" s="89"/>
      <c r="M122" s="85"/>
      <c r="N122" s="85"/>
      <c r="O122" s="91"/>
      <c r="P122" s="91"/>
      <c r="Q122" s="92"/>
      <c r="R122" s="92"/>
      <c r="S122" s="89"/>
      <c r="T122" s="89"/>
      <c r="U122" s="89"/>
      <c r="V122" s="89"/>
      <c r="Y122" s="89"/>
      <c r="AA122" s="89"/>
      <c r="AB122" s="89"/>
      <c r="AC122" s="89"/>
      <c r="AD122" s="89"/>
      <c r="AE122"/>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c r="FH122" s="89"/>
      <c r="FI122" s="89"/>
      <c r="FJ122" s="89"/>
      <c r="FK122" s="89"/>
      <c r="FL122" s="89"/>
      <c r="FM122" s="89"/>
      <c r="FN122" s="89"/>
      <c r="FO122" s="89"/>
      <c r="FP122" s="89"/>
      <c r="FQ122" s="89"/>
      <c r="FR122" s="89"/>
      <c r="FS122" s="89"/>
      <c r="FT122" s="89"/>
      <c r="FU122" s="89"/>
      <c r="FV122" s="89"/>
      <c r="FW122" s="89"/>
      <c r="FX122" s="89"/>
      <c r="FY122" s="89"/>
      <c r="FZ122" s="89"/>
      <c r="GA122" s="89"/>
      <c r="GB122" s="89"/>
      <c r="GC122" s="89"/>
      <c r="GD122" s="89"/>
      <c r="GE122" s="89"/>
      <c r="GF122" s="89"/>
      <c r="GG122" s="89"/>
      <c r="GH122" s="89"/>
      <c r="GI122" s="89"/>
      <c r="GJ122" s="89"/>
      <c r="GK122" s="89"/>
      <c r="GL122" s="89"/>
      <c r="GM122" s="89"/>
      <c r="GN122" s="89"/>
      <c r="GO122" s="89"/>
      <c r="GP122" s="89"/>
      <c r="GQ122" s="89"/>
      <c r="GR122" s="89"/>
      <c r="GS122" s="89"/>
      <c r="GT122" s="89"/>
      <c r="GU122" s="89"/>
      <c r="GV122" s="89"/>
      <c r="GW122" s="89"/>
      <c r="GX122" s="89"/>
      <c r="GY122" s="89"/>
      <c r="GZ122" s="89"/>
      <c r="HA122" s="89"/>
      <c r="HB122" s="89"/>
      <c r="HC122" s="89"/>
      <c r="HD122" s="89"/>
      <c r="HE122" s="89"/>
      <c r="HF122" s="89"/>
      <c r="HG122" s="89"/>
      <c r="HH122" s="89"/>
      <c r="HI122" s="89"/>
      <c r="HJ122" s="89"/>
      <c r="HK122" s="89"/>
      <c r="HL122" s="89"/>
      <c r="HM122" s="89"/>
      <c r="HN122" s="89"/>
      <c r="HO122" s="89"/>
      <c r="HP122" s="89"/>
      <c r="HQ122" s="89"/>
      <c r="HR122" s="89"/>
      <c r="HS122" s="89"/>
      <c r="HT122" s="89"/>
      <c r="HU122" s="89"/>
      <c r="HV122" s="89"/>
      <c r="HW122" s="89"/>
      <c r="HX122" s="89"/>
      <c r="HY122" s="89"/>
      <c r="HZ122" s="89"/>
      <c r="IA122" s="89"/>
      <c r="IB122" s="89"/>
      <c r="IC122" s="89"/>
      <c r="ID122" s="89"/>
      <c r="IE122" s="89"/>
      <c r="IF122" s="89"/>
      <c r="IG122" s="89"/>
      <c r="IH122" s="89"/>
      <c r="II122" s="89"/>
      <c r="IJ122" s="89"/>
      <c r="IK122" s="89"/>
      <c r="IL122" s="89"/>
      <c r="IM122" s="89"/>
      <c r="IN122" s="89"/>
      <c r="IO122" s="89"/>
      <c r="IP122" s="89"/>
      <c r="IQ122" s="89"/>
      <c r="IR122" s="89"/>
      <c r="IS122" s="89"/>
      <c r="IT122" s="89"/>
      <c r="IU122" s="89"/>
      <c r="IV122" s="89"/>
      <c r="IW122" s="89"/>
      <c r="IX122" s="89"/>
      <c r="IY122" s="89"/>
      <c r="IZ122" s="89"/>
      <c r="JA122" s="89"/>
      <c r="JB122" s="89"/>
      <c r="JC122" s="89"/>
      <c r="JD122" s="89"/>
      <c r="JE122" s="89"/>
      <c r="JF122" s="89"/>
      <c r="JG122" s="89"/>
      <c r="JH122" s="89"/>
      <c r="JI122" s="89"/>
      <c r="JJ122" s="89"/>
      <c r="JK122" s="89"/>
      <c r="JL122" s="89"/>
      <c r="JM122" s="89"/>
      <c r="JN122" s="89"/>
      <c r="JO122" s="89"/>
      <c r="JP122" s="89"/>
      <c r="JQ122" s="89"/>
      <c r="JR122" s="89"/>
      <c r="JS122" s="89"/>
      <c r="JT122" s="89"/>
      <c r="JU122" s="89"/>
      <c r="JV122" s="89"/>
      <c r="JW122" s="89"/>
      <c r="JX122" s="89"/>
      <c r="JY122" s="89"/>
      <c r="JZ122" s="89"/>
      <c r="KA122" s="89"/>
      <c r="KB122" s="89"/>
      <c r="KC122" s="89"/>
      <c r="KD122" s="89"/>
      <c r="KE122" s="89"/>
      <c r="KF122" s="89"/>
      <c r="KG122" s="89"/>
      <c r="KH122" s="89"/>
      <c r="KI122" s="89"/>
      <c r="KJ122" s="89"/>
      <c r="KK122" s="89"/>
      <c r="KL122" s="89"/>
      <c r="KM122" s="89"/>
      <c r="KN122" s="89"/>
      <c r="KO122" s="89"/>
      <c r="KP122" s="89"/>
      <c r="KQ122" s="89"/>
      <c r="KR122" s="89"/>
      <c r="KS122" s="89"/>
      <c r="KT122" s="89"/>
      <c r="KU122" s="89"/>
      <c r="KV122" s="89"/>
      <c r="KW122" s="89"/>
      <c r="KX122" s="89"/>
      <c r="KY122" s="89"/>
      <c r="KZ122" s="89"/>
      <c r="LA122" s="89"/>
      <c r="LB122" s="89"/>
      <c r="LC122" s="89"/>
      <c r="LD122" s="89"/>
      <c r="LE122" s="89"/>
      <c r="LF122" s="89"/>
      <c r="LG122" s="89"/>
      <c r="LH122" s="89"/>
      <c r="LI122" s="89"/>
      <c r="LJ122" s="89"/>
      <c r="LK122" s="89"/>
      <c r="LL122" s="89"/>
      <c r="LM122" s="89"/>
      <c r="LN122" s="89"/>
      <c r="LO122" s="89"/>
      <c r="LP122" s="89"/>
      <c r="LQ122" s="89"/>
      <c r="LR122" s="89"/>
      <c r="LS122" s="89"/>
      <c r="LT122" s="89"/>
    </row>
    <row r="123" spans="1:332" s="29" customFormat="1" x14ac:dyDescent="0.35">
      <c r="A123" s="89"/>
      <c r="B123" s="90"/>
      <c r="C123" s="90"/>
      <c r="D123" s="91"/>
      <c r="E123" s="89"/>
      <c r="F123" s="89"/>
      <c r="G123" s="89"/>
      <c r="M123" s="85"/>
      <c r="N123" s="85"/>
      <c r="O123" s="91"/>
      <c r="P123" s="91"/>
      <c r="Q123" s="92"/>
      <c r="R123" s="92"/>
      <c r="S123" s="89"/>
      <c r="T123" s="89"/>
      <c r="U123" s="89"/>
      <c r="V123" s="89"/>
      <c r="Y123" s="89"/>
      <c r="AA123" s="89"/>
      <c r="AB123" s="89"/>
      <c r="AC123" s="89"/>
      <c r="AD123" s="89"/>
      <c r="AE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c r="FH123" s="89"/>
      <c r="FI123" s="89"/>
      <c r="FJ123" s="89"/>
      <c r="FK123" s="89"/>
      <c r="FL123" s="89"/>
      <c r="FM123" s="89"/>
      <c r="FN123" s="89"/>
      <c r="FO123" s="89"/>
      <c r="FP123" s="89"/>
      <c r="FQ123" s="89"/>
      <c r="FR123" s="89"/>
      <c r="FS123" s="89"/>
      <c r="FT123" s="89"/>
      <c r="FU123" s="89"/>
      <c r="FV123" s="89"/>
      <c r="FW123" s="89"/>
      <c r="FX123" s="89"/>
      <c r="FY123" s="89"/>
      <c r="FZ123" s="89"/>
      <c r="GA123" s="89"/>
      <c r="GB123" s="89"/>
      <c r="GC123" s="89"/>
      <c r="GD123" s="89"/>
      <c r="GE123" s="89"/>
      <c r="GF123" s="89"/>
      <c r="GG123" s="89"/>
      <c r="GH123" s="89"/>
      <c r="GI123" s="89"/>
      <c r="GJ123" s="89"/>
      <c r="GK123" s="89"/>
      <c r="GL123" s="89"/>
      <c r="GM123" s="89"/>
      <c r="GN123" s="89"/>
      <c r="GO123" s="89"/>
      <c r="GP123" s="89"/>
      <c r="GQ123" s="89"/>
      <c r="GR123" s="89"/>
      <c r="GS123" s="89"/>
      <c r="GT123" s="89"/>
      <c r="GU123" s="89"/>
      <c r="GV123" s="89"/>
      <c r="GW123" s="89"/>
      <c r="GX123" s="89"/>
      <c r="GY123" s="89"/>
      <c r="GZ123" s="89"/>
      <c r="HA123" s="89"/>
      <c r="HB123" s="89"/>
      <c r="HC123" s="89"/>
      <c r="HD123" s="89"/>
      <c r="HE123" s="89"/>
      <c r="HF123" s="89"/>
      <c r="HG123" s="89"/>
      <c r="HH123" s="89"/>
      <c r="HI123" s="89"/>
      <c r="HJ123" s="89"/>
      <c r="HK123" s="89"/>
      <c r="HL123" s="89"/>
      <c r="HM123" s="89"/>
      <c r="HN123" s="89"/>
      <c r="HO123" s="89"/>
      <c r="HP123" s="89"/>
      <c r="HQ123" s="89"/>
      <c r="HR123" s="89"/>
      <c r="HS123" s="89"/>
      <c r="HT123" s="89"/>
      <c r="HU123" s="89"/>
      <c r="HV123" s="89"/>
      <c r="HW123" s="89"/>
      <c r="HX123" s="89"/>
      <c r="HY123" s="89"/>
      <c r="HZ123" s="89"/>
      <c r="IA123" s="89"/>
      <c r="IB123" s="89"/>
      <c r="IC123" s="89"/>
      <c r="ID123" s="89"/>
      <c r="IE123" s="89"/>
      <c r="IF123" s="89"/>
      <c r="IG123" s="89"/>
      <c r="IH123" s="89"/>
      <c r="II123" s="89"/>
      <c r="IJ123" s="89"/>
      <c r="IK123" s="89"/>
      <c r="IL123" s="89"/>
      <c r="IM123" s="89"/>
      <c r="IN123" s="89"/>
      <c r="IO123" s="89"/>
      <c r="IP123" s="89"/>
      <c r="IQ123" s="89"/>
      <c r="IR123" s="89"/>
      <c r="IS123" s="89"/>
      <c r="IT123" s="89"/>
      <c r="IU123" s="89"/>
      <c r="IV123" s="89"/>
      <c r="IW123" s="89"/>
      <c r="IX123" s="89"/>
      <c r="IY123" s="89"/>
      <c r="IZ123" s="89"/>
      <c r="JA123" s="89"/>
      <c r="JB123" s="89"/>
      <c r="JC123" s="89"/>
      <c r="JD123" s="89"/>
      <c r="JE123" s="89"/>
      <c r="JF123" s="89"/>
      <c r="JG123" s="89"/>
      <c r="JH123" s="89"/>
      <c r="JI123" s="89"/>
      <c r="JJ123" s="89"/>
      <c r="JK123" s="89"/>
      <c r="JL123" s="89"/>
      <c r="JM123" s="89"/>
      <c r="JN123" s="89"/>
      <c r="JO123" s="89"/>
      <c r="JP123" s="89"/>
      <c r="JQ123" s="89"/>
      <c r="JR123" s="89"/>
      <c r="JS123" s="89"/>
      <c r="JT123" s="89"/>
      <c r="JU123" s="89"/>
      <c r="JV123" s="89"/>
      <c r="JW123" s="89"/>
      <c r="JX123" s="89"/>
      <c r="JY123" s="89"/>
      <c r="JZ123" s="89"/>
      <c r="KA123" s="89"/>
      <c r="KB123" s="89"/>
      <c r="KC123" s="89"/>
      <c r="KD123" s="89"/>
      <c r="KE123" s="89"/>
      <c r="KF123" s="89"/>
      <c r="KG123" s="89"/>
      <c r="KH123" s="89"/>
      <c r="KI123" s="89"/>
      <c r="KJ123" s="89"/>
      <c r="KK123" s="89"/>
      <c r="KL123" s="89"/>
      <c r="KM123" s="89"/>
      <c r="KN123" s="89"/>
      <c r="KO123" s="89"/>
      <c r="KP123" s="89"/>
      <c r="KQ123" s="89"/>
      <c r="KR123" s="89"/>
      <c r="KS123" s="89"/>
      <c r="KT123" s="89"/>
      <c r="KU123" s="89"/>
      <c r="KV123" s="89"/>
      <c r="KW123" s="89"/>
      <c r="KX123" s="89"/>
      <c r="KY123" s="89"/>
      <c r="KZ123" s="89"/>
      <c r="LA123" s="89"/>
      <c r="LB123" s="89"/>
      <c r="LC123" s="89"/>
      <c r="LD123" s="89"/>
      <c r="LE123" s="89"/>
      <c r="LF123" s="89"/>
      <c r="LG123" s="89"/>
      <c r="LH123" s="89"/>
      <c r="LI123" s="89"/>
      <c r="LJ123" s="89"/>
      <c r="LK123" s="89"/>
      <c r="LL123" s="89"/>
      <c r="LM123" s="89"/>
      <c r="LN123" s="89"/>
      <c r="LO123" s="89"/>
      <c r="LP123" s="89"/>
      <c r="LQ123" s="89"/>
      <c r="LR123" s="89"/>
      <c r="LS123" s="89"/>
      <c r="LT123" s="89"/>
    </row>
    <row r="124" spans="1:332" s="29" customFormat="1" x14ac:dyDescent="0.35">
      <c r="A124" s="89"/>
      <c r="B124" s="90"/>
      <c r="C124" s="90"/>
      <c r="D124" s="91"/>
      <c r="E124" s="89"/>
      <c r="F124" s="89"/>
      <c r="G124" s="89"/>
      <c r="M124" s="85"/>
      <c r="N124" s="85"/>
      <c r="O124" s="91"/>
      <c r="P124" s="91"/>
      <c r="Q124" s="92"/>
      <c r="R124" s="92"/>
      <c r="S124" s="89"/>
      <c r="T124" s="89"/>
      <c r="U124" s="89"/>
      <c r="V124" s="89"/>
      <c r="Y124" s="89"/>
      <c r="AA124" s="89"/>
      <c r="AB124" s="89"/>
      <c r="AC124" s="89"/>
      <c r="AD124" s="89"/>
      <c r="AE124"/>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c r="FH124" s="89"/>
      <c r="FI124" s="89"/>
      <c r="FJ124" s="89"/>
      <c r="FK124" s="89"/>
      <c r="FL124" s="89"/>
      <c r="FM124" s="89"/>
      <c r="FN124" s="89"/>
      <c r="FO124" s="89"/>
      <c r="FP124" s="89"/>
      <c r="FQ124" s="89"/>
      <c r="FR124" s="89"/>
      <c r="FS124" s="89"/>
      <c r="FT124" s="89"/>
      <c r="FU124" s="89"/>
      <c r="FV124" s="89"/>
      <c r="FW124" s="89"/>
      <c r="FX124" s="89"/>
      <c r="FY124" s="89"/>
      <c r="FZ124" s="89"/>
      <c r="GA124" s="89"/>
      <c r="GB124" s="89"/>
      <c r="GC124" s="89"/>
      <c r="GD124" s="89"/>
      <c r="GE124" s="89"/>
      <c r="GF124" s="89"/>
      <c r="GG124" s="89"/>
      <c r="GH124" s="89"/>
      <c r="GI124" s="89"/>
      <c r="GJ124" s="89"/>
      <c r="GK124" s="89"/>
      <c r="GL124" s="89"/>
      <c r="GM124" s="89"/>
      <c r="GN124" s="89"/>
      <c r="GO124" s="89"/>
      <c r="GP124" s="89"/>
      <c r="GQ124" s="89"/>
      <c r="GR124" s="89"/>
      <c r="GS124" s="89"/>
      <c r="GT124" s="89"/>
      <c r="GU124" s="89"/>
      <c r="GV124" s="89"/>
      <c r="GW124" s="89"/>
      <c r="GX124" s="89"/>
      <c r="GY124" s="89"/>
      <c r="GZ124" s="89"/>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c r="IA124" s="89"/>
      <c r="IB124" s="89"/>
      <c r="IC124" s="89"/>
      <c r="ID124" s="89"/>
      <c r="IE124" s="89"/>
      <c r="IF124" s="89"/>
      <c r="IG124" s="89"/>
      <c r="IH124" s="89"/>
      <c r="II124" s="89"/>
      <c r="IJ124" s="89"/>
      <c r="IK124" s="89"/>
      <c r="IL124" s="89"/>
      <c r="IM124" s="89"/>
      <c r="IN124" s="89"/>
      <c r="IO124" s="89"/>
      <c r="IP124" s="89"/>
      <c r="IQ124" s="89"/>
      <c r="IR124" s="89"/>
      <c r="IS124" s="89"/>
      <c r="IT124" s="89"/>
      <c r="IU124" s="89"/>
      <c r="IV124" s="89"/>
      <c r="IW124" s="89"/>
      <c r="IX124" s="89"/>
      <c r="IY124" s="89"/>
      <c r="IZ124" s="89"/>
      <c r="JA124" s="89"/>
      <c r="JB124" s="89"/>
      <c r="JC124" s="89"/>
      <c r="JD124" s="89"/>
      <c r="JE124" s="89"/>
      <c r="JF124" s="89"/>
      <c r="JG124" s="89"/>
      <c r="JH124" s="89"/>
      <c r="JI124" s="89"/>
      <c r="JJ124" s="89"/>
      <c r="JK124" s="89"/>
      <c r="JL124" s="89"/>
      <c r="JM124" s="89"/>
      <c r="JN124" s="89"/>
      <c r="JO124" s="89"/>
      <c r="JP124" s="89"/>
      <c r="JQ124" s="89"/>
      <c r="JR124" s="89"/>
      <c r="JS124" s="89"/>
      <c r="JT124" s="89"/>
      <c r="JU124" s="89"/>
      <c r="JV124" s="89"/>
      <c r="JW124" s="89"/>
      <c r="JX124" s="89"/>
      <c r="JY124" s="89"/>
      <c r="JZ124" s="89"/>
      <c r="KA124" s="89"/>
      <c r="KB124" s="89"/>
      <c r="KC124" s="89"/>
      <c r="KD124" s="89"/>
      <c r="KE124" s="89"/>
      <c r="KF124" s="89"/>
      <c r="KG124" s="89"/>
      <c r="KH124" s="89"/>
      <c r="KI124" s="89"/>
      <c r="KJ124" s="89"/>
      <c r="KK124" s="89"/>
      <c r="KL124" s="89"/>
      <c r="KM124" s="89"/>
      <c r="KN124" s="89"/>
      <c r="KO124" s="89"/>
      <c r="KP124" s="89"/>
      <c r="KQ124" s="89"/>
      <c r="KR124" s="89"/>
      <c r="KS124" s="89"/>
      <c r="KT124" s="89"/>
      <c r="KU124" s="89"/>
      <c r="KV124" s="89"/>
      <c r="KW124" s="89"/>
      <c r="KX124" s="89"/>
      <c r="KY124" s="89"/>
      <c r="KZ124" s="89"/>
      <c r="LA124" s="89"/>
      <c r="LB124" s="89"/>
      <c r="LC124" s="89"/>
      <c r="LD124" s="89"/>
      <c r="LE124" s="89"/>
      <c r="LF124" s="89"/>
      <c r="LG124" s="89"/>
      <c r="LH124" s="89"/>
      <c r="LI124" s="89"/>
      <c r="LJ124" s="89"/>
      <c r="LK124" s="89"/>
      <c r="LL124" s="89"/>
      <c r="LM124" s="89"/>
      <c r="LN124" s="89"/>
      <c r="LO124" s="89"/>
      <c r="LP124" s="89"/>
      <c r="LQ124" s="89"/>
      <c r="LR124" s="89"/>
      <c r="LS124" s="89"/>
      <c r="LT124" s="89"/>
    </row>
    <row r="125" spans="1:332" s="29" customFormat="1" x14ac:dyDescent="0.35">
      <c r="A125" s="89"/>
      <c r="B125" s="90"/>
      <c r="C125" s="90"/>
      <c r="D125" s="91"/>
      <c r="E125" s="89"/>
      <c r="F125" s="89"/>
      <c r="G125" s="89"/>
      <c r="M125" s="85"/>
      <c r="N125" s="85"/>
      <c r="O125" s="91"/>
      <c r="P125" s="91"/>
      <c r="Q125" s="92"/>
      <c r="R125" s="92"/>
      <c r="S125" s="89"/>
      <c r="T125" s="89"/>
      <c r="U125" s="89"/>
      <c r="V125" s="89"/>
      <c r="Y125" s="89"/>
      <c r="AA125" s="89"/>
      <c r="AB125" s="89"/>
      <c r="AC125" s="89"/>
      <c r="AD125" s="89"/>
      <c r="AE125"/>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c r="FH125" s="89"/>
      <c r="FI125" s="89"/>
      <c r="FJ125" s="89"/>
      <c r="FK125" s="89"/>
      <c r="FL125" s="89"/>
      <c r="FM125" s="89"/>
      <c r="FN125" s="89"/>
      <c r="FO125" s="89"/>
      <c r="FP125" s="89"/>
      <c r="FQ125" s="89"/>
      <c r="FR125" s="89"/>
      <c r="FS125" s="89"/>
      <c r="FT125" s="89"/>
      <c r="FU125" s="89"/>
      <c r="FV125" s="89"/>
      <c r="FW125" s="89"/>
      <c r="FX125" s="89"/>
      <c r="FY125" s="89"/>
      <c r="FZ125" s="89"/>
      <c r="GA125" s="89"/>
      <c r="GB125" s="89"/>
      <c r="GC125" s="89"/>
      <c r="GD125" s="89"/>
      <c r="GE125" s="89"/>
      <c r="GF125" s="89"/>
      <c r="GG125" s="89"/>
      <c r="GH125" s="89"/>
      <c r="GI125" s="89"/>
      <c r="GJ125" s="89"/>
      <c r="GK125" s="89"/>
      <c r="GL125" s="89"/>
      <c r="GM125" s="89"/>
      <c r="GN125" s="89"/>
      <c r="GO125" s="89"/>
      <c r="GP125" s="89"/>
      <c r="GQ125" s="89"/>
      <c r="GR125" s="89"/>
      <c r="GS125" s="89"/>
      <c r="GT125" s="89"/>
      <c r="GU125" s="89"/>
      <c r="GV125" s="89"/>
      <c r="GW125" s="89"/>
      <c r="GX125" s="89"/>
      <c r="GY125" s="89"/>
      <c r="GZ125" s="89"/>
      <c r="HA125" s="89"/>
      <c r="HB125" s="89"/>
      <c r="HC125" s="89"/>
      <c r="HD125" s="89"/>
      <c r="HE125" s="89"/>
      <c r="HF125" s="89"/>
      <c r="HG125" s="89"/>
      <c r="HH125" s="89"/>
      <c r="HI125" s="89"/>
      <c r="HJ125" s="89"/>
      <c r="HK125" s="89"/>
      <c r="HL125" s="89"/>
      <c r="HM125" s="89"/>
      <c r="HN125" s="89"/>
      <c r="HO125" s="89"/>
      <c r="HP125" s="89"/>
      <c r="HQ125" s="89"/>
      <c r="HR125" s="89"/>
      <c r="HS125" s="89"/>
      <c r="HT125" s="89"/>
      <c r="HU125" s="89"/>
      <c r="HV125" s="89"/>
      <c r="HW125" s="89"/>
      <c r="HX125" s="89"/>
      <c r="HY125" s="89"/>
      <c r="HZ125" s="89"/>
      <c r="IA125" s="89"/>
      <c r="IB125" s="89"/>
      <c r="IC125" s="89"/>
      <c r="ID125" s="89"/>
      <c r="IE125" s="89"/>
      <c r="IF125" s="89"/>
      <c r="IG125" s="89"/>
      <c r="IH125" s="89"/>
      <c r="II125" s="89"/>
      <c r="IJ125" s="89"/>
      <c r="IK125" s="89"/>
      <c r="IL125" s="89"/>
      <c r="IM125" s="89"/>
      <c r="IN125" s="89"/>
      <c r="IO125" s="89"/>
      <c r="IP125" s="89"/>
      <c r="IQ125" s="89"/>
      <c r="IR125" s="89"/>
      <c r="IS125" s="89"/>
      <c r="IT125" s="89"/>
      <c r="IU125" s="89"/>
      <c r="IV125" s="89"/>
      <c r="IW125" s="89"/>
      <c r="IX125" s="89"/>
      <c r="IY125" s="89"/>
      <c r="IZ125" s="89"/>
      <c r="JA125" s="89"/>
      <c r="JB125" s="89"/>
      <c r="JC125" s="89"/>
      <c r="JD125" s="89"/>
      <c r="JE125" s="89"/>
      <c r="JF125" s="89"/>
      <c r="JG125" s="89"/>
      <c r="JH125" s="89"/>
      <c r="JI125" s="89"/>
      <c r="JJ125" s="89"/>
      <c r="JK125" s="89"/>
      <c r="JL125" s="89"/>
      <c r="JM125" s="89"/>
      <c r="JN125" s="89"/>
      <c r="JO125" s="89"/>
      <c r="JP125" s="89"/>
      <c r="JQ125" s="89"/>
      <c r="JR125" s="89"/>
      <c r="JS125" s="89"/>
      <c r="JT125" s="89"/>
      <c r="JU125" s="89"/>
      <c r="JV125" s="89"/>
      <c r="JW125" s="89"/>
      <c r="JX125" s="89"/>
      <c r="JY125" s="89"/>
      <c r="JZ125" s="89"/>
      <c r="KA125" s="89"/>
      <c r="KB125" s="89"/>
      <c r="KC125" s="89"/>
      <c r="KD125" s="89"/>
      <c r="KE125" s="89"/>
      <c r="KF125" s="89"/>
      <c r="KG125" s="89"/>
      <c r="KH125" s="89"/>
      <c r="KI125" s="89"/>
      <c r="KJ125" s="89"/>
      <c r="KK125" s="89"/>
      <c r="KL125" s="89"/>
      <c r="KM125" s="89"/>
      <c r="KN125" s="89"/>
      <c r="KO125" s="89"/>
      <c r="KP125" s="89"/>
      <c r="KQ125" s="89"/>
      <c r="KR125" s="89"/>
      <c r="KS125" s="89"/>
      <c r="KT125" s="89"/>
      <c r="KU125" s="89"/>
      <c r="KV125" s="89"/>
      <c r="KW125" s="89"/>
      <c r="KX125" s="89"/>
      <c r="KY125" s="89"/>
      <c r="KZ125" s="89"/>
      <c r="LA125" s="89"/>
      <c r="LB125" s="89"/>
      <c r="LC125" s="89"/>
      <c r="LD125" s="89"/>
      <c r="LE125" s="89"/>
      <c r="LF125" s="89"/>
      <c r="LG125" s="89"/>
      <c r="LH125" s="89"/>
      <c r="LI125" s="89"/>
      <c r="LJ125" s="89"/>
      <c r="LK125" s="89"/>
      <c r="LL125" s="89"/>
      <c r="LM125" s="89"/>
      <c r="LN125" s="89"/>
      <c r="LO125" s="89"/>
      <c r="LP125" s="89"/>
      <c r="LQ125" s="89"/>
      <c r="LR125" s="89"/>
      <c r="LS125" s="89"/>
      <c r="LT125" s="89"/>
    </row>
    <row r="126" spans="1:332" s="29" customFormat="1" x14ac:dyDescent="0.35">
      <c r="A126" s="89"/>
      <c r="B126" s="90"/>
      <c r="C126" s="90"/>
      <c r="D126" s="91"/>
      <c r="E126" s="89"/>
      <c r="F126" s="89"/>
      <c r="G126" s="89"/>
      <c r="M126" s="85"/>
      <c r="N126" s="85"/>
      <c r="O126" s="91"/>
      <c r="P126" s="91"/>
      <c r="Q126" s="92"/>
      <c r="R126" s="92"/>
      <c r="S126" s="89"/>
      <c r="T126" s="89"/>
      <c r="U126" s="89"/>
      <c r="V126" s="89"/>
      <c r="Y126" s="89"/>
      <c r="AA126" s="89"/>
      <c r="AB126" s="89"/>
      <c r="AC126" s="89"/>
      <c r="AD126" s="89"/>
      <c r="AE126"/>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c r="FH126" s="89"/>
      <c r="FI126" s="89"/>
      <c r="FJ126" s="89"/>
      <c r="FK126" s="89"/>
      <c r="FL126" s="89"/>
      <c r="FM126" s="89"/>
      <c r="FN126" s="89"/>
      <c r="FO126" s="89"/>
      <c r="FP126" s="89"/>
      <c r="FQ126" s="89"/>
      <c r="FR126" s="89"/>
      <c r="FS126" s="89"/>
      <c r="FT126" s="89"/>
      <c r="FU126" s="89"/>
      <c r="FV126" s="89"/>
      <c r="FW126" s="89"/>
      <c r="FX126" s="89"/>
      <c r="FY126" s="89"/>
      <c r="FZ126" s="89"/>
      <c r="GA126" s="89"/>
      <c r="GB126" s="89"/>
      <c r="GC126" s="89"/>
      <c r="GD126" s="89"/>
      <c r="GE126" s="89"/>
      <c r="GF126" s="89"/>
      <c r="GG126" s="89"/>
      <c r="GH126" s="89"/>
      <c r="GI126" s="89"/>
      <c r="GJ126" s="89"/>
      <c r="GK126" s="89"/>
      <c r="GL126" s="89"/>
      <c r="GM126" s="89"/>
      <c r="GN126" s="89"/>
      <c r="GO126" s="89"/>
      <c r="GP126" s="89"/>
      <c r="GQ126" s="89"/>
      <c r="GR126" s="89"/>
      <c r="GS126" s="89"/>
      <c r="GT126" s="89"/>
      <c r="GU126" s="89"/>
      <c r="GV126" s="89"/>
      <c r="GW126" s="89"/>
      <c r="GX126" s="89"/>
      <c r="GY126" s="89"/>
      <c r="GZ126" s="89"/>
      <c r="HA126" s="89"/>
      <c r="HB126" s="89"/>
      <c r="HC126" s="89"/>
      <c r="HD126" s="89"/>
      <c r="HE126" s="89"/>
      <c r="HF126" s="89"/>
      <c r="HG126" s="89"/>
      <c r="HH126" s="89"/>
      <c r="HI126" s="89"/>
      <c r="HJ126" s="89"/>
      <c r="HK126" s="89"/>
      <c r="HL126" s="89"/>
      <c r="HM126" s="89"/>
      <c r="HN126" s="89"/>
      <c r="HO126" s="89"/>
      <c r="HP126" s="89"/>
      <c r="HQ126" s="89"/>
      <c r="HR126" s="89"/>
      <c r="HS126" s="89"/>
      <c r="HT126" s="89"/>
      <c r="HU126" s="89"/>
      <c r="HV126" s="89"/>
      <c r="HW126" s="89"/>
      <c r="HX126" s="89"/>
      <c r="HY126" s="89"/>
      <c r="HZ126" s="89"/>
      <c r="IA126" s="89"/>
      <c r="IB126" s="89"/>
      <c r="IC126" s="89"/>
      <c r="ID126" s="89"/>
      <c r="IE126" s="89"/>
      <c r="IF126" s="89"/>
      <c r="IG126" s="89"/>
      <c r="IH126" s="89"/>
      <c r="II126" s="89"/>
      <c r="IJ126" s="89"/>
      <c r="IK126" s="89"/>
      <c r="IL126" s="89"/>
      <c r="IM126" s="89"/>
      <c r="IN126" s="89"/>
      <c r="IO126" s="89"/>
      <c r="IP126" s="89"/>
      <c r="IQ126" s="89"/>
      <c r="IR126" s="89"/>
      <c r="IS126" s="89"/>
      <c r="IT126" s="89"/>
      <c r="IU126" s="89"/>
      <c r="IV126" s="89"/>
      <c r="IW126" s="89"/>
      <c r="IX126" s="89"/>
      <c r="IY126" s="89"/>
      <c r="IZ126" s="89"/>
      <c r="JA126" s="89"/>
      <c r="JB126" s="89"/>
      <c r="JC126" s="89"/>
      <c r="JD126" s="89"/>
      <c r="JE126" s="89"/>
      <c r="JF126" s="89"/>
      <c r="JG126" s="89"/>
      <c r="JH126" s="89"/>
      <c r="JI126" s="89"/>
      <c r="JJ126" s="89"/>
      <c r="JK126" s="89"/>
      <c r="JL126" s="89"/>
      <c r="JM126" s="89"/>
      <c r="JN126" s="89"/>
      <c r="JO126" s="89"/>
      <c r="JP126" s="89"/>
      <c r="JQ126" s="89"/>
      <c r="JR126" s="89"/>
      <c r="JS126" s="89"/>
      <c r="JT126" s="89"/>
      <c r="JU126" s="89"/>
      <c r="JV126" s="89"/>
      <c r="JW126" s="89"/>
      <c r="JX126" s="89"/>
      <c r="JY126" s="89"/>
      <c r="JZ126" s="89"/>
      <c r="KA126" s="89"/>
      <c r="KB126" s="89"/>
      <c r="KC126" s="89"/>
      <c r="KD126" s="89"/>
      <c r="KE126" s="89"/>
      <c r="KF126" s="89"/>
      <c r="KG126" s="89"/>
      <c r="KH126" s="89"/>
      <c r="KI126" s="89"/>
      <c r="KJ126" s="89"/>
      <c r="KK126" s="89"/>
      <c r="KL126" s="89"/>
      <c r="KM126" s="89"/>
      <c r="KN126" s="89"/>
      <c r="KO126" s="89"/>
      <c r="KP126" s="89"/>
      <c r="KQ126" s="89"/>
      <c r="KR126" s="89"/>
      <c r="KS126" s="89"/>
      <c r="KT126" s="89"/>
      <c r="KU126" s="89"/>
      <c r="KV126" s="89"/>
      <c r="KW126" s="89"/>
      <c r="KX126" s="89"/>
      <c r="KY126" s="89"/>
      <c r="KZ126" s="89"/>
      <c r="LA126" s="89"/>
      <c r="LB126" s="89"/>
      <c r="LC126" s="89"/>
      <c r="LD126" s="89"/>
      <c r="LE126" s="89"/>
      <c r="LF126" s="89"/>
      <c r="LG126" s="89"/>
      <c r="LH126" s="89"/>
      <c r="LI126" s="89"/>
      <c r="LJ126" s="89"/>
      <c r="LK126" s="89"/>
      <c r="LL126" s="89"/>
      <c r="LM126" s="89"/>
      <c r="LN126" s="89"/>
      <c r="LO126" s="89"/>
      <c r="LP126" s="89"/>
      <c r="LQ126" s="89"/>
      <c r="LR126" s="89"/>
      <c r="LS126" s="89"/>
      <c r="LT126" s="89"/>
    </row>
    <row r="127" spans="1:332" s="29" customFormat="1" x14ac:dyDescent="0.35">
      <c r="A127" s="89"/>
      <c r="B127" s="90"/>
      <c r="C127" s="90"/>
      <c r="D127" s="91"/>
      <c r="E127" s="89"/>
      <c r="F127" s="89"/>
      <c r="G127" s="89"/>
      <c r="M127" s="85"/>
      <c r="N127" s="85"/>
      <c r="O127" s="91"/>
      <c r="P127" s="91"/>
      <c r="Q127" s="92"/>
      <c r="R127" s="92"/>
      <c r="S127" s="89"/>
      <c r="T127" s="89"/>
      <c r="U127" s="89"/>
      <c r="V127" s="89"/>
      <c r="Y127" s="89"/>
      <c r="AA127" s="89"/>
      <c r="AB127" s="89"/>
      <c r="AC127" s="89"/>
      <c r="AD127" s="89"/>
      <c r="AE127"/>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c r="FH127" s="89"/>
      <c r="FI127" s="89"/>
      <c r="FJ127" s="89"/>
      <c r="FK127" s="89"/>
      <c r="FL127" s="89"/>
      <c r="FM127" s="89"/>
      <c r="FN127" s="89"/>
      <c r="FO127" s="89"/>
      <c r="FP127" s="89"/>
      <c r="FQ127" s="89"/>
      <c r="FR127" s="89"/>
      <c r="FS127" s="89"/>
      <c r="FT127" s="89"/>
      <c r="FU127" s="89"/>
      <c r="FV127" s="89"/>
      <c r="FW127" s="89"/>
      <c r="FX127" s="89"/>
      <c r="FY127" s="89"/>
      <c r="FZ127" s="89"/>
      <c r="GA127" s="89"/>
      <c r="GB127" s="89"/>
      <c r="GC127" s="89"/>
      <c r="GD127" s="89"/>
      <c r="GE127" s="89"/>
      <c r="GF127" s="89"/>
      <c r="GG127" s="89"/>
      <c r="GH127" s="89"/>
      <c r="GI127" s="89"/>
      <c r="GJ127" s="89"/>
      <c r="GK127" s="89"/>
      <c r="GL127" s="89"/>
      <c r="GM127" s="89"/>
      <c r="GN127" s="89"/>
      <c r="GO127" s="89"/>
      <c r="GP127" s="89"/>
      <c r="GQ127" s="89"/>
      <c r="GR127" s="89"/>
      <c r="GS127" s="89"/>
      <c r="GT127" s="89"/>
      <c r="GU127" s="89"/>
      <c r="GV127" s="89"/>
      <c r="GW127" s="89"/>
      <c r="GX127" s="89"/>
      <c r="GY127" s="89"/>
      <c r="GZ127" s="89"/>
      <c r="HA127" s="89"/>
      <c r="HB127" s="89"/>
      <c r="HC127" s="89"/>
      <c r="HD127" s="89"/>
      <c r="HE127" s="89"/>
      <c r="HF127" s="89"/>
      <c r="HG127" s="89"/>
      <c r="HH127" s="89"/>
      <c r="HI127" s="89"/>
      <c r="HJ127" s="89"/>
      <c r="HK127" s="89"/>
      <c r="HL127" s="89"/>
      <c r="HM127" s="89"/>
      <c r="HN127" s="89"/>
      <c r="HO127" s="89"/>
      <c r="HP127" s="89"/>
      <c r="HQ127" s="89"/>
      <c r="HR127" s="89"/>
      <c r="HS127" s="89"/>
      <c r="HT127" s="89"/>
      <c r="HU127" s="89"/>
      <c r="HV127" s="89"/>
      <c r="HW127" s="89"/>
      <c r="HX127" s="89"/>
      <c r="HY127" s="89"/>
      <c r="HZ127" s="89"/>
      <c r="IA127" s="89"/>
      <c r="IB127" s="89"/>
      <c r="IC127" s="89"/>
      <c r="ID127" s="89"/>
      <c r="IE127" s="89"/>
      <c r="IF127" s="89"/>
      <c r="IG127" s="89"/>
      <c r="IH127" s="89"/>
      <c r="II127" s="89"/>
      <c r="IJ127" s="89"/>
      <c r="IK127" s="89"/>
      <c r="IL127" s="89"/>
      <c r="IM127" s="89"/>
      <c r="IN127" s="89"/>
      <c r="IO127" s="89"/>
      <c r="IP127" s="89"/>
      <c r="IQ127" s="89"/>
      <c r="IR127" s="89"/>
      <c r="IS127" s="89"/>
      <c r="IT127" s="89"/>
      <c r="IU127" s="89"/>
      <c r="IV127" s="89"/>
      <c r="IW127" s="89"/>
      <c r="IX127" s="89"/>
      <c r="IY127" s="89"/>
      <c r="IZ127" s="89"/>
      <c r="JA127" s="89"/>
      <c r="JB127" s="89"/>
      <c r="JC127" s="89"/>
      <c r="JD127" s="89"/>
      <c r="JE127" s="89"/>
      <c r="JF127" s="89"/>
      <c r="JG127" s="89"/>
      <c r="JH127" s="89"/>
      <c r="JI127" s="89"/>
      <c r="JJ127" s="89"/>
      <c r="JK127" s="89"/>
      <c r="JL127" s="89"/>
      <c r="JM127" s="89"/>
      <c r="JN127" s="89"/>
      <c r="JO127" s="89"/>
      <c r="JP127" s="89"/>
      <c r="JQ127" s="89"/>
      <c r="JR127" s="89"/>
      <c r="JS127" s="89"/>
      <c r="JT127" s="89"/>
      <c r="JU127" s="89"/>
      <c r="JV127" s="89"/>
      <c r="JW127" s="89"/>
      <c r="JX127" s="89"/>
      <c r="JY127" s="89"/>
      <c r="JZ127" s="89"/>
      <c r="KA127" s="89"/>
      <c r="KB127" s="89"/>
      <c r="KC127" s="89"/>
      <c r="KD127" s="89"/>
      <c r="KE127" s="89"/>
      <c r="KF127" s="89"/>
      <c r="KG127" s="89"/>
      <c r="KH127" s="89"/>
      <c r="KI127" s="89"/>
      <c r="KJ127" s="89"/>
      <c r="KK127" s="89"/>
      <c r="KL127" s="89"/>
      <c r="KM127" s="89"/>
      <c r="KN127" s="89"/>
      <c r="KO127" s="89"/>
      <c r="KP127" s="89"/>
      <c r="KQ127" s="89"/>
      <c r="KR127" s="89"/>
      <c r="KS127" s="89"/>
      <c r="KT127" s="89"/>
      <c r="KU127" s="89"/>
      <c r="KV127" s="89"/>
      <c r="KW127" s="89"/>
      <c r="KX127" s="89"/>
      <c r="KY127" s="89"/>
      <c r="KZ127" s="89"/>
      <c r="LA127" s="89"/>
      <c r="LB127" s="89"/>
      <c r="LC127" s="89"/>
      <c r="LD127" s="89"/>
      <c r="LE127" s="89"/>
      <c r="LF127" s="89"/>
      <c r="LG127" s="89"/>
      <c r="LH127" s="89"/>
      <c r="LI127" s="89"/>
      <c r="LJ127" s="89"/>
      <c r="LK127" s="89"/>
      <c r="LL127" s="89"/>
      <c r="LM127" s="89"/>
      <c r="LN127" s="89"/>
      <c r="LO127" s="89"/>
      <c r="LP127" s="89"/>
      <c r="LQ127" s="89"/>
      <c r="LR127" s="89"/>
      <c r="LS127" s="89"/>
      <c r="LT127" s="89"/>
    </row>
    <row r="128" spans="1:332" s="29" customFormat="1" x14ac:dyDescent="0.35">
      <c r="A128" s="89"/>
      <c r="B128" s="90"/>
      <c r="C128" s="90"/>
      <c r="D128" s="91"/>
      <c r="E128" s="89"/>
      <c r="F128" s="89"/>
      <c r="G128" s="89"/>
      <c r="M128" s="85"/>
      <c r="N128" s="85"/>
      <c r="O128" s="91"/>
      <c r="P128" s="91"/>
      <c r="Q128" s="92"/>
      <c r="R128" s="92"/>
      <c r="S128" s="89"/>
      <c r="T128" s="89"/>
      <c r="U128" s="89"/>
      <c r="V128" s="89"/>
      <c r="Y128" s="89"/>
      <c r="AA128" s="89"/>
      <c r="AB128" s="89"/>
      <c r="AC128" s="89"/>
      <c r="AD128" s="89"/>
      <c r="AE128"/>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c r="FH128" s="89"/>
      <c r="FI128" s="89"/>
      <c r="FJ128" s="89"/>
      <c r="FK128" s="89"/>
      <c r="FL128" s="89"/>
      <c r="FM128" s="89"/>
      <c r="FN128" s="89"/>
      <c r="FO128" s="89"/>
      <c r="FP128" s="89"/>
      <c r="FQ128" s="89"/>
      <c r="FR128" s="89"/>
      <c r="FS128" s="89"/>
      <c r="FT128" s="89"/>
      <c r="FU128" s="89"/>
      <c r="FV128" s="89"/>
      <c r="FW128" s="89"/>
      <c r="FX128" s="89"/>
      <c r="FY128" s="89"/>
      <c r="FZ128" s="89"/>
      <c r="GA128" s="89"/>
      <c r="GB128" s="89"/>
      <c r="GC128" s="89"/>
      <c r="GD128" s="89"/>
      <c r="GE128" s="89"/>
      <c r="GF128" s="89"/>
      <c r="GG128" s="89"/>
      <c r="GH128" s="89"/>
      <c r="GI128" s="89"/>
      <c r="GJ128" s="89"/>
      <c r="GK128" s="89"/>
      <c r="GL128" s="89"/>
      <c r="GM128" s="89"/>
      <c r="GN128" s="89"/>
      <c r="GO128" s="89"/>
      <c r="GP128" s="89"/>
      <c r="GQ128" s="89"/>
      <c r="GR128" s="89"/>
      <c r="GS128" s="89"/>
      <c r="GT128" s="89"/>
      <c r="GU128" s="89"/>
      <c r="GV128" s="89"/>
      <c r="GW128" s="89"/>
      <c r="GX128" s="89"/>
      <c r="GY128" s="89"/>
      <c r="GZ128" s="89"/>
      <c r="HA128" s="89"/>
      <c r="HB128" s="89"/>
      <c r="HC128" s="89"/>
      <c r="HD128" s="89"/>
      <c r="HE128" s="89"/>
      <c r="HF128" s="89"/>
      <c r="HG128" s="89"/>
      <c r="HH128" s="89"/>
      <c r="HI128" s="89"/>
      <c r="HJ128" s="89"/>
      <c r="HK128" s="89"/>
      <c r="HL128" s="89"/>
      <c r="HM128" s="89"/>
      <c r="HN128" s="89"/>
      <c r="HO128" s="89"/>
      <c r="HP128" s="89"/>
      <c r="HQ128" s="89"/>
      <c r="HR128" s="89"/>
      <c r="HS128" s="89"/>
      <c r="HT128" s="89"/>
      <c r="HU128" s="89"/>
      <c r="HV128" s="89"/>
      <c r="HW128" s="89"/>
      <c r="HX128" s="89"/>
      <c r="HY128" s="89"/>
      <c r="HZ128" s="89"/>
      <c r="IA128" s="89"/>
      <c r="IB128" s="89"/>
      <c r="IC128" s="89"/>
      <c r="ID128" s="89"/>
      <c r="IE128" s="89"/>
      <c r="IF128" s="89"/>
      <c r="IG128" s="89"/>
      <c r="IH128" s="89"/>
      <c r="II128" s="89"/>
      <c r="IJ128" s="89"/>
      <c r="IK128" s="89"/>
      <c r="IL128" s="89"/>
      <c r="IM128" s="89"/>
      <c r="IN128" s="89"/>
      <c r="IO128" s="89"/>
      <c r="IP128" s="89"/>
      <c r="IQ128" s="89"/>
      <c r="IR128" s="89"/>
      <c r="IS128" s="89"/>
      <c r="IT128" s="89"/>
      <c r="IU128" s="89"/>
      <c r="IV128" s="89"/>
      <c r="IW128" s="89"/>
      <c r="IX128" s="89"/>
      <c r="IY128" s="89"/>
      <c r="IZ128" s="89"/>
      <c r="JA128" s="89"/>
      <c r="JB128" s="89"/>
      <c r="JC128" s="89"/>
      <c r="JD128" s="89"/>
      <c r="JE128" s="89"/>
      <c r="JF128" s="89"/>
      <c r="JG128" s="89"/>
      <c r="JH128" s="89"/>
      <c r="JI128" s="89"/>
      <c r="JJ128" s="89"/>
      <c r="JK128" s="89"/>
      <c r="JL128" s="89"/>
      <c r="JM128" s="89"/>
      <c r="JN128" s="89"/>
      <c r="JO128" s="89"/>
      <c r="JP128" s="89"/>
      <c r="JQ128" s="89"/>
      <c r="JR128" s="89"/>
      <c r="JS128" s="89"/>
      <c r="JT128" s="89"/>
      <c r="JU128" s="89"/>
      <c r="JV128" s="89"/>
      <c r="JW128" s="89"/>
      <c r="JX128" s="89"/>
      <c r="JY128" s="89"/>
      <c r="JZ128" s="89"/>
      <c r="KA128" s="89"/>
      <c r="KB128" s="89"/>
      <c r="KC128" s="89"/>
      <c r="KD128" s="89"/>
      <c r="KE128" s="89"/>
      <c r="KF128" s="89"/>
      <c r="KG128" s="89"/>
      <c r="KH128" s="89"/>
      <c r="KI128" s="89"/>
      <c r="KJ128" s="89"/>
      <c r="KK128" s="89"/>
      <c r="KL128" s="89"/>
      <c r="KM128" s="89"/>
      <c r="KN128" s="89"/>
      <c r="KO128" s="89"/>
      <c r="KP128" s="89"/>
      <c r="KQ128" s="89"/>
      <c r="KR128" s="89"/>
      <c r="KS128" s="89"/>
      <c r="KT128" s="89"/>
      <c r="KU128" s="89"/>
      <c r="KV128" s="89"/>
      <c r="KW128" s="89"/>
      <c r="KX128" s="89"/>
      <c r="KY128" s="89"/>
      <c r="KZ128" s="89"/>
      <c r="LA128" s="89"/>
      <c r="LB128" s="89"/>
      <c r="LC128" s="89"/>
      <c r="LD128" s="89"/>
      <c r="LE128" s="89"/>
      <c r="LF128" s="89"/>
      <c r="LG128" s="89"/>
      <c r="LH128" s="89"/>
      <c r="LI128" s="89"/>
      <c r="LJ128" s="89"/>
      <c r="LK128" s="89"/>
      <c r="LL128" s="89"/>
      <c r="LM128" s="89"/>
      <c r="LN128" s="89"/>
      <c r="LO128" s="89"/>
      <c r="LP128" s="89"/>
      <c r="LQ128" s="89"/>
      <c r="LR128" s="89"/>
      <c r="LS128" s="89"/>
      <c r="LT128" s="89"/>
    </row>
    <row r="129" spans="1:332" s="29" customFormat="1" x14ac:dyDescent="0.35">
      <c r="A129" s="89"/>
      <c r="B129" s="90"/>
      <c r="C129" s="90"/>
      <c r="D129" s="91"/>
      <c r="E129" s="89"/>
      <c r="F129" s="89"/>
      <c r="G129" s="89"/>
      <c r="M129" s="85"/>
      <c r="N129" s="85"/>
      <c r="O129" s="91"/>
      <c r="P129" s="91"/>
      <c r="Q129" s="92"/>
      <c r="R129" s="92"/>
      <c r="S129" s="89"/>
      <c r="T129" s="89"/>
      <c r="U129" s="89"/>
      <c r="V129" s="89"/>
      <c r="Y129" s="89"/>
      <c r="AA129" s="89"/>
      <c r="AB129" s="89"/>
      <c r="AC129" s="89"/>
      <c r="AD129" s="89"/>
      <c r="AE12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c r="FH129" s="89"/>
      <c r="FI129" s="89"/>
      <c r="FJ129" s="89"/>
      <c r="FK129" s="89"/>
      <c r="FL129" s="89"/>
      <c r="FM129" s="89"/>
      <c r="FN129" s="89"/>
      <c r="FO129" s="89"/>
      <c r="FP129" s="89"/>
      <c r="FQ129" s="89"/>
      <c r="FR129" s="89"/>
      <c r="FS129" s="89"/>
      <c r="FT129" s="89"/>
      <c r="FU129" s="89"/>
      <c r="FV129" s="89"/>
      <c r="FW129" s="89"/>
      <c r="FX129" s="89"/>
      <c r="FY129" s="89"/>
      <c r="FZ129" s="89"/>
      <c r="GA129" s="89"/>
      <c r="GB129" s="89"/>
      <c r="GC129" s="89"/>
      <c r="GD129" s="89"/>
      <c r="GE129" s="89"/>
      <c r="GF129" s="89"/>
      <c r="GG129" s="89"/>
      <c r="GH129" s="89"/>
      <c r="GI129" s="89"/>
      <c r="GJ129" s="89"/>
      <c r="GK129" s="89"/>
      <c r="GL129" s="89"/>
      <c r="GM129" s="89"/>
      <c r="GN129" s="89"/>
      <c r="GO129" s="89"/>
      <c r="GP129" s="89"/>
      <c r="GQ129" s="89"/>
      <c r="GR129" s="89"/>
      <c r="GS129" s="89"/>
      <c r="GT129" s="89"/>
      <c r="GU129" s="89"/>
      <c r="GV129" s="89"/>
      <c r="GW129" s="89"/>
      <c r="GX129" s="89"/>
      <c r="GY129" s="89"/>
      <c r="GZ129" s="89"/>
      <c r="HA129" s="89"/>
      <c r="HB129" s="89"/>
      <c r="HC129" s="89"/>
      <c r="HD129" s="89"/>
      <c r="HE129" s="89"/>
      <c r="HF129" s="89"/>
      <c r="HG129" s="89"/>
      <c r="HH129" s="89"/>
      <c r="HI129" s="89"/>
      <c r="HJ129" s="89"/>
      <c r="HK129" s="89"/>
      <c r="HL129" s="89"/>
      <c r="HM129" s="89"/>
      <c r="HN129" s="89"/>
      <c r="HO129" s="89"/>
      <c r="HP129" s="89"/>
      <c r="HQ129" s="89"/>
      <c r="HR129" s="89"/>
      <c r="HS129" s="89"/>
      <c r="HT129" s="89"/>
      <c r="HU129" s="89"/>
      <c r="HV129" s="89"/>
      <c r="HW129" s="89"/>
      <c r="HX129" s="89"/>
      <c r="HY129" s="89"/>
      <c r="HZ129" s="89"/>
      <c r="IA129" s="89"/>
      <c r="IB129" s="89"/>
      <c r="IC129" s="89"/>
      <c r="ID129" s="89"/>
      <c r="IE129" s="89"/>
      <c r="IF129" s="89"/>
      <c r="IG129" s="89"/>
      <c r="IH129" s="89"/>
      <c r="II129" s="89"/>
      <c r="IJ129" s="89"/>
      <c r="IK129" s="89"/>
      <c r="IL129" s="89"/>
      <c r="IM129" s="89"/>
      <c r="IN129" s="89"/>
      <c r="IO129" s="89"/>
      <c r="IP129" s="89"/>
      <c r="IQ129" s="89"/>
      <c r="IR129" s="89"/>
      <c r="IS129" s="89"/>
      <c r="IT129" s="89"/>
      <c r="IU129" s="89"/>
      <c r="IV129" s="89"/>
      <c r="IW129" s="89"/>
      <c r="IX129" s="89"/>
      <c r="IY129" s="89"/>
      <c r="IZ129" s="89"/>
      <c r="JA129" s="89"/>
      <c r="JB129" s="89"/>
      <c r="JC129" s="89"/>
      <c r="JD129" s="89"/>
      <c r="JE129" s="89"/>
      <c r="JF129" s="89"/>
      <c r="JG129" s="89"/>
      <c r="JH129" s="89"/>
      <c r="JI129" s="89"/>
      <c r="JJ129" s="89"/>
      <c r="JK129" s="89"/>
      <c r="JL129" s="89"/>
      <c r="JM129" s="89"/>
      <c r="JN129" s="89"/>
      <c r="JO129" s="89"/>
      <c r="JP129" s="89"/>
      <c r="JQ129" s="89"/>
      <c r="JR129" s="89"/>
      <c r="JS129" s="89"/>
      <c r="JT129" s="89"/>
      <c r="JU129" s="89"/>
      <c r="JV129" s="89"/>
      <c r="JW129" s="89"/>
      <c r="JX129" s="89"/>
      <c r="JY129" s="89"/>
      <c r="JZ129" s="89"/>
      <c r="KA129" s="89"/>
      <c r="KB129" s="89"/>
      <c r="KC129" s="89"/>
      <c r="KD129" s="89"/>
      <c r="KE129" s="89"/>
      <c r="KF129" s="89"/>
      <c r="KG129" s="89"/>
      <c r="KH129" s="89"/>
      <c r="KI129" s="89"/>
      <c r="KJ129" s="89"/>
      <c r="KK129" s="89"/>
      <c r="KL129" s="89"/>
      <c r="KM129" s="89"/>
      <c r="KN129" s="89"/>
      <c r="KO129" s="89"/>
      <c r="KP129" s="89"/>
      <c r="KQ129" s="89"/>
      <c r="KR129" s="89"/>
      <c r="KS129" s="89"/>
      <c r="KT129" s="89"/>
      <c r="KU129" s="89"/>
      <c r="KV129" s="89"/>
      <c r="KW129" s="89"/>
      <c r="KX129" s="89"/>
      <c r="KY129" s="89"/>
      <c r="KZ129" s="89"/>
      <c r="LA129" s="89"/>
      <c r="LB129" s="89"/>
      <c r="LC129" s="89"/>
      <c r="LD129" s="89"/>
      <c r="LE129" s="89"/>
      <c r="LF129" s="89"/>
      <c r="LG129" s="89"/>
      <c r="LH129" s="89"/>
      <c r="LI129" s="89"/>
      <c r="LJ129" s="89"/>
      <c r="LK129" s="89"/>
      <c r="LL129" s="89"/>
      <c r="LM129" s="89"/>
      <c r="LN129" s="89"/>
      <c r="LO129" s="89"/>
      <c r="LP129" s="89"/>
      <c r="LQ129" s="89"/>
      <c r="LR129" s="89"/>
      <c r="LS129" s="89"/>
      <c r="LT129" s="89"/>
    </row>
    <row r="130" spans="1:332" s="29" customFormat="1" x14ac:dyDescent="0.35">
      <c r="A130" s="89"/>
      <c r="B130" s="90"/>
      <c r="C130" s="90"/>
      <c r="D130" s="91"/>
      <c r="E130" s="89"/>
      <c r="F130" s="89"/>
      <c r="G130" s="89"/>
      <c r="M130" s="85"/>
      <c r="N130" s="85"/>
      <c r="O130" s="91"/>
      <c r="P130" s="91"/>
      <c r="Q130" s="92"/>
      <c r="R130" s="92"/>
      <c r="S130" s="89"/>
      <c r="T130" s="89"/>
      <c r="U130" s="89"/>
      <c r="V130" s="89"/>
      <c r="Y130" s="89"/>
      <c r="AA130" s="89"/>
      <c r="AB130" s="89"/>
      <c r="AC130" s="89"/>
      <c r="AD130" s="89"/>
      <c r="AE130"/>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c r="FH130" s="89"/>
      <c r="FI130" s="89"/>
      <c r="FJ130" s="89"/>
      <c r="FK130" s="89"/>
      <c r="FL130" s="89"/>
      <c r="FM130" s="89"/>
      <c r="FN130" s="89"/>
      <c r="FO130" s="89"/>
      <c r="FP130" s="89"/>
      <c r="FQ130" s="89"/>
      <c r="FR130" s="89"/>
      <c r="FS130" s="89"/>
      <c r="FT130" s="89"/>
      <c r="FU130" s="89"/>
      <c r="FV130" s="89"/>
      <c r="FW130" s="89"/>
      <c r="FX130" s="89"/>
      <c r="FY130" s="89"/>
      <c r="FZ130" s="89"/>
      <c r="GA130" s="89"/>
      <c r="GB130" s="89"/>
      <c r="GC130" s="89"/>
      <c r="GD130" s="89"/>
      <c r="GE130" s="89"/>
      <c r="GF130" s="89"/>
      <c r="GG130" s="89"/>
      <c r="GH130" s="89"/>
      <c r="GI130" s="89"/>
      <c r="GJ130" s="89"/>
      <c r="GK130" s="89"/>
      <c r="GL130" s="89"/>
      <c r="GM130" s="89"/>
      <c r="GN130" s="89"/>
      <c r="GO130" s="89"/>
      <c r="GP130" s="89"/>
      <c r="GQ130" s="89"/>
      <c r="GR130" s="89"/>
      <c r="GS130" s="89"/>
      <c r="GT130" s="89"/>
      <c r="GU130" s="89"/>
      <c r="GV130" s="89"/>
      <c r="GW130" s="89"/>
      <c r="GX130" s="89"/>
      <c r="GY130" s="89"/>
      <c r="GZ130" s="89"/>
      <c r="HA130" s="89"/>
      <c r="HB130" s="89"/>
      <c r="HC130" s="89"/>
      <c r="HD130" s="89"/>
      <c r="HE130" s="89"/>
      <c r="HF130" s="89"/>
      <c r="HG130" s="89"/>
      <c r="HH130" s="89"/>
      <c r="HI130" s="89"/>
      <c r="HJ130" s="89"/>
      <c r="HK130" s="89"/>
      <c r="HL130" s="89"/>
      <c r="HM130" s="89"/>
      <c r="HN130" s="89"/>
      <c r="HO130" s="89"/>
      <c r="HP130" s="89"/>
      <c r="HQ130" s="89"/>
      <c r="HR130" s="89"/>
      <c r="HS130" s="89"/>
      <c r="HT130" s="89"/>
      <c r="HU130" s="89"/>
      <c r="HV130" s="89"/>
      <c r="HW130" s="89"/>
      <c r="HX130" s="89"/>
      <c r="HY130" s="89"/>
      <c r="HZ130" s="89"/>
      <c r="IA130" s="89"/>
      <c r="IB130" s="89"/>
      <c r="IC130" s="89"/>
      <c r="ID130" s="89"/>
      <c r="IE130" s="89"/>
      <c r="IF130" s="89"/>
      <c r="IG130" s="89"/>
      <c r="IH130" s="89"/>
      <c r="II130" s="89"/>
      <c r="IJ130" s="89"/>
      <c r="IK130" s="89"/>
      <c r="IL130" s="89"/>
      <c r="IM130" s="89"/>
      <c r="IN130" s="89"/>
      <c r="IO130" s="89"/>
      <c r="IP130" s="89"/>
      <c r="IQ130" s="89"/>
      <c r="IR130" s="89"/>
      <c r="IS130" s="89"/>
      <c r="IT130" s="89"/>
      <c r="IU130" s="89"/>
      <c r="IV130" s="89"/>
      <c r="IW130" s="89"/>
      <c r="IX130" s="89"/>
      <c r="IY130" s="89"/>
      <c r="IZ130" s="89"/>
      <c r="JA130" s="89"/>
      <c r="JB130" s="89"/>
      <c r="JC130" s="89"/>
      <c r="JD130" s="89"/>
      <c r="JE130" s="89"/>
      <c r="JF130" s="89"/>
      <c r="JG130" s="89"/>
      <c r="JH130" s="89"/>
      <c r="JI130" s="89"/>
      <c r="JJ130" s="89"/>
      <c r="JK130" s="89"/>
      <c r="JL130" s="89"/>
      <c r="JM130" s="89"/>
      <c r="JN130" s="89"/>
      <c r="JO130" s="89"/>
      <c r="JP130" s="89"/>
      <c r="JQ130" s="89"/>
      <c r="JR130" s="89"/>
      <c r="JS130" s="89"/>
      <c r="JT130" s="89"/>
      <c r="JU130" s="89"/>
      <c r="JV130" s="89"/>
      <c r="JW130" s="89"/>
      <c r="JX130" s="89"/>
      <c r="JY130" s="89"/>
      <c r="JZ130" s="89"/>
      <c r="KA130" s="89"/>
      <c r="KB130" s="89"/>
      <c r="KC130" s="89"/>
      <c r="KD130" s="89"/>
      <c r="KE130" s="89"/>
      <c r="KF130" s="89"/>
      <c r="KG130" s="89"/>
      <c r="KH130" s="89"/>
      <c r="KI130" s="89"/>
      <c r="KJ130" s="89"/>
      <c r="KK130" s="89"/>
      <c r="KL130" s="89"/>
      <c r="KM130" s="89"/>
      <c r="KN130" s="89"/>
      <c r="KO130" s="89"/>
      <c r="KP130" s="89"/>
      <c r="KQ130" s="89"/>
      <c r="KR130" s="89"/>
      <c r="KS130" s="89"/>
      <c r="KT130" s="89"/>
      <c r="KU130" s="89"/>
      <c r="KV130" s="89"/>
      <c r="KW130" s="89"/>
      <c r="KX130" s="89"/>
      <c r="KY130" s="89"/>
      <c r="KZ130" s="89"/>
      <c r="LA130" s="89"/>
      <c r="LB130" s="89"/>
      <c r="LC130" s="89"/>
      <c r="LD130" s="89"/>
      <c r="LE130" s="89"/>
      <c r="LF130" s="89"/>
      <c r="LG130" s="89"/>
      <c r="LH130" s="89"/>
      <c r="LI130" s="89"/>
      <c r="LJ130" s="89"/>
      <c r="LK130" s="89"/>
      <c r="LL130" s="89"/>
      <c r="LM130" s="89"/>
      <c r="LN130" s="89"/>
      <c r="LO130" s="89"/>
      <c r="LP130" s="89"/>
      <c r="LQ130" s="89"/>
      <c r="LR130" s="89"/>
      <c r="LS130" s="89"/>
      <c r="LT130" s="89"/>
    </row>
    <row r="131" spans="1:332" s="29" customFormat="1" x14ac:dyDescent="0.35">
      <c r="A131" s="89"/>
      <c r="B131" s="90"/>
      <c r="C131" s="90"/>
      <c r="D131" s="91"/>
      <c r="E131" s="89"/>
      <c r="F131" s="89"/>
      <c r="G131" s="89"/>
      <c r="M131" s="85"/>
      <c r="N131" s="85"/>
      <c r="O131" s="91"/>
      <c r="P131" s="91"/>
      <c r="Q131" s="92"/>
      <c r="R131" s="92"/>
      <c r="S131" s="89"/>
      <c r="T131" s="89"/>
      <c r="U131" s="89"/>
      <c r="V131" s="89"/>
      <c r="Y131" s="89"/>
      <c r="AA131" s="89"/>
      <c r="AB131" s="89"/>
      <c r="AC131" s="89"/>
      <c r="AD131" s="89"/>
      <c r="AE131"/>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c r="FH131" s="89"/>
      <c r="FI131" s="89"/>
      <c r="FJ131" s="89"/>
      <c r="FK131" s="89"/>
      <c r="FL131" s="89"/>
      <c r="FM131" s="89"/>
      <c r="FN131" s="89"/>
      <c r="FO131" s="89"/>
      <c r="FP131" s="89"/>
      <c r="FQ131" s="89"/>
      <c r="FR131" s="89"/>
      <c r="FS131" s="89"/>
      <c r="FT131" s="89"/>
      <c r="FU131" s="89"/>
      <c r="FV131" s="89"/>
      <c r="FW131" s="89"/>
      <c r="FX131" s="89"/>
      <c r="FY131" s="89"/>
      <c r="FZ131" s="89"/>
      <c r="GA131" s="89"/>
      <c r="GB131" s="89"/>
      <c r="GC131" s="89"/>
      <c r="GD131" s="89"/>
      <c r="GE131" s="89"/>
      <c r="GF131" s="89"/>
      <c r="GG131" s="89"/>
      <c r="GH131" s="89"/>
      <c r="GI131" s="89"/>
      <c r="GJ131" s="89"/>
      <c r="GK131" s="89"/>
      <c r="GL131" s="89"/>
      <c r="GM131" s="89"/>
      <c r="GN131" s="89"/>
      <c r="GO131" s="89"/>
      <c r="GP131" s="89"/>
      <c r="GQ131" s="89"/>
      <c r="GR131" s="89"/>
      <c r="GS131" s="89"/>
      <c r="GT131" s="89"/>
      <c r="GU131" s="89"/>
      <c r="GV131" s="89"/>
      <c r="GW131" s="89"/>
      <c r="GX131" s="89"/>
      <c r="GY131" s="89"/>
      <c r="GZ131" s="89"/>
      <c r="HA131" s="89"/>
      <c r="HB131" s="89"/>
      <c r="HC131" s="89"/>
      <c r="HD131" s="89"/>
      <c r="HE131" s="89"/>
      <c r="HF131" s="89"/>
      <c r="HG131" s="89"/>
      <c r="HH131" s="89"/>
      <c r="HI131" s="89"/>
      <c r="HJ131" s="89"/>
      <c r="HK131" s="89"/>
      <c r="HL131" s="89"/>
      <c r="HM131" s="89"/>
      <c r="HN131" s="89"/>
      <c r="HO131" s="89"/>
      <c r="HP131" s="89"/>
      <c r="HQ131" s="89"/>
      <c r="HR131" s="89"/>
      <c r="HS131" s="89"/>
      <c r="HT131" s="89"/>
      <c r="HU131" s="89"/>
      <c r="HV131" s="89"/>
      <c r="HW131" s="89"/>
      <c r="HX131" s="89"/>
      <c r="HY131" s="89"/>
      <c r="HZ131" s="89"/>
      <c r="IA131" s="89"/>
      <c r="IB131" s="89"/>
      <c r="IC131" s="89"/>
      <c r="ID131" s="89"/>
      <c r="IE131" s="89"/>
      <c r="IF131" s="89"/>
      <c r="IG131" s="89"/>
      <c r="IH131" s="89"/>
      <c r="II131" s="89"/>
      <c r="IJ131" s="89"/>
      <c r="IK131" s="89"/>
      <c r="IL131" s="89"/>
      <c r="IM131" s="89"/>
      <c r="IN131" s="89"/>
      <c r="IO131" s="89"/>
      <c r="IP131" s="89"/>
      <c r="IQ131" s="89"/>
      <c r="IR131" s="89"/>
      <c r="IS131" s="89"/>
      <c r="IT131" s="89"/>
      <c r="IU131" s="89"/>
      <c r="IV131" s="89"/>
      <c r="IW131" s="89"/>
      <c r="IX131" s="89"/>
      <c r="IY131" s="89"/>
      <c r="IZ131" s="89"/>
      <c r="JA131" s="89"/>
      <c r="JB131" s="89"/>
      <c r="JC131" s="89"/>
      <c r="JD131" s="89"/>
      <c r="JE131" s="89"/>
      <c r="JF131" s="89"/>
      <c r="JG131" s="89"/>
      <c r="JH131" s="89"/>
      <c r="JI131" s="89"/>
      <c r="JJ131" s="89"/>
      <c r="JK131" s="89"/>
      <c r="JL131" s="89"/>
      <c r="JM131" s="89"/>
      <c r="JN131" s="89"/>
      <c r="JO131" s="89"/>
      <c r="JP131" s="89"/>
      <c r="JQ131" s="89"/>
      <c r="JR131" s="89"/>
      <c r="JS131" s="89"/>
      <c r="JT131" s="89"/>
      <c r="JU131" s="89"/>
      <c r="JV131" s="89"/>
      <c r="JW131" s="89"/>
      <c r="JX131" s="89"/>
      <c r="JY131" s="89"/>
      <c r="JZ131" s="89"/>
      <c r="KA131" s="89"/>
      <c r="KB131" s="89"/>
      <c r="KC131" s="89"/>
      <c r="KD131" s="89"/>
      <c r="KE131" s="89"/>
      <c r="KF131" s="89"/>
      <c r="KG131" s="89"/>
      <c r="KH131" s="89"/>
      <c r="KI131" s="89"/>
      <c r="KJ131" s="89"/>
      <c r="KK131" s="89"/>
      <c r="KL131" s="89"/>
      <c r="KM131" s="89"/>
      <c r="KN131" s="89"/>
      <c r="KO131" s="89"/>
      <c r="KP131" s="89"/>
      <c r="KQ131" s="89"/>
      <c r="KR131" s="89"/>
      <c r="KS131" s="89"/>
      <c r="KT131" s="89"/>
      <c r="KU131" s="89"/>
      <c r="KV131" s="89"/>
      <c r="KW131" s="89"/>
      <c r="KX131" s="89"/>
      <c r="KY131" s="89"/>
      <c r="KZ131" s="89"/>
      <c r="LA131" s="89"/>
      <c r="LB131" s="89"/>
      <c r="LC131" s="89"/>
      <c r="LD131" s="89"/>
      <c r="LE131" s="89"/>
      <c r="LF131" s="89"/>
      <c r="LG131" s="89"/>
      <c r="LH131" s="89"/>
      <c r="LI131" s="89"/>
      <c r="LJ131" s="89"/>
      <c r="LK131" s="89"/>
      <c r="LL131" s="89"/>
      <c r="LM131" s="89"/>
      <c r="LN131" s="89"/>
      <c r="LO131" s="89"/>
      <c r="LP131" s="89"/>
      <c r="LQ131" s="89"/>
      <c r="LR131" s="89"/>
      <c r="LS131" s="89"/>
      <c r="LT131" s="89"/>
    </row>
    <row r="132" spans="1:332" s="29" customFormat="1" x14ac:dyDescent="0.35">
      <c r="A132" s="89"/>
      <c r="B132" s="90"/>
      <c r="C132" s="90"/>
      <c r="D132" s="91"/>
      <c r="E132" s="89"/>
      <c r="F132" s="89"/>
      <c r="G132" s="89"/>
      <c r="M132" s="85"/>
      <c r="N132" s="85"/>
      <c r="O132" s="91"/>
      <c r="P132" s="91"/>
      <c r="Q132" s="92"/>
      <c r="R132" s="92"/>
      <c r="S132" s="89"/>
      <c r="T132" s="89"/>
      <c r="U132" s="89"/>
      <c r="V132" s="89"/>
      <c r="Y132" s="89"/>
      <c r="AA132" s="89"/>
      <c r="AB132" s="89"/>
      <c r="AC132" s="89"/>
      <c r="AD132" s="89"/>
      <c r="AE132"/>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c r="FH132" s="89"/>
      <c r="FI132" s="89"/>
      <c r="FJ132" s="89"/>
      <c r="FK132" s="89"/>
      <c r="FL132" s="89"/>
      <c r="FM132" s="89"/>
      <c r="FN132" s="89"/>
      <c r="FO132" s="89"/>
      <c r="FP132" s="89"/>
      <c r="FQ132" s="89"/>
      <c r="FR132" s="89"/>
      <c r="FS132" s="89"/>
      <c r="FT132" s="89"/>
      <c r="FU132" s="89"/>
      <c r="FV132" s="89"/>
      <c r="FW132" s="89"/>
      <c r="FX132" s="89"/>
      <c r="FY132" s="89"/>
      <c r="FZ132" s="89"/>
      <c r="GA132" s="89"/>
      <c r="GB132" s="89"/>
      <c r="GC132" s="89"/>
      <c r="GD132" s="89"/>
      <c r="GE132" s="89"/>
      <c r="GF132" s="89"/>
      <c r="GG132" s="89"/>
      <c r="GH132" s="89"/>
      <c r="GI132" s="89"/>
      <c r="GJ132" s="89"/>
      <c r="GK132" s="89"/>
      <c r="GL132" s="89"/>
      <c r="GM132" s="89"/>
      <c r="GN132" s="89"/>
      <c r="GO132" s="89"/>
      <c r="GP132" s="89"/>
      <c r="GQ132" s="89"/>
      <c r="GR132" s="89"/>
      <c r="GS132" s="89"/>
      <c r="GT132" s="89"/>
      <c r="GU132" s="89"/>
      <c r="GV132" s="89"/>
      <c r="GW132" s="89"/>
      <c r="GX132" s="89"/>
      <c r="GY132" s="89"/>
      <c r="GZ132" s="89"/>
      <c r="HA132" s="89"/>
      <c r="HB132" s="89"/>
      <c r="HC132" s="89"/>
      <c r="HD132" s="89"/>
      <c r="HE132" s="89"/>
      <c r="HF132" s="89"/>
      <c r="HG132" s="89"/>
      <c r="HH132" s="89"/>
      <c r="HI132" s="89"/>
      <c r="HJ132" s="89"/>
      <c r="HK132" s="89"/>
      <c r="HL132" s="89"/>
      <c r="HM132" s="89"/>
      <c r="HN132" s="89"/>
      <c r="HO132" s="89"/>
      <c r="HP132" s="89"/>
      <c r="HQ132" s="89"/>
      <c r="HR132" s="89"/>
      <c r="HS132" s="89"/>
      <c r="HT132" s="89"/>
      <c r="HU132" s="89"/>
      <c r="HV132" s="89"/>
      <c r="HW132" s="89"/>
      <c r="HX132" s="89"/>
      <c r="HY132" s="89"/>
      <c r="HZ132" s="89"/>
      <c r="IA132" s="89"/>
      <c r="IB132" s="89"/>
      <c r="IC132" s="89"/>
      <c r="ID132" s="89"/>
      <c r="IE132" s="89"/>
      <c r="IF132" s="89"/>
      <c r="IG132" s="89"/>
      <c r="IH132" s="89"/>
      <c r="II132" s="89"/>
      <c r="IJ132" s="89"/>
      <c r="IK132" s="89"/>
      <c r="IL132" s="89"/>
      <c r="IM132" s="89"/>
      <c r="IN132" s="89"/>
      <c r="IO132" s="89"/>
      <c r="IP132" s="89"/>
      <c r="IQ132" s="89"/>
      <c r="IR132" s="89"/>
      <c r="IS132" s="89"/>
      <c r="IT132" s="89"/>
      <c r="IU132" s="89"/>
      <c r="IV132" s="89"/>
      <c r="IW132" s="89"/>
      <c r="IX132" s="89"/>
      <c r="IY132" s="89"/>
      <c r="IZ132" s="89"/>
      <c r="JA132" s="89"/>
      <c r="JB132" s="89"/>
      <c r="JC132" s="89"/>
      <c r="JD132" s="89"/>
      <c r="JE132" s="89"/>
      <c r="JF132" s="89"/>
      <c r="JG132" s="89"/>
      <c r="JH132" s="89"/>
      <c r="JI132" s="89"/>
      <c r="JJ132" s="89"/>
      <c r="JK132" s="89"/>
      <c r="JL132" s="89"/>
      <c r="JM132" s="89"/>
      <c r="JN132" s="89"/>
      <c r="JO132" s="89"/>
      <c r="JP132" s="89"/>
      <c r="JQ132" s="89"/>
      <c r="JR132" s="89"/>
      <c r="JS132" s="89"/>
      <c r="JT132" s="89"/>
      <c r="JU132" s="89"/>
      <c r="JV132" s="89"/>
      <c r="JW132" s="89"/>
      <c r="JX132" s="89"/>
      <c r="JY132" s="89"/>
      <c r="JZ132" s="89"/>
      <c r="KA132" s="89"/>
      <c r="KB132" s="89"/>
      <c r="KC132" s="89"/>
      <c r="KD132" s="89"/>
      <c r="KE132" s="89"/>
      <c r="KF132" s="89"/>
      <c r="KG132" s="89"/>
      <c r="KH132" s="89"/>
      <c r="KI132" s="89"/>
      <c r="KJ132" s="89"/>
      <c r="KK132" s="89"/>
      <c r="KL132" s="89"/>
      <c r="KM132" s="89"/>
      <c r="KN132" s="89"/>
      <c r="KO132" s="89"/>
      <c r="KP132" s="89"/>
      <c r="KQ132" s="89"/>
      <c r="KR132" s="89"/>
      <c r="KS132" s="89"/>
      <c r="KT132" s="89"/>
      <c r="KU132" s="89"/>
      <c r="KV132" s="89"/>
      <c r="KW132" s="89"/>
      <c r="KX132" s="89"/>
      <c r="KY132" s="89"/>
      <c r="KZ132" s="89"/>
      <c r="LA132" s="89"/>
      <c r="LB132" s="89"/>
      <c r="LC132" s="89"/>
      <c r="LD132" s="89"/>
      <c r="LE132" s="89"/>
      <c r="LF132" s="89"/>
      <c r="LG132" s="89"/>
      <c r="LH132" s="89"/>
      <c r="LI132" s="89"/>
      <c r="LJ132" s="89"/>
      <c r="LK132" s="89"/>
      <c r="LL132" s="89"/>
      <c r="LM132" s="89"/>
      <c r="LN132" s="89"/>
      <c r="LO132" s="89"/>
      <c r="LP132" s="89"/>
      <c r="LQ132" s="89"/>
      <c r="LR132" s="89"/>
      <c r="LS132" s="89"/>
      <c r="LT132" s="89"/>
    </row>
    <row r="133" spans="1:332" s="29" customFormat="1" x14ac:dyDescent="0.35">
      <c r="A133" s="89"/>
      <c r="B133" s="90"/>
      <c r="C133" s="90"/>
      <c r="D133" s="91"/>
      <c r="E133" s="89"/>
      <c r="F133" s="89"/>
      <c r="G133" s="89"/>
      <c r="M133" s="85"/>
      <c r="N133" s="85"/>
      <c r="O133" s="91"/>
      <c r="P133" s="91"/>
      <c r="Q133" s="92"/>
      <c r="R133" s="92"/>
      <c r="S133" s="89"/>
      <c r="T133" s="89"/>
      <c r="U133" s="89"/>
      <c r="V133" s="89"/>
      <c r="Y133" s="89"/>
      <c r="AA133" s="89"/>
      <c r="AB133" s="89"/>
      <c r="AC133" s="89"/>
      <c r="AD133" s="89"/>
      <c r="AE133"/>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c r="FH133" s="89"/>
      <c r="FI133" s="89"/>
      <c r="FJ133" s="89"/>
      <c r="FK133" s="89"/>
      <c r="FL133" s="89"/>
      <c r="FM133" s="89"/>
      <c r="FN133" s="89"/>
      <c r="FO133" s="89"/>
      <c r="FP133" s="89"/>
      <c r="FQ133" s="89"/>
      <c r="FR133" s="89"/>
      <c r="FS133" s="89"/>
      <c r="FT133" s="89"/>
      <c r="FU133" s="89"/>
      <c r="FV133" s="89"/>
      <c r="FW133" s="89"/>
      <c r="FX133" s="89"/>
      <c r="FY133" s="89"/>
      <c r="FZ133" s="89"/>
      <c r="GA133" s="89"/>
      <c r="GB133" s="89"/>
      <c r="GC133" s="89"/>
      <c r="GD133" s="89"/>
      <c r="GE133" s="89"/>
      <c r="GF133" s="89"/>
      <c r="GG133" s="89"/>
      <c r="GH133" s="89"/>
      <c r="GI133" s="89"/>
      <c r="GJ133" s="89"/>
      <c r="GK133" s="89"/>
      <c r="GL133" s="89"/>
      <c r="GM133" s="89"/>
      <c r="GN133" s="89"/>
      <c r="GO133" s="89"/>
      <c r="GP133" s="89"/>
      <c r="GQ133" s="89"/>
      <c r="GR133" s="89"/>
      <c r="GS133" s="89"/>
      <c r="GT133" s="89"/>
      <c r="GU133" s="89"/>
      <c r="GV133" s="89"/>
      <c r="GW133" s="89"/>
      <c r="GX133" s="89"/>
      <c r="GY133" s="89"/>
      <c r="GZ133" s="89"/>
      <c r="HA133" s="89"/>
      <c r="HB133" s="89"/>
      <c r="HC133" s="89"/>
      <c r="HD133" s="89"/>
      <c r="HE133" s="89"/>
      <c r="HF133" s="89"/>
      <c r="HG133" s="89"/>
      <c r="HH133" s="89"/>
      <c r="HI133" s="89"/>
      <c r="HJ133" s="89"/>
      <c r="HK133" s="89"/>
      <c r="HL133" s="89"/>
      <c r="HM133" s="89"/>
      <c r="HN133" s="89"/>
      <c r="HO133" s="89"/>
      <c r="HP133" s="89"/>
      <c r="HQ133" s="89"/>
      <c r="HR133" s="89"/>
      <c r="HS133" s="89"/>
      <c r="HT133" s="89"/>
      <c r="HU133" s="89"/>
      <c r="HV133" s="89"/>
      <c r="HW133" s="89"/>
      <c r="HX133" s="89"/>
      <c r="HY133" s="89"/>
      <c r="HZ133" s="89"/>
      <c r="IA133" s="89"/>
      <c r="IB133" s="89"/>
      <c r="IC133" s="89"/>
      <c r="ID133" s="89"/>
      <c r="IE133" s="89"/>
      <c r="IF133" s="89"/>
      <c r="IG133" s="89"/>
      <c r="IH133" s="89"/>
      <c r="II133" s="89"/>
      <c r="IJ133" s="89"/>
      <c r="IK133" s="89"/>
      <c r="IL133" s="89"/>
      <c r="IM133" s="89"/>
      <c r="IN133" s="89"/>
      <c r="IO133" s="89"/>
      <c r="IP133" s="89"/>
      <c r="IQ133" s="89"/>
      <c r="IR133" s="89"/>
      <c r="IS133" s="89"/>
      <c r="IT133" s="89"/>
      <c r="IU133" s="89"/>
      <c r="IV133" s="89"/>
      <c r="IW133" s="89"/>
      <c r="IX133" s="89"/>
      <c r="IY133" s="89"/>
      <c r="IZ133" s="89"/>
      <c r="JA133" s="89"/>
      <c r="JB133" s="89"/>
      <c r="JC133" s="89"/>
      <c r="JD133" s="89"/>
      <c r="JE133" s="89"/>
      <c r="JF133" s="89"/>
      <c r="JG133" s="89"/>
      <c r="JH133" s="89"/>
      <c r="JI133" s="89"/>
      <c r="JJ133" s="89"/>
      <c r="JK133" s="89"/>
      <c r="JL133" s="89"/>
      <c r="JM133" s="89"/>
      <c r="JN133" s="89"/>
      <c r="JO133" s="89"/>
      <c r="JP133" s="89"/>
      <c r="JQ133" s="89"/>
      <c r="JR133" s="89"/>
      <c r="JS133" s="89"/>
      <c r="JT133" s="89"/>
      <c r="JU133" s="89"/>
      <c r="JV133" s="89"/>
      <c r="JW133" s="89"/>
      <c r="JX133" s="89"/>
      <c r="JY133" s="89"/>
      <c r="JZ133" s="89"/>
      <c r="KA133" s="89"/>
      <c r="KB133" s="89"/>
      <c r="KC133" s="89"/>
      <c r="KD133" s="89"/>
      <c r="KE133" s="89"/>
      <c r="KF133" s="89"/>
      <c r="KG133" s="89"/>
      <c r="KH133" s="89"/>
      <c r="KI133" s="89"/>
      <c r="KJ133" s="89"/>
      <c r="KK133" s="89"/>
      <c r="KL133" s="89"/>
      <c r="KM133" s="89"/>
      <c r="KN133" s="89"/>
      <c r="KO133" s="89"/>
      <c r="KP133" s="89"/>
      <c r="KQ133" s="89"/>
      <c r="KR133" s="89"/>
      <c r="KS133" s="89"/>
      <c r="KT133" s="89"/>
      <c r="KU133" s="89"/>
      <c r="KV133" s="89"/>
      <c r="KW133" s="89"/>
      <c r="KX133" s="89"/>
      <c r="KY133" s="89"/>
      <c r="KZ133" s="89"/>
      <c r="LA133" s="89"/>
      <c r="LB133" s="89"/>
      <c r="LC133" s="89"/>
      <c r="LD133" s="89"/>
      <c r="LE133" s="89"/>
      <c r="LF133" s="89"/>
      <c r="LG133" s="89"/>
      <c r="LH133" s="89"/>
      <c r="LI133" s="89"/>
      <c r="LJ133" s="89"/>
      <c r="LK133" s="89"/>
      <c r="LL133" s="89"/>
      <c r="LM133" s="89"/>
      <c r="LN133" s="89"/>
      <c r="LO133" s="89"/>
      <c r="LP133" s="89"/>
      <c r="LQ133" s="89"/>
      <c r="LR133" s="89"/>
      <c r="LS133" s="89"/>
      <c r="LT133" s="89"/>
    </row>
    <row r="134" spans="1:332" s="29" customFormat="1" x14ac:dyDescent="0.35">
      <c r="A134" s="89"/>
      <c r="B134" s="90"/>
      <c r="C134" s="90"/>
      <c r="D134" s="91"/>
      <c r="E134" s="89"/>
      <c r="F134" s="89"/>
      <c r="G134" s="89"/>
      <c r="M134" s="85"/>
      <c r="N134" s="85"/>
      <c r="O134" s="91"/>
      <c r="P134" s="91"/>
      <c r="Q134" s="92"/>
      <c r="R134" s="92"/>
      <c r="S134" s="89"/>
      <c r="T134" s="89"/>
      <c r="U134" s="89"/>
      <c r="V134" s="89"/>
      <c r="Y134" s="89"/>
      <c r="AA134" s="89"/>
      <c r="AB134" s="89"/>
      <c r="AC134" s="89"/>
      <c r="AD134" s="89"/>
      <c r="AE134"/>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c r="FH134" s="89"/>
      <c r="FI134" s="89"/>
      <c r="FJ134" s="89"/>
      <c r="FK134" s="89"/>
      <c r="FL134" s="89"/>
      <c r="FM134" s="89"/>
      <c r="FN134" s="89"/>
      <c r="FO134" s="89"/>
      <c r="FP134" s="89"/>
      <c r="FQ134" s="89"/>
      <c r="FR134" s="89"/>
      <c r="FS134" s="89"/>
      <c r="FT134" s="89"/>
      <c r="FU134" s="89"/>
      <c r="FV134" s="89"/>
      <c r="FW134" s="89"/>
      <c r="FX134" s="89"/>
      <c r="FY134" s="89"/>
      <c r="FZ134" s="89"/>
      <c r="GA134" s="89"/>
      <c r="GB134" s="89"/>
      <c r="GC134" s="89"/>
      <c r="GD134" s="89"/>
      <c r="GE134" s="89"/>
      <c r="GF134" s="89"/>
      <c r="GG134" s="89"/>
      <c r="GH134" s="89"/>
      <c r="GI134" s="89"/>
      <c r="GJ134" s="89"/>
      <c r="GK134" s="89"/>
      <c r="GL134" s="89"/>
      <c r="GM134" s="89"/>
      <c r="GN134" s="89"/>
      <c r="GO134" s="89"/>
      <c r="GP134" s="89"/>
      <c r="GQ134" s="89"/>
      <c r="GR134" s="89"/>
      <c r="GS134" s="89"/>
      <c r="GT134" s="89"/>
      <c r="GU134" s="89"/>
      <c r="GV134" s="89"/>
      <c r="GW134" s="89"/>
      <c r="GX134" s="89"/>
      <c r="GY134" s="89"/>
      <c r="GZ134" s="89"/>
      <c r="HA134" s="89"/>
      <c r="HB134" s="89"/>
      <c r="HC134" s="89"/>
      <c r="HD134" s="89"/>
      <c r="HE134" s="89"/>
      <c r="HF134" s="89"/>
      <c r="HG134" s="89"/>
      <c r="HH134" s="89"/>
      <c r="HI134" s="89"/>
      <c r="HJ134" s="89"/>
      <c r="HK134" s="89"/>
      <c r="HL134" s="89"/>
      <c r="HM134" s="89"/>
      <c r="HN134" s="89"/>
      <c r="HO134" s="89"/>
      <c r="HP134" s="89"/>
      <c r="HQ134" s="89"/>
      <c r="HR134" s="89"/>
      <c r="HS134" s="89"/>
      <c r="HT134" s="89"/>
      <c r="HU134" s="89"/>
      <c r="HV134" s="89"/>
      <c r="HW134" s="89"/>
      <c r="HX134" s="89"/>
      <c r="HY134" s="89"/>
      <c r="HZ134" s="89"/>
      <c r="IA134" s="89"/>
      <c r="IB134" s="89"/>
      <c r="IC134" s="89"/>
      <c r="ID134" s="89"/>
      <c r="IE134" s="89"/>
      <c r="IF134" s="89"/>
      <c r="IG134" s="89"/>
      <c r="IH134" s="89"/>
      <c r="II134" s="89"/>
      <c r="IJ134" s="89"/>
      <c r="IK134" s="89"/>
      <c r="IL134" s="89"/>
      <c r="IM134" s="89"/>
      <c r="IN134" s="89"/>
      <c r="IO134" s="89"/>
      <c r="IP134" s="89"/>
      <c r="IQ134" s="89"/>
      <c r="IR134" s="89"/>
      <c r="IS134" s="89"/>
      <c r="IT134" s="89"/>
      <c r="IU134" s="89"/>
      <c r="IV134" s="89"/>
      <c r="IW134" s="89"/>
      <c r="IX134" s="89"/>
      <c r="IY134" s="89"/>
      <c r="IZ134" s="89"/>
      <c r="JA134" s="89"/>
      <c r="JB134" s="89"/>
      <c r="JC134" s="89"/>
      <c r="JD134" s="89"/>
      <c r="JE134" s="89"/>
      <c r="JF134" s="89"/>
      <c r="JG134" s="89"/>
      <c r="JH134" s="89"/>
      <c r="JI134" s="89"/>
      <c r="JJ134" s="89"/>
      <c r="JK134" s="89"/>
      <c r="JL134" s="89"/>
      <c r="JM134" s="89"/>
      <c r="JN134" s="89"/>
      <c r="JO134" s="89"/>
      <c r="JP134" s="89"/>
      <c r="JQ134" s="89"/>
      <c r="JR134" s="89"/>
      <c r="JS134" s="89"/>
      <c r="JT134" s="89"/>
      <c r="JU134" s="89"/>
      <c r="JV134" s="89"/>
      <c r="JW134" s="89"/>
      <c r="JX134" s="89"/>
      <c r="JY134" s="89"/>
      <c r="JZ134" s="89"/>
      <c r="KA134" s="89"/>
      <c r="KB134" s="89"/>
      <c r="KC134" s="89"/>
      <c r="KD134" s="89"/>
      <c r="KE134" s="89"/>
      <c r="KF134" s="89"/>
      <c r="KG134" s="89"/>
      <c r="KH134" s="89"/>
      <c r="KI134" s="89"/>
      <c r="KJ134" s="89"/>
      <c r="KK134" s="89"/>
      <c r="KL134" s="89"/>
      <c r="KM134" s="89"/>
      <c r="KN134" s="89"/>
      <c r="KO134" s="89"/>
      <c r="KP134" s="89"/>
      <c r="KQ134" s="89"/>
      <c r="KR134" s="89"/>
      <c r="KS134" s="89"/>
      <c r="KT134" s="89"/>
      <c r="KU134" s="89"/>
      <c r="KV134" s="89"/>
      <c r="KW134" s="89"/>
      <c r="KX134" s="89"/>
      <c r="KY134" s="89"/>
      <c r="KZ134" s="89"/>
      <c r="LA134" s="89"/>
      <c r="LB134" s="89"/>
      <c r="LC134" s="89"/>
      <c r="LD134" s="89"/>
      <c r="LE134" s="89"/>
      <c r="LF134" s="89"/>
      <c r="LG134" s="89"/>
      <c r="LH134" s="89"/>
      <c r="LI134" s="89"/>
      <c r="LJ134" s="89"/>
      <c r="LK134" s="89"/>
      <c r="LL134" s="89"/>
      <c r="LM134" s="89"/>
      <c r="LN134" s="89"/>
      <c r="LO134" s="89"/>
      <c r="LP134" s="89"/>
      <c r="LQ134" s="89"/>
      <c r="LR134" s="89"/>
      <c r="LS134" s="89"/>
      <c r="LT134" s="89"/>
    </row>
    <row r="135" spans="1:332" s="29" customFormat="1" x14ac:dyDescent="0.35">
      <c r="A135" s="89"/>
      <c r="B135" s="90"/>
      <c r="C135" s="90"/>
      <c r="D135" s="91"/>
      <c r="E135" s="89"/>
      <c r="F135" s="89"/>
      <c r="G135" s="89"/>
      <c r="M135" s="85"/>
      <c r="N135" s="85"/>
      <c r="O135" s="91"/>
      <c r="P135" s="91"/>
      <c r="Q135" s="92"/>
      <c r="R135" s="92"/>
      <c r="S135" s="89"/>
      <c r="T135" s="89"/>
      <c r="U135" s="89"/>
      <c r="V135" s="89"/>
      <c r="Y135" s="89"/>
      <c r="AA135" s="89"/>
      <c r="AB135" s="89"/>
      <c r="AC135" s="89"/>
      <c r="AD135" s="89"/>
      <c r="AE135"/>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c r="FH135" s="89"/>
      <c r="FI135" s="89"/>
      <c r="FJ135" s="89"/>
      <c r="FK135" s="89"/>
      <c r="FL135" s="89"/>
      <c r="FM135" s="89"/>
      <c r="FN135" s="89"/>
      <c r="FO135" s="89"/>
      <c r="FP135" s="89"/>
      <c r="FQ135" s="89"/>
      <c r="FR135" s="89"/>
      <c r="FS135" s="89"/>
      <c r="FT135" s="89"/>
      <c r="FU135" s="89"/>
      <c r="FV135" s="89"/>
      <c r="FW135" s="89"/>
      <c r="FX135" s="89"/>
      <c r="FY135" s="89"/>
      <c r="FZ135" s="89"/>
      <c r="GA135" s="89"/>
      <c r="GB135" s="89"/>
      <c r="GC135" s="89"/>
      <c r="GD135" s="89"/>
      <c r="GE135" s="89"/>
      <c r="GF135" s="89"/>
      <c r="GG135" s="89"/>
      <c r="GH135" s="89"/>
      <c r="GI135" s="89"/>
      <c r="GJ135" s="89"/>
      <c r="GK135" s="89"/>
      <c r="GL135" s="89"/>
      <c r="GM135" s="89"/>
      <c r="GN135" s="89"/>
      <c r="GO135" s="89"/>
      <c r="GP135" s="89"/>
      <c r="GQ135" s="89"/>
      <c r="GR135" s="89"/>
      <c r="GS135" s="89"/>
      <c r="GT135" s="89"/>
      <c r="GU135" s="89"/>
      <c r="GV135" s="89"/>
      <c r="GW135" s="89"/>
      <c r="GX135" s="89"/>
      <c r="GY135" s="89"/>
      <c r="GZ135" s="89"/>
      <c r="HA135" s="89"/>
      <c r="HB135" s="89"/>
      <c r="HC135" s="89"/>
      <c r="HD135" s="89"/>
      <c r="HE135" s="89"/>
      <c r="HF135" s="89"/>
      <c r="HG135" s="89"/>
      <c r="HH135" s="89"/>
      <c r="HI135" s="89"/>
      <c r="HJ135" s="89"/>
      <c r="HK135" s="89"/>
      <c r="HL135" s="89"/>
      <c r="HM135" s="89"/>
      <c r="HN135" s="89"/>
      <c r="HO135" s="89"/>
      <c r="HP135" s="89"/>
      <c r="HQ135" s="89"/>
      <c r="HR135" s="89"/>
      <c r="HS135" s="89"/>
      <c r="HT135" s="89"/>
      <c r="HU135" s="89"/>
      <c r="HV135" s="89"/>
      <c r="HW135" s="89"/>
      <c r="HX135" s="89"/>
      <c r="HY135" s="89"/>
      <c r="HZ135" s="89"/>
      <c r="IA135" s="89"/>
      <c r="IB135" s="89"/>
      <c r="IC135" s="89"/>
      <c r="ID135" s="89"/>
      <c r="IE135" s="89"/>
      <c r="IF135" s="89"/>
      <c r="IG135" s="89"/>
      <c r="IH135" s="89"/>
      <c r="II135" s="89"/>
      <c r="IJ135" s="89"/>
      <c r="IK135" s="89"/>
      <c r="IL135" s="89"/>
      <c r="IM135" s="89"/>
      <c r="IN135" s="89"/>
      <c r="IO135" s="89"/>
      <c r="IP135" s="89"/>
      <c r="IQ135" s="89"/>
      <c r="IR135" s="89"/>
      <c r="IS135" s="89"/>
      <c r="IT135" s="89"/>
      <c r="IU135" s="89"/>
      <c r="IV135" s="89"/>
      <c r="IW135" s="89"/>
      <c r="IX135" s="89"/>
      <c r="IY135" s="89"/>
      <c r="IZ135" s="89"/>
      <c r="JA135" s="89"/>
      <c r="JB135" s="89"/>
      <c r="JC135" s="89"/>
      <c r="JD135" s="89"/>
      <c r="JE135" s="89"/>
      <c r="JF135" s="89"/>
      <c r="JG135" s="89"/>
      <c r="JH135" s="89"/>
      <c r="JI135" s="89"/>
      <c r="JJ135" s="89"/>
      <c r="JK135" s="89"/>
      <c r="JL135" s="89"/>
      <c r="JM135" s="89"/>
      <c r="JN135" s="89"/>
      <c r="JO135" s="89"/>
      <c r="JP135" s="89"/>
      <c r="JQ135" s="89"/>
      <c r="JR135" s="89"/>
      <c r="JS135" s="89"/>
      <c r="JT135" s="89"/>
      <c r="JU135" s="89"/>
      <c r="JV135" s="89"/>
      <c r="JW135" s="89"/>
      <c r="JX135" s="89"/>
      <c r="JY135" s="89"/>
      <c r="JZ135" s="89"/>
      <c r="KA135" s="89"/>
      <c r="KB135" s="89"/>
      <c r="KC135" s="89"/>
      <c r="KD135" s="89"/>
      <c r="KE135" s="89"/>
      <c r="KF135" s="89"/>
      <c r="KG135" s="89"/>
      <c r="KH135" s="89"/>
      <c r="KI135" s="89"/>
      <c r="KJ135" s="89"/>
      <c r="KK135" s="89"/>
      <c r="KL135" s="89"/>
      <c r="KM135" s="89"/>
      <c r="KN135" s="89"/>
      <c r="KO135" s="89"/>
      <c r="KP135" s="89"/>
      <c r="KQ135" s="89"/>
      <c r="KR135" s="89"/>
      <c r="KS135" s="89"/>
      <c r="KT135" s="89"/>
      <c r="KU135" s="89"/>
      <c r="KV135" s="89"/>
      <c r="KW135" s="89"/>
      <c r="KX135" s="89"/>
      <c r="KY135" s="89"/>
      <c r="KZ135" s="89"/>
      <c r="LA135" s="89"/>
      <c r="LB135" s="89"/>
      <c r="LC135" s="89"/>
      <c r="LD135" s="89"/>
      <c r="LE135" s="89"/>
      <c r="LF135" s="89"/>
      <c r="LG135" s="89"/>
      <c r="LH135" s="89"/>
      <c r="LI135" s="89"/>
      <c r="LJ135" s="89"/>
      <c r="LK135" s="89"/>
      <c r="LL135" s="89"/>
      <c r="LM135" s="89"/>
      <c r="LN135" s="89"/>
      <c r="LO135" s="89"/>
      <c r="LP135" s="89"/>
      <c r="LQ135" s="89"/>
      <c r="LR135" s="89"/>
      <c r="LS135" s="89"/>
      <c r="LT135" s="89"/>
    </row>
    <row r="136" spans="1:332" s="29" customFormat="1" x14ac:dyDescent="0.35">
      <c r="A136" s="89"/>
      <c r="B136" s="90"/>
      <c r="C136" s="90"/>
      <c r="D136" s="91"/>
      <c r="E136" s="89"/>
      <c r="F136" s="89"/>
      <c r="G136" s="89"/>
      <c r="M136" s="85"/>
      <c r="N136" s="85"/>
      <c r="O136" s="91"/>
      <c r="P136" s="91"/>
      <c r="Q136" s="92"/>
      <c r="R136" s="92"/>
      <c r="S136" s="89"/>
      <c r="T136" s="89"/>
      <c r="U136" s="89"/>
      <c r="V136" s="89"/>
      <c r="Y136" s="89"/>
      <c r="AA136" s="89"/>
      <c r="AB136" s="89"/>
      <c r="AC136" s="89"/>
      <c r="AD136" s="89"/>
      <c r="AE136"/>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c r="FH136" s="89"/>
      <c r="FI136" s="89"/>
      <c r="FJ136" s="89"/>
      <c r="FK136" s="89"/>
      <c r="FL136" s="89"/>
      <c r="FM136" s="89"/>
      <c r="FN136" s="89"/>
      <c r="FO136" s="89"/>
      <c r="FP136" s="89"/>
      <c r="FQ136" s="89"/>
      <c r="FR136" s="89"/>
      <c r="FS136" s="89"/>
      <c r="FT136" s="89"/>
      <c r="FU136" s="89"/>
      <c r="FV136" s="89"/>
      <c r="FW136" s="89"/>
      <c r="FX136" s="89"/>
      <c r="FY136" s="89"/>
      <c r="FZ136" s="89"/>
      <c r="GA136" s="89"/>
      <c r="GB136" s="89"/>
      <c r="GC136" s="89"/>
      <c r="GD136" s="89"/>
      <c r="GE136" s="89"/>
      <c r="GF136" s="89"/>
      <c r="GG136" s="89"/>
      <c r="GH136" s="89"/>
      <c r="GI136" s="89"/>
      <c r="GJ136" s="89"/>
      <c r="GK136" s="89"/>
      <c r="GL136" s="89"/>
      <c r="GM136" s="89"/>
      <c r="GN136" s="89"/>
      <c r="GO136" s="89"/>
      <c r="GP136" s="89"/>
      <c r="GQ136" s="89"/>
      <c r="GR136" s="89"/>
      <c r="GS136" s="89"/>
      <c r="GT136" s="89"/>
      <c r="GU136" s="89"/>
      <c r="GV136" s="89"/>
      <c r="GW136" s="89"/>
      <c r="GX136" s="89"/>
      <c r="GY136" s="89"/>
      <c r="GZ136" s="89"/>
      <c r="HA136" s="89"/>
      <c r="HB136" s="89"/>
      <c r="HC136" s="89"/>
      <c r="HD136" s="89"/>
      <c r="HE136" s="89"/>
      <c r="HF136" s="89"/>
      <c r="HG136" s="89"/>
      <c r="HH136" s="89"/>
      <c r="HI136" s="89"/>
      <c r="HJ136" s="89"/>
      <c r="HK136" s="89"/>
      <c r="HL136" s="89"/>
      <c r="HM136" s="89"/>
      <c r="HN136" s="89"/>
      <c r="HO136" s="89"/>
      <c r="HP136" s="89"/>
      <c r="HQ136" s="89"/>
      <c r="HR136" s="89"/>
      <c r="HS136" s="89"/>
      <c r="HT136" s="89"/>
      <c r="HU136" s="89"/>
      <c r="HV136" s="89"/>
      <c r="HW136" s="89"/>
      <c r="HX136" s="89"/>
      <c r="HY136" s="89"/>
      <c r="HZ136" s="89"/>
      <c r="IA136" s="89"/>
      <c r="IB136" s="89"/>
      <c r="IC136" s="89"/>
      <c r="ID136" s="89"/>
      <c r="IE136" s="89"/>
      <c r="IF136" s="89"/>
      <c r="IG136" s="89"/>
      <c r="IH136" s="89"/>
      <c r="II136" s="89"/>
      <c r="IJ136" s="89"/>
      <c r="IK136" s="89"/>
      <c r="IL136" s="89"/>
      <c r="IM136" s="89"/>
      <c r="IN136" s="89"/>
      <c r="IO136" s="89"/>
      <c r="IP136" s="89"/>
      <c r="IQ136" s="89"/>
      <c r="IR136" s="89"/>
      <c r="IS136" s="89"/>
      <c r="IT136" s="89"/>
      <c r="IU136" s="89"/>
      <c r="IV136" s="89"/>
      <c r="IW136" s="89"/>
      <c r="IX136" s="89"/>
      <c r="IY136" s="89"/>
      <c r="IZ136" s="89"/>
      <c r="JA136" s="89"/>
      <c r="JB136" s="89"/>
      <c r="JC136" s="89"/>
      <c r="JD136" s="89"/>
      <c r="JE136" s="89"/>
      <c r="JF136" s="89"/>
      <c r="JG136" s="89"/>
      <c r="JH136" s="89"/>
      <c r="JI136" s="89"/>
      <c r="JJ136" s="89"/>
      <c r="JK136" s="89"/>
      <c r="JL136" s="89"/>
      <c r="JM136" s="89"/>
      <c r="JN136" s="89"/>
      <c r="JO136" s="89"/>
      <c r="JP136" s="89"/>
      <c r="JQ136" s="89"/>
      <c r="JR136" s="89"/>
      <c r="JS136" s="89"/>
      <c r="JT136" s="89"/>
      <c r="JU136" s="89"/>
      <c r="JV136" s="89"/>
      <c r="JW136" s="89"/>
      <c r="JX136" s="89"/>
      <c r="JY136" s="89"/>
      <c r="JZ136" s="89"/>
      <c r="KA136" s="89"/>
      <c r="KB136" s="89"/>
      <c r="KC136" s="89"/>
      <c r="KD136" s="89"/>
      <c r="KE136" s="89"/>
      <c r="KF136" s="89"/>
      <c r="KG136" s="89"/>
      <c r="KH136" s="89"/>
      <c r="KI136" s="89"/>
      <c r="KJ136" s="89"/>
      <c r="KK136" s="89"/>
      <c r="KL136" s="89"/>
      <c r="KM136" s="89"/>
      <c r="KN136" s="89"/>
      <c r="KO136" s="89"/>
      <c r="KP136" s="89"/>
      <c r="KQ136" s="89"/>
      <c r="KR136" s="89"/>
      <c r="KS136" s="89"/>
      <c r="KT136" s="89"/>
      <c r="KU136" s="89"/>
      <c r="KV136" s="89"/>
      <c r="KW136" s="89"/>
      <c r="KX136" s="89"/>
      <c r="KY136" s="89"/>
      <c r="KZ136" s="89"/>
      <c r="LA136" s="89"/>
      <c r="LB136" s="89"/>
      <c r="LC136" s="89"/>
      <c r="LD136" s="89"/>
      <c r="LE136" s="89"/>
      <c r="LF136" s="89"/>
      <c r="LG136" s="89"/>
      <c r="LH136" s="89"/>
      <c r="LI136" s="89"/>
      <c r="LJ136" s="89"/>
      <c r="LK136" s="89"/>
      <c r="LL136" s="89"/>
      <c r="LM136" s="89"/>
      <c r="LN136" s="89"/>
      <c r="LO136" s="89"/>
      <c r="LP136" s="89"/>
      <c r="LQ136" s="89"/>
      <c r="LR136" s="89"/>
      <c r="LS136" s="89"/>
      <c r="LT136" s="89"/>
    </row>
    <row r="137" spans="1:332" s="29" customFormat="1" x14ac:dyDescent="0.35">
      <c r="A137" s="89"/>
      <c r="B137" s="90"/>
      <c r="C137" s="90"/>
      <c r="D137" s="91"/>
      <c r="E137" s="89"/>
      <c r="F137" s="89"/>
      <c r="G137" s="89"/>
      <c r="M137" s="85"/>
      <c r="N137" s="85"/>
      <c r="O137" s="91"/>
      <c r="P137" s="91"/>
      <c r="Q137" s="92"/>
      <c r="R137" s="92"/>
      <c r="S137" s="89"/>
      <c r="T137" s="89"/>
      <c r="U137" s="89"/>
      <c r="V137" s="89"/>
      <c r="Y137" s="89"/>
      <c r="AA137" s="89"/>
      <c r="AB137" s="89"/>
      <c r="AC137" s="89"/>
      <c r="AD137" s="89"/>
      <c r="AE137"/>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c r="FH137" s="89"/>
      <c r="FI137" s="89"/>
      <c r="FJ137" s="89"/>
      <c r="FK137" s="89"/>
      <c r="FL137" s="89"/>
      <c r="FM137" s="89"/>
      <c r="FN137" s="89"/>
      <c r="FO137" s="89"/>
      <c r="FP137" s="89"/>
      <c r="FQ137" s="89"/>
      <c r="FR137" s="89"/>
      <c r="FS137" s="89"/>
      <c r="FT137" s="89"/>
      <c r="FU137" s="89"/>
      <c r="FV137" s="89"/>
      <c r="FW137" s="89"/>
      <c r="FX137" s="89"/>
      <c r="FY137" s="89"/>
      <c r="FZ137" s="89"/>
      <c r="GA137" s="89"/>
      <c r="GB137" s="89"/>
      <c r="GC137" s="89"/>
      <c r="GD137" s="89"/>
      <c r="GE137" s="89"/>
      <c r="GF137" s="89"/>
      <c r="GG137" s="89"/>
      <c r="GH137" s="89"/>
      <c r="GI137" s="89"/>
      <c r="GJ137" s="89"/>
      <c r="GK137" s="89"/>
      <c r="GL137" s="89"/>
      <c r="GM137" s="89"/>
      <c r="GN137" s="89"/>
      <c r="GO137" s="89"/>
      <c r="GP137" s="89"/>
      <c r="GQ137" s="89"/>
      <c r="GR137" s="89"/>
      <c r="GS137" s="89"/>
      <c r="GT137" s="89"/>
      <c r="GU137" s="89"/>
      <c r="GV137" s="89"/>
      <c r="GW137" s="89"/>
      <c r="GX137" s="89"/>
      <c r="GY137" s="89"/>
      <c r="GZ137" s="89"/>
      <c r="HA137" s="89"/>
      <c r="HB137" s="89"/>
      <c r="HC137" s="89"/>
      <c r="HD137" s="89"/>
      <c r="HE137" s="89"/>
      <c r="HF137" s="89"/>
      <c r="HG137" s="89"/>
      <c r="HH137" s="89"/>
      <c r="HI137" s="89"/>
      <c r="HJ137" s="89"/>
      <c r="HK137" s="89"/>
      <c r="HL137" s="89"/>
      <c r="HM137" s="89"/>
      <c r="HN137" s="89"/>
      <c r="HO137" s="89"/>
      <c r="HP137" s="89"/>
      <c r="HQ137" s="89"/>
      <c r="HR137" s="89"/>
      <c r="HS137" s="89"/>
      <c r="HT137" s="89"/>
      <c r="HU137" s="89"/>
      <c r="HV137" s="89"/>
      <c r="HW137" s="89"/>
      <c r="HX137" s="89"/>
      <c r="HY137" s="89"/>
      <c r="HZ137" s="89"/>
      <c r="IA137" s="89"/>
      <c r="IB137" s="89"/>
      <c r="IC137" s="89"/>
      <c r="ID137" s="89"/>
      <c r="IE137" s="89"/>
      <c r="IF137" s="89"/>
      <c r="IG137" s="89"/>
      <c r="IH137" s="89"/>
      <c r="II137" s="89"/>
      <c r="IJ137" s="89"/>
      <c r="IK137" s="89"/>
      <c r="IL137" s="89"/>
      <c r="IM137" s="89"/>
      <c r="IN137" s="89"/>
      <c r="IO137" s="89"/>
      <c r="IP137" s="89"/>
      <c r="IQ137" s="89"/>
      <c r="IR137" s="89"/>
      <c r="IS137" s="89"/>
      <c r="IT137" s="89"/>
      <c r="IU137" s="89"/>
      <c r="IV137" s="89"/>
      <c r="IW137" s="89"/>
      <c r="IX137" s="89"/>
      <c r="IY137" s="89"/>
      <c r="IZ137" s="89"/>
      <c r="JA137" s="89"/>
      <c r="JB137" s="89"/>
      <c r="JC137" s="89"/>
      <c r="JD137" s="89"/>
      <c r="JE137" s="89"/>
      <c r="JF137" s="89"/>
      <c r="JG137" s="89"/>
      <c r="JH137" s="89"/>
      <c r="JI137" s="89"/>
      <c r="JJ137" s="89"/>
      <c r="JK137" s="89"/>
      <c r="JL137" s="89"/>
      <c r="JM137" s="89"/>
      <c r="JN137" s="89"/>
      <c r="JO137" s="89"/>
      <c r="JP137" s="89"/>
      <c r="JQ137" s="89"/>
      <c r="JR137" s="89"/>
      <c r="JS137" s="89"/>
      <c r="JT137" s="89"/>
      <c r="JU137" s="89"/>
      <c r="JV137" s="89"/>
      <c r="JW137" s="89"/>
      <c r="JX137" s="89"/>
      <c r="JY137" s="89"/>
      <c r="JZ137" s="89"/>
      <c r="KA137" s="89"/>
      <c r="KB137" s="89"/>
      <c r="KC137" s="89"/>
      <c r="KD137" s="89"/>
      <c r="KE137" s="89"/>
      <c r="KF137" s="89"/>
      <c r="KG137" s="89"/>
      <c r="KH137" s="89"/>
      <c r="KI137" s="89"/>
      <c r="KJ137" s="89"/>
      <c r="KK137" s="89"/>
      <c r="KL137" s="89"/>
      <c r="KM137" s="89"/>
      <c r="KN137" s="89"/>
      <c r="KO137" s="89"/>
      <c r="KP137" s="89"/>
      <c r="KQ137" s="89"/>
      <c r="KR137" s="89"/>
      <c r="KS137" s="89"/>
      <c r="KT137" s="89"/>
      <c r="KU137" s="89"/>
      <c r="KV137" s="89"/>
      <c r="KW137" s="89"/>
      <c r="KX137" s="89"/>
      <c r="KY137" s="89"/>
      <c r="KZ137" s="89"/>
      <c r="LA137" s="89"/>
      <c r="LB137" s="89"/>
      <c r="LC137" s="89"/>
      <c r="LD137" s="89"/>
      <c r="LE137" s="89"/>
      <c r="LF137" s="89"/>
      <c r="LG137" s="89"/>
      <c r="LH137" s="89"/>
      <c r="LI137" s="89"/>
      <c r="LJ137" s="89"/>
      <c r="LK137" s="89"/>
      <c r="LL137" s="89"/>
      <c r="LM137" s="89"/>
      <c r="LN137" s="89"/>
      <c r="LO137" s="89"/>
      <c r="LP137" s="89"/>
      <c r="LQ137" s="89"/>
      <c r="LR137" s="89"/>
      <c r="LS137" s="89"/>
      <c r="LT137" s="89"/>
    </row>
    <row r="138" spans="1:332" s="29" customFormat="1" x14ac:dyDescent="0.35">
      <c r="A138" s="89"/>
      <c r="B138" s="90"/>
      <c r="C138" s="90"/>
      <c r="D138" s="91"/>
      <c r="E138" s="89"/>
      <c r="F138" s="89"/>
      <c r="G138" s="89"/>
      <c r="M138" s="85"/>
      <c r="N138" s="85"/>
      <c r="O138" s="91"/>
      <c r="P138" s="91"/>
      <c r="Q138" s="92"/>
      <c r="R138" s="92"/>
      <c r="S138" s="89"/>
      <c r="T138" s="89"/>
      <c r="U138" s="89"/>
      <c r="V138" s="89"/>
      <c r="Y138" s="89"/>
      <c r="AA138" s="89"/>
      <c r="AB138" s="89"/>
      <c r="AC138" s="89"/>
      <c r="AD138" s="89"/>
      <c r="AE138"/>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c r="FH138" s="89"/>
      <c r="FI138" s="89"/>
      <c r="FJ138" s="89"/>
      <c r="FK138" s="89"/>
      <c r="FL138" s="89"/>
      <c r="FM138" s="89"/>
      <c r="FN138" s="89"/>
      <c r="FO138" s="89"/>
      <c r="FP138" s="89"/>
      <c r="FQ138" s="89"/>
      <c r="FR138" s="89"/>
      <c r="FS138" s="89"/>
      <c r="FT138" s="89"/>
      <c r="FU138" s="89"/>
      <c r="FV138" s="89"/>
      <c r="FW138" s="89"/>
      <c r="FX138" s="89"/>
      <c r="FY138" s="89"/>
      <c r="FZ138" s="89"/>
      <c r="GA138" s="89"/>
      <c r="GB138" s="89"/>
      <c r="GC138" s="89"/>
      <c r="GD138" s="89"/>
      <c r="GE138" s="89"/>
      <c r="GF138" s="89"/>
      <c r="GG138" s="89"/>
      <c r="GH138" s="89"/>
      <c r="GI138" s="89"/>
      <c r="GJ138" s="89"/>
      <c r="GK138" s="89"/>
      <c r="GL138" s="89"/>
      <c r="GM138" s="89"/>
      <c r="GN138" s="89"/>
      <c r="GO138" s="89"/>
      <c r="GP138" s="89"/>
      <c r="GQ138" s="89"/>
      <c r="GR138" s="89"/>
      <c r="GS138" s="89"/>
      <c r="GT138" s="89"/>
      <c r="GU138" s="89"/>
      <c r="GV138" s="89"/>
      <c r="GW138" s="89"/>
      <c r="GX138" s="89"/>
      <c r="GY138" s="89"/>
      <c r="GZ138" s="89"/>
      <c r="HA138" s="89"/>
      <c r="HB138" s="89"/>
      <c r="HC138" s="89"/>
      <c r="HD138" s="89"/>
      <c r="HE138" s="89"/>
      <c r="HF138" s="89"/>
      <c r="HG138" s="89"/>
      <c r="HH138" s="89"/>
      <c r="HI138" s="89"/>
      <c r="HJ138" s="89"/>
      <c r="HK138" s="89"/>
      <c r="HL138" s="89"/>
      <c r="HM138" s="89"/>
      <c r="HN138" s="89"/>
      <c r="HO138" s="89"/>
      <c r="HP138" s="89"/>
      <c r="HQ138" s="89"/>
      <c r="HR138" s="89"/>
      <c r="HS138" s="89"/>
      <c r="HT138" s="89"/>
      <c r="HU138" s="89"/>
      <c r="HV138" s="89"/>
      <c r="HW138" s="89"/>
      <c r="HX138" s="89"/>
      <c r="HY138" s="89"/>
      <c r="HZ138" s="89"/>
      <c r="IA138" s="89"/>
      <c r="IB138" s="89"/>
      <c r="IC138" s="89"/>
      <c r="ID138" s="89"/>
      <c r="IE138" s="89"/>
      <c r="IF138" s="89"/>
      <c r="IG138" s="89"/>
      <c r="IH138" s="89"/>
      <c r="II138" s="89"/>
      <c r="IJ138" s="89"/>
      <c r="IK138" s="89"/>
      <c r="IL138" s="89"/>
      <c r="IM138" s="89"/>
      <c r="IN138" s="89"/>
      <c r="IO138" s="89"/>
      <c r="IP138" s="89"/>
      <c r="IQ138" s="89"/>
      <c r="IR138" s="89"/>
      <c r="IS138" s="89"/>
      <c r="IT138" s="89"/>
      <c r="IU138" s="89"/>
      <c r="IV138" s="89"/>
      <c r="IW138" s="89"/>
      <c r="IX138" s="89"/>
      <c r="IY138" s="89"/>
      <c r="IZ138" s="89"/>
      <c r="JA138" s="89"/>
      <c r="JB138" s="89"/>
      <c r="JC138" s="89"/>
      <c r="JD138" s="89"/>
      <c r="JE138" s="89"/>
      <c r="JF138" s="89"/>
      <c r="JG138" s="89"/>
      <c r="JH138" s="89"/>
      <c r="JI138" s="89"/>
      <c r="JJ138" s="89"/>
      <c r="JK138" s="89"/>
      <c r="JL138" s="89"/>
      <c r="JM138" s="89"/>
      <c r="JN138" s="89"/>
      <c r="JO138" s="89"/>
      <c r="JP138" s="89"/>
      <c r="JQ138" s="89"/>
      <c r="JR138" s="89"/>
      <c r="JS138" s="89"/>
      <c r="JT138" s="89"/>
      <c r="JU138" s="89"/>
      <c r="JV138" s="89"/>
      <c r="JW138" s="89"/>
      <c r="JX138" s="89"/>
      <c r="JY138" s="89"/>
      <c r="JZ138" s="89"/>
      <c r="KA138" s="89"/>
      <c r="KB138" s="89"/>
      <c r="KC138" s="89"/>
      <c r="KD138" s="89"/>
      <c r="KE138" s="89"/>
      <c r="KF138" s="89"/>
      <c r="KG138" s="89"/>
      <c r="KH138" s="89"/>
      <c r="KI138" s="89"/>
      <c r="KJ138" s="89"/>
      <c r="KK138" s="89"/>
      <c r="KL138" s="89"/>
      <c r="KM138" s="89"/>
      <c r="KN138" s="89"/>
      <c r="KO138" s="89"/>
      <c r="KP138" s="89"/>
      <c r="KQ138" s="89"/>
      <c r="KR138" s="89"/>
      <c r="KS138" s="89"/>
      <c r="KT138" s="89"/>
      <c r="KU138" s="89"/>
      <c r="KV138" s="89"/>
      <c r="KW138" s="89"/>
      <c r="KX138" s="89"/>
      <c r="KY138" s="89"/>
      <c r="KZ138" s="89"/>
      <c r="LA138" s="89"/>
      <c r="LB138" s="89"/>
      <c r="LC138" s="89"/>
      <c r="LD138" s="89"/>
      <c r="LE138" s="89"/>
      <c r="LF138" s="89"/>
      <c r="LG138" s="89"/>
      <c r="LH138" s="89"/>
      <c r="LI138" s="89"/>
      <c r="LJ138" s="89"/>
      <c r="LK138" s="89"/>
      <c r="LL138" s="89"/>
      <c r="LM138" s="89"/>
      <c r="LN138" s="89"/>
      <c r="LO138" s="89"/>
      <c r="LP138" s="89"/>
      <c r="LQ138" s="89"/>
      <c r="LR138" s="89"/>
      <c r="LS138" s="89"/>
      <c r="LT138" s="89"/>
    </row>
    <row r="139" spans="1:332" s="29" customFormat="1" x14ac:dyDescent="0.35">
      <c r="A139" s="89"/>
      <c r="B139" s="90"/>
      <c r="C139" s="90"/>
      <c r="D139" s="91"/>
      <c r="E139" s="89"/>
      <c r="F139" s="89"/>
      <c r="G139" s="89"/>
      <c r="M139" s="85"/>
      <c r="N139" s="85"/>
      <c r="O139" s="91"/>
      <c r="P139" s="91"/>
      <c r="Q139" s="92"/>
      <c r="R139" s="92"/>
      <c r="S139" s="89"/>
      <c r="T139" s="89"/>
      <c r="U139" s="89"/>
      <c r="V139" s="89"/>
      <c r="Y139" s="89"/>
      <c r="AA139" s="89"/>
      <c r="AB139" s="89"/>
      <c r="AC139" s="89"/>
      <c r="AD139" s="89"/>
      <c r="AE13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c r="FH139" s="89"/>
      <c r="FI139" s="89"/>
      <c r="FJ139" s="89"/>
      <c r="FK139" s="89"/>
      <c r="FL139" s="89"/>
      <c r="FM139" s="89"/>
      <c r="FN139" s="89"/>
      <c r="FO139" s="89"/>
      <c r="FP139" s="89"/>
      <c r="FQ139" s="89"/>
      <c r="FR139" s="89"/>
      <c r="FS139" s="89"/>
      <c r="FT139" s="89"/>
      <c r="FU139" s="89"/>
      <c r="FV139" s="89"/>
      <c r="FW139" s="89"/>
      <c r="FX139" s="89"/>
      <c r="FY139" s="89"/>
      <c r="FZ139" s="89"/>
      <c r="GA139" s="89"/>
      <c r="GB139" s="89"/>
      <c r="GC139" s="89"/>
      <c r="GD139" s="89"/>
      <c r="GE139" s="89"/>
      <c r="GF139" s="89"/>
      <c r="GG139" s="89"/>
      <c r="GH139" s="89"/>
      <c r="GI139" s="89"/>
      <c r="GJ139" s="89"/>
      <c r="GK139" s="89"/>
      <c r="GL139" s="89"/>
      <c r="GM139" s="89"/>
      <c r="GN139" s="89"/>
      <c r="GO139" s="89"/>
      <c r="GP139" s="89"/>
      <c r="GQ139" s="89"/>
      <c r="GR139" s="89"/>
      <c r="GS139" s="89"/>
      <c r="GT139" s="89"/>
      <c r="GU139" s="89"/>
      <c r="GV139" s="89"/>
      <c r="GW139" s="89"/>
      <c r="GX139" s="89"/>
      <c r="GY139" s="89"/>
      <c r="GZ139" s="89"/>
      <c r="HA139" s="89"/>
      <c r="HB139" s="89"/>
      <c r="HC139" s="89"/>
      <c r="HD139" s="89"/>
      <c r="HE139" s="89"/>
      <c r="HF139" s="89"/>
      <c r="HG139" s="89"/>
      <c r="HH139" s="89"/>
      <c r="HI139" s="89"/>
      <c r="HJ139" s="89"/>
      <c r="HK139" s="89"/>
      <c r="HL139" s="89"/>
      <c r="HM139" s="89"/>
      <c r="HN139" s="89"/>
      <c r="HO139" s="89"/>
      <c r="HP139" s="89"/>
      <c r="HQ139" s="89"/>
      <c r="HR139" s="89"/>
      <c r="HS139" s="89"/>
      <c r="HT139" s="89"/>
      <c r="HU139" s="89"/>
      <c r="HV139" s="89"/>
      <c r="HW139" s="89"/>
      <c r="HX139" s="89"/>
      <c r="HY139" s="89"/>
      <c r="HZ139" s="89"/>
      <c r="IA139" s="89"/>
      <c r="IB139" s="89"/>
      <c r="IC139" s="89"/>
      <c r="ID139" s="89"/>
      <c r="IE139" s="89"/>
      <c r="IF139" s="89"/>
      <c r="IG139" s="89"/>
      <c r="IH139" s="89"/>
      <c r="II139" s="89"/>
      <c r="IJ139" s="89"/>
      <c r="IK139" s="89"/>
      <c r="IL139" s="89"/>
      <c r="IM139" s="89"/>
      <c r="IN139" s="89"/>
      <c r="IO139" s="89"/>
      <c r="IP139" s="89"/>
      <c r="IQ139" s="89"/>
      <c r="IR139" s="89"/>
      <c r="IS139" s="89"/>
      <c r="IT139" s="89"/>
      <c r="IU139" s="89"/>
      <c r="IV139" s="89"/>
      <c r="IW139" s="89"/>
      <c r="IX139" s="89"/>
      <c r="IY139" s="89"/>
      <c r="IZ139" s="89"/>
      <c r="JA139" s="89"/>
      <c r="JB139" s="89"/>
      <c r="JC139" s="89"/>
      <c r="JD139" s="89"/>
      <c r="JE139" s="89"/>
      <c r="JF139" s="89"/>
      <c r="JG139" s="89"/>
      <c r="JH139" s="89"/>
      <c r="JI139" s="89"/>
      <c r="JJ139" s="89"/>
      <c r="JK139" s="89"/>
      <c r="JL139" s="89"/>
      <c r="JM139" s="89"/>
      <c r="JN139" s="89"/>
      <c r="JO139" s="89"/>
      <c r="JP139" s="89"/>
      <c r="JQ139" s="89"/>
      <c r="JR139" s="89"/>
      <c r="JS139" s="89"/>
      <c r="JT139" s="89"/>
      <c r="JU139" s="89"/>
      <c r="JV139" s="89"/>
      <c r="JW139" s="89"/>
      <c r="JX139" s="89"/>
      <c r="JY139" s="89"/>
      <c r="JZ139" s="89"/>
      <c r="KA139" s="89"/>
      <c r="KB139" s="89"/>
      <c r="KC139" s="89"/>
      <c r="KD139" s="89"/>
      <c r="KE139" s="89"/>
      <c r="KF139" s="89"/>
      <c r="KG139" s="89"/>
      <c r="KH139" s="89"/>
      <c r="KI139" s="89"/>
      <c r="KJ139" s="89"/>
      <c r="KK139" s="89"/>
      <c r="KL139" s="89"/>
      <c r="KM139" s="89"/>
      <c r="KN139" s="89"/>
      <c r="KO139" s="89"/>
      <c r="KP139" s="89"/>
      <c r="KQ139" s="89"/>
      <c r="KR139" s="89"/>
      <c r="KS139" s="89"/>
      <c r="KT139" s="89"/>
      <c r="KU139" s="89"/>
      <c r="KV139" s="89"/>
      <c r="KW139" s="89"/>
      <c r="KX139" s="89"/>
      <c r="KY139" s="89"/>
      <c r="KZ139" s="89"/>
      <c r="LA139" s="89"/>
      <c r="LB139" s="89"/>
      <c r="LC139" s="89"/>
      <c r="LD139" s="89"/>
      <c r="LE139" s="89"/>
      <c r="LF139" s="89"/>
      <c r="LG139" s="89"/>
      <c r="LH139" s="89"/>
      <c r="LI139" s="89"/>
      <c r="LJ139" s="89"/>
      <c r="LK139" s="89"/>
      <c r="LL139" s="89"/>
      <c r="LM139" s="89"/>
      <c r="LN139" s="89"/>
      <c r="LO139" s="89"/>
      <c r="LP139" s="89"/>
      <c r="LQ139" s="89"/>
      <c r="LR139" s="89"/>
      <c r="LS139" s="89"/>
      <c r="LT139" s="89"/>
    </row>
    <row r="140" spans="1:332" s="29" customFormat="1" x14ac:dyDescent="0.35">
      <c r="A140" s="89"/>
      <c r="B140" s="90"/>
      <c r="C140" s="90"/>
      <c r="D140" s="91"/>
      <c r="E140" s="89"/>
      <c r="F140" s="89"/>
      <c r="G140" s="89"/>
      <c r="M140" s="85"/>
      <c r="N140" s="85"/>
      <c r="O140" s="91"/>
      <c r="P140" s="91"/>
      <c r="Q140" s="92"/>
      <c r="R140" s="92"/>
      <c r="S140" s="89"/>
      <c r="T140" s="89"/>
      <c r="U140" s="89"/>
      <c r="V140" s="89"/>
      <c r="Y140" s="89"/>
      <c r="AA140" s="89"/>
      <c r="AB140" s="89"/>
      <c r="AC140" s="89"/>
      <c r="AD140" s="89"/>
      <c r="AE140"/>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c r="FH140" s="89"/>
      <c r="FI140" s="89"/>
      <c r="FJ140" s="89"/>
      <c r="FK140" s="89"/>
      <c r="FL140" s="89"/>
      <c r="FM140" s="89"/>
      <c r="FN140" s="89"/>
      <c r="FO140" s="89"/>
      <c r="FP140" s="89"/>
      <c r="FQ140" s="89"/>
      <c r="FR140" s="89"/>
      <c r="FS140" s="89"/>
      <c r="FT140" s="89"/>
      <c r="FU140" s="89"/>
      <c r="FV140" s="89"/>
      <c r="FW140" s="89"/>
      <c r="FX140" s="89"/>
      <c r="FY140" s="89"/>
      <c r="FZ140" s="89"/>
      <c r="GA140" s="89"/>
      <c r="GB140" s="89"/>
      <c r="GC140" s="89"/>
      <c r="GD140" s="89"/>
      <c r="GE140" s="89"/>
      <c r="GF140" s="89"/>
      <c r="GG140" s="89"/>
      <c r="GH140" s="89"/>
      <c r="GI140" s="89"/>
      <c r="GJ140" s="89"/>
      <c r="GK140" s="89"/>
      <c r="GL140" s="89"/>
      <c r="GM140" s="89"/>
      <c r="GN140" s="89"/>
      <c r="GO140" s="89"/>
      <c r="GP140" s="89"/>
      <c r="GQ140" s="89"/>
      <c r="GR140" s="89"/>
      <c r="GS140" s="89"/>
      <c r="GT140" s="89"/>
      <c r="GU140" s="89"/>
      <c r="GV140" s="89"/>
      <c r="GW140" s="89"/>
      <c r="GX140" s="89"/>
      <c r="GY140" s="89"/>
      <c r="GZ140" s="89"/>
      <c r="HA140" s="89"/>
      <c r="HB140" s="89"/>
      <c r="HC140" s="89"/>
      <c r="HD140" s="89"/>
      <c r="HE140" s="89"/>
      <c r="HF140" s="89"/>
      <c r="HG140" s="89"/>
      <c r="HH140" s="89"/>
      <c r="HI140" s="89"/>
      <c r="HJ140" s="89"/>
      <c r="HK140" s="89"/>
      <c r="HL140" s="89"/>
      <c r="HM140" s="89"/>
      <c r="HN140" s="89"/>
      <c r="HO140" s="89"/>
      <c r="HP140" s="89"/>
      <c r="HQ140" s="89"/>
      <c r="HR140" s="89"/>
      <c r="HS140" s="89"/>
      <c r="HT140" s="89"/>
      <c r="HU140" s="89"/>
      <c r="HV140" s="89"/>
      <c r="HW140" s="89"/>
      <c r="HX140" s="89"/>
      <c r="HY140" s="89"/>
      <c r="HZ140" s="89"/>
      <c r="IA140" s="89"/>
      <c r="IB140" s="89"/>
      <c r="IC140" s="89"/>
      <c r="ID140" s="89"/>
      <c r="IE140" s="89"/>
      <c r="IF140" s="89"/>
      <c r="IG140" s="89"/>
      <c r="IH140" s="89"/>
      <c r="II140" s="89"/>
      <c r="IJ140" s="89"/>
      <c r="IK140" s="89"/>
      <c r="IL140" s="89"/>
      <c r="IM140" s="89"/>
      <c r="IN140" s="89"/>
      <c r="IO140" s="89"/>
      <c r="IP140" s="89"/>
      <c r="IQ140" s="89"/>
      <c r="IR140" s="89"/>
      <c r="IS140" s="89"/>
      <c r="IT140" s="89"/>
      <c r="IU140" s="89"/>
      <c r="IV140" s="89"/>
      <c r="IW140" s="89"/>
      <c r="IX140" s="89"/>
      <c r="IY140" s="89"/>
      <c r="IZ140" s="89"/>
      <c r="JA140" s="89"/>
      <c r="JB140" s="89"/>
      <c r="JC140" s="89"/>
      <c r="JD140" s="89"/>
      <c r="JE140" s="89"/>
      <c r="JF140" s="89"/>
      <c r="JG140" s="89"/>
      <c r="JH140" s="89"/>
      <c r="JI140" s="89"/>
      <c r="JJ140" s="89"/>
      <c r="JK140" s="89"/>
      <c r="JL140" s="89"/>
      <c r="JM140" s="89"/>
      <c r="JN140" s="89"/>
      <c r="JO140" s="89"/>
      <c r="JP140" s="89"/>
      <c r="JQ140" s="89"/>
      <c r="JR140" s="89"/>
      <c r="JS140" s="89"/>
      <c r="JT140" s="89"/>
      <c r="JU140" s="89"/>
      <c r="JV140" s="89"/>
      <c r="JW140" s="89"/>
      <c r="JX140" s="89"/>
      <c r="JY140" s="89"/>
      <c r="JZ140" s="89"/>
      <c r="KA140" s="89"/>
      <c r="KB140" s="89"/>
      <c r="KC140" s="89"/>
      <c r="KD140" s="89"/>
      <c r="KE140" s="89"/>
      <c r="KF140" s="89"/>
      <c r="KG140" s="89"/>
      <c r="KH140" s="89"/>
      <c r="KI140" s="89"/>
      <c r="KJ140" s="89"/>
      <c r="KK140" s="89"/>
      <c r="KL140" s="89"/>
      <c r="KM140" s="89"/>
      <c r="KN140" s="89"/>
      <c r="KO140" s="89"/>
      <c r="KP140" s="89"/>
      <c r="KQ140" s="89"/>
      <c r="KR140" s="89"/>
      <c r="KS140" s="89"/>
      <c r="KT140" s="89"/>
      <c r="KU140" s="89"/>
      <c r="KV140" s="89"/>
      <c r="KW140" s="89"/>
      <c r="KX140" s="89"/>
      <c r="KY140" s="89"/>
      <c r="KZ140" s="89"/>
      <c r="LA140" s="89"/>
      <c r="LB140" s="89"/>
      <c r="LC140" s="89"/>
      <c r="LD140" s="89"/>
      <c r="LE140" s="89"/>
      <c r="LF140" s="89"/>
      <c r="LG140" s="89"/>
      <c r="LH140" s="89"/>
      <c r="LI140" s="89"/>
      <c r="LJ140" s="89"/>
      <c r="LK140" s="89"/>
      <c r="LL140" s="89"/>
      <c r="LM140" s="89"/>
      <c r="LN140" s="89"/>
      <c r="LO140" s="89"/>
      <c r="LP140" s="89"/>
      <c r="LQ140" s="89"/>
      <c r="LR140" s="89"/>
      <c r="LS140" s="89"/>
      <c r="LT140" s="89"/>
    </row>
    <row r="141" spans="1:332" s="29" customFormat="1" x14ac:dyDescent="0.35">
      <c r="A141" s="89"/>
      <c r="B141" s="90"/>
      <c r="C141" s="90"/>
      <c r="D141" s="91"/>
      <c r="E141" s="89"/>
      <c r="F141" s="89"/>
      <c r="G141" s="89"/>
      <c r="M141" s="85"/>
      <c r="N141" s="85"/>
      <c r="O141" s="91"/>
      <c r="P141" s="91"/>
      <c r="Q141" s="92"/>
      <c r="R141" s="92"/>
      <c r="S141" s="89"/>
      <c r="T141" s="89"/>
      <c r="U141" s="89"/>
      <c r="V141" s="89"/>
      <c r="Y141" s="89"/>
      <c r="AA141" s="89"/>
      <c r="AB141" s="89"/>
      <c r="AC141" s="89"/>
      <c r="AD141" s="89"/>
      <c r="AE141"/>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c r="FH141" s="89"/>
      <c r="FI141" s="89"/>
      <c r="FJ141" s="89"/>
      <c r="FK141" s="89"/>
      <c r="FL141" s="89"/>
      <c r="FM141" s="89"/>
      <c r="FN141" s="89"/>
      <c r="FO141" s="89"/>
      <c r="FP141" s="89"/>
      <c r="FQ141" s="89"/>
      <c r="FR141" s="89"/>
      <c r="FS141" s="89"/>
      <c r="FT141" s="89"/>
      <c r="FU141" s="89"/>
      <c r="FV141" s="89"/>
      <c r="FW141" s="89"/>
      <c r="FX141" s="89"/>
      <c r="FY141" s="89"/>
      <c r="FZ141" s="89"/>
      <c r="GA141" s="89"/>
      <c r="GB141" s="89"/>
      <c r="GC141" s="89"/>
      <c r="GD141" s="89"/>
      <c r="GE141" s="89"/>
      <c r="GF141" s="89"/>
      <c r="GG141" s="89"/>
      <c r="GH141" s="89"/>
      <c r="GI141" s="89"/>
      <c r="GJ141" s="89"/>
      <c r="GK141" s="89"/>
      <c r="GL141" s="89"/>
      <c r="GM141" s="89"/>
      <c r="GN141" s="89"/>
      <c r="GO141" s="89"/>
      <c r="GP141" s="89"/>
      <c r="GQ141" s="89"/>
      <c r="GR141" s="89"/>
      <c r="GS141" s="89"/>
      <c r="GT141" s="89"/>
      <c r="GU141" s="89"/>
      <c r="GV141" s="89"/>
      <c r="GW141" s="89"/>
      <c r="GX141" s="89"/>
      <c r="GY141" s="89"/>
      <c r="GZ141" s="89"/>
      <c r="HA141" s="89"/>
      <c r="HB141" s="89"/>
      <c r="HC141" s="89"/>
      <c r="HD141" s="89"/>
      <c r="HE141" s="89"/>
      <c r="HF141" s="89"/>
      <c r="HG141" s="89"/>
      <c r="HH141" s="89"/>
      <c r="HI141" s="89"/>
      <c r="HJ141" s="89"/>
      <c r="HK141" s="89"/>
      <c r="HL141" s="89"/>
      <c r="HM141" s="89"/>
      <c r="HN141" s="89"/>
      <c r="HO141" s="89"/>
      <c r="HP141" s="89"/>
      <c r="HQ141" s="89"/>
      <c r="HR141" s="89"/>
      <c r="HS141" s="89"/>
      <c r="HT141" s="89"/>
      <c r="HU141" s="89"/>
      <c r="HV141" s="89"/>
      <c r="HW141" s="89"/>
      <c r="HX141" s="89"/>
      <c r="HY141" s="89"/>
      <c r="HZ141" s="89"/>
      <c r="IA141" s="89"/>
      <c r="IB141" s="89"/>
      <c r="IC141" s="89"/>
      <c r="ID141" s="89"/>
      <c r="IE141" s="89"/>
      <c r="IF141" s="89"/>
      <c r="IG141" s="89"/>
      <c r="IH141" s="89"/>
      <c r="II141" s="89"/>
      <c r="IJ141" s="89"/>
      <c r="IK141" s="89"/>
      <c r="IL141" s="89"/>
      <c r="IM141" s="89"/>
      <c r="IN141" s="89"/>
      <c r="IO141" s="89"/>
      <c r="IP141" s="89"/>
      <c r="IQ141" s="89"/>
      <c r="IR141" s="89"/>
      <c r="IS141" s="89"/>
      <c r="IT141" s="89"/>
      <c r="IU141" s="89"/>
      <c r="IV141" s="89"/>
      <c r="IW141" s="89"/>
      <c r="IX141" s="89"/>
      <c r="IY141" s="89"/>
      <c r="IZ141" s="89"/>
      <c r="JA141" s="89"/>
      <c r="JB141" s="89"/>
      <c r="JC141" s="89"/>
      <c r="JD141" s="89"/>
      <c r="JE141" s="89"/>
      <c r="JF141" s="89"/>
      <c r="JG141" s="89"/>
      <c r="JH141" s="89"/>
      <c r="JI141" s="89"/>
      <c r="JJ141" s="89"/>
      <c r="JK141" s="89"/>
      <c r="JL141" s="89"/>
      <c r="JM141" s="89"/>
      <c r="JN141" s="89"/>
      <c r="JO141" s="89"/>
      <c r="JP141" s="89"/>
      <c r="JQ141" s="89"/>
      <c r="JR141" s="89"/>
      <c r="JS141" s="89"/>
      <c r="JT141" s="89"/>
      <c r="JU141" s="89"/>
      <c r="JV141" s="89"/>
      <c r="JW141" s="89"/>
      <c r="JX141" s="89"/>
      <c r="JY141" s="89"/>
      <c r="JZ141" s="89"/>
      <c r="KA141" s="89"/>
      <c r="KB141" s="89"/>
      <c r="KC141" s="89"/>
      <c r="KD141" s="89"/>
      <c r="KE141" s="89"/>
      <c r="KF141" s="89"/>
      <c r="KG141" s="89"/>
      <c r="KH141" s="89"/>
      <c r="KI141" s="89"/>
      <c r="KJ141" s="89"/>
      <c r="KK141" s="89"/>
      <c r="KL141" s="89"/>
      <c r="KM141" s="89"/>
      <c r="KN141" s="89"/>
      <c r="KO141" s="89"/>
      <c r="KP141" s="89"/>
      <c r="KQ141" s="89"/>
      <c r="KR141" s="89"/>
      <c r="KS141" s="89"/>
      <c r="KT141" s="89"/>
      <c r="KU141" s="89"/>
      <c r="KV141" s="89"/>
      <c r="KW141" s="89"/>
      <c r="KX141" s="89"/>
      <c r="KY141" s="89"/>
      <c r="KZ141" s="89"/>
      <c r="LA141" s="89"/>
      <c r="LB141" s="89"/>
      <c r="LC141" s="89"/>
      <c r="LD141" s="89"/>
      <c r="LE141" s="89"/>
      <c r="LF141" s="89"/>
      <c r="LG141" s="89"/>
      <c r="LH141" s="89"/>
      <c r="LI141" s="89"/>
      <c r="LJ141" s="89"/>
      <c r="LK141" s="89"/>
      <c r="LL141" s="89"/>
      <c r="LM141" s="89"/>
      <c r="LN141" s="89"/>
      <c r="LO141" s="89"/>
      <c r="LP141" s="89"/>
      <c r="LQ141" s="89"/>
      <c r="LR141" s="89"/>
      <c r="LS141" s="89"/>
      <c r="LT141" s="89"/>
    </row>
    <row r="142" spans="1:332" s="29" customFormat="1" x14ac:dyDescent="0.35">
      <c r="A142" s="89"/>
      <c r="B142" s="90"/>
      <c r="C142" s="90"/>
      <c r="D142" s="91"/>
      <c r="E142" s="89"/>
      <c r="F142" s="89"/>
      <c r="G142" s="89"/>
      <c r="M142" s="85"/>
      <c r="N142" s="85"/>
      <c r="O142" s="91"/>
      <c r="P142" s="91"/>
      <c r="Q142" s="92"/>
      <c r="R142" s="92"/>
      <c r="S142" s="89"/>
      <c r="T142" s="89"/>
      <c r="U142" s="89"/>
      <c r="V142" s="89"/>
      <c r="Y142" s="89"/>
      <c r="AA142" s="89"/>
      <c r="AB142" s="89"/>
      <c r="AC142" s="89"/>
      <c r="AD142" s="89"/>
      <c r="AE142"/>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c r="FH142" s="89"/>
      <c r="FI142" s="89"/>
      <c r="FJ142" s="89"/>
      <c r="FK142" s="89"/>
      <c r="FL142" s="89"/>
      <c r="FM142" s="89"/>
      <c r="FN142" s="89"/>
      <c r="FO142" s="89"/>
      <c r="FP142" s="89"/>
      <c r="FQ142" s="89"/>
      <c r="FR142" s="89"/>
      <c r="FS142" s="89"/>
      <c r="FT142" s="89"/>
      <c r="FU142" s="89"/>
      <c r="FV142" s="89"/>
      <c r="FW142" s="89"/>
      <c r="FX142" s="89"/>
      <c r="FY142" s="89"/>
      <c r="FZ142" s="89"/>
      <c r="GA142" s="89"/>
      <c r="GB142" s="89"/>
      <c r="GC142" s="89"/>
      <c r="GD142" s="89"/>
      <c r="GE142" s="89"/>
      <c r="GF142" s="89"/>
      <c r="GG142" s="89"/>
      <c r="GH142" s="89"/>
      <c r="GI142" s="89"/>
      <c r="GJ142" s="89"/>
      <c r="GK142" s="89"/>
      <c r="GL142" s="89"/>
      <c r="GM142" s="89"/>
      <c r="GN142" s="89"/>
      <c r="GO142" s="89"/>
      <c r="GP142" s="89"/>
      <c r="GQ142" s="89"/>
      <c r="GR142" s="89"/>
      <c r="GS142" s="89"/>
      <c r="GT142" s="89"/>
      <c r="GU142" s="89"/>
      <c r="GV142" s="89"/>
      <c r="GW142" s="89"/>
      <c r="GX142" s="89"/>
      <c r="GY142" s="89"/>
      <c r="GZ142" s="89"/>
      <c r="HA142" s="89"/>
      <c r="HB142" s="89"/>
      <c r="HC142" s="89"/>
      <c r="HD142" s="89"/>
      <c r="HE142" s="89"/>
      <c r="HF142" s="89"/>
      <c r="HG142" s="89"/>
      <c r="HH142" s="89"/>
      <c r="HI142" s="89"/>
      <c r="HJ142" s="89"/>
      <c r="HK142" s="89"/>
      <c r="HL142" s="89"/>
      <c r="HM142" s="89"/>
      <c r="HN142" s="89"/>
      <c r="HO142" s="89"/>
      <c r="HP142" s="89"/>
      <c r="HQ142" s="89"/>
      <c r="HR142" s="89"/>
      <c r="HS142" s="89"/>
      <c r="HT142" s="89"/>
      <c r="HU142" s="89"/>
      <c r="HV142" s="89"/>
      <c r="HW142" s="89"/>
      <c r="HX142" s="89"/>
      <c r="HY142" s="89"/>
      <c r="HZ142" s="89"/>
      <c r="IA142" s="89"/>
      <c r="IB142" s="89"/>
      <c r="IC142" s="89"/>
      <c r="ID142" s="89"/>
      <c r="IE142" s="89"/>
      <c r="IF142" s="89"/>
      <c r="IG142" s="89"/>
      <c r="IH142" s="89"/>
      <c r="II142" s="89"/>
      <c r="IJ142" s="89"/>
      <c r="IK142" s="89"/>
      <c r="IL142" s="89"/>
      <c r="IM142" s="89"/>
      <c r="IN142" s="89"/>
      <c r="IO142" s="89"/>
      <c r="IP142" s="89"/>
      <c r="IQ142" s="89"/>
      <c r="IR142" s="89"/>
      <c r="IS142" s="89"/>
      <c r="IT142" s="89"/>
      <c r="IU142" s="89"/>
      <c r="IV142" s="89"/>
      <c r="IW142" s="89"/>
      <c r="IX142" s="89"/>
      <c r="IY142" s="89"/>
      <c r="IZ142" s="89"/>
      <c r="JA142" s="89"/>
      <c r="JB142" s="89"/>
      <c r="JC142" s="89"/>
      <c r="JD142" s="89"/>
      <c r="JE142" s="89"/>
      <c r="JF142" s="89"/>
      <c r="JG142" s="89"/>
      <c r="JH142" s="89"/>
      <c r="JI142" s="89"/>
      <c r="JJ142" s="89"/>
      <c r="JK142" s="89"/>
      <c r="JL142" s="89"/>
      <c r="JM142" s="89"/>
      <c r="JN142" s="89"/>
      <c r="JO142" s="89"/>
      <c r="JP142" s="89"/>
      <c r="JQ142" s="89"/>
      <c r="JR142" s="89"/>
      <c r="JS142" s="89"/>
      <c r="JT142" s="89"/>
      <c r="JU142" s="89"/>
      <c r="JV142" s="89"/>
      <c r="JW142" s="89"/>
      <c r="JX142" s="89"/>
      <c r="JY142" s="89"/>
      <c r="JZ142" s="89"/>
      <c r="KA142" s="89"/>
      <c r="KB142" s="89"/>
      <c r="KC142" s="89"/>
      <c r="KD142" s="89"/>
      <c r="KE142" s="89"/>
      <c r="KF142" s="89"/>
      <c r="KG142" s="89"/>
      <c r="KH142" s="89"/>
      <c r="KI142" s="89"/>
      <c r="KJ142" s="89"/>
      <c r="KK142" s="89"/>
      <c r="KL142" s="89"/>
      <c r="KM142" s="89"/>
      <c r="KN142" s="89"/>
      <c r="KO142" s="89"/>
      <c r="KP142" s="89"/>
      <c r="KQ142" s="89"/>
      <c r="KR142" s="89"/>
      <c r="KS142" s="89"/>
      <c r="KT142" s="89"/>
      <c r="KU142" s="89"/>
      <c r="KV142" s="89"/>
      <c r="KW142" s="89"/>
      <c r="KX142" s="89"/>
      <c r="KY142" s="89"/>
      <c r="KZ142" s="89"/>
      <c r="LA142" s="89"/>
      <c r="LB142" s="89"/>
      <c r="LC142" s="89"/>
      <c r="LD142" s="89"/>
      <c r="LE142" s="89"/>
      <c r="LF142" s="89"/>
      <c r="LG142" s="89"/>
      <c r="LH142" s="89"/>
      <c r="LI142" s="89"/>
      <c r="LJ142" s="89"/>
      <c r="LK142" s="89"/>
      <c r="LL142" s="89"/>
      <c r="LM142" s="89"/>
      <c r="LN142" s="89"/>
      <c r="LO142" s="89"/>
      <c r="LP142" s="89"/>
      <c r="LQ142" s="89"/>
      <c r="LR142" s="89"/>
      <c r="LS142" s="89"/>
      <c r="LT142" s="89"/>
    </row>
    <row r="143" spans="1:332" s="29" customFormat="1" x14ac:dyDescent="0.35">
      <c r="A143" s="89"/>
      <c r="B143" s="90"/>
      <c r="C143" s="90"/>
      <c r="D143" s="91"/>
      <c r="E143" s="89"/>
      <c r="F143" s="89"/>
      <c r="G143" s="89"/>
      <c r="M143" s="85"/>
      <c r="N143" s="85"/>
      <c r="O143" s="91"/>
      <c r="P143" s="91"/>
      <c r="Q143" s="92"/>
      <c r="R143" s="92"/>
      <c r="S143" s="89"/>
      <c r="T143" s="89"/>
      <c r="U143" s="89"/>
      <c r="V143" s="89"/>
      <c r="Y143" s="89"/>
      <c r="AA143" s="89"/>
      <c r="AB143" s="89"/>
      <c r="AC143" s="89"/>
      <c r="AD143" s="89"/>
      <c r="AE143"/>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c r="FH143" s="89"/>
      <c r="FI143" s="89"/>
      <c r="FJ143" s="89"/>
      <c r="FK143" s="89"/>
      <c r="FL143" s="89"/>
      <c r="FM143" s="89"/>
      <c r="FN143" s="89"/>
      <c r="FO143" s="89"/>
      <c r="FP143" s="89"/>
      <c r="FQ143" s="89"/>
      <c r="FR143" s="89"/>
      <c r="FS143" s="89"/>
      <c r="FT143" s="89"/>
      <c r="FU143" s="89"/>
      <c r="FV143" s="89"/>
      <c r="FW143" s="89"/>
      <c r="FX143" s="89"/>
      <c r="FY143" s="89"/>
      <c r="FZ143" s="89"/>
      <c r="GA143" s="89"/>
      <c r="GB143" s="89"/>
      <c r="GC143" s="89"/>
      <c r="GD143" s="89"/>
      <c r="GE143" s="89"/>
      <c r="GF143" s="89"/>
      <c r="GG143" s="89"/>
      <c r="GH143" s="89"/>
      <c r="GI143" s="89"/>
      <c r="GJ143" s="89"/>
      <c r="GK143" s="89"/>
      <c r="GL143" s="89"/>
      <c r="GM143" s="89"/>
      <c r="GN143" s="89"/>
      <c r="GO143" s="89"/>
      <c r="GP143" s="89"/>
      <c r="GQ143" s="89"/>
      <c r="GR143" s="89"/>
      <c r="GS143" s="89"/>
      <c r="GT143" s="89"/>
      <c r="GU143" s="89"/>
      <c r="GV143" s="89"/>
      <c r="GW143" s="89"/>
      <c r="GX143" s="89"/>
      <c r="GY143" s="89"/>
      <c r="GZ143" s="89"/>
      <c r="HA143" s="89"/>
      <c r="HB143" s="89"/>
      <c r="HC143" s="89"/>
      <c r="HD143" s="89"/>
      <c r="HE143" s="89"/>
      <c r="HF143" s="89"/>
      <c r="HG143" s="89"/>
      <c r="HH143" s="89"/>
      <c r="HI143" s="89"/>
      <c r="HJ143" s="89"/>
      <c r="HK143" s="89"/>
      <c r="HL143" s="89"/>
      <c r="HM143" s="89"/>
      <c r="HN143" s="89"/>
      <c r="HO143" s="89"/>
      <c r="HP143" s="89"/>
      <c r="HQ143" s="89"/>
      <c r="HR143" s="89"/>
      <c r="HS143" s="89"/>
      <c r="HT143" s="89"/>
      <c r="HU143" s="89"/>
      <c r="HV143" s="89"/>
      <c r="HW143" s="89"/>
      <c r="HX143" s="89"/>
      <c r="HY143" s="89"/>
      <c r="HZ143" s="89"/>
      <c r="IA143" s="89"/>
      <c r="IB143" s="89"/>
      <c r="IC143" s="89"/>
      <c r="ID143" s="89"/>
      <c r="IE143" s="89"/>
      <c r="IF143" s="89"/>
      <c r="IG143" s="89"/>
      <c r="IH143" s="89"/>
      <c r="II143" s="89"/>
      <c r="IJ143" s="89"/>
      <c r="IK143" s="89"/>
      <c r="IL143" s="89"/>
      <c r="IM143" s="89"/>
      <c r="IN143" s="89"/>
      <c r="IO143" s="89"/>
      <c r="IP143" s="89"/>
      <c r="IQ143" s="89"/>
      <c r="IR143" s="89"/>
      <c r="IS143" s="89"/>
      <c r="IT143" s="89"/>
      <c r="IU143" s="89"/>
      <c r="IV143" s="89"/>
      <c r="IW143" s="89"/>
      <c r="IX143" s="89"/>
      <c r="IY143" s="89"/>
      <c r="IZ143" s="89"/>
      <c r="JA143" s="89"/>
      <c r="JB143" s="89"/>
      <c r="JC143" s="89"/>
      <c r="JD143" s="89"/>
      <c r="JE143" s="89"/>
      <c r="JF143" s="89"/>
      <c r="JG143" s="89"/>
      <c r="JH143" s="89"/>
      <c r="JI143" s="89"/>
      <c r="JJ143" s="89"/>
      <c r="JK143" s="89"/>
      <c r="JL143" s="89"/>
      <c r="JM143" s="89"/>
      <c r="JN143" s="89"/>
      <c r="JO143" s="89"/>
      <c r="JP143" s="89"/>
      <c r="JQ143" s="89"/>
      <c r="JR143" s="89"/>
      <c r="JS143" s="89"/>
      <c r="JT143" s="89"/>
      <c r="JU143" s="89"/>
      <c r="JV143" s="89"/>
      <c r="JW143" s="89"/>
      <c r="JX143" s="89"/>
      <c r="JY143" s="89"/>
      <c r="JZ143" s="89"/>
      <c r="KA143" s="89"/>
      <c r="KB143" s="89"/>
      <c r="KC143" s="89"/>
      <c r="KD143" s="89"/>
      <c r="KE143" s="89"/>
      <c r="KF143" s="89"/>
      <c r="KG143" s="89"/>
      <c r="KH143" s="89"/>
      <c r="KI143" s="89"/>
      <c r="KJ143" s="89"/>
      <c r="KK143" s="89"/>
      <c r="KL143" s="89"/>
      <c r="KM143" s="89"/>
      <c r="KN143" s="89"/>
      <c r="KO143" s="89"/>
      <c r="KP143" s="89"/>
      <c r="KQ143" s="89"/>
      <c r="KR143" s="89"/>
      <c r="KS143" s="89"/>
      <c r="KT143" s="89"/>
      <c r="KU143" s="89"/>
      <c r="KV143" s="89"/>
      <c r="KW143" s="89"/>
      <c r="KX143" s="89"/>
      <c r="KY143" s="89"/>
      <c r="KZ143" s="89"/>
      <c r="LA143" s="89"/>
      <c r="LB143" s="89"/>
      <c r="LC143" s="89"/>
      <c r="LD143" s="89"/>
      <c r="LE143" s="89"/>
      <c r="LF143" s="89"/>
      <c r="LG143" s="89"/>
      <c r="LH143" s="89"/>
      <c r="LI143" s="89"/>
      <c r="LJ143" s="89"/>
      <c r="LK143" s="89"/>
      <c r="LL143" s="89"/>
      <c r="LM143" s="89"/>
      <c r="LN143" s="89"/>
      <c r="LO143" s="89"/>
      <c r="LP143" s="89"/>
      <c r="LQ143" s="89"/>
      <c r="LR143" s="89"/>
      <c r="LS143" s="89"/>
      <c r="LT143" s="89"/>
    </row>
    <row r="144" spans="1:332" s="29" customFormat="1" x14ac:dyDescent="0.35">
      <c r="A144" s="89"/>
      <c r="B144" s="90"/>
      <c r="C144" s="90"/>
      <c r="D144" s="91"/>
      <c r="E144" s="89"/>
      <c r="F144" s="89"/>
      <c r="G144" s="89"/>
      <c r="M144" s="85"/>
      <c r="N144" s="85"/>
      <c r="O144" s="91"/>
      <c r="P144" s="91"/>
      <c r="Q144" s="92"/>
      <c r="R144" s="92"/>
      <c r="S144" s="89"/>
      <c r="T144" s="89"/>
      <c r="U144" s="89"/>
      <c r="V144" s="89"/>
      <c r="Y144" s="89"/>
      <c r="AA144" s="89"/>
      <c r="AB144" s="89"/>
      <c r="AC144" s="89"/>
      <c r="AD144" s="89"/>
      <c r="AE144"/>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c r="FH144" s="89"/>
      <c r="FI144" s="89"/>
      <c r="FJ144" s="89"/>
      <c r="FK144" s="89"/>
      <c r="FL144" s="89"/>
      <c r="FM144" s="89"/>
      <c r="FN144" s="89"/>
      <c r="FO144" s="89"/>
      <c r="FP144" s="89"/>
      <c r="FQ144" s="89"/>
      <c r="FR144" s="89"/>
      <c r="FS144" s="89"/>
      <c r="FT144" s="89"/>
      <c r="FU144" s="89"/>
      <c r="FV144" s="89"/>
      <c r="FW144" s="89"/>
      <c r="FX144" s="89"/>
      <c r="FY144" s="89"/>
      <c r="FZ144" s="89"/>
      <c r="GA144" s="89"/>
      <c r="GB144" s="89"/>
      <c r="GC144" s="89"/>
      <c r="GD144" s="89"/>
      <c r="GE144" s="89"/>
      <c r="GF144" s="89"/>
      <c r="GG144" s="89"/>
      <c r="GH144" s="89"/>
      <c r="GI144" s="89"/>
      <c r="GJ144" s="89"/>
      <c r="GK144" s="89"/>
      <c r="GL144" s="89"/>
      <c r="GM144" s="89"/>
      <c r="GN144" s="89"/>
      <c r="GO144" s="89"/>
      <c r="GP144" s="89"/>
      <c r="GQ144" s="89"/>
      <c r="GR144" s="89"/>
      <c r="GS144" s="89"/>
      <c r="GT144" s="89"/>
      <c r="GU144" s="89"/>
      <c r="GV144" s="89"/>
      <c r="GW144" s="89"/>
      <c r="GX144" s="89"/>
      <c r="GY144" s="89"/>
      <c r="GZ144" s="89"/>
      <c r="HA144" s="89"/>
      <c r="HB144" s="89"/>
      <c r="HC144" s="89"/>
      <c r="HD144" s="89"/>
      <c r="HE144" s="89"/>
      <c r="HF144" s="89"/>
      <c r="HG144" s="89"/>
      <c r="HH144" s="89"/>
      <c r="HI144" s="89"/>
      <c r="HJ144" s="89"/>
      <c r="HK144" s="89"/>
      <c r="HL144" s="89"/>
      <c r="HM144" s="89"/>
      <c r="HN144" s="89"/>
      <c r="HO144" s="89"/>
      <c r="HP144" s="89"/>
      <c r="HQ144" s="89"/>
      <c r="HR144" s="89"/>
      <c r="HS144" s="89"/>
      <c r="HT144" s="89"/>
      <c r="HU144" s="89"/>
      <c r="HV144" s="89"/>
      <c r="HW144" s="89"/>
      <c r="HX144" s="89"/>
      <c r="HY144" s="89"/>
      <c r="HZ144" s="89"/>
      <c r="IA144" s="89"/>
      <c r="IB144" s="89"/>
      <c r="IC144" s="89"/>
      <c r="ID144" s="89"/>
      <c r="IE144" s="89"/>
      <c r="IF144" s="89"/>
      <c r="IG144" s="89"/>
      <c r="IH144" s="89"/>
      <c r="II144" s="89"/>
      <c r="IJ144" s="89"/>
      <c r="IK144" s="89"/>
      <c r="IL144" s="89"/>
      <c r="IM144" s="89"/>
      <c r="IN144" s="89"/>
      <c r="IO144" s="89"/>
      <c r="IP144" s="89"/>
      <c r="IQ144" s="89"/>
      <c r="IR144" s="89"/>
      <c r="IS144" s="89"/>
      <c r="IT144" s="89"/>
      <c r="IU144" s="89"/>
      <c r="IV144" s="89"/>
      <c r="IW144" s="89"/>
      <c r="IX144" s="89"/>
      <c r="IY144" s="89"/>
      <c r="IZ144" s="89"/>
      <c r="JA144" s="89"/>
      <c r="JB144" s="89"/>
      <c r="JC144" s="89"/>
      <c r="JD144" s="89"/>
      <c r="JE144" s="89"/>
      <c r="JF144" s="89"/>
      <c r="JG144" s="89"/>
      <c r="JH144" s="89"/>
      <c r="JI144" s="89"/>
      <c r="JJ144" s="89"/>
      <c r="JK144" s="89"/>
      <c r="JL144" s="89"/>
      <c r="JM144" s="89"/>
      <c r="JN144" s="89"/>
      <c r="JO144" s="89"/>
      <c r="JP144" s="89"/>
      <c r="JQ144" s="89"/>
      <c r="JR144" s="89"/>
      <c r="JS144" s="89"/>
      <c r="JT144" s="89"/>
      <c r="JU144" s="89"/>
      <c r="JV144" s="89"/>
      <c r="JW144" s="89"/>
      <c r="JX144" s="89"/>
      <c r="JY144" s="89"/>
      <c r="JZ144" s="89"/>
      <c r="KA144" s="89"/>
      <c r="KB144" s="89"/>
      <c r="KC144" s="89"/>
      <c r="KD144" s="89"/>
      <c r="KE144" s="89"/>
      <c r="KF144" s="89"/>
      <c r="KG144" s="89"/>
      <c r="KH144" s="89"/>
      <c r="KI144" s="89"/>
      <c r="KJ144" s="89"/>
      <c r="KK144" s="89"/>
      <c r="KL144" s="89"/>
      <c r="KM144" s="89"/>
      <c r="KN144" s="89"/>
      <c r="KO144" s="89"/>
      <c r="KP144" s="89"/>
      <c r="KQ144" s="89"/>
      <c r="KR144" s="89"/>
      <c r="KS144" s="89"/>
      <c r="KT144" s="89"/>
      <c r="KU144" s="89"/>
      <c r="KV144" s="89"/>
      <c r="KW144" s="89"/>
      <c r="KX144" s="89"/>
      <c r="KY144" s="89"/>
      <c r="KZ144" s="89"/>
      <c r="LA144" s="89"/>
      <c r="LB144" s="89"/>
      <c r="LC144" s="89"/>
      <c r="LD144" s="89"/>
      <c r="LE144" s="89"/>
      <c r="LF144" s="89"/>
      <c r="LG144" s="89"/>
      <c r="LH144" s="89"/>
      <c r="LI144" s="89"/>
      <c r="LJ144" s="89"/>
      <c r="LK144" s="89"/>
      <c r="LL144" s="89"/>
      <c r="LM144" s="89"/>
      <c r="LN144" s="89"/>
      <c r="LO144" s="89"/>
      <c r="LP144" s="89"/>
      <c r="LQ144" s="89"/>
      <c r="LR144" s="89"/>
      <c r="LS144" s="89"/>
      <c r="LT144" s="89"/>
    </row>
    <row r="145" spans="1:332" s="29" customFormat="1" x14ac:dyDescent="0.35">
      <c r="A145" s="89"/>
      <c r="B145" s="90"/>
      <c r="C145" s="90"/>
      <c r="D145" s="91"/>
      <c r="E145" s="89"/>
      <c r="F145" s="89"/>
      <c r="G145" s="89"/>
      <c r="M145" s="85"/>
      <c r="N145" s="85"/>
      <c r="O145" s="91"/>
      <c r="P145" s="91"/>
      <c r="Q145" s="92"/>
      <c r="R145" s="92"/>
      <c r="S145" s="89"/>
      <c r="T145" s="89"/>
      <c r="U145" s="89"/>
      <c r="V145" s="89"/>
      <c r="Y145" s="89"/>
      <c r="AA145" s="89"/>
      <c r="AB145" s="89"/>
      <c r="AC145" s="89"/>
      <c r="AD145" s="89"/>
      <c r="AE145"/>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c r="FH145" s="89"/>
      <c r="FI145" s="89"/>
      <c r="FJ145" s="89"/>
      <c r="FK145" s="89"/>
      <c r="FL145" s="89"/>
      <c r="FM145" s="89"/>
      <c r="FN145" s="89"/>
      <c r="FO145" s="89"/>
      <c r="FP145" s="89"/>
      <c r="FQ145" s="89"/>
      <c r="FR145" s="89"/>
      <c r="FS145" s="89"/>
      <c r="FT145" s="89"/>
      <c r="FU145" s="89"/>
      <c r="FV145" s="89"/>
      <c r="FW145" s="89"/>
      <c r="FX145" s="89"/>
      <c r="FY145" s="89"/>
      <c r="FZ145" s="89"/>
      <c r="GA145" s="89"/>
      <c r="GB145" s="89"/>
      <c r="GC145" s="89"/>
      <c r="GD145" s="89"/>
      <c r="GE145" s="89"/>
      <c r="GF145" s="89"/>
      <c r="GG145" s="89"/>
      <c r="GH145" s="89"/>
      <c r="GI145" s="89"/>
      <c r="GJ145" s="89"/>
      <c r="GK145" s="89"/>
      <c r="GL145" s="89"/>
      <c r="GM145" s="89"/>
      <c r="GN145" s="89"/>
      <c r="GO145" s="89"/>
      <c r="GP145" s="89"/>
      <c r="GQ145" s="89"/>
      <c r="GR145" s="89"/>
      <c r="GS145" s="89"/>
      <c r="GT145" s="89"/>
      <c r="GU145" s="89"/>
      <c r="GV145" s="89"/>
      <c r="GW145" s="89"/>
      <c r="GX145" s="89"/>
      <c r="GY145" s="89"/>
      <c r="GZ145" s="89"/>
      <c r="HA145" s="89"/>
      <c r="HB145" s="89"/>
      <c r="HC145" s="89"/>
      <c r="HD145" s="89"/>
      <c r="HE145" s="89"/>
      <c r="HF145" s="89"/>
      <c r="HG145" s="89"/>
      <c r="HH145" s="89"/>
      <c r="HI145" s="89"/>
      <c r="HJ145" s="89"/>
      <c r="HK145" s="89"/>
      <c r="HL145" s="89"/>
      <c r="HM145" s="89"/>
      <c r="HN145" s="89"/>
      <c r="HO145" s="89"/>
      <c r="HP145" s="89"/>
      <c r="HQ145" s="89"/>
      <c r="HR145" s="89"/>
      <c r="HS145" s="89"/>
      <c r="HT145" s="89"/>
      <c r="HU145" s="89"/>
      <c r="HV145" s="89"/>
      <c r="HW145" s="89"/>
      <c r="HX145" s="89"/>
      <c r="HY145" s="89"/>
      <c r="HZ145" s="89"/>
      <c r="IA145" s="89"/>
      <c r="IB145" s="89"/>
      <c r="IC145" s="89"/>
      <c r="ID145" s="89"/>
      <c r="IE145" s="89"/>
      <c r="IF145" s="89"/>
      <c r="IG145" s="89"/>
      <c r="IH145" s="89"/>
      <c r="II145" s="89"/>
      <c r="IJ145" s="89"/>
      <c r="IK145" s="89"/>
      <c r="IL145" s="89"/>
      <c r="IM145" s="89"/>
      <c r="IN145" s="89"/>
      <c r="IO145" s="89"/>
      <c r="IP145" s="89"/>
      <c r="IQ145" s="89"/>
      <c r="IR145" s="89"/>
      <c r="IS145" s="89"/>
      <c r="IT145" s="89"/>
      <c r="IU145" s="89"/>
      <c r="IV145" s="89"/>
      <c r="IW145" s="89"/>
      <c r="IX145" s="89"/>
      <c r="IY145" s="89"/>
      <c r="IZ145" s="89"/>
      <c r="JA145" s="89"/>
      <c r="JB145" s="89"/>
      <c r="JC145" s="89"/>
      <c r="JD145" s="89"/>
      <c r="JE145" s="89"/>
      <c r="JF145" s="89"/>
      <c r="JG145" s="89"/>
      <c r="JH145" s="89"/>
      <c r="JI145" s="89"/>
      <c r="JJ145" s="89"/>
      <c r="JK145" s="89"/>
      <c r="JL145" s="89"/>
      <c r="JM145" s="89"/>
      <c r="JN145" s="89"/>
      <c r="JO145" s="89"/>
      <c r="JP145" s="89"/>
      <c r="JQ145" s="89"/>
      <c r="JR145" s="89"/>
      <c r="JS145" s="89"/>
      <c r="JT145" s="89"/>
      <c r="JU145" s="89"/>
      <c r="JV145" s="89"/>
      <c r="JW145" s="89"/>
      <c r="JX145" s="89"/>
      <c r="JY145" s="89"/>
      <c r="JZ145" s="89"/>
      <c r="KA145" s="89"/>
      <c r="KB145" s="89"/>
      <c r="KC145" s="89"/>
      <c r="KD145" s="89"/>
      <c r="KE145" s="89"/>
      <c r="KF145" s="89"/>
      <c r="KG145" s="89"/>
      <c r="KH145" s="89"/>
      <c r="KI145" s="89"/>
      <c r="KJ145" s="89"/>
      <c r="KK145" s="89"/>
      <c r="KL145" s="89"/>
      <c r="KM145" s="89"/>
      <c r="KN145" s="89"/>
      <c r="KO145" s="89"/>
      <c r="KP145" s="89"/>
      <c r="KQ145" s="89"/>
      <c r="KR145" s="89"/>
      <c r="KS145" s="89"/>
      <c r="KT145" s="89"/>
      <c r="KU145" s="89"/>
      <c r="KV145" s="89"/>
      <c r="KW145" s="89"/>
      <c r="KX145" s="89"/>
      <c r="KY145" s="89"/>
      <c r="KZ145" s="89"/>
      <c r="LA145" s="89"/>
      <c r="LB145" s="89"/>
      <c r="LC145" s="89"/>
      <c r="LD145" s="89"/>
      <c r="LE145" s="89"/>
      <c r="LF145" s="89"/>
      <c r="LG145" s="89"/>
      <c r="LH145" s="89"/>
      <c r="LI145" s="89"/>
      <c r="LJ145" s="89"/>
      <c r="LK145" s="89"/>
      <c r="LL145" s="89"/>
      <c r="LM145" s="89"/>
      <c r="LN145" s="89"/>
      <c r="LO145" s="89"/>
      <c r="LP145" s="89"/>
      <c r="LQ145" s="89"/>
      <c r="LR145" s="89"/>
      <c r="LS145" s="89"/>
      <c r="LT145" s="89"/>
    </row>
    <row r="146" spans="1:332" s="29" customFormat="1" x14ac:dyDescent="0.35">
      <c r="A146" s="89"/>
      <c r="B146" s="90"/>
      <c r="C146" s="90"/>
      <c r="D146" s="91"/>
      <c r="E146" s="89"/>
      <c r="F146" s="89"/>
      <c r="G146" s="89"/>
      <c r="M146" s="85"/>
      <c r="N146" s="85"/>
      <c r="O146" s="91"/>
      <c r="P146" s="91"/>
      <c r="Q146" s="92"/>
      <c r="R146" s="92"/>
      <c r="S146" s="89"/>
      <c r="T146" s="89"/>
      <c r="U146" s="89"/>
      <c r="V146" s="89"/>
      <c r="Y146" s="89"/>
      <c r="AA146" s="89"/>
      <c r="AB146" s="89"/>
      <c r="AC146" s="89"/>
      <c r="AD146" s="89"/>
      <c r="AE146"/>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c r="FH146" s="89"/>
      <c r="FI146" s="89"/>
      <c r="FJ146" s="89"/>
      <c r="FK146" s="89"/>
      <c r="FL146" s="89"/>
      <c r="FM146" s="89"/>
      <c r="FN146" s="89"/>
      <c r="FO146" s="89"/>
      <c r="FP146" s="89"/>
      <c r="FQ146" s="89"/>
      <c r="FR146" s="89"/>
      <c r="FS146" s="89"/>
      <c r="FT146" s="89"/>
      <c r="FU146" s="89"/>
      <c r="FV146" s="89"/>
      <c r="FW146" s="89"/>
      <c r="FX146" s="89"/>
      <c r="FY146" s="89"/>
      <c r="FZ146" s="89"/>
      <c r="GA146" s="89"/>
      <c r="GB146" s="89"/>
      <c r="GC146" s="89"/>
      <c r="GD146" s="89"/>
      <c r="GE146" s="89"/>
      <c r="GF146" s="89"/>
      <c r="GG146" s="89"/>
      <c r="GH146" s="89"/>
      <c r="GI146" s="89"/>
      <c r="GJ146" s="89"/>
      <c r="GK146" s="89"/>
      <c r="GL146" s="89"/>
      <c r="GM146" s="89"/>
      <c r="GN146" s="89"/>
      <c r="GO146" s="89"/>
      <c r="GP146" s="89"/>
      <c r="GQ146" s="89"/>
      <c r="GR146" s="89"/>
      <c r="GS146" s="89"/>
      <c r="GT146" s="89"/>
      <c r="GU146" s="89"/>
      <c r="GV146" s="89"/>
      <c r="GW146" s="89"/>
      <c r="GX146" s="89"/>
      <c r="GY146" s="89"/>
      <c r="GZ146" s="89"/>
      <c r="HA146" s="89"/>
      <c r="HB146" s="89"/>
      <c r="HC146" s="89"/>
      <c r="HD146" s="89"/>
      <c r="HE146" s="89"/>
      <c r="HF146" s="89"/>
      <c r="HG146" s="89"/>
      <c r="HH146" s="89"/>
      <c r="HI146" s="89"/>
      <c r="HJ146" s="89"/>
      <c r="HK146" s="89"/>
      <c r="HL146" s="89"/>
      <c r="HM146" s="89"/>
      <c r="HN146" s="89"/>
      <c r="HO146" s="89"/>
      <c r="HP146" s="89"/>
      <c r="HQ146" s="89"/>
      <c r="HR146" s="89"/>
      <c r="HS146" s="89"/>
      <c r="HT146" s="89"/>
      <c r="HU146" s="89"/>
      <c r="HV146" s="89"/>
      <c r="HW146" s="89"/>
      <c r="HX146" s="89"/>
      <c r="HY146" s="89"/>
      <c r="HZ146" s="89"/>
      <c r="IA146" s="89"/>
      <c r="IB146" s="89"/>
      <c r="IC146" s="89"/>
      <c r="ID146" s="89"/>
      <c r="IE146" s="89"/>
      <c r="IF146" s="89"/>
      <c r="IG146" s="89"/>
      <c r="IH146" s="89"/>
      <c r="II146" s="89"/>
      <c r="IJ146" s="89"/>
      <c r="IK146" s="89"/>
      <c r="IL146" s="89"/>
      <c r="IM146" s="89"/>
      <c r="IN146" s="89"/>
      <c r="IO146" s="89"/>
      <c r="IP146" s="89"/>
      <c r="IQ146" s="89"/>
      <c r="IR146" s="89"/>
      <c r="IS146" s="89"/>
      <c r="IT146" s="89"/>
      <c r="IU146" s="89"/>
      <c r="IV146" s="89"/>
      <c r="IW146" s="89"/>
      <c r="IX146" s="89"/>
      <c r="IY146" s="89"/>
      <c r="IZ146" s="89"/>
      <c r="JA146" s="89"/>
      <c r="JB146" s="89"/>
      <c r="JC146" s="89"/>
      <c r="JD146" s="89"/>
      <c r="JE146" s="89"/>
      <c r="JF146" s="89"/>
      <c r="JG146" s="89"/>
      <c r="JH146" s="89"/>
      <c r="JI146" s="89"/>
      <c r="JJ146" s="89"/>
      <c r="JK146" s="89"/>
      <c r="JL146" s="89"/>
      <c r="JM146" s="89"/>
      <c r="JN146" s="89"/>
      <c r="JO146" s="89"/>
      <c r="JP146" s="89"/>
      <c r="JQ146" s="89"/>
      <c r="JR146" s="89"/>
      <c r="JS146" s="89"/>
      <c r="JT146" s="89"/>
      <c r="JU146" s="89"/>
      <c r="JV146" s="89"/>
      <c r="JW146" s="89"/>
      <c r="JX146" s="89"/>
      <c r="JY146" s="89"/>
      <c r="JZ146" s="89"/>
      <c r="KA146" s="89"/>
      <c r="KB146" s="89"/>
      <c r="KC146" s="89"/>
      <c r="KD146" s="89"/>
      <c r="KE146" s="89"/>
      <c r="KF146" s="89"/>
      <c r="KG146" s="89"/>
      <c r="KH146" s="89"/>
      <c r="KI146" s="89"/>
      <c r="KJ146" s="89"/>
      <c r="KK146" s="89"/>
      <c r="KL146" s="89"/>
      <c r="KM146" s="89"/>
      <c r="KN146" s="89"/>
      <c r="KO146" s="89"/>
      <c r="KP146" s="89"/>
      <c r="KQ146" s="89"/>
      <c r="KR146" s="89"/>
      <c r="KS146" s="89"/>
      <c r="KT146" s="89"/>
      <c r="KU146" s="89"/>
      <c r="KV146" s="89"/>
      <c r="KW146" s="89"/>
      <c r="KX146" s="89"/>
      <c r="KY146" s="89"/>
      <c r="KZ146" s="89"/>
      <c r="LA146" s="89"/>
      <c r="LB146" s="89"/>
      <c r="LC146" s="89"/>
      <c r="LD146" s="89"/>
      <c r="LE146" s="89"/>
      <c r="LF146" s="89"/>
      <c r="LG146" s="89"/>
      <c r="LH146" s="89"/>
      <c r="LI146" s="89"/>
      <c r="LJ146" s="89"/>
      <c r="LK146" s="89"/>
      <c r="LL146" s="89"/>
      <c r="LM146" s="89"/>
      <c r="LN146" s="89"/>
      <c r="LO146" s="89"/>
      <c r="LP146" s="89"/>
      <c r="LQ146" s="89"/>
      <c r="LR146" s="89"/>
      <c r="LS146" s="89"/>
      <c r="LT146" s="89"/>
    </row>
    <row r="147" spans="1:332" s="29" customFormat="1" x14ac:dyDescent="0.35">
      <c r="A147" s="89"/>
      <c r="B147" s="90"/>
      <c r="C147" s="90"/>
      <c r="D147" s="91"/>
      <c r="E147" s="89"/>
      <c r="F147" s="89"/>
      <c r="G147" s="89"/>
      <c r="M147" s="85"/>
      <c r="N147" s="85"/>
      <c r="O147" s="91"/>
      <c r="P147" s="91"/>
      <c r="Q147" s="92"/>
      <c r="R147" s="92"/>
      <c r="S147" s="89"/>
      <c r="T147" s="89"/>
      <c r="U147" s="89"/>
      <c r="V147" s="89"/>
      <c r="Y147" s="89"/>
      <c r="AA147" s="89"/>
      <c r="AB147" s="89"/>
      <c r="AC147" s="89"/>
      <c r="AD147" s="89"/>
      <c r="AE147"/>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c r="FH147" s="89"/>
      <c r="FI147" s="89"/>
      <c r="FJ147" s="89"/>
      <c r="FK147" s="89"/>
      <c r="FL147" s="89"/>
      <c r="FM147" s="89"/>
      <c r="FN147" s="89"/>
      <c r="FO147" s="89"/>
      <c r="FP147" s="89"/>
      <c r="FQ147" s="89"/>
      <c r="FR147" s="89"/>
      <c r="FS147" s="89"/>
      <c r="FT147" s="89"/>
      <c r="FU147" s="89"/>
      <c r="FV147" s="89"/>
      <c r="FW147" s="89"/>
      <c r="FX147" s="89"/>
      <c r="FY147" s="89"/>
      <c r="FZ147" s="89"/>
      <c r="GA147" s="89"/>
      <c r="GB147" s="89"/>
      <c r="GC147" s="89"/>
      <c r="GD147" s="89"/>
      <c r="GE147" s="89"/>
      <c r="GF147" s="89"/>
      <c r="GG147" s="89"/>
      <c r="GH147" s="89"/>
      <c r="GI147" s="89"/>
      <c r="GJ147" s="89"/>
      <c r="GK147" s="89"/>
      <c r="GL147" s="89"/>
      <c r="GM147" s="89"/>
      <c r="GN147" s="89"/>
      <c r="GO147" s="89"/>
      <c r="GP147" s="89"/>
      <c r="GQ147" s="89"/>
      <c r="GR147" s="89"/>
      <c r="GS147" s="89"/>
      <c r="GT147" s="89"/>
      <c r="GU147" s="89"/>
      <c r="GV147" s="89"/>
      <c r="GW147" s="89"/>
      <c r="GX147" s="89"/>
      <c r="GY147" s="89"/>
      <c r="GZ147" s="89"/>
      <c r="HA147" s="89"/>
      <c r="HB147" s="89"/>
      <c r="HC147" s="89"/>
      <c r="HD147" s="89"/>
      <c r="HE147" s="89"/>
      <c r="HF147" s="89"/>
      <c r="HG147" s="89"/>
      <c r="HH147" s="89"/>
      <c r="HI147" s="89"/>
      <c r="HJ147" s="89"/>
      <c r="HK147" s="89"/>
      <c r="HL147" s="89"/>
      <c r="HM147" s="89"/>
      <c r="HN147" s="89"/>
      <c r="HO147" s="89"/>
      <c r="HP147" s="89"/>
      <c r="HQ147" s="89"/>
      <c r="HR147" s="89"/>
      <c r="HS147" s="89"/>
      <c r="HT147" s="89"/>
      <c r="HU147" s="89"/>
      <c r="HV147" s="89"/>
      <c r="HW147" s="89"/>
      <c r="HX147" s="89"/>
      <c r="HY147" s="89"/>
      <c r="HZ147" s="89"/>
      <c r="IA147" s="89"/>
      <c r="IB147" s="89"/>
      <c r="IC147" s="89"/>
      <c r="ID147" s="89"/>
      <c r="IE147" s="89"/>
      <c r="IF147" s="89"/>
      <c r="IG147" s="89"/>
      <c r="IH147" s="89"/>
      <c r="II147" s="89"/>
      <c r="IJ147" s="89"/>
      <c r="IK147" s="89"/>
      <c r="IL147" s="89"/>
      <c r="IM147" s="89"/>
      <c r="IN147" s="89"/>
      <c r="IO147" s="89"/>
      <c r="IP147" s="89"/>
      <c r="IQ147" s="89"/>
      <c r="IR147" s="89"/>
      <c r="IS147" s="89"/>
      <c r="IT147" s="89"/>
      <c r="IU147" s="89"/>
      <c r="IV147" s="89"/>
      <c r="IW147" s="89"/>
      <c r="IX147" s="89"/>
      <c r="IY147" s="89"/>
      <c r="IZ147" s="89"/>
      <c r="JA147" s="89"/>
      <c r="JB147" s="89"/>
      <c r="JC147" s="89"/>
      <c r="JD147" s="89"/>
      <c r="JE147" s="89"/>
      <c r="JF147" s="89"/>
      <c r="JG147" s="89"/>
      <c r="JH147" s="89"/>
      <c r="JI147" s="89"/>
      <c r="JJ147" s="89"/>
      <c r="JK147" s="89"/>
      <c r="JL147" s="89"/>
      <c r="JM147" s="89"/>
      <c r="JN147" s="89"/>
      <c r="JO147" s="89"/>
      <c r="JP147" s="89"/>
      <c r="JQ147" s="89"/>
      <c r="JR147" s="89"/>
      <c r="JS147" s="89"/>
      <c r="JT147" s="89"/>
      <c r="JU147" s="89"/>
      <c r="JV147" s="89"/>
      <c r="JW147" s="89"/>
      <c r="JX147" s="89"/>
      <c r="JY147" s="89"/>
      <c r="JZ147" s="89"/>
      <c r="KA147" s="89"/>
      <c r="KB147" s="89"/>
      <c r="KC147" s="89"/>
      <c r="KD147" s="89"/>
      <c r="KE147" s="89"/>
      <c r="KF147" s="89"/>
      <c r="KG147" s="89"/>
      <c r="KH147" s="89"/>
      <c r="KI147" s="89"/>
      <c r="KJ147" s="89"/>
      <c r="KK147" s="89"/>
      <c r="KL147" s="89"/>
      <c r="KM147" s="89"/>
      <c r="KN147" s="89"/>
      <c r="KO147" s="89"/>
      <c r="KP147" s="89"/>
      <c r="KQ147" s="89"/>
      <c r="KR147" s="89"/>
      <c r="KS147" s="89"/>
      <c r="KT147" s="89"/>
      <c r="KU147" s="89"/>
      <c r="KV147" s="89"/>
      <c r="KW147" s="89"/>
      <c r="KX147" s="89"/>
      <c r="KY147" s="89"/>
      <c r="KZ147" s="89"/>
      <c r="LA147" s="89"/>
      <c r="LB147" s="89"/>
      <c r="LC147" s="89"/>
      <c r="LD147" s="89"/>
      <c r="LE147" s="89"/>
      <c r="LF147" s="89"/>
      <c r="LG147" s="89"/>
      <c r="LH147" s="89"/>
      <c r="LI147" s="89"/>
      <c r="LJ147" s="89"/>
      <c r="LK147" s="89"/>
      <c r="LL147" s="89"/>
      <c r="LM147" s="89"/>
      <c r="LN147" s="89"/>
      <c r="LO147" s="89"/>
      <c r="LP147" s="89"/>
      <c r="LQ147" s="89"/>
      <c r="LR147" s="89"/>
      <c r="LS147" s="89"/>
      <c r="LT147" s="89"/>
    </row>
    <row r="148" spans="1:332" s="29" customFormat="1" x14ac:dyDescent="0.35">
      <c r="A148" s="89"/>
      <c r="B148" s="90"/>
      <c r="C148" s="90"/>
      <c r="D148" s="91"/>
      <c r="E148" s="89"/>
      <c r="F148" s="89"/>
      <c r="G148" s="89"/>
      <c r="M148" s="85"/>
      <c r="N148" s="85"/>
      <c r="O148" s="91"/>
      <c r="P148" s="91"/>
      <c r="Q148" s="92"/>
      <c r="R148" s="92"/>
      <c r="S148" s="89"/>
      <c r="T148" s="89"/>
      <c r="U148" s="89"/>
      <c r="V148" s="89"/>
      <c r="Y148" s="89"/>
      <c r="AA148" s="89"/>
      <c r="AB148" s="89"/>
      <c r="AC148" s="89"/>
      <c r="AD148" s="89"/>
      <c r="AE148"/>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c r="FH148" s="89"/>
      <c r="FI148" s="89"/>
      <c r="FJ148" s="89"/>
      <c r="FK148" s="89"/>
      <c r="FL148" s="89"/>
      <c r="FM148" s="89"/>
      <c r="FN148" s="89"/>
      <c r="FO148" s="89"/>
      <c r="FP148" s="89"/>
      <c r="FQ148" s="89"/>
      <c r="FR148" s="89"/>
      <c r="FS148" s="89"/>
      <c r="FT148" s="89"/>
      <c r="FU148" s="89"/>
      <c r="FV148" s="89"/>
      <c r="FW148" s="89"/>
      <c r="FX148" s="89"/>
      <c r="FY148" s="89"/>
      <c r="FZ148" s="89"/>
      <c r="GA148" s="89"/>
      <c r="GB148" s="89"/>
      <c r="GC148" s="89"/>
      <c r="GD148" s="89"/>
      <c r="GE148" s="89"/>
      <c r="GF148" s="89"/>
      <c r="GG148" s="89"/>
      <c r="GH148" s="89"/>
      <c r="GI148" s="89"/>
      <c r="GJ148" s="89"/>
      <c r="GK148" s="89"/>
      <c r="GL148" s="89"/>
      <c r="GM148" s="89"/>
      <c r="GN148" s="89"/>
      <c r="GO148" s="89"/>
      <c r="GP148" s="89"/>
      <c r="GQ148" s="89"/>
      <c r="GR148" s="89"/>
      <c r="GS148" s="89"/>
      <c r="GT148" s="89"/>
      <c r="GU148" s="89"/>
      <c r="GV148" s="89"/>
      <c r="GW148" s="89"/>
      <c r="GX148" s="89"/>
      <c r="GY148" s="89"/>
      <c r="GZ148" s="89"/>
      <c r="HA148" s="89"/>
      <c r="HB148" s="89"/>
      <c r="HC148" s="89"/>
      <c r="HD148" s="89"/>
      <c r="HE148" s="89"/>
      <c r="HF148" s="89"/>
      <c r="HG148" s="89"/>
      <c r="HH148" s="89"/>
      <c r="HI148" s="89"/>
      <c r="HJ148" s="89"/>
      <c r="HK148" s="89"/>
      <c r="HL148" s="89"/>
      <c r="HM148" s="89"/>
      <c r="HN148" s="89"/>
      <c r="HO148" s="89"/>
      <c r="HP148" s="89"/>
      <c r="HQ148" s="89"/>
      <c r="HR148" s="89"/>
      <c r="HS148" s="89"/>
      <c r="HT148" s="89"/>
      <c r="HU148" s="89"/>
      <c r="HV148" s="89"/>
      <c r="HW148" s="89"/>
      <c r="HX148" s="89"/>
      <c r="HY148" s="89"/>
      <c r="HZ148" s="89"/>
      <c r="IA148" s="89"/>
      <c r="IB148" s="89"/>
      <c r="IC148" s="89"/>
      <c r="ID148" s="89"/>
      <c r="IE148" s="89"/>
      <c r="IF148" s="89"/>
      <c r="IG148" s="89"/>
      <c r="IH148" s="89"/>
      <c r="II148" s="89"/>
      <c r="IJ148" s="89"/>
      <c r="IK148" s="89"/>
      <c r="IL148" s="89"/>
      <c r="IM148" s="89"/>
      <c r="IN148" s="89"/>
      <c r="IO148" s="89"/>
      <c r="IP148" s="89"/>
      <c r="IQ148" s="89"/>
      <c r="IR148" s="89"/>
      <c r="IS148" s="89"/>
      <c r="IT148" s="89"/>
      <c r="IU148" s="89"/>
      <c r="IV148" s="89"/>
      <c r="IW148" s="89"/>
      <c r="IX148" s="89"/>
      <c r="IY148" s="89"/>
      <c r="IZ148" s="89"/>
      <c r="JA148" s="89"/>
      <c r="JB148" s="89"/>
      <c r="JC148" s="89"/>
      <c r="JD148" s="89"/>
      <c r="JE148" s="89"/>
      <c r="JF148" s="89"/>
      <c r="JG148" s="89"/>
      <c r="JH148" s="89"/>
      <c r="JI148" s="89"/>
      <c r="JJ148" s="89"/>
      <c r="JK148" s="89"/>
      <c r="JL148" s="89"/>
      <c r="JM148" s="89"/>
      <c r="JN148" s="89"/>
      <c r="JO148" s="89"/>
      <c r="JP148" s="89"/>
      <c r="JQ148" s="89"/>
      <c r="JR148" s="89"/>
      <c r="JS148" s="89"/>
      <c r="JT148" s="89"/>
      <c r="JU148" s="89"/>
      <c r="JV148" s="89"/>
      <c r="JW148" s="89"/>
      <c r="JX148" s="89"/>
      <c r="JY148" s="89"/>
      <c r="JZ148" s="89"/>
      <c r="KA148" s="89"/>
      <c r="KB148" s="89"/>
      <c r="KC148" s="89"/>
      <c r="KD148" s="89"/>
      <c r="KE148" s="89"/>
      <c r="KF148" s="89"/>
      <c r="KG148" s="89"/>
      <c r="KH148" s="89"/>
      <c r="KI148" s="89"/>
      <c r="KJ148" s="89"/>
      <c r="KK148" s="89"/>
      <c r="KL148" s="89"/>
      <c r="KM148" s="89"/>
      <c r="KN148" s="89"/>
      <c r="KO148" s="89"/>
      <c r="KP148" s="89"/>
      <c r="KQ148" s="89"/>
      <c r="KR148" s="89"/>
      <c r="KS148" s="89"/>
      <c r="KT148" s="89"/>
      <c r="KU148" s="89"/>
      <c r="KV148" s="89"/>
      <c r="KW148" s="89"/>
      <c r="KX148" s="89"/>
      <c r="KY148" s="89"/>
      <c r="KZ148" s="89"/>
      <c r="LA148" s="89"/>
      <c r="LB148" s="89"/>
      <c r="LC148" s="89"/>
      <c r="LD148" s="89"/>
      <c r="LE148" s="89"/>
      <c r="LF148" s="89"/>
      <c r="LG148" s="89"/>
      <c r="LH148" s="89"/>
      <c r="LI148" s="89"/>
      <c r="LJ148" s="89"/>
      <c r="LK148" s="89"/>
      <c r="LL148" s="89"/>
      <c r="LM148" s="89"/>
      <c r="LN148" s="89"/>
      <c r="LO148" s="89"/>
      <c r="LP148" s="89"/>
      <c r="LQ148" s="89"/>
      <c r="LR148" s="89"/>
      <c r="LS148" s="89"/>
      <c r="LT148" s="89"/>
    </row>
    <row r="149" spans="1:332" s="29" customFormat="1" x14ac:dyDescent="0.35">
      <c r="A149" s="89"/>
      <c r="B149" s="90"/>
      <c r="C149" s="90"/>
      <c r="D149" s="91"/>
      <c r="E149" s="89"/>
      <c r="F149" s="89"/>
      <c r="G149" s="89"/>
      <c r="M149" s="85"/>
      <c r="N149" s="85"/>
      <c r="O149" s="91"/>
      <c r="P149" s="91"/>
      <c r="Q149" s="92"/>
      <c r="R149" s="92"/>
      <c r="S149" s="89"/>
      <c r="T149" s="89"/>
      <c r="U149" s="89"/>
      <c r="V149" s="89"/>
      <c r="Y149" s="89"/>
      <c r="AA149" s="89"/>
      <c r="AB149" s="89"/>
      <c r="AC149" s="89"/>
      <c r="AD149" s="89"/>
      <c r="AE14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c r="FH149" s="89"/>
      <c r="FI149" s="89"/>
      <c r="FJ149" s="89"/>
      <c r="FK149" s="89"/>
      <c r="FL149" s="89"/>
      <c r="FM149" s="89"/>
      <c r="FN149" s="89"/>
      <c r="FO149" s="89"/>
      <c r="FP149" s="89"/>
      <c r="FQ149" s="89"/>
      <c r="FR149" s="89"/>
      <c r="FS149" s="89"/>
      <c r="FT149" s="89"/>
      <c r="FU149" s="89"/>
      <c r="FV149" s="89"/>
      <c r="FW149" s="89"/>
      <c r="FX149" s="89"/>
      <c r="FY149" s="89"/>
      <c r="FZ149" s="89"/>
      <c r="GA149" s="89"/>
      <c r="GB149" s="89"/>
      <c r="GC149" s="89"/>
      <c r="GD149" s="89"/>
      <c r="GE149" s="89"/>
      <c r="GF149" s="89"/>
      <c r="GG149" s="89"/>
      <c r="GH149" s="89"/>
      <c r="GI149" s="89"/>
      <c r="GJ149" s="89"/>
      <c r="GK149" s="89"/>
      <c r="GL149" s="89"/>
      <c r="GM149" s="89"/>
      <c r="GN149" s="89"/>
      <c r="GO149" s="89"/>
      <c r="GP149" s="89"/>
      <c r="GQ149" s="89"/>
      <c r="GR149" s="89"/>
      <c r="GS149" s="89"/>
      <c r="GT149" s="89"/>
      <c r="GU149" s="89"/>
      <c r="GV149" s="89"/>
      <c r="GW149" s="89"/>
      <c r="GX149" s="89"/>
      <c r="GY149" s="89"/>
      <c r="GZ149" s="89"/>
      <c r="HA149" s="89"/>
      <c r="HB149" s="89"/>
      <c r="HC149" s="89"/>
      <c r="HD149" s="89"/>
      <c r="HE149" s="89"/>
      <c r="HF149" s="89"/>
      <c r="HG149" s="89"/>
      <c r="HH149" s="89"/>
      <c r="HI149" s="89"/>
      <c r="HJ149" s="89"/>
      <c r="HK149" s="89"/>
      <c r="HL149" s="89"/>
      <c r="HM149" s="89"/>
      <c r="HN149" s="89"/>
      <c r="HO149" s="89"/>
      <c r="HP149" s="89"/>
      <c r="HQ149" s="89"/>
      <c r="HR149" s="89"/>
      <c r="HS149" s="89"/>
      <c r="HT149" s="89"/>
      <c r="HU149" s="89"/>
      <c r="HV149" s="89"/>
      <c r="HW149" s="89"/>
      <c r="HX149" s="89"/>
      <c r="HY149" s="89"/>
      <c r="HZ149" s="89"/>
      <c r="IA149" s="89"/>
      <c r="IB149" s="89"/>
      <c r="IC149" s="89"/>
      <c r="ID149" s="89"/>
      <c r="IE149" s="89"/>
      <c r="IF149" s="89"/>
      <c r="IG149" s="89"/>
      <c r="IH149" s="89"/>
      <c r="II149" s="89"/>
      <c r="IJ149" s="89"/>
      <c r="IK149" s="89"/>
      <c r="IL149" s="89"/>
      <c r="IM149" s="89"/>
      <c r="IN149" s="89"/>
      <c r="IO149" s="89"/>
      <c r="IP149" s="89"/>
      <c r="IQ149" s="89"/>
      <c r="IR149" s="89"/>
      <c r="IS149" s="89"/>
      <c r="IT149" s="89"/>
      <c r="IU149" s="89"/>
      <c r="IV149" s="89"/>
      <c r="IW149" s="89"/>
      <c r="IX149" s="89"/>
      <c r="IY149" s="89"/>
      <c r="IZ149" s="89"/>
      <c r="JA149" s="89"/>
      <c r="JB149" s="89"/>
      <c r="JC149" s="89"/>
      <c r="JD149" s="89"/>
      <c r="JE149" s="89"/>
      <c r="JF149" s="89"/>
      <c r="JG149" s="89"/>
      <c r="JH149" s="89"/>
      <c r="JI149" s="89"/>
      <c r="JJ149" s="89"/>
      <c r="JK149" s="89"/>
      <c r="JL149" s="89"/>
      <c r="JM149" s="89"/>
      <c r="JN149" s="89"/>
      <c r="JO149" s="89"/>
      <c r="JP149" s="89"/>
      <c r="JQ149" s="89"/>
      <c r="JR149" s="89"/>
      <c r="JS149" s="89"/>
      <c r="JT149" s="89"/>
      <c r="JU149" s="89"/>
      <c r="JV149" s="89"/>
      <c r="JW149" s="89"/>
      <c r="JX149" s="89"/>
      <c r="JY149" s="89"/>
      <c r="JZ149" s="89"/>
      <c r="KA149" s="89"/>
      <c r="KB149" s="89"/>
      <c r="KC149" s="89"/>
      <c r="KD149" s="89"/>
      <c r="KE149" s="89"/>
      <c r="KF149" s="89"/>
      <c r="KG149" s="89"/>
      <c r="KH149" s="89"/>
      <c r="KI149" s="89"/>
      <c r="KJ149" s="89"/>
      <c r="KK149" s="89"/>
      <c r="KL149" s="89"/>
      <c r="KM149" s="89"/>
      <c r="KN149" s="89"/>
      <c r="KO149" s="89"/>
      <c r="KP149" s="89"/>
      <c r="KQ149" s="89"/>
      <c r="KR149" s="89"/>
      <c r="KS149" s="89"/>
      <c r="KT149" s="89"/>
      <c r="KU149" s="89"/>
      <c r="KV149" s="89"/>
      <c r="KW149" s="89"/>
      <c r="KX149" s="89"/>
      <c r="KY149" s="89"/>
      <c r="KZ149" s="89"/>
      <c r="LA149" s="89"/>
      <c r="LB149" s="89"/>
      <c r="LC149" s="89"/>
      <c r="LD149" s="89"/>
      <c r="LE149" s="89"/>
      <c r="LF149" s="89"/>
      <c r="LG149" s="89"/>
      <c r="LH149" s="89"/>
      <c r="LI149" s="89"/>
      <c r="LJ149" s="89"/>
      <c r="LK149" s="89"/>
      <c r="LL149" s="89"/>
      <c r="LM149" s="89"/>
      <c r="LN149" s="89"/>
      <c r="LO149" s="89"/>
      <c r="LP149" s="89"/>
      <c r="LQ149" s="89"/>
      <c r="LR149" s="89"/>
      <c r="LS149" s="89"/>
      <c r="LT149" s="89"/>
    </row>
    <row r="150" spans="1:332" s="29" customFormat="1" x14ac:dyDescent="0.35">
      <c r="A150" s="89"/>
      <c r="B150" s="90"/>
      <c r="C150" s="90"/>
      <c r="D150" s="91"/>
      <c r="E150" s="89"/>
      <c r="F150" s="89"/>
      <c r="G150" s="89"/>
      <c r="M150" s="85"/>
      <c r="N150" s="85"/>
      <c r="O150" s="91"/>
      <c r="P150" s="91"/>
      <c r="Q150" s="92"/>
      <c r="R150" s="92"/>
      <c r="S150" s="89"/>
      <c r="T150" s="89"/>
      <c r="U150" s="89"/>
      <c r="V150" s="89"/>
      <c r="Y150" s="89"/>
      <c r="AA150" s="89"/>
      <c r="AB150" s="89"/>
      <c r="AC150" s="89"/>
      <c r="AD150" s="89"/>
      <c r="AE150"/>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89"/>
      <c r="BU150" s="89"/>
      <c r="BV150" s="89"/>
      <c r="BW150" s="89"/>
      <c r="BX150" s="89"/>
      <c r="BY150" s="89"/>
      <c r="BZ150" s="89"/>
      <c r="CA150" s="89"/>
      <c r="CB150" s="89"/>
      <c r="CC150" s="89"/>
      <c r="CD150" s="89"/>
      <c r="CE150" s="89"/>
      <c r="CF150" s="89"/>
      <c r="CG150" s="89"/>
      <c r="CH150" s="89"/>
      <c r="CI150" s="89"/>
      <c r="CJ150" s="89"/>
      <c r="CK150" s="89"/>
      <c r="CL150" s="89"/>
      <c r="CM150" s="89"/>
      <c r="CN150" s="89"/>
      <c r="CO150" s="89"/>
      <c r="CP150" s="89"/>
      <c r="CQ150" s="89"/>
      <c r="CR150" s="89"/>
      <c r="CS150" s="89"/>
      <c r="CT150" s="89"/>
      <c r="CU150" s="89"/>
      <c r="CV150" s="89"/>
      <c r="CW150" s="89"/>
      <c r="CX150" s="89"/>
      <c r="CY150" s="89"/>
      <c r="CZ150" s="89"/>
      <c r="DA150" s="89"/>
      <c r="DB150" s="89"/>
      <c r="DC150" s="89"/>
      <c r="DD150" s="89"/>
      <c r="DE150" s="89"/>
      <c r="DF150" s="89"/>
      <c r="DG150" s="89"/>
      <c r="DH150" s="89"/>
      <c r="DI150" s="89"/>
      <c r="DJ150" s="89"/>
      <c r="DK150" s="89"/>
      <c r="DL150" s="89"/>
      <c r="DM150" s="89"/>
      <c r="DN150" s="89"/>
      <c r="DO150" s="89"/>
      <c r="DP150" s="89"/>
      <c r="DQ150" s="89"/>
      <c r="DR150" s="89"/>
      <c r="DS150" s="89"/>
      <c r="DT150" s="89"/>
      <c r="DU150" s="89"/>
      <c r="DV150" s="89"/>
      <c r="DW150" s="89"/>
      <c r="DX150" s="89"/>
      <c r="DY150" s="89"/>
      <c r="DZ150" s="89"/>
      <c r="EA150" s="89"/>
      <c r="EB150" s="89"/>
      <c r="EC150" s="89"/>
      <c r="ED150" s="89"/>
      <c r="EE150" s="89"/>
      <c r="EF150" s="89"/>
      <c r="EG150" s="89"/>
      <c r="EH150" s="89"/>
      <c r="EI150" s="89"/>
      <c r="EJ150" s="89"/>
      <c r="EK150" s="89"/>
      <c r="EL150" s="89"/>
      <c r="EM150" s="89"/>
      <c r="EN150" s="89"/>
      <c r="EO150" s="89"/>
      <c r="EP150" s="89"/>
      <c r="EQ150" s="89"/>
      <c r="ER150" s="89"/>
      <c r="ES150" s="89"/>
      <c r="ET150" s="89"/>
      <c r="EU150" s="89"/>
      <c r="EV150" s="89"/>
      <c r="EW150" s="89"/>
      <c r="EX150" s="89"/>
      <c r="EY150" s="89"/>
      <c r="EZ150" s="89"/>
      <c r="FA150" s="89"/>
      <c r="FB150" s="89"/>
      <c r="FC150" s="89"/>
      <c r="FD150" s="89"/>
      <c r="FE150" s="89"/>
      <c r="FF150" s="89"/>
      <c r="FG150" s="89"/>
      <c r="FH150" s="89"/>
      <c r="FI150" s="89"/>
      <c r="FJ150" s="89"/>
      <c r="FK150" s="89"/>
      <c r="FL150" s="89"/>
      <c r="FM150" s="89"/>
      <c r="FN150" s="89"/>
      <c r="FO150" s="89"/>
      <c r="FP150" s="89"/>
      <c r="FQ150" s="89"/>
      <c r="FR150" s="89"/>
      <c r="FS150" s="89"/>
      <c r="FT150" s="89"/>
      <c r="FU150" s="89"/>
      <c r="FV150" s="89"/>
      <c r="FW150" s="89"/>
      <c r="FX150" s="89"/>
      <c r="FY150" s="89"/>
      <c r="FZ150" s="89"/>
      <c r="GA150" s="89"/>
      <c r="GB150" s="89"/>
      <c r="GC150" s="89"/>
      <c r="GD150" s="89"/>
      <c r="GE150" s="89"/>
      <c r="GF150" s="89"/>
      <c r="GG150" s="89"/>
      <c r="GH150" s="89"/>
      <c r="GI150" s="89"/>
      <c r="GJ150" s="89"/>
      <c r="GK150" s="89"/>
      <c r="GL150" s="89"/>
      <c r="GM150" s="89"/>
      <c r="GN150" s="89"/>
      <c r="GO150" s="89"/>
      <c r="GP150" s="89"/>
      <c r="GQ150" s="89"/>
      <c r="GR150" s="89"/>
      <c r="GS150" s="89"/>
      <c r="GT150" s="89"/>
      <c r="GU150" s="89"/>
      <c r="GV150" s="89"/>
      <c r="GW150" s="89"/>
      <c r="GX150" s="89"/>
      <c r="GY150" s="89"/>
      <c r="GZ150" s="89"/>
      <c r="HA150" s="89"/>
      <c r="HB150" s="89"/>
      <c r="HC150" s="89"/>
      <c r="HD150" s="89"/>
      <c r="HE150" s="89"/>
      <c r="HF150" s="89"/>
      <c r="HG150" s="89"/>
      <c r="HH150" s="89"/>
      <c r="HI150" s="89"/>
      <c r="HJ150" s="89"/>
      <c r="HK150" s="89"/>
      <c r="HL150" s="89"/>
      <c r="HM150" s="89"/>
      <c r="HN150" s="89"/>
      <c r="HO150" s="89"/>
      <c r="HP150" s="89"/>
      <c r="HQ150" s="89"/>
      <c r="HR150" s="89"/>
      <c r="HS150" s="89"/>
      <c r="HT150" s="89"/>
      <c r="HU150" s="89"/>
      <c r="HV150" s="89"/>
      <c r="HW150" s="89"/>
      <c r="HX150" s="89"/>
      <c r="HY150" s="89"/>
      <c r="HZ150" s="89"/>
      <c r="IA150" s="89"/>
      <c r="IB150" s="89"/>
      <c r="IC150" s="89"/>
      <c r="ID150" s="89"/>
      <c r="IE150" s="89"/>
      <c r="IF150" s="89"/>
      <c r="IG150" s="89"/>
      <c r="IH150" s="89"/>
      <c r="II150" s="89"/>
      <c r="IJ150" s="89"/>
      <c r="IK150" s="89"/>
      <c r="IL150" s="89"/>
      <c r="IM150" s="89"/>
      <c r="IN150" s="89"/>
      <c r="IO150" s="89"/>
      <c r="IP150" s="89"/>
      <c r="IQ150" s="89"/>
      <c r="IR150" s="89"/>
      <c r="IS150" s="89"/>
      <c r="IT150" s="89"/>
      <c r="IU150" s="89"/>
      <c r="IV150" s="89"/>
      <c r="IW150" s="89"/>
      <c r="IX150" s="89"/>
      <c r="IY150" s="89"/>
      <c r="IZ150" s="89"/>
      <c r="JA150" s="89"/>
      <c r="JB150" s="89"/>
      <c r="JC150" s="89"/>
      <c r="JD150" s="89"/>
      <c r="JE150" s="89"/>
      <c r="JF150" s="89"/>
      <c r="JG150" s="89"/>
      <c r="JH150" s="89"/>
      <c r="JI150" s="89"/>
      <c r="JJ150" s="89"/>
      <c r="JK150" s="89"/>
      <c r="JL150" s="89"/>
      <c r="JM150" s="89"/>
      <c r="JN150" s="89"/>
      <c r="JO150" s="89"/>
      <c r="JP150" s="89"/>
      <c r="JQ150" s="89"/>
      <c r="JR150" s="89"/>
      <c r="JS150" s="89"/>
      <c r="JT150" s="89"/>
      <c r="JU150" s="89"/>
      <c r="JV150" s="89"/>
      <c r="JW150" s="89"/>
      <c r="JX150" s="89"/>
      <c r="JY150" s="89"/>
      <c r="JZ150" s="89"/>
      <c r="KA150" s="89"/>
      <c r="KB150" s="89"/>
      <c r="KC150" s="89"/>
      <c r="KD150" s="89"/>
      <c r="KE150" s="89"/>
      <c r="KF150" s="89"/>
      <c r="KG150" s="89"/>
      <c r="KH150" s="89"/>
      <c r="KI150" s="89"/>
      <c r="KJ150" s="89"/>
      <c r="KK150" s="89"/>
      <c r="KL150" s="89"/>
      <c r="KM150" s="89"/>
      <c r="KN150" s="89"/>
      <c r="KO150" s="89"/>
      <c r="KP150" s="89"/>
      <c r="KQ150" s="89"/>
      <c r="KR150" s="89"/>
      <c r="KS150" s="89"/>
      <c r="KT150" s="89"/>
      <c r="KU150" s="89"/>
      <c r="KV150" s="89"/>
      <c r="KW150" s="89"/>
      <c r="KX150" s="89"/>
      <c r="KY150" s="89"/>
      <c r="KZ150" s="89"/>
      <c r="LA150" s="89"/>
      <c r="LB150" s="89"/>
      <c r="LC150" s="89"/>
      <c r="LD150" s="89"/>
      <c r="LE150" s="89"/>
      <c r="LF150" s="89"/>
      <c r="LG150" s="89"/>
      <c r="LH150" s="89"/>
      <c r="LI150" s="89"/>
      <c r="LJ150" s="89"/>
      <c r="LK150" s="89"/>
      <c r="LL150" s="89"/>
      <c r="LM150" s="89"/>
      <c r="LN150" s="89"/>
      <c r="LO150" s="89"/>
      <c r="LP150" s="89"/>
      <c r="LQ150" s="89"/>
      <c r="LR150" s="89"/>
      <c r="LS150" s="89"/>
      <c r="LT150" s="89"/>
    </row>
    <row r="151" spans="1:332" s="29" customFormat="1" x14ac:dyDescent="0.35">
      <c r="A151" s="89"/>
      <c r="B151" s="90"/>
      <c r="C151" s="90"/>
      <c r="D151" s="91"/>
      <c r="E151" s="89"/>
      <c r="F151" s="89"/>
      <c r="G151" s="89"/>
      <c r="M151" s="85"/>
      <c r="N151" s="85"/>
      <c r="O151" s="91"/>
      <c r="P151" s="91"/>
      <c r="Q151" s="92"/>
      <c r="R151" s="92"/>
      <c r="S151" s="89"/>
      <c r="T151" s="89"/>
      <c r="U151" s="89"/>
      <c r="V151" s="89"/>
      <c r="Y151" s="89"/>
      <c r="AA151" s="89"/>
      <c r="AB151" s="89"/>
      <c r="AC151" s="89"/>
      <c r="AD151" s="89"/>
      <c r="AE151"/>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89"/>
      <c r="BU151" s="89"/>
      <c r="BV151" s="89"/>
      <c r="BW151" s="89"/>
      <c r="BX151" s="89"/>
      <c r="BY151" s="89"/>
      <c r="BZ151" s="89"/>
      <c r="CA151" s="89"/>
      <c r="CB151" s="89"/>
      <c r="CC151" s="89"/>
      <c r="CD151" s="89"/>
      <c r="CE151" s="89"/>
      <c r="CF151" s="89"/>
      <c r="CG151" s="89"/>
      <c r="CH151" s="89"/>
      <c r="CI151" s="89"/>
      <c r="CJ151" s="89"/>
      <c r="CK151" s="89"/>
      <c r="CL151" s="89"/>
      <c r="CM151" s="89"/>
      <c r="CN151" s="89"/>
      <c r="CO151" s="89"/>
      <c r="CP151" s="89"/>
      <c r="CQ151" s="89"/>
      <c r="CR151" s="89"/>
      <c r="CS151" s="89"/>
      <c r="CT151" s="89"/>
      <c r="CU151" s="89"/>
      <c r="CV151" s="89"/>
      <c r="CW151" s="89"/>
      <c r="CX151" s="89"/>
      <c r="CY151" s="89"/>
      <c r="CZ151" s="89"/>
      <c r="DA151" s="89"/>
      <c r="DB151" s="89"/>
      <c r="DC151" s="89"/>
      <c r="DD151" s="89"/>
      <c r="DE151" s="89"/>
      <c r="DF151" s="89"/>
      <c r="DG151" s="89"/>
      <c r="DH151" s="89"/>
      <c r="DI151" s="89"/>
      <c r="DJ151" s="89"/>
      <c r="DK151" s="89"/>
      <c r="DL151" s="89"/>
      <c r="DM151" s="89"/>
      <c r="DN151" s="89"/>
      <c r="DO151" s="89"/>
      <c r="DP151" s="89"/>
      <c r="DQ151" s="89"/>
      <c r="DR151" s="89"/>
      <c r="DS151" s="89"/>
      <c r="DT151" s="89"/>
      <c r="DU151" s="89"/>
      <c r="DV151" s="89"/>
      <c r="DW151" s="89"/>
      <c r="DX151" s="89"/>
      <c r="DY151" s="89"/>
      <c r="DZ151" s="89"/>
      <c r="EA151" s="89"/>
      <c r="EB151" s="89"/>
      <c r="EC151" s="89"/>
      <c r="ED151" s="89"/>
      <c r="EE151" s="89"/>
      <c r="EF151" s="89"/>
      <c r="EG151" s="89"/>
      <c r="EH151" s="89"/>
      <c r="EI151" s="89"/>
      <c r="EJ151" s="89"/>
      <c r="EK151" s="89"/>
      <c r="EL151" s="89"/>
      <c r="EM151" s="89"/>
      <c r="EN151" s="89"/>
      <c r="EO151" s="89"/>
      <c r="EP151" s="89"/>
      <c r="EQ151" s="89"/>
      <c r="ER151" s="89"/>
      <c r="ES151" s="89"/>
      <c r="ET151" s="89"/>
      <c r="EU151" s="89"/>
      <c r="EV151" s="89"/>
      <c r="EW151" s="89"/>
      <c r="EX151" s="89"/>
      <c r="EY151" s="89"/>
      <c r="EZ151" s="89"/>
      <c r="FA151" s="89"/>
      <c r="FB151" s="89"/>
      <c r="FC151" s="89"/>
      <c r="FD151" s="89"/>
      <c r="FE151" s="89"/>
      <c r="FF151" s="89"/>
      <c r="FG151" s="89"/>
      <c r="FH151" s="89"/>
      <c r="FI151" s="89"/>
      <c r="FJ151" s="89"/>
      <c r="FK151" s="89"/>
      <c r="FL151" s="89"/>
      <c r="FM151" s="89"/>
      <c r="FN151" s="89"/>
      <c r="FO151" s="89"/>
      <c r="FP151" s="89"/>
      <c r="FQ151" s="89"/>
      <c r="FR151" s="89"/>
      <c r="FS151" s="89"/>
      <c r="FT151" s="89"/>
      <c r="FU151" s="89"/>
      <c r="FV151" s="89"/>
      <c r="FW151" s="89"/>
      <c r="FX151" s="89"/>
      <c r="FY151" s="89"/>
      <c r="FZ151" s="89"/>
      <c r="GA151" s="89"/>
      <c r="GB151" s="89"/>
      <c r="GC151" s="89"/>
      <c r="GD151" s="89"/>
      <c r="GE151" s="89"/>
      <c r="GF151" s="89"/>
      <c r="GG151" s="89"/>
      <c r="GH151" s="89"/>
      <c r="GI151" s="89"/>
      <c r="GJ151" s="89"/>
      <c r="GK151" s="89"/>
      <c r="GL151" s="89"/>
      <c r="GM151" s="89"/>
      <c r="GN151" s="89"/>
      <c r="GO151" s="89"/>
      <c r="GP151" s="89"/>
      <c r="GQ151" s="89"/>
      <c r="GR151" s="89"/>
      <c r="GS151" s="89"/>
      <c r="GT151" s="89"/>
      <c r="GU151" s="89"/>
      <c r="GV151" s="89"/>
      <c r="GW151" s="89"/>
      <c r="GX151" s="89"/>
      <c r="GY151" s="89"/>
      <c r="GZ151" s="89"/>
      <c r="HA151" s="89"/>
      <c r="HB151" s="89"/>
      <c r="HC151" s="89"/>
      <c r="HD151" s="89"/>
      <c r="HE151" s="89"/>
      <c r="HF151" s="89"/>
      <c r="HG151" s="89"/>
      <c r="HH151" s="89"/>
      <c r="HI151" s="89"/>
      <c r="HJ151" s="89"/>
      <c r="HK151" s="89"/>
      <c r="HL151" s="89"/>
      <c r="HM151" s="89"/>
      <c r="HN151" s="89"/>
      <c r="HO151" s="89"/>
      <c r="HP151" s="89"/>
      <c r="HQ151" s="89"/>
      <c r="HR151" s="89"/>
      <c r="HS151" s="89"/>
      <c r="HT151" s="89"/>
      <c r="HU151" s="89"/>
      <c r="HV151" s="89"/>
      <c r="HW151" s="89"/>
      <c r="HX151" s="89"/>
      <c r="HY151" s="89"/>
      <c r="HZ151" s="89"/>
      <c r="IA151" s="89"/>
      <c r="IB151" s="89"/>
      <c r="IC151" s="89"/>
      <c r="ID151" s="89"/>
      <c r="IE151" s="89"/>
      <c r="IF151" s="89"/>
      <c r="IG151" s="89"/>
      <c r="IH151" s="89"/>
      <c r="II151" s="89"/>
      <c r="IJ151" s="89"/>
      <c r="IK151" s="89"/>
      <c r="IL151" s="89"/>
      <c r="IM151" s="89"/>
      <c r="IN151" s="89"/>
      <c r="IO151" s="89"/>
      <c r="IP151" s="89"/>
      <c r="IQ151" s="89"/>
      <c r="IR151" s="89"/>
      <c r="IS151" s="89"/>
      <c r="IT151" s="89"/>
      <c r="IU151" s="89"/>
      <c r="IV151" s="89"/>
      <c r="IW151" s="89"/>
      <c r="IX151" s="89"/>
      <c r="IY151" s="89"/>
      <c r="IZ151" s="89"/>
      <c r="JA151" s="89"/>
      <c r="JB151" s="89"/>
      <c r="JC151" s="89"/>
      <c r="JD151" s="89"/>
      <c r="JE151" s="89"/>
      <c r="JF151" s="89"/>
      <c r="JG151" s="89"/>
      <c r="JH151" s="89"/>
      <c r="JI151" s="89"/>
      <c r="JJ151" s="89"/>
      <c r="JK151" s="89"/>
      <c r="JL151" s="89"/>
      <c r="JM151" s="89"/>
      <c r="JN151" s="89"/>
      <c r="JO151" s="89"/>
      <c r="JP151" s="89"/>
      <c r="JQ151" s="89"/>
      <c r="JR151" s="89"/>
      <c r="JS151" s="89"/>
      <c r="JT151" s="89"/>
      <c r="JU151" s="89"/>
      <c r="JV151" s="89"/>
      <c r="JW151" s="89"/>
      <c r="JX151" s="89"/>
      <c r="JY151" s="89"/>
      <c r="JZ151" s="89"/>
      <c r="KA151" s="89"/>
      <c r="KB151" s="89"/>
      <c r="KC151" s="89"/>
      <c r="KD151" s="89"/>
      <c r="KE151" s="89"/>
      <c r="KF151" s="89"/>
      <c r="KG151" s="89"/>
      <c r="KH151" s="89"/>
      <c r="KI151" s="89"/>
      <c r="KJ151" s="89"/>
      <c r="KK151" s="89"/>
      <c r="KL151" s="89"/>
      <c r="KM151" s="89"/>
      <c r="KN151" s="89"/>
      <c r="KO151" s="89"/>
      <c r="KP151" s="89"/>
      <c r="KQ151" s="89"/>
      <c r="KR151" s="89"/>
      <c r="KS151" s="89"/>
      <c r="KT151" s="89"/>
      <c r="KU151" s="89"/>
      <c r="KV151" s="89"/>
      <c r="KW151" s="89"/>
      <c r="KX151" s="89"/>
      <c r="KY151" s="89"/>
      <c r="KZ151" s="89"/>
      <c r="LA151" s="89"/>
      <c r="LB151" s="89"/>
      <c r="LC151" s="89"/>
      <c r="LD151" s="89"/>
      <c r="LE151" s="89"/>
      <c r="LF151" s="89"/>
      <c r="LG151" s="89"/>
      <c r="LH151" s="89"/>
      <c r="LI151" s="89"/>
      <c r="LJ151" s="89"/>
      <c r="LK151" s="89"/>
      <c r="LL151" s="89"/>
      <c r="LM151" s="89"/>
      <c r="LN151" s="89"/>
      <c r="LO151" s="89"/>
      <c r="LP151" s="89"/>
      <c r="LQ151" s="89"/>
      <c r="LR151" s="89"/>
      <c r="LS151" s="89"/>
      <c r="LT151" s="89"/>
    </row>
    <row r="152" spans="1:332" s="29" customFormat="1" x14ac:dyDescent="0.35">
      <c r="A152" s="89"/>
      <c r="B152" s="90"/>
      <c r="C152" s="90"/>
      <c r="D152" s="91"/>
      <c r="E152" s="89"/>
      <c r="F152" s="89"/>
      <c r="G152" s="89"/>
      <c r="M152" s="85"/>
      <c r="N152" s="85"/>
      <c r="O152" s="91"/>
      <c r="P152" s="91"/>
      <c r="Q152" s="92"/>
      <c r="R152" s="92"/>
      <c r="S152" s="89"/>
      <c r="T152" s="89"/>
      <c r="U152" s="89"/>
      <c r="V152" s="89"/>
      <c r="Y152" s="89"/>
      <c r="AA152" s="89"/>
      <c r="AB152" s="89"/>
      <c r="AC152" s="89"/>
      <c r="AD152" s="89"/>
      <c r="AE152"/>
      <c r="AF152" s="89"/>
      <c r="AG152" s="89"/>
      <c r="AH152" s="89"/>
      <c r="AI152" s="89"/>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89"/>
      <c r="BU152" s="89"/>
      <c r="BV152" s="89"/>
      <c r="BW152" s="89"/>
      <c r="BX152" s="89"/>
      <c r="BY152" s="89"/>
      <c r="BZ152" s="89"/>
      <c r="CA152" s="89"/>
      <c r="CB152" s="89"/>
      <c r="CC152" s="89"/>
      <c r="CD152" s="89"/>
      <c r="CE152" s="89"/>
      <c r="CF152" s="89"/>
      <c r="CG152" s="89"/>
      <c r="CH152" s="89"/>
      <c r="CI152" s="89"/>
      <c r="CJ152" s="89"/>
      <c r="CK152" s="89"/>
      <c r="CL152" s="89"/>
      <c r="CM152" s="89"/>
      <c r="CN152" s="89"/>
      <c r="CO152" s="89"/>
      <c r="CP152" s="89"/>
      <c r="CQ152" s="89"/>
      <c r="CR152" s="89"/>
      <c r="CS152" s="89"/>
      <c r="CT152" s="89"/>
      <c r="CU152" s="89"/>
      <c r="CV152" s="89"/>
      <c r="CW152" s="89"/>
      <c r="CX152" s="89"/>
      <c r="CY152" s="89"/>
      <c r="CZ152" s="89"/>
      <c r="DA152" s="89"/>
      <c r="DB152" s="89"/>
      <c r="DC152" s="89"/>
      <c r="DD152" s="89"/>
      <c r="DE152" s="89"/>
      <c r="DF152" s="89"/>
      <c r="DG152" s="89"/>
      <c r="DH152" s="89"/>
      <c r="DI152" s="89"/>
      <c r="DJ152" s="89"/>
      <c r="DK152" s="89"/>
      <c r="DL152" s="89"/>
      <c r="DM152" s="89"/>
      <c r="DN152" s="89"/>
      <c r="DO152" s="89"/>
      <c r="DP152" s="89"/>
      <c r="DQ152" s="89"/>
      <c r="DR152" s="89"/>
      <c r="DS152" s="89"/>
      <c r="DT152" s="89"/>
      <c r="DU152" s="89"/>
      <c r="DV152" s="89"/>
      <c r="DW152" s="89"/>
      <c r="DX152" s="89"/>
      <c r="DY152" s="89"/>
      <c r="DZ152" s="89"/>
      <c r="EA152" s="89"/>
      <c r="EB152" s="89"/>
      <c r="EC152" s="89"/>
      <c r="ED152" s="89"/>
      <c r="EE152" s="89"/>
      <c r="EF152" s="89"/>
      <c r="EG152" s="89"/>
      <c r="EH152" s="89"/>
      <c r="EI152" s="89"/>
      <c r="EJ152" s="89"/>
      <c r="EK152" s="89"/>
      <c r="EL152" s="89"/>
      <c r="EM152" s="89"/>
      <c r="EN152" s="89"/>
      <c r="EO152" s="89"/>
      <c r="EP152" s="89"/>
      <c r="EQ152" s="89"/>
      <c r="ER152" s="89"/>
      <c r="ES152" s="89"/>
      <c r="ET152" s="89"/>
      <c r="EU152" s="89"/>
      <c r="EV152" s="89"/>
      <c r="EW152" s="89"/>
      <c r="EX152" s="89"/>
      <c r="EY152" s="89"/>
      <c r="EZ152" s="89"/>
      <c r="FA152" s="89"/>
      <c r="FB152" s="89"/>
      <c r="FC152" s="89"/>
      <c r="FD152" s="89"/>
      <c r="FE152" s="89"/>
      <c r="FF152" s="89"/>
      <c r="FG152" s="89"/>
      <c r="FH152" s="89"/>
      <c r="FI152" s="89"/>
      <c r="FJ152" s="89"/>
      <c r="FK152" s="89"/>
      <c r="FL152" s="89"/>
      <c r="FM152" s="89"/>
      <c r="FN152" s="89"/>
      <c r="FO152" s="89"/>
      <c r="FP152" s="89"/>
      <c r="FQ152" s="89"/>
      <c r="FR152" s="89"/>
      <c r="FS152" s="89"/>
      <c r="FT152" s="89"/>
      <c r="FU152" s="89"/>
      <c r="FV152" s="89"/>
      <c r="FW152" s="89"/>
      <c r="FX152" s="89"/>
      <c r="FY152" s="89"/>
      <c r="FZ152" s="89"/>
      <c r="GA152" s="89"/>
      <c r="GB152" s="89"/>
      <c r="GC152" s="89"/>
      <c r="GD152" s="89"/>
      <c r="GE152" s="89"/>
      <c r="GF152" s="89"/>
      <c r="GG152" s="89"/>
      <c r="GH152" s="89"/>
      <c r="GI152" s="89"/>
      <c r="GJ152" s="89"/>
      <c r="GK152" s="89"/>
      <c r="GL152" s="89"/>
      <c r="GM152" s="89"/>
      <c r="GN152" s="89"/>
      <c r="GO152" s="89"/>
      <c r="GP152" s="89"/>
      <c r="GQ152" s="89"/>
      <c r="GR152" s="89"/>
      <c r="GS152" s="89"/>
      <c r="GT152" s="89"/>
      <c r="GU152" s="89"/>
      <c r="GV152" s="89"/>
      <c r="GW152" s="89"/>
      <c r="GX152" s="89"/>
      <c r="GY152" s="89"/>
      <c r="GZ152" s="89"/>
      <c r="HA152" s="89"/>
      <c r="HB152" s="89"/>
      <c r="HC152" s="89"/>
      <c r="HD152" s="89"/>
      <c r="HE152" s="89"/>
      <c r="HF152" s="89"/>
      <c r="HG152" s="89"/>
      <c r="HH152" s="89"/>
      <c r="HI152" s="89"/>
      <c r="HJ152" s="89"/>
      <c r="HK152" s="89"/>
      <c r="HL152" s="89"/>
      <c r="HM152" s="89"/>
      <c r="HN152" s="89"/>
      <c r="HO152" s="89"/>
      <c r="HP152" s="89"/>
      <c r="HQ152" s="89"/>
      <c r="HR152" s="89"/>
      <c r="HS152" s="89"/>
      <c r="HT152" s="89"/>
      <c r="HU152" s="89"/>
      <c r="HV152" s="89"/>
      <c r="HW152" s="89"/>
      <c r="HX152" s="89"/>
      <c r="HY152" s="89"/>
      <c r="HZ152" s="89"/>
      <c r="IA152" s="89"/>
      <c r="IB152" s="89"/>
      <c r="IC152" s="89"/>
      <c r="ID152" s="89"/>
      <c r="IE152" s="89"/>
      <c r="IF152" s="89"/>
      <c r="IG152" s="89"/>
      <c r="IH152" s="89"/>
      <c r="II152" s="89"/>
      <c r="IJ152" s="89"/>
      <c r="IK152" s="89"/>
      <c r="IL152" s="89"/>
      <c r="IM152" s="89"/>
      <c r="IN152" s="89"/>
      <c r="IO152" s="89"/>
      <c r="IP152" s="89"/>
      <c r="IQ152" s="89"/>
      <c r="IR152" s="89"/>
      <c r="IS152" s="89"/>
      <c r="IT152" s="89"/>
      <c r="IU152" s="89"/>
      <c r="IV152" s="89"/>
      <c r="IW152" s="89"/>
      <c r="IX152" s="89"/>
      <c r="IY152" s="89"/>
      <c r="IZ152" s="89"/>
      <c r="JA152" s="89"/>
      <c r="JB152" s="89"/>
      <c r="JC152" s="89"/>
      <c r="JD152" s="89"/>
      <c r="JE152" s="89"/>
      <c r="JF152" s="89"/>
      <c r="JG152" s="89"/>
      <c r="JH152" s="89"/>
      <c r="JI152" s="89"/>
      <c r="JJ152" s="89"/>
      <c r="JK152" s="89"/>
      <c r="JL152" s="89"/>
      <c r="JM152" s="89"/>
      <c r="JN152" s="89"/>
      <c r="JO152" s="89"/>
      <c r="JP152" s="89"/>
      <c r="JQ152" s="89"/>
      <c r="JR152" s="89"/>
      <c r="JS152" s="89"/>
      <c r="JT152" s="89"/>
      <c r="JU152" s="89"/>
      <c r="JV152" s="89"/>
      <c r="JW152" s="89"/>
      <c r="JX152" s="89"/>
      <c r="JY152" s="89"/>
      <c r="JZ152" s="89"/>
      <c r="KA152" s="89"/>
      <c r="KB152" s="89"/>
      <c r="KC152" s="89"/>
      <c r="KD152" s="89"/>
      <c r="KE152" s="89"/>
      <c r="KF152" s="89"/>
      <c r="KG152" s="89"/>
      <c r="KH152" s="89"/>
      <c r="KI152" s="89"/>
      <c r="KJ152" s="89"/>
      <c r="KK152" s="89"/>
      <c r="KL152" s="89"/>
      <c r="KM152" s="89"/>
      <c r="KN152" s="89"/>
      <c r="KO152" s="89"/>
      <c r="KP152" s="89"/>
      <c r="KQ152" s="89"/>
      <c r="KR152" s="89"/>
      <c r="KS152" s="89"/>
      <c r="KT152" s="89"/>
      <c r="KU152" s="89"/>
      <c r="KV152" s="89"/>
      <c r="KW152" s="89"/>
      <c r="KX152" s="89"/>
      <c r="KY152" s="89"/>
      <c r="KZ152" s="89"/>
      <c r="LA152" s="89"/>
      <c r="LB152" s="89"/>
      <c r="LC152" s="89"/>
      <c r="LD152" s="89"/>
      <c r="LE152" s="89"/>
      <c r="LF152" s="89"/>
      <c r="LG152" s="89"/>
      <c r="LH152" s="89"/>
      <c r="LI152" s="89"/>
      <c r="LJ152" s="89"/>
      <c r="LK152" s="89"/>
      <c r="LL152" s="89"/>
      <c r="LM152" s="89"/>
      <c r="LN152" s="89"/>
      <c r="LO152" s="89"/>
      <c r="LP152" s="89"/>
      <c r="LQ152" s="89"/>
      <c r="LR152" s="89"/>
      <c r="LS152" s="89"/>
      <c r="LT152" s="89"/>
    </row>
    <row r="153" spans="1:332" s="29" customFormat="1" x14ac:dyDescent="0.35">
      <c r="A153" s="89"/>
      <c r="B153" s="90"/>
      <c r="C153" s="90"/>
      <c r="D153" s="91"/>
      <c r="E153" s="89"/>
      <c r="F153" s="89"/>
      <c r="G153" s="89"/>
      <c r="M153" s="85"/>
      <c r="N153" s="85"/>
      <c r="O153" s="91"/>
      <c r="P153" s="91"/>
      <c r="Q153" s="92"/>
      <c r="R153" s="92"/>
      <c r="S153" s="89"/>
      <c r="T153" s="89"/>
      <c r="U153" s="89"/>
      <c r="V153" s="89"/>
      <c r="Y153" s="89"/>
      <c r="AA153" s="89"/>
      <c r="AB153" s="89"/>
      <c r="AC153" s="89"/>
      <c r="AD153" s="89"/>
      <c r="AE153"/>
      <c r="AF153" s="89"/>
      <c r="AG153" s="89"/>
      <c r="AH153" s="89"/>
      <c r="AI153" s="89"/>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89"/>
      <c r="BU153" s="89"/>
      <c r="BV153" s="89"/>
      <c r="BW153" s="89"/>
      <c r="BX153" s="89"/>
      <c r="BY153" s="89"/>
      <c r="BZ153" s="89"/>
      <c r="CA153" s="89"/>
      <c r="CB153" s="89"/>
      <c r="CC153" s="89"/>
      <c r="CD153" s="89"/>
      <c r="CE153" s="89"/>
      <c r="CF153" s="89"/>
      <c r="CG153" s="89"/>
      <c r="CH153" s="89"/>
      <c r="CI153" s="89"/>
      <c r="CJ153" s="89"/>
      <c r="CK153" s="89"/>
      <c r="CL153" s="89"/>
      <c r="CM153" s="89"/>
      <c r="CN153" s="89"/>
      <c r="CO153" s="89"/>
      <c r="CP153" s="89"/>
      <c r="CQ153" s="89"/>
      <c r="CR153" s="89"/>
      <c r="CS153" s="89"/>
      <c r="CT153" s="89"/>
      <c r="CU153" s="89"/>
      <c r="CV153" s="89"/>
      <c r="CW153" s="89"/>
      <c r="CX153" s="89"/>
      <c r="CY153" s="89"/>
      <c r="CZ153" s="89"/>
      <c r="DA153" s="89"/>
      <c r="DB153" s="89"/>
      <c r="DC153" s="89"/>
      <c r="DD153" s="89"/>
      <c r="DE153" s="89"/>
      <c r="DF153" s="89"/>
      <c r="DG153" s="89"/>
      <c r="DH153" s="89"/>
      <c r="DI153" s="89"/>
      <c r="DJ153" s="89"/>
      <c r="DK153" s="89"/>
      <c r="DL153" s="89"/>
      <c r="DM153" s="89"/>
      <c r="DN153" s="89"/>
      <c r="DO153" s="89"/>
      <c r="DP153" s="89"/>
      <c r="DQ153" s="89"/>
      <c r="DR153" s="89"/>
      <c r="DS153" s="89"/>
      <c r="DT153" s="89"/>
      <c r="DU153" s="89"/>
      <c r="DV153" s="89"/>
      <c r="DW153" s="89"/>
      <c r="DX153" s="89"/>
      <c r="DY153" s="89"/>
      <c r="DZ153" s="89"/>
      <c r="EA153" s="89"/>
      <c r="EB153" s="89"/>
      <c r="EC153" s="89"/>
      <c r="ED153" s="89"/>
      <c r="EE153" s="89"/>
      <c r="EF153" s="89"/>
      <c r="EG153" s="89"/>
      <c r="EH153" s="89"/>
      <c r="EI153" s="89"/>
      <c r="EJ153" s="89"/>
      <c r="EK153" s="89"/>
      <c r="EL153" s="89"/>
      <c r="EM153" s="89"/>
      <c r="EN153" s="89"/>
      <c r="EO153" s="89"/>
      <c r="EP153" s="89"/>
      <c r="EQ153" s="89"/>
      <c r="ER153" s="89"/>
      <c r="ES153" s="89"/>
      <c r="ET153" s="89"/>
      <c r="EU153" s="89"/>
      <c r="EV153" s="89"/>
      <c r="EW153" s="89"/>
      <c r="EX153" s="89"/>
      <c r="EY153" s="89"/>
      <c r="EZ153" s="89"/>
      <c r="FA153" s="89"/>
      <c r="FB153" s="89"/>
      <c r="FC153" s="89"/>
      <c r="FD153" s="89"/>
      <c r="FE153" s="89"/>
      <c r="FF153" s="89"/>
      <c r="FG153" s="89"/>
      <c r="FH153" s="89"/>
      <c r="FI153" s="89"/>
      <c r="FJ153" s="89"/>
      <c r="FK153" s="89"/>
      <c r="FL153" s="89"/>
      <c r="FM153" s="89"/>
      <c r="FN153" s="89"/>
      <c r="FO153" s="89"/>
      <c r="FP153" s="89"/>
      <c r="FQ153" s="89"/>
      <c r="FR153" s="89"/>
      <c r="FS153" s="89"/>
      <c r="FT153" s="89"/>
      <c r="FU153" s="89"/>
      <c r="FV153" s="89"/>
      <c r="FW153" s="89"/>
      <c r="FX153" s="89"/>
      <c r="FY153" s="89"/>
      <c r="FZ153" s="89"/>
      <c r="GA153" s="89"/>
      <c r="GB153" s="89"/>
      <c r="GC153" s="89"/>
      <c r="GD153" s="89"/>
      <c r="GE153" s="89"/>
      <c r="GF153" s="89"/>
      <c r="GG153" s="89"/>
      <c r="GH153" s="89"/>
      <c r="GI153" s="89"/>
      <c r="GJ153" s="89"/>
      <c r="GK153" s="89"/>
      <c r="GL153" s="89"/>
      <c r="GM153" s="89"/>
      <c r="GN153" s="89"/>
      <c r="GO153" s="89"/>
      <c r="GP153" s="89"/>
      <c r="GQ153" s="89"/>
      <c r="GR153" s="89"/>
      <c r="GS153" s="89"/>
      <c r="GT153" s="89"/>
      <c r="GU153" s="89"/>
      <c r="GV153" s="89"/>
      <c r="GW153" s="89"/>
      <c r="GX153" s="89"/>
      <c r="GY153" s="89"/>
      <c r="GZ153" s="89"/>
      <c r="HA153" s="89"/>
      <c r="HB153" s="89"/>
      <c r="HC153" s="89"/>
      <c r="HD153" s="89"/>
      <c r="HE153" s="89"/>
      <c r="HF153" s="89"/>
      <c r="HG153" s="89"/>
      <c r="HH153" s="89"/>
      <c r="HI153" s="89"/>
      <c r="HJ153" s="89"/>
      <c r="HK153" s="89"/>
      <c r="HL153" s="89"/>
      <c r="HM153" s="89"/>
      <c r="HN153" s="89"/>
      <c r="HO153" s="89"/>
      <c r="HP153" s="89"/>
      <c r="HQ153" s="89"/>
      <c r="HR153" s="89"/>
      <c r="HS153" s="89"/>
      <c r="HT153" s="89"/>
      <c r="HU153" s="89"/>
      <c r="HV153" s="89"/>
      <c r="HW153" s="89"/>
      <c r="HX153" s="89"/>
      <c r="HY153" s="89"/>
      <c r="HZ153" s="89"/>
      <c r="IA153" s="89"/>
      <c r="IB153" s="89"/>
      <c r="IC153" s="89"/>
      <c r="ID153" s="89"/>
      <c r="IE153" s="89"/>
      <c r="IF153" s="89"/>
      <c r="IG153" s="89"/>
      <c r="IH153" s="89"/>
      <c r="II153" s="89"/>
      <c r="IJ153" s="89"/>
      <c r="IK153" s="89"/>
      <c r="IL153" s="89"/>
      <c r="IM153" s="89"/>
      <c r="IN153" s="89"/>
      <c r="IO153" s="89"/>
      <c r="IP153" s="89"/>
      <c r="IQ153" s="89"/>
      <c r="IR153" s="89"/>
      <c r="IS153" s="89"/>
      <c r="IT153" s="89"/>
      <c r="IU153" s="89"/>
      <c r="IV153" s="89"/>
      <c r="IW153" s="89"/>
      <c r="IX153" s="89"/>
      <c r="IY153" s="89"/>
      <c r="IZ153" s="89"/>
      <c r="JA153" s="89"/>
      <c r="JB153" s="89"/>
      <c r="JC153" s="89"/>
      <c r="JD153" s="89"/>
      <c r="JE153" s="89"/>
      <c r="JF153" s="89"/>
      <c r="JG153" s="89"/>
      <c r="JH153" s="89"/>
      <c r="JI153" s="89"/>
      <c r="JJ153" s="89"/>
      <c r="JK153" s="89"/>
      <c r="JL153" s="89"/>
      <c r="JM153" s="89"/>
      <c r="JN153" s="89"/>
      <c r="JO153" s="89"/>
      <c r="JP153" s="89"/>
      <c r="JQ153" s="89"/>
      <c r="JR153" s="89"/>
      <c r="JS153" s="89"/>
      <c r="JT153" s="89"/>
      <c r="JU153" s="89"/>
      <c r="JV153" s="89"/>
      <c r="JW153" s="89"/>
      <c r="JX153" s="89"/>
      <c r="JY153" s="89"/>
      <c r="JZ153" s="89"/>
      <c r="KA153" s="89"/>
      <c r="KB153" s="89"/>
      <c r="KC153" s="89"/>
      <c r="KD153" s="89"/>
      <c r="KE153" s="89"/>
      <c r="KF153" s="89"/>
      <c r="KG153" s="89"/>
      <c r="KH153" s="89"/>
      <c r="KI153" s="89"/>
      <c r="KJ153" s="89"/>
      <c r="KK153" s="89"/>
      <c r="KL153" s="89"/>
      <c r="KM153" s="89"/>
      <c r="KN153" s="89"/>
      <c r="KO153" s="89"/>
      <c r="KP153" s="89"/>
      <c r="KQ153" s="89"/>
      <c r="KR153" s="89"/>
      <c r="KS153" s="89"/>
      <c r="KT153" s="89"/>
      <c r="KU153" s="89"/>
      <c r="KV153" s="89"/>
      <c r="KW153" s="89"/>
      <c r="KX153" s="89"/>
      <c r="KY153" s="89"/>
      <c r="KZ153" s="89"/>
      <c r="LA153" s="89"/>
      <c r="LB153" s="89"/>
      <c r="LC153" s="89"/>
      <c r="LD153" s="89"/>
      <c r="LE153" s="89"/>
      <c r="LF153" s="89"/>
      <c r="LG153" s="89"/>
      <c r="LH153" s="89"/>
      <c r="LI153" s="89"/>
      <c r="LJ153" s="89"/>
      <c r="LK153" s="89"/>
      <c r="LL153" s="89"/>
      <c r="LM153" s="89"/>
      <c r="LN153" s="89"/>
      <c r="LO153" s="89"/>
      <c r="LP153" s="89"/>
      <c r="LQ153" s="89"/>
      <c r="LR153" s="89"/>
      <c r="LS153" s="89"/>
      <c r="LT153" s="89"/>
    </row>
    <row r="154" spans="1:332" s="29" customFormat="1" x14ac:dyDescent="0.35">
      <c r="A154" s="89"/>
      <c r="B154" s="90"/>
      <c r="C154" s="90"/>
      <c r="D154" s="91"/>
      <c r="E154" s="89"/>
      <c r="F154" s="89"/>
      <c r="G154" s="89"/>
      <c r="M154" s="85"/>
      <c r="N154" s="85"/>
      <c r="O154" s="91"/>
      <c r="P154" s="91"/>
      <c r="Q154" s="92"/>
      <c r="R154" s="92"/>
      <c r="S154" s="89"/>
      <c r="T154" s="89"/>
      <c r="U154" s="89"/>
      <c r="V154" s="89"/>
      <c r="Y154" s="89"/>
      <c r="AA154" s="89"/>
      <c r="AB154" s="89"/>
      <c r="AC154" s="89"/>
      <c r="AD154" s="89"/>
      <c r="AE154"/>
      <c r="AF154" s="89"/>
      <c r="AG154" s="89"/>
      <c r="AH154" s="89"/>
      <c r="AI154" s="89"/>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89"/>
      <c r="BU154" s="89"/>
      <c r="BV154" s="89"/>
      <c r="BW154" s="89"/>
      <c r="BX154" s="89"/>
      <c r="BY154" s="89"/>
      <c r="BZ154" s="89"/>
      <c r="CA154" s="89"/>
      <c r="CB154" s="89"/>
      <c r="CC154" s="89"/>
      <c r="CD154" s="89"/>
      <c r="CE154" s="89"/>
      <c r="CF154" s="89"/>
      <c r="CG154" s="89"/>
      <c r="CH154" s="89"/>
      <c r="CI154" s="89"/>
      <c r="CJ154" s="89"/>
      <c r="CK154" s="89"/>
      <c r="CL154" s="89"/>
      <c r="CM154" s="89"/>
      <c r="CN154" s="89"/>
      <c r="CO154" s="89"/>
      <c r="CP154" s="89"/>
      <c r="CQ154" s="89"/>
      <c r="CR154" s="89"/>
      <c r="CS154" s="89"/>
      <c r="CT154" s="89"/>
      <c r="CU154" s="89"/>
      <c r="CV154" s="89"/>
      <c r="CW154" s="89"/>
      <c r="CX154" s="89"/>
      <c r="CY154" s="89"/>
      <c r="CZ154" s="89"/>
      <c r="DA154" s="89"/>
      <c r="DB154" s="89"/>
      <c r="DC154" s="89"/>
      <c r="DD154" s="89"/>
      <c r="DE154" s="89"/>
      <c r="DF154" s="89"/>
      <c r="DG154" s="89"/>
      <c r="DH154" s="89"/>
      <c r="DI154" s="89"/>
      <c r="DJ154" s="89"/>
      <c r="DK154" s="89"/>
      <c r="DL154" s="89"/>
      <c r="DM154" s="89"/>
      <c r="DN154" s="89"/>
      <c r="DO154" s="89"/>
      <c r="DP154" s="89"/>
      <c r="DQ154" s="89"/>
      <c r="DR154" s="89"/>
      <c r="DS154" s="89"/>
      <c r="DT154" s="89"/>
      <c r="DU154" s="89"/>
      <c r="DV154" s="89"/>
      <c r="DW154" s="89"/>
      <c r="DX154" s="89"/>
      <c r="DY154" s="89"/>
      <c r="DZ154" s="89"/>
      <c r="EA154" s="89"/>
      <c r="EB154" s="89"/>
      <c r="EC154" s="89"/>
      <c r="ED154" s="89"/>
      <c r="EE154" s="89"/>
      <c r="EF154" s="89"/>
      <c r="EG154" s="89"/>
      <c r="EH154" s="89"/>
      <c r="EI154" s="89"/>
      <c r="EJ154" s="89"/>
      <c r="EK154" s="89"/>
      <c r="EL154" s="89"/>
      <c r="EM154" s="89"/>
      <c r="EN154" s="89"/>
      <c r="EO154" s="89"/>
      <c r="EP154" s="89"/>
      <c r="EQ154" s="89"/>
      <c r="ER154" s="89"/>
      <c r="ES154" s="89"/>
      <c r="ET154" s="89"/>
      <c r="EU154" s="89"/>
      <c r="EV154" s="89"/>
      <c r="EW154" s="89"/>
      <c r="EX154" s="89"/>
      <c r="EY154" s="89"/>
      <c r="EZ154" s="89"/>
      <c r="FA154" s="89"/>
      <c r="FB154" s="89"/>
      <c r="FC154" s="89"/>
      <c r="FD154" s="89"/>
      <c r="FE154" s="89"/>
      <c r="FF154" s="89"/>
      <c r="FG154" s="89"/>
      <c r="FH154" s="89"/>
      <c r="FI154" s="89"/>
      <c r="FJ154" s="89"/>
      <c r="FK154" s="89"/>
      <c r="FL154" s="89"/>
      <c r="FM154" s="89"/>
      <c r="FN154" s="89"/>
      <c r="FO154" s="89"/>
      <c r="FP154" s="89"/>
      <c r="FQ154" s="89"/>
      <c r="FR154" s="89"/>
      <c r="FS154" s="89"/>
      <c r="FT154" s="89"/>
      <c r="FU154" s="89"/>
      <c r="FV154" s="89"/>
      <c r="FW154" s="89"/>
      <c r="FX154" s="89"/>
      <c r="FY154" s="89"/>
      <c r="FZ154" s="89"/>
      <c r="GA154" s="89"/>
      <c r="GB154" s="89"/>
      <c r="GC154" s="89"/>
      <c r="GD154" s="89"/>
      <c r="GE154" s="89"/>
      <c r="GF154" s="89"/>
      <c r="GG154" s="89"/>
      <c r="GH154" s="89"/>
      <c r="GI154" s="89"/>
      <c r="GJ154" s="89"/>
      <c r="GK154" s="89"/>
      <c r="GL154" s="89"/>
      <c r="GM154" s="89"/>
      <c r="GN154" s="89"/>
      <c r="GO154" s="89"/>
      <c r="GP154" s="89"/>
      <c r="GQ154" s="89"/>
      <c r="GR154" s="89"/>
      <c r="GS154" s="89"/>
      <c r="GT154" s="89"/>
      <c r="GU154" s="89"/>
      <c r="GV154" s="89"/>
      <c r="GW154" s="89"/>
      <c r="GX154" s="89"/>
      <c r="GY154" s="89"/>
      <c r="GZ154" s="89"/>
      <c r="HA154" s="89"/>
      <c r="HB154" s="89"/>
      <c r="HC154" s="89"/>
      <c r="HD154" s="89"/>
      <c r="HE154" s="89"/>
      <c r="HF154" s="89"/>
      <c r="HG154" s="89"/>
      <c r="HH154" s="89"/>
      <c r="HI154" s="89"/>
      <c r="HJ154" s="89"/>
      <c r="HK154" s="89"/>
      <c r="HL154" s="89"/>
      <c r="HM154" s="89"/>
      <c r="HN154" s="89"/>
      <c r="HO154" s="89"/>
      <c r="HP154" s="89"/>
      <c r="HQ154" s="89"/>
      <c r="HR154" s="89"/>
      <c r="HS154" s="89"/>
      <c r="HT154" s="89"/>
      <c r="HU154" s="89"/>
      <c r="HV154" s="89"/>
      <c r="HW154" s="89"/>
      <c r="HX154" s="89"/>
      <c r="HY154" s="89"/>
      <c r="HZ154" s="89"/>
      <c r="IA154" s="89"/>
      <c r="IB154" s="89"/>
      <c r="IC154" s="89"/>
      <c r="ID154" s="89"/>
      <c r="IE154" s="89"/>
      <c r="IF154" s="89"/>
      <c r="IG154" s="89"/>
      <c r="IH154" s="89"/>
      <c r="II154" s="89"/>
      <c r="IJ154" s="89"/>
      <c r="IK154" s="89"/>
      <c r="IL154" s="89"/>
      <c r="IM154" s="89"/>
      <c r="IN154" s="89"/>
      <c r="IO154" s="89"/>
      <c r="IP154" s="89"/>
      <c r="IQ154" s="89"/>
      <c r="IR154" s="89"/>
      <c r="IS154" s="89"/>
      <c r="IT154" s="89"/>
      <c r="IU154" s="89"/>
      <c r="IV154" s="89"/>
      <c r="IW154" s="89"/>
      <c r="IX154" s="89"/>
      <c r="IY154" s="89"/>
      <c r="IZ154" s="89"/>
      <c r="JA154" s="89"/>
      <c r="JB154" s="89"/>
      <c r="JC154" s="89"/>
      <c r="JD154" s="89"/>
      <c r="JE154" s="89"/>
      <c r="JF154" s="89"/>
      <c r="JG154" s="89"/>
      <c r="JH154" s="89"/>
      <c r="JI154" s="89"/>
      <c r="JJ154" s="89"/>
      <c r="JK154" s="89"/>
      <c r="JL154" s="89"/>
      <c r="JM154" s="89"/>
      <c r="JN154" s="89"/>
      <c r="JO154" s="89"/>
      <c r="JP154" s="89"/>
      <c r="JQ154" s="89"/>
      <c r="JR154" s="89"/>
      <c r="JS154" s="89"/>
      <c r="JT154" s="89"/>
      <c r="JU154" s="89"/>
      <c r="JV154" s="89"/>
      <c r="JW154" s="89"/>
      <c r="JX154" s="89"/>
      <c r="JY154" s="89"/>
      <c r="JZ154" s="89"/>
      <c r="KA154" s="89"/>
      <c r="KB154" s="89"/>
      <c r="KC154" s="89"/>
      <c r="KD154" s="89"/>
      <c r="KE154" s="89"/>
      <c r="KF154" s="89"/>
      <c r="KG154" s="89"/>
      <c r="KH154" s="89"/>
      <c r="KI154" s="89"/>
      <c r="KJ154" s="89"/>
      <c r="KK154" s="89"/>
      <c r="KL154" s="89"/>
      <c r="KM154" s="89"/>
      <c r="KN154" s="89"/>
      <c r="KO154" s="89"/>
      <c r="KP154" s="89"/>
      <c r="KQ154" s="89"/>
      <c r="KR154" s="89"/>
      <c r="KS154" s="89"/>
      <c r="KT154" s="89"/>
      <c r="KU154" s="89"/>
      <c r="KV154" s="89"/>
      <c r="KW154" s="89"/>
      <c r="KX154" s="89"/>
      <c r="KY154" s="89"/>
      <c r="KZ154" s="89"/>
      <c r="LA154" s="89"/>
      <c r="LB154" s="89"/>
      <c r="LC154" s="89"/>
      <c r="LD154" s="89"/>
      <c r="LE154" s="89"/>
      <c r="LF154" s="89"/>
      <c r="LG154" s="89"/>
      <c r="LH154" s="89"/>
      <c r="LI154" s="89"/>
      <c r="LJ154" s="89"/>
      <c r="LK154" s="89"/>
      <c r="LL154" s="89"/>
      <c r="LM154" s="89"/>
      <c r="LN154" s="89"/>
      <c r="LO154" s="89"/>
      <c r="LP154" s="89"/>
      <c r="LQ154" s="89"/>
      <c r="LR154" s="89"/>
      <c r="LS154" s="89"/>
      <c r="LT154" s="89"/>
    </row>
    <row r="155" spans="1:332" s="29" customFormat="1" x14ac:dyDescent="0.35">
      <c r="A155" s="89"/>
      <c r="B155" s="90"/>
      <c r="C155" s="90"/>
      <c r="D155" s="91"/>
      <c r="E155" s="89"/>
      <c r="F155" s="89"/>
      <c r="G155" s="89"/>
      <c r="M155" s="85"/>
      <c r="N155" s="85"/>
      <c r="O155" s="91"/>
      <c r="P155" s="91"/>
      <c r="Q155" s="92"/>
      <c r="R155" s="92"/>
      <c r="S155" s="89"/>
      <c r="T155" s="89"/>
      <c r="U155" s="89"/>
      <c r="V155" s="89"/>
      <c r="Y155" s="89"/>
      <c r="AA155" s="89"/>
      <c r="AB155" s="89"/>
      <c r="AC155" s="89"/>
      <c r="AD155" s="89"/>
      <c r="AE155"/>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89"/>
      <c r="BU155" s="89"/>
      <c r="BV155" s="89"/>
      <c r="BW155" s="89"/>
      <c r="BX155" s="89"/>
      <c r="BY155" s="89"/>
      <c r="BZ155" s="89"/>
      <c r="CA155" s="89"/>
      <c r="CB155" s="89"/>
      <c r="CC155" s="89"/>
      <c r="CD155" s="89"/>
      <c r="CE155" s="89"/>
      <c r="CF155" s="89"/>
      <c r="CG155" s="89"/>
      <c r="CH155" s="89"/>
      <c r="CI155" s="89"/>
      <c r="CJ155" s="89"/>
      <c r="CK155" s="89"/>
      <c r="CL155" s="89"/>
      <c r="CM155" s="89"/>
      <c r="CN155" s="89"/>
      <c r="CO155" s="89"/>
      <c r="CP155" s="89"/>
      <c r="CQ155" s="89"/>
      <c r="CR155" s="89"/>
      <c r="CS155" s="89"/>
      <c r="CT155" s="89"/>
      <c r="CU155" s="89"/>
      <c r="CV155" s="89"/>
      <c r="CW155" s="89"/>
      <c r="CX155" s="89"/>
      <c r="CY155" s="89"/>
      <c r="CZ155" s="89"/>
      <c r="DA155" s="89"/>
      <c r="DB155" s="89"/>
      <c r="DC155" s="89"/>
      <c r="DD155" s="89"/>
      <c r="DE155" s="89"/>
      <c r="DF155" s="89"/>
      <c r="DG155" s="89"/>
      <c r="DH155" s="89"/>
      <c r="DI155" s="89"/>
      <c r="DJ155" s="89"/>
      <c r="DK155" s="89"/>
      <c r="DL155" s="89"/>
      <c r="DM155" s="89"/>
      <c r="DN155" s="89"/>
      <c r="DO155" s="89"/>
      <c r="DP155" s="89"/>
      <c r="DQ155" s="89"/>
      <c r="DR155" s="89"/>
      <c r="DS155" s="89"/>
      <c r="DT155" s="89"/>
      <c r="DU155" s="89"/>
      <c r="DV155" s="89"/>
      <c r="DW155" s="89"/>
      <c r="DX155" s="89"/>
      <c r="DY155" s="89"/>
      <c r="DZ155" s="89"/>
      <c r="EA155" s="89"/>
      <c r="EB155" s="89"/>
      <c r="EC155" s="89"/>
      <c r="ED155" s="89"/>
      <c r="EE155" s="89"/>
      <c r="EF155" s="89"/>
      <c r="EG155" s="89"/>
      <c r="EH155" s="89"/>
      <c r="EI155" s="89"/>
      <c r="EJ155" s="89"/>
      <c r="EK155" s="89"/>
      <c r="EL155" s="89"/>
      <c r="EM155" s="89"/>
      <c r="EN155" s="89"/>
      <c r="EO155" s="89"/>
      <c r="EP155" s="89"/>
      <c r="EQ155" s="89"/>
      <c r="ER155" s="89"/>
      <c r="ES155" s="89"/>
      <c r="ET155" s="89"/>
      <c r="EU155" s="89"/>
      <c r="EV155" s="89"/>
      <c r="EW155" s="89"/>
      <c r="EX155" s="89"/>
      <c r="EY155" s="89"/>
      <c r="EZ155" s="89"/>
      <c r="FA155" s="89"/>
      <c r="FB155" s="89"/>
      <c r="FC155" s="89"/>
      <c r="FD155" s="89"/>
      <c r="FE155" s="89"/>
      <c r="FF155" s="89"/>
      <c r="FG155" s="89"/>
      <c r="FH155" s="89"/>
      <c r="FI155" s="89"/>
      <c r="FJ155" s="89"/>
      <c r="FK155" s="89"/>
      <c r="FL155" s="89"/>
      <c r="FM155" s="89"/>
      <c r="FN155" s="89"/>
      <c r="FO155" s="89"/>
      <c r="FP155" s="89"/>
      <c r="FQ155" s="89"/>
      <c r="FR155" s="89"/>
      <c r="FS155" s="89"/>
      <c r="FT155" s="89"/>
      <c r="FU155" s="89"/>
      <c r="FV155" s="89"/>
      <c r="FW155" s="89"/>
      <c r="FX155" s="89"/>
      <c r="FY155" s="89"/>
      <c r="FZ155" s="89"/>
      <c r="GA155" s="89"/>
      <c r="GB155" s="89"/>
      <c r="GC155" s="89"/>
      <c r="GD155" s="89"/>
      <c r="GE155" s="89"/>
      <c r="GF155" s="89"/>
      <c r="GG155" s="89"/>
      <c r="GH155" s="89"/>
      <c r="GI155" s="89"/>
      <c r="GJ155" s="89"/>
      <c r="GK155" s="89"/>
      <c r="GL155" s="89"/>
      <c r="GM155" s="89"/>
      <c r="GN155" s="89"/>
      <c r="GO155" s="89"/>
      <c r="GP155" s="89"/>
      <c r="GQ155" s="89"/>
      <c r="GR155" s="89"/>
      <c r="GS155" s="89"/>
      <c r="GT155" s="89"/>
      <c r="GU155" s="89"/>
      <c r="GV155" s="89"/>
      <c r="GW155" s="89"/>
      <c r="GX155" s="89"/>
      <c r="GY155" s="89"/>
      <c r="GZ155" s="89"/>
      <c r="HA155" s="89"/>
      <c r="HB155" s="89"/>
      <c r="HC155" s="89"/>
      <c r="HD155" s="89"/>
      <c r="HE155" s="89"/>
      <c r="HF155" s="89"/>
      <c r="HG155" s="89"/>
      <c r="HH155" s="89"/>
      <c r="HI155" s="89"/>
      <c r="HJ155" s="89"/>
      <c r="HK155" s="89"/>
      <c r="HL155" s="89"/>
      <c r="HM155" s="89"/>
      <c r="HN155" s="89"/>
      <c r="HO155" s="89"/>
      <c r="HP155" s="89"/>
      <c r="HQ155" s="89"/>
      <c r="HR155" s="89"/>
      <c r="HS155" s="89"/>
      <c r="HT155" s="89"/>
      <c r="HU155" s="89"/>
      <c r="HV155" s="89"/>
      <c r="HW155" s="89"/>
      <c r="HX155" s="89"/>
      <c r="HY155" s="89"/>
      <c r="HZ155" s="89"/>
      <c r="IA155" s="89"/>
      <c r="IB155" s="89"/>
      <c r="IC155" s="89"/>
      <c r="ID155" s="89"/>
      <c r="IE155" s="89"/>
      <c r="IF155" s="89"/>
      <c r="IG155" s="89"/>
      <c r="IH155" s="89"/>
      <c r="II155" s="89"/>
      <c r="IJ155" s="89"/>
      <c r="IK155" s="89"/>
      <c r="IL155" s="89"/>
      <c r="IM155" s="89"/>
      <c r="IN155" s="89"/>
      <c r="IO155" s="89"/>
      <c r="IP155" s="89"/>
      <c r="IQ155" s="89"/>
      <c r="IR155" s="89"/>
      <c r="IS155" s="89"/>
      <c r="IT155" s="89"/>
      <c r="IU155" s="89"/>
      <c r="IV155" s="89"/>
      <c r="IW155" s="89"/>
      <c r="IX155" s="89"/>
      <c r="IY155" s="89"/>
      <c r="IZ155" s="89"/>
      <c r="JA155" s="89"/>
      <c r="JB155" s="89"/>
      <c r="JC155" s="89"/>
      <c r="JD155" s="89"/>
      <c r="JE155" s="89"/>
      <c r="JF155" s="89"/>
      <c r="JG155" s="89"/>
      <c r="JH155" s="89"/>
      <c r="JI155" s="89"/>
      <c r="JJ155" s="89"/>
      <c r="JK155" s="89"/>
      <c r="JL155" s="89"/>
      <c r="JM155" s="89"/>
      <c r="JN155" s="89"/>
      <c r="JO155" s="89"/>
      <c r="JP155" s="89"/>
      <c r="JQ155" s="89"/>
      <c r="JR155" s="89"/>
      <c r="JS155" s="89"/>
      <c r="JT155" s="89"/>
      <c r="JU155" s="89"/>
      <c r="JV155" s="89"/>
      <c r="JW155" s="89"/>
      <c r="JX155" s="89"/>
      <c r="JY155" s="89"/>
      <c r="JZ155" s="89"/>
      <c r="KA155" s="89"/>
      <c r="KB155" s="89"/>
      <c r="KC155" s="89"/>
      <c r="KD155" s="89"/>
      <c r="KE155" s="89"/>
      <c r="KF155" s="89"/>
      <c r="KG155" s="89"/>
      <c r="KH155" s="89"/>
      <c r="KI155" s="89"/>
      <c r="KJ155" s="89"/>
      <c r="KK155" s="89"/>
      <c r="KL155" s="89"/>
      <c r="KM155" s="89"/>
      <c r="KN155" s="89"/>
      <c r="KO155" s="89"/>
      <c r="KP155" s="89"/>
      <c r="KQ155" s="89"/>
      <c r="KR155" s="89"/>
      <c r="KS155" s="89"/>
      <c r="KT155" s="89"/>
      <c r="KU155" s="89"/>
      <c r="KV155" s="89"/>
      <c r="KW155" s="89"/>
      <c r="KX155" s="89"/>
      <c r="KY155" s="89"/>
      <c r="KZ155" s="89"/>
      <c r="LA155" s="89"/>
      <c r="LB155" s="89"/>
      <c r="LC155" s="89"/>
      <c r="LD155" s="89"/>
      <c r="LE155" s="89"/>
      <c r="LF155" s="89"/>
      <c r="LG155" s="89"/>
      <c r="LH155" s="89"/>
      <c r="LI155" s="89"/>
      <c r="LJ155" s="89"/>
      <c r="LK155" s="89"/>
      <c r="LL155" s="89"/>
      <c r="LM155" s="89"/>
      <c r="LN155" s="89"/>
      <c r="LO155" s="89"/>
      <c r="LP155" s="89"/>
      <c r="LQ155" s="89"/>
      <c r="LR155" s="89"/>
      <c r="LS155" s="89"/>
      <c r="LT155" s="89"/>
    </row>
    <row r="156" spans="1:332" s="29" customFormat="1" x14ac:dyDescent="0.35">
      <c r="A156" s="89"/>
      <c r="B156" s="90"/>
      <c r="C156" s="90"/>
      <c r="D156" s="91"/>
      <c r="E156" s="89"/>
      <c r="F156" s="89"/>
      <c r="G156" s="89"/>
      <c r="M156" s="85"/>
      <c r="N156" s="85"/>
      <c r="O156" s="91"/>
      <c r="P156" s="91"/>
      <c r="Q156" s="92"/>
      <c r="R156" s="92"/>
      <c r="S156" s="89"/>
      <c r="T156" s="89"/>
      <c r="U156" s="89"/>
      <c r="V156" s="89"/>
      <c r="Y156" s="89"/>
      <c r="AA156" s="89"/>
      <c r="AB156" s="89"/>
      <c r="AC156" s="89"/>
      <c r="AD156" s="89"/>
      <c r="AE156"/>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89"/>
      <c r="BU156" s="89"/>
      <c r="BV156" s="89"/>
      <c r="BW156" s="89"/>
      <c r="BX156" s="89"/>
      <c r="BY156" s="89"/>
      <c r="BZ156" s="89"/>
      <c r="CA156" s="89"/>
      <c r="CB156" s="89"/>
      <c r="CC156" s="89"/>
      <c r="CD156" s="89"/>
      <c r="CE156" s="89"/>
      <c r="CF156" s="89"/>
      <c r="CG156" s="89"/>
      <c r="CH156" s="89"/>
      <c r="CI156" s="89"/>
      <c r="CJ156" s="89"/>
      <c r="CK156" s="89"/>
      <c r="CL156" s="89"/>
      <c r="CM156" s="89"/>
      <c r="CN156" s="89"/>
      <c r="CO156" s="89"/>
      <c r="CP156" s="89"/>
      <c r="CQ156" s="89"/>
      <c r="CR156" s="89"/>
      <c r="CS156" s="89"/>
      <c r="CT156" s="89"/>
      <c r="CU156" s="89"/>
      <c r="CV156" s="89"/>
      <c r="CW156" s="89"/>
      <c r="CX156" s="89"/>
      <c r="CY156" s="89"/>
      <c r="CZ156" s="89"/>
      <c r="DA156" s="89"/>
      <c r="DB156" s="89"/>
      <c r="DC156" s="89"/>
      <c r="DD156" s="89"/>
      <c r="DE156" s="89"/>
      <c r="DF156" s="89"/>
      <c r="DG156" s="89"/>
      <c r="DH156" s="89"/>
      <c r="DI156" s="89"/>
      <c r="DJ156" s="89"/>
      <c r="DK156" s="89"/>
      <c r="DL156" s="89"/>
      <c r="DM156" s="89"/>
      <c r="DN156" s="89"/>
      <c r="DO156" s="89"/>
      <c r="DP156" s="89"/>
      <c r="DQ156" s="89"/>
      <c r="DR156" s="89"/>
      <c r="DS156" s="89"/>
      <c r="DT156" s="89"/>
      <c r="DU156" s="89"/>
      <c r="DV156" s="89"/>
      <c r="DW156" s="89"/>
      <c r="DX156" s="89"/>
      <c r="DY156" s="89"/>
      <c r="DZ156" s="89"/>
      <c r="EA156" s="89"/>
      <c r="EB156" s="89"/>
      <c r="EC156" s="89"/>
      <c r="ED156" s="89"/>
      <c r="EE156" s="89"/>
      <c r="EF156" s="89"/>
      <c r="EG156" s="89"/>
      <c r="EH156" s="89"/>
      <c r="EI156" s="89"/>
      <c r="EJ156" s="89"/>
      <c r="EK156" s="89"/>
      <c r="EL156" s="89"/>
      <c r="EM156" s="89"/>
      <c r="EN156" s="89"/>
      <c r="EO156" s="89"/>
      <c r="EP156" s="89"/>
      <c r="EQ156" s="89"/>
      <c r="ER156" s="89"/>
      <c r="ES156" s="89"/>
      <c r="ET156" s="89"/>
      <c r="EU156" s="89"/>
      <c r="EV156" s="89"/>
      <c r="EW156" s="89"/>
      <c r="EX156" s="89"/>
      <c r="EY156" s="89"/>
      <c r="EZ156" s="89"/>
      <c r="FA156" s="89"/>
      <c r="FB156" s="89"/>
      <c r="FC156" s="89"/>
      <c r="FD156" s="89"/>
      <c r="FE156" s="89"/>
      <c r="FF156" s="89"/>
      <c r="FG156" s="89"/>
      <c r="FH156" s="89"/>
      <c r="FI156" s="89"/>
      <c r="FJ156" s="89"/>
      <c r="FK156" s="89"/>
      <c r="FL156" s="89"/>
      <c r="FM156" s="89"/>
      <c r="FN156" s="89"/>
      <c r="FO156" s="89"/>
      <c r="FP156" s="89"/>
      <c r="FQ156" s="89"/>
      <c r="FR156" s="89"/>
      <c r="FS156" s="89"/>
      <c r="FT156" s="89"/>
      <c r="FU156" s="89"/>
      <c r="FV156" s="89"/>
      <c r="FW156" s="89"/>
      <c r="FX156" s="89"/>
      <c r="FY156" s="89"/>
      <c r="FZ156" s="89"/>
      <c r="GA156" s="89"/>
      <c r="GB156" s="89"/>
      <c r="GC156" s="89"/>
      <c r="GD156" s="89"/>
      <c r="GE156" s="89"/>
      <c r="GF156" s="89"/>
      <c r="GG156" s="89"/>
      <c r="GH156" s="89"/>
      <c r="GI156" s="89"/>
      <c r="GJ156" s="89"/>
      <c r="GK156" s="89"/>
      <c r="GL156" s="89"/>
      <c r="GM156" s="89"/>
      <c r="GN156" s="89"/>
      <c r="GO156" s="89"/>
      <c r="GP156" s="89"/>
      <c r="GQ156" s="89"/>
      <c r="GR156" s="89"/>
      <c r="GS156" s="89"/>
      <c r="GT156" s="89"/>
      <c r="GU156" s="89"/>
      <c r="GV156" s="89"/>
      <c r="GW156" s="89"/>
      <c r="GX156" s="89"/>
      <c r="GY156" s="89"/>
      <c r="GZ156" s="89"/>
      <c r="HA156" s="89"/>
      <c r="HB156" s="89"/>
      <c r="HC156" s="89"/>
      <c r="HD156" s="89"/>
      <c r="HE156" s="89"/>
      <c r="HF156" s="89"/>
      <c r="HG156" s="89"/>
      <c r="HH156" s="89"/>
      <c r="HI156" s="89"/>
      <c r="HJ156" s="89"/>
      <c r="HK156" s="89"/>
      <c r="HL156" s="89"/>
      <c r="HM156" s="89"/>
      <c r="HN156" s="89"/>
      <c r="HO156" s="89"/>
      <c r="HP156" s="89"/>
      <c r="HQ156" s="89"/>
      <c r="HR156" s="89"/>
      <c r="HS156" s="89"/>
      <c r="HT156" s="89"/>
      <c r="HU156" s="89"/>
      <c r="HV156" s="89"/>
      <c r="HW156" s="89"/>
      <c r="HX156" s="89"/>
      <c r="HY156" s="89"/>
      <c r="HZ156" s="89"/>
      <c r="IA156" s="89"/>
      <c r="IB156" s="89"/>
      <c r="IC156" s="89"/>
      <c r="ID156" s="89"/>
      <c r="IE156" s="89"/>
      <c r="IF156" s="89"/>
      <c r="IG156" s="89"/>
      <c r="IH156" s="89"/>
      <c r="II156" s="89"/>
      <c r="IJ156" s="89"/>
      <c r="IK156" s="89"/>
      <c r="IL156" s="89"/>
      <c r="IM156" s="89"/>
      <c r="IN156" s="89"/>
      <c r="IO156" s="89"/>
      <c r="IP156" s="89"/>
      <c r="IQ156" s="89"/>
      <c r="IR156" s="89"/>
      <c r="IS156" s="89"/>
      <c r="IT156" s="89"/>
      <c r="IU156" s="89"/>
      <c r="IV156" s="89"/>
      <c r="IW156" s="89"/>
      <c r="IX156" s="89"/>
      <c r="IY156" s="89"/>
      <c r="IZ156" s="89"/>
      <c r="JA156" s="89"/>
      <c r="JB156" s="89"/>
      <c r="JC156" s="89"/>
      <c r="JD156" s="89"/>
      <c r="JE156" s="89"/>
      <c r="JF156" s="89"/>
      <c r="JG156" s="89"/>
      <c r="JH156" s="89"/>
      <c r="JI156" s="89"/>
      <c r="JJ156" s="89"/>
      <c r="JK156" s="89"/>
      <c r="JL156" s="89"/>
      <c r="JM156" s="89"/>
      <c r="JN156" s="89"/>
      <c r="JO156" s="89"/>
      <c r="JP156" s="89"/>
      <c r="JQ156" s="89"/>
      <c r="JR156" s="89"/>
      <c r="JS156" s="89"/>
      <c r="JT156" s="89"/>
      <c r="JU156" s="89"/>
      <c r="JV156" s="89"/>
      <c r="JW156" s="89"/>
      <c r="JX156" s="89"/>
      <c r="JY156" s="89"/>
      <c r="JZ156" s="89"/>
      <c r="KA156" s="89"/>
      <c r="KB156" s="89"/>
      <c r="KC156" s="89"/>
      <c r="KD156" s="89"/>
      <c r="KE156" s="89"/>
      <c r="KF156" s="89"/>
      <c r="KG156" s="89"/>
      <c r="KH156" s="89"/>
      <c r="KI156" s="89"/>
      <c r="KJ156" s="89"/>
      <c r="KK156" s="89"/>
      <c r="KL156" s="89"/>
      <c r="KM156" s="89"/>
      <c r="KN156" s="89"/>
      <c r="KO156" s="89"/>
      <c r="KP156" s="89"/>
      <c r="KQ156" s="89"/>
      <c r="KR156" s="89"/>
      <c r="KS156" s="89"/>
      <c r="KT156" s="89"/>
      <c r="KU156" s="89"/>
      <c r="KV156" s="89"/>
      <c r="KW156" s="89"/>
      <c r="KX156" s="89"/>
      <c r="KY156" s="89"/>
      <c r="KZ156" s="89"/>
      <c r="LA156" s="89"/>
      <c r="LB156" s="89"/>
      <c r="LC156" s="89"/>
      <c r="LD156" s="89"/>
      <c r="LE156" s="89"/>
      <c r="LF156" s="89"/>
      <c r="LG156" s="89"/>
      <c r="LH156" s="89"/>
      <c r="LI156" s="89"/>
      <c r="LJ156" s="89"/>
      <c r="LK156" s="89"/>
      <c r="LL156" s="89"/>
      <c r="LM156" s="89"/>
      <c r="LN156" s="89"/>
      <c r="LO156" s="89"/>
      <c r="LP156" s="89"/>
      <c r="LQ156" s="89"/>
      <c r="LR156" s="89"/>
      <c r="LS156" s="89"/>
      <c r="LT156" s="89"/>
    </row>
    <row r="157" spans="1:332" s="29" customFormat="1" x14ac:dyDescent="0.35">
      <c r="A157" s="89"/>
      <c r="B157" s="90"/>
      <c r="C157" s="90"/>
      <c r="D157" s="91"/>
      <c r="E157" s="89"/>
      <c r="F157" s="89"/>
      <c r="G157" s="89"/>
      <c r="M157" s="85"/>
      <c r="N157" s="85"/>
      <c r="O157" s="91"/>
      <c r="P157" s="91"/>
      <c r="Q157" s="92"/>
      <c r="R157" s="92"/>
      <c r="S157" s="89"/>
      <c r="T157" s="89"/>
      <c r="U157" s="89"/>
      <c r="V157" s="89"/>
      <c r="Y157" s="89"/>
      <c r="AA157" s="89"/>
      <c r="AB157" s="89"/>
      <c r="AC157" s="89"/>
      <c r="AD157" s="89"/>
      <c r="AE157"/>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89"/>
      <c r="BU157" s="89"/>
      <c r="BV157" s="89"/>
      <c r="BW157" s="89"/>
      <c r="BX157" s="89"/>
      <c r="BY157" s="89"/>
      <c r="BZ157" s="89"/>
      <c r="CA157" s="89"/>
      <c r="CB157" s="89"/>
      <c r="CC157" s="89"/>
      <c r="CD157" s="89"/>
      <c r="CE157" s="89"/>
      <c r="CF157" s="89"/>
      <c r="CG157" s="89"/>
      <c r="CH157" s="89"/>
      <c r="CI157" s="89"/>
      <c r="CJ157" s="89"/>
      <c r="CK157" s="89"/>
      <c r="CL157" s="89"/>
      <c r="CM157" s="89"/>
      <c r="CN157" s="89"/>
      <c r="CO157" s="89"/>
      <c r="CP157" s="89"/>
      <c r="CQ157" s="89"/>
      <c r="CR157" s="89"/>
      <c r="CS157" s="89"/>
      <c r="CT157" s="89"/>
      <c r="CU157" s="89"/>
      <c r="CV157" s="89"/>
      <c r="CW157" s="89"/>
      <c r="CX157" s="89"/>
      <c r="CY157" s="89"/>
      <c r="CZ157" s="89"/>
      <c r="DA157" s="89"/>
      <c r="DB157" s="89"/>
      <c r="DC157" s="89"/>
      <c r="DD157" s="89"/>
      <c r="DE157" s="89"/>
      <c r="DF157" s="89"/>
      <c r="DG157" s="89"/>
      <c r="DH157" s="89"/>
      <c r="DI157" s="89"/>
      <c r="DJ157" s="89"/>
      <c r="DK157" s="89"/>
      <c r="DL157" s="89"/>
      <c r="DM157" s="89"/>
      <c r="DN157" s="89"/>
      <c r="DO157" s="89"/>
      <c r="DP157" s="89"/>
      <c r="DQ157" s="89"/>
      <c r="DR157" s="89"/>
      <c r="DS157" s="89"/>
      <c r="DT157" s="89"/>
      <c r="DU157" s="89"/>
      <c r="DV157" s="89"/>
      <c r="DW157" s="89"/>
      <c r="DX157" s="89"/>
      <c r="DY157" s="89"/>
      <c r="DZ157" s="89"/>
      <c r="EA157" s="89"/>
      <c r="EB157" s="89"/>
      <c r="EC157" s="89"/>
      <c r="ED157" s="89"/>
      <c r="EE157" s="89"/>
      <c r="EF157" s="89"/>
      <c r="EG157" s="89"/>
      <c r="EH157" s="89"/>
      <c r="EI157" s="89"/>
      <c r="EJ157" s="89"/>
      <c r="EK157" s="89"/>
      <c r="EL157" s="89"/>
      <c r="EM157" s="89"/>
      <c r="EN157" s="89"/>
      <c r="EO157" s="89"/>
      <c r="EP157" s="89"/>
      <c r="EQ157" s="89"/>
      <c r="ER157" s="89"/>
      <c r="ES157" s="89"/>
      <c r="ET157" s="89"/>
      <c r="EU157" s="89"/>
      <c r="EV157" s="89"/>
      <c r="EW157" s="89"/>
      <c r="EX157" s="89"/>
      <c r="EY157" s="89"/>
      <c r="EZ157" s="89"/>
      <c r="FA157" s="89"/>
      <c r="FB157" s="89"/>
      <c r="FC157" s="89"/>
      <c r="FD157" s="89"/>
      <c r="FE157" s="89"/>
      <c r="FF157" s="89"/>
      <c r="FG157" s="89"/>
      <c r="FH157" s="89"/>
      <c r="FI157" s="89"/>
      <c r="FJ157" s="89"/>
      <c r="FK157" s="89"/>
      <c r="FL157" s="89"/>
      <c r="FM157" s="89"/>
      <c r="FN157" s="89"/>
      <c r="FO157" s="89"/>
      <c r="FP157" s="89"/>
      <c r="FQ157" s="89"/>
      <c r="FR157" s="89"/>
      <c r="FS157" s="89"/>
      <c r="FT157" s="89"/>
      <c r="FU157" s="89"/>
      <c r="FV157" s="89"/>
      <c r="FW157" s="89"/>
      <c r="FX157" s="89"/>
      <c r="FY157" s="89"/>
      <c r="FZ157" s="89"/>
      <c r="GA157" s="89"/>
      <c r="GB157" s="89"/>
      <c r="GC157" s="89"/>
      <c r="GD157" s="89"/>
      <c r="GE157" s="89"/>
      <c r="GF157" s="89"/>
      <c r="GG157" s="89"/>
      <c r="GH157" s="89"/>
      <c r="GI157" s="89"/>
      <c r="GJ157" s="89"/>
      <c r="GK157" s="89"/>
      <c r="GL157" s="89"/>
      <c r="GM157" s="89"/>
      <c r="GN157" s="89"/>
      <c r="GO157" s="89"/>
      <c r="GP157" s="89"/>
      <c r="GQ157" s="89"/>
      <c r="GR157" s="89"/>
      <c r="GS157" s="89"/>
      <c r="GT157" s="89"/>
      <c r="GU157" s="89"/>
      <c r="GV157" s="89"/>
      <c r="GW157" s="89"/>
      <c r="GX157" s="89"/>
      <c r="GY157" s="89"/>
      <c r="GZ157" s="89"/>
      <c r="HA157" s="89"/>
      <c r="HB157" s="89"/>
      <c r="HC157" s="89"/>
      <c r="HD157" s="89"/>
      <c r="HE157" s="89"/>
      <c r="HF157" s="89"/>
      <c r="HG157" s="89"/>
      <c r="HH157" s="89"/>
      <c r="HI157" s="89"/>
      <c r="HJ157" s="89"/>
      <c r="HK157" s="89"/>
      <c r="HL157" s="89"/>
      <c r="HM157" s="89"/>
      <c r="HN157" s="89"/>
      <c r="HO157" s="89"/>
      <c r="HP157" s="89"/>
      <c r="HQ157" s="89"/>
      <c r="HR157" s="89"/>
      <c r="HS157" s="89"/>
      <c r="HT157" s="89"/>
      <c r="HU157" s="89"/>
      <c r="HV157" s="89"/>
      <c r="HW157" s="89"/>
      <c r="HX157" s="89"/>
      <c r="HY157" s="89"/>
      <c r="HZ157" s="89"/>
      <c r="IA157" s="89"/>
      <c r="IB157" s="89"/>
      <c r="IC157" s="89"/>
      <c r="ID157" s="89"/>
      <c r="IE157" s="89"/>
      <c r="IF157" s="89"/>
      <c r="IG157" s="89"/>
      <c r="IH157" s="89"/>
      <c r="II157" s="89"/>
      <c r="IJ157" s="89"/>
      <c r="IK157" s="89"/>
      <c r="IL157" s="89"/>
      <c r="IM157" s="89"/>
      <c r="IN157" s="89"/>
      <c r="IO157" s="89"/>
      <c r="IP157" s="89"/>
      <c r="IQ157" s="89"/>
      <c r="IR157" s="89"/>
      <c r="IS157" s="89"/>
      <c r="IT157" s="89"/>
      <c r="IU157" s="89"/>
      <c r="IV157" s="89"/>
      <c r="IW157" s="89"/>
      <c r="IX157" s="89"/>
      <c r="IY157" s="89"/>
      <c r="IZ157" s="89"/>
      <c r="JA157" s="89"/>
      <c r="JB157" s="89"/>
      <c r="JC157" s="89"/>
      <c r="JD157" s="89"/>
      <c r="JE157" s="89"/>
      <c r="JF157" s="89"/>
      <c r="JG157" s="89"/>
      <c r="JH157" s="89"/>
      <c r="JI157" s="89"/>
      <c r="JJ157" s="89"/>
      <c r="JK157" s="89"/>
      <c r="JL157" s="89"/>
      <c r="JM157" s="89"/>
      <c r="JN157" s="89"/>
      <c r="JO157" s="89"/>
      <c r="JP157" s="89"/>
      <c r="JQ157" s="89"/>
      <c r="JR157" s="89"/>
      <c r="JS157" s="89"/>
      <c r="JT157" s="89"/>
      <c r="JU157" s="89"/>
      <c r="JV157" s="89"/>
      <c r="JW157" s="89"/>
      <c r="JX157" s="89"/>
      <c r="JY157" s="89"/>
      <c r="JZ157" s="89"/>
      <c r="KA157" s="89"/>
      <c r="KB157" s="89"/>
      <c r="KC157" s="89"/>
      <c r="KD157" s="89"/>
      <c r="KE157" s="89"/>
      <c r="KF157" s="89"/>
      <c r="KG157" s="89"/>
      <c r="KH157" s="89"/>
      <c r="KI157" s="89"/>
      <c r="KJ157" s="89"/>
      <c r="KK157" s="89"/>
      <c r="KL157" s="89"/>
      <c r="KM157" s="89"/>
      <c r="KN157" s="89"/>
      <c r="KO157" s="89"/>
      <c r="KP157" s="89"/>
      <c r="KQ157" s="89"/>
      <c r="KR157" s="89"/>
      <c r="KS157" s="89"/>
      <c r="KT157" s="89"/>
      <c r="KU157" s="89"/>
      <c r="KV157" s="89"/>
      <c r="KW157" s="89"/>
      <c r="KX157" s="89"/>
      <c r="KY157" s="89"/>
      <c r="KZ157" s="89"/>
      <c r="LA157" s="89"/>
      <c r="LB157" s="89"/>
      <c r="LC157" s="89"/>
      <c r="LD157" s="89"/>
      <c r="LE157" s="89"/>
      <c r="LF157" s="89"/>
      <c r="LG157" s="89"/>
      <c r="LH157" s="89"/>
      <c r="LI157" s="89"/>
      <c r="LJ157" s="89"/>
      <c r="LK157" s="89"/>
      <c r="LL157" s="89"/>
      <c r="LM157" s="89"/>
      <c r="LN157" s="89"/>
      <c r="LO157" s="89"/>
      <c r="LP157" s="89"/>
      <c r="LQ157" s="89"/>
      <c r="LR157" s="89"/>
      <c r="LS157" s="89"/>
      <c r="LT157" s="89"/>
    </row>
    <row r="158" spans="1:332" s="29" customFormat="1" x14ac:dyDescent="0.35">
      <c r="A158" s="89"/>
      <c r="B158" s="90"/>
      <c r="C158" s="90"/>
      <c r="D158" s="91"/>
      <c r="E158" s="89"/>
      <c r="F158" s="89"/>
      <c r="G158" s="89"/>
      <c r="M158" s="85"/>
      <c r="N158" s="85"/>
      <c r="O158" s="91"/>
      <c r="P158" s="91"/>
      <c r="Q158" s="92"/>
      <c r="R158" s="92"/>
      <c r="S158" s="89"/>
      <c r="T158" s="89"/>
      <c r="U158" s="89"/>
      <c r="V158" s="89"/>
      <c r="Y158" s="89"/>
      <c r="AA158" s="89"/>
      <c r="AB158" s="89"/>
      <c r="AC158" s="89"/>
      <c r="AD158" s="89"/>
      <c r="AE158"/>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89"/>
      <c r="BU158" s="89"/>
      <c r="BV158" s="89"/>
      <c r="BW158" s="89"/>
      <c r="BX158" s="89"/>
      <c r="BY158" s="89"/>
      <c r="BZ158" s="89"/>
      <c r="CA158" s="89"/>
      <c r="CB158" s="89"/>
      <c r="CC158" s="89"/>
      <c r="CD158" s="89"/>
      <c r="CE158" s="89"/>
      <c r="CF158" s="89"/>
      <c r="CG158" s="89"/>
      <c r="CH158" s="89"/>
      <c r="CI158" s="89"/>
      <c r="CJ158" s="89"/>
      <c r="CK158" s="89"/>
      <c r="CL158" s="89"/>
      <c r="CM158" s="89"/>
      <c r="CN158" s="89"/>
      <c r="CO158" s="89"/>
      <c r="CP158" s="89"/>
      <c r="CQ158" s="89"/>
      <c r="CR158" s="89"/>
      <c r="CS158" s="89"/>
      <c r="CT158" s="89"/>
      <c r="CU158" s="89"/>
      <c r="CV158" s="89"/>
      <c r="CW158" s="89"/>
      <c r="CX158" s="89"/>
      <c r="CY158" s="89"/>
      <c r="CZ158" s="89"/>
      <c r="DA158" s="89"/>
      <c r="DB158" s="89"/>
      <c r="DC158" s="89"/>
      <c r="DD158" s="89"/>
      <c r="DE158" s="89"/>
      <c r="DF158" s="89"/>
      <c r="DG158" s="89"/>
      <c r="DH158" s="89"/>
      <c r="DI158" s="89"/>
      <c r="DJ158" s="89"/>
      <c r="DK158" s="89"/>
      <c r="DL158" s="89"/>
      <c r="DM158" s="89"/>
      <c r="DN158" s="89"/>
      <c r="DO158" s="89"/>
      <c r="DP158" s="89"/>
      <c r="DQ158" s="89"/>
      <c r="DR158" s="89"/>
      <c r="DS158" s="89"/>
      <c r="DT158" s="89"/>
      <c r="DU158" s="89"/>
      <c r="DV158" s="89"/>
      <c r="DW158" s="89"/>
      <c r="DX158" s="89"/>
      <c r="DY158" s="89"/>
      <c r="DZ158" s="89"/>
      <c r="EA158" s="89"/>
      <c r="EB158" s="89"/>
      <c r="EC158" s="89"/>
      <c r="ED158" s="89"/>
      <c r="EE158" s="89"/>
      <c r="EF158" s="89"/>
      <c r="EG158" s="89"/>
      <c r="EH158" s="89"/>
      <c r="EI158" s="89"/>
      <c r="EJ158" s="89"/>
      <c r="EK158" s="89"/>
      <c r="EL158" s="89"/>
      <c r="EM158" s="89"/>
      <c r="EN158" s="89"/>
      <c r="EO158" s="89"/>
      <c r="EP158" s="89"/>
      <c r="EQ158" s="89"/>
      <c r="ER158" s="89"/>
      <c r="ES158" s="89"/>
      <c r="ET158" s="89"/>
      <c r="EU158" s="89"/>
      <c r="EV158" s="89"/>
      <c r="EW158" s="89"/>
      <c r="EX158" s="89"/>
      <c r="EY158" s="89"/>
      <c r="EZ158" s="89"/>
      <c r="FA158" s="89"/>
      <c r="FB158" s="89"/>
      <c r="FC158" s="89"/>
      <c r="FD158" s="89"/>
      <c r="FE158" s="89"/>
      <c r="FF158" s="89"/>
      <c r="FG158" s="89"/>
      <c r="FH158" s="89"/>
      <c r="FI158" s="89"/>
      <c r="FJ158" s="89"/>
      <c r="FK158" s="89"/>
      <c r="FL158" s="89"/>
      <c r="FM158" s="89"/>
      <c r="FN158" s="89"/>
      <c r="FO158" s="89"/>
      <c r="FP158" s="89"/>
      <c r="FQ158" s="89"/>
      <c r="FR158" s="89"/>
      <c r="FS158" s="89"/>
      <c r="FT158" s="89"/>
      <c r="FU158" s="89"/>
      <c r="FV158" s="89"/>
      <c r="FW158" s="89"/>
      <c r="FX158" s="89"/>
      <c r="FY158" s="89"/>
      <c r="FZ158" s="89"/>
      <c r="GA158" s="89"/>
      <c r="GB158" s="89"/>
      <c r="GC158" s="89"/>
      <c r="GD158" s="89"/>
      <c r="GE158" s="89"/>
      <c r="GF158" s="89"/>
      <c r="GG158" s="89"/>
      <c r="GH158" s="89"/>
      <c r="GI158" s="89"/>
      <c r="GJ158" s="89"/>
      <c r="GK158" s="89"/>
      <c r="GL158" s="89"/>
      <c r="GM158" s="89"/>
      <c r="GN158" s="89"/>
      <c r="GO158" s="89"/>
      <c r="GP158" s="89"/>
      <c r="GQ158" s="89"/>
      <c r="GR158" s="89"/>
      <c r="GS158" s="89"/>
      <c r="GT158" s="89"/>
      <c r="GU158" s="89"/>
      <c r="GV158" s="89"/>
      <c r="GW158" s="89"/>
      <c r="GX158" s="89"/>
      <c r="GY158" s="89"/>
      <c r="GZ158" s="89"/>
      <c r="HA158" s="89"/>
      <c r="HB158" s="89"/>
      <c r="HC158" s="89"/>
      <c r="HD158" s="89"/>
      <c r="HE158" s="89"/>
      <c r="HF158" s="89"/>
      <c r="HG158" s="89"/>
      <c r="HH158" s="89"/>
      <c r="HI158" s="89"/>
      <c r="HJ158" s="89"/>
      <c r="HK158" s="89"/>
      <c r="HL158" s="89"/>
      <c r="HM158" s="89"/>
      <c r="HN158" s="89"/>
      <c r="HO158" s="89"/>
      <c r="HP158" s="89"/>
      <c r="HQ158" s="89"/>
      <c r="HR158" s="89"/>
      <c r="HS158" s="89"/>
      <c r="HT158" s="89"/>
      <c r="HU158" s="89"/>
      <c r="HV158" s="89"/>
      <c r="HW158" s="89"/>
      <c r="HX158" s="89"/>
      <c r="HY158" s="89"/>
      <c r="HZ158" s="89"/>
      <c r="IA158" s="89"/>
      <c r="IB158" s="89"/>
      <c r="IC158" s="89"/>
      <c r="ID158" s="89"/>
      <c r="IE158" s="89"/>
      <c r="IF158" s="89"/>
      <c r="IG158" s="89"/>
      <c r="IH158" s="89"/>
      <c r="II158" s="89"/>
      <c r="IJ158" s="89"/>
      <c r="IK158" s="89"/>
      <c r="IL158" s="89"/>
      <c r="IM158" s="89"/>
      <c r="IN158" s="89"/>
      <c r="IO158" s="89"/>
      <c r="IP158" s="89"/>
      <c r="IQ158" s="89"/>
      <c r="IR158" s="89"/>
      <c r="IS158" s="89"/>
      <c r="IT158" s="89"/>
      <c r="IU158" s="89"/>
      <c r="IV158" s="89"/>
      <c r="IW158" s="89"/>
      <c r="IX158" s="89"/>
      <c r="IY158" s="89"/>
      <c r="IZ158" s="89"/>
      <c r="JA158" s="89"/>
      <c r="JB158" s="89"/>
      <c r="JC158" s="89"/>
      <c r="JD158" s="89"/>
      <c r="JE158" s="89"/>
      <c r="JF158" s="89"/>
      <c r="JG158" s="89"/>
      <c r="JH158" s="89"/>
      <c r="JI158" s="89"/>
      <c r="JJ158" s="89"/>
      <c r="JK158" s="89"/>
      <c r="JL158" s="89"/>
      <c r="JM158" s="89"/>
      <c r="JN158" s="89"/>
      <c r="JO158" s="89"/>
      <c r="JP158" s="89"/>
      <c r="JQ158" s="89"/>
      <c r="JR158" s="89"/>
      <c r="JS158" s="89"/>
      <c r="JT158" s="89"/>
      <c r="JU158" s="89"/>
      <c r="JV158" s="89"/>
      <c r="JW158" s="89"/>
      <c r="JX158" s="89"/>
      <c r="JY158" s="89"/>
      <c r="JZ158" s="89"/>
      <c r="KA158" s="89"/>
      <c r="KB158" s="89"/>
      <c r="KC158" s="89"/>
      <c r="KD158" s="89"/>
      <c r="KE158" s="89"/>
      <c r="KF158" s="89"/>
      <c r="KG158" s="89"/>
      <c r="KH158" s="89"/>
      <c r="KI158" s="89"/>
      <c r="KJ158" s="89"/>
      <c r="KK158" s="89"/>
      <c r="KL158" s="89"/>
      <c r="KM158" s="89"/>
      <c r="KN158" s="89"/>
      <c r="KO158" s="89"/>
      <c r="KP158" s="89"/>
      <c r="KQ158" s="89"/>
      <c r="KR158" s="89"/>
      <c r="KS158" s="89"/>
      <c r="KT158" s="89"/>
      <c r="KU158" s="89"/>
      <c r="KV158" s="89"/>
      <c r="KW158" s="89"/>
      <c r="KX158" s="89"/>
      <c r="KY158" s="89"/>
      <c r="KZ158" s="89"/>
      <c r="LA158" s="89"/>
      <c r="LB158" s="89"/>
      <c r="LC158" s="89"/>
      <c r="LD158" s="89"/>
      <c r="LE158" s="89"/>
      <c r="LF158" s="89"/>
      <c r="LG158" s="89"/>
      <c r="LH158" s="89"/>
      <c r="LI158" s="89"/>
      <c r="LJ158" s="89"/>
      <c r="LK158" s="89"/>
      <c r="LL158" s="89"/>
      <c r="LM158" s="89"/>
      <c r="LN158" s="89"/>
      <c r="LO158" s="89"/>
      <c r="LP158" s="89"/>
      <c r="LQ158" s="89"/>
      <c r="LR158" s="89"/>
      <c r="LS158" s="89"/>
      <c r="LT158" s="89"/>
    </row>
    <row r="159" spans="1:332" s="29" customFormat="1" x14ac:dyDescent="0.35">
      <c r="A159" s="89"/>
      <c r="B159" s="90"/>
      <c r="C159" s="90"/>
      <c r="D159" s="91"/>
      <c r="E159" s="89"/>
      <c r="F159" s="89"/>
      <c r="G159" s="89"/>
      <c r="M159" s="85"/>
      <c r="N159" s="85"/>
      <c r="O159" s="91"/>
      <c r="P159" s="91"/>
      <c r="Q159" s="92"/>
      <c r="R159" s="92"/>
      <c r="S159" s="89"/>
      <c r="T159" s="89"/>
      <c r="U159" s="89"/>
      <c r="V159" s="89"/>
      <c r="Y159" s="89"/>
      <c r="AA159" s="89"/>
      <c r="AB159" s="89"/>
      <c r="AC159" s="89"/>
      <c r="AD159" s="89"/>
      <c r="AE15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89"/>
      <c r="BU159" s="89"/>
      <c r="BV159" s="89"/>
      <c r="BW159" s="89"/>
      <c r="BX159" s="89"/>
      <c r="BY159" s="89"/>
      <c r="BZ159" s="89"/>
      <c r="CA159" s="89"/>
      <c r="CB159" s="89"/>
      <c r="CC159" s="89"/>
      <c r="CD159" s="89"/>
      <c r="CE159" s="89"/>
      <c r="CF159" s="89"/>
      <c r="CG159" s="89"/>
      <c r="CH159" s="89"/>
      <c r="CI159" s="89"/>
      <c r="CJ159" s="89"/>
      <c r="CK159" s="89"/>
      <c r="CL159" s="89"/>
      <c r="CM159" s="89"/>
      <c r="CN159" s="89"/>
      <c r="CO159" s="89"/>
      <c r="CP159" s="89"/>
      <c r="CQ159" s="89"/>
      <c r="CR159" s="89"/>
      <c r="CS159" s="89"/>
      <c r="CT159" s="89"/>
      <c r="CU159" s="89"/>
      <c r="CV159" s="89"/>
      <c r="CW159" s="89"/>
      <c r="CX159" s="89"/>
      <c r="CY159" s="89"/>
      <c r="CZ159" s="89"/>
      <c r="DA159" s="89"/>
      <c r="DB159" s="89"/>
      <c r="DC159" s="89"/>
      <c r="DD159" s="89"/>
      <c r="DE159" s="89"/>
      <c r="DF159" s="89"/>
      <c r="DG159" s="89"/>
      <c r="DH159" s="89"/>
      <c r="DI159" s="89"/>
      <c r="DJ159" s="89"/>
      <c r="DK159" s="89"/>
      <c r="DL159" s="89"/>
      <c r="DM159" s="89"/>
      <c r="DN159" s="89"/>
      <c r="DO159" s="89"/>
      <c r="DP159" s="89"/>
      <c r="DQ159" s="89"/>
      <c r="DR159" s="89"/>
      <c r="DS159" s="89"/>
      <c r="DT159" s="89"/>
      <c r="DU159" s="89"/>
      <c r="DV159" s="89"/>
      <c r="DW159" s="89"/>
      <c r="DX159" s="89"/>
      <c r="DY159" s="89"/>
      <c r="DZ159" s="89"/>
      <c r="EA159" s="89"/>
      <c r="EB159" s="89"/>
      <c r="EC159" s="89"/>
      <c r="ED159" s="89"/>
      <c r="EE159" s="89"/>
      <c r="EF159" s="89"/>
      <c r="EG159" s="89"/>
      <c r="EH159" s="89"/>
      <c r="EI159" s="89"/>
      <c r="EJ159" s="89"/>
      <c r="EK159" s="89"/>
      <c r="EL159" s="89"/>
      <c r="EM159" s="89"/>
      <c r="EN159" s="89"/>
      <c r="EO159" s="89"/>
      <c r="EP159" s="89"/>
      <c r="EQ159" s="89"/>
      <c r="ER159" s="89"/>
      <c r="ES159" s="89"/>
      <c r="ET159" s="89"/>
      <c r="EU159" s="89"/>
      <c r="EV159" s="89"/>
      <c r="EW159" s="89"/>
      <c r="EX159" s="89"/>
      <c r="EY159" s="89"/>
      <c r="EZ159" s="89"/>
      <c r="FA159" s="89"/>
      <c r="FB159" s="89"/>
      <c r="FC159" s="89"/>
      <c r="FD159" s="89"/>
      <c r="FE159" s="89"/>
      <c r="FF159" s="89"/>
      <c r="FG159" s="89"/>
      <c r="FH159" s="89"/>
      <c r="FI159" s="89"/>
      <c r="FJ159" s="89"/>
      <c r="FK159" s="89"/>
      <c r="FL159" s="89"/>
      <c r="FM159" s="89"/>
      <c r="FN159" s="89"/>
      <c r="FO159" s="89"/>
      <c r="FP159" s="89"/>
      <c r="FQ159" s="89"/>
      <c r="FR159" s="89"/>
      <c r="FS159" s="89"/>
      <c r="FT159" s="89"/>
      <c r="FU159" s="89"/>
      <c r="FV159" s="89"/>
      <c r="FW159" s="89"/>
      <c r="FX159" s="89"/>
      <c r="FY159" s="89"/>
      <c r="FZ159" s="89"/>
      <c r="GA159" s="89"/>
      <c r="GB159" s="89"/>
      <c r="GC159" s="89"/>
      <c r="GD159" s="89"/>
      <c r="GE159" s="89"/>
      <c r="GF159" s="89"/>
      <c r="GG159" s="89"/>
      <c r="GH159" s="89"/>
      <c r="GI159" s="89"/>
      <c r="GJ159" s="89"/>
      <c r="GK159" s="89"/>
      <c r="GL159" s="89"/>
      <c r="GM159" s="89"/>
      <c r="GN159" s="89"/>
      <c r="GO159" s="89"/>
      <c r="GP159" s="89"/>
      <c r="GQ159" s="89"/>
      <c r="GR159" s="89"/>
      <c r="GS159" s="89"/>
      <c r="GT159" s="89"/>
      <c r="GU159" s="89"/>
      <c r="GV159" s="89"/>
      <c r="GW159" s="89"/>
      <c r="GX159" s="89"/>
      <c r="GY159" s="89"/>
      <c r="GZ159" s="89"/>
      <c r="HA159" s="89"/>
      <c r="HB159" s="89"/>
      <c r="HC159" s="89"/>
      <c r="HD159" s="89"/>
      <c r="HE159" s="89"/>
      <c r="HF159" s="89"/>
      <c r="HG159" s="89"/>
      <c r="HH159" s="89"/>
      <c r="HI159" s="89"/>
      <c r="HJ159" s="89"/>
      <c r="HK159" s="89"/>
      <c r="HL159" s="89"/>
      <c r="HM159" s="89"/>
      <c r="HN159" s="89"/>
      <c r="HO159" s="89"/>
      <c r="HP159" s="89"/>
      <c r="HQ159" s="89"/>
      <c r="HR159" s="89"/>
      <c r="HS159" s="89"/>
      <c r="HT159" s="89"/>
      <c r="HU159" s="89"/>
      <c r="HV159" s="89"/>
      <c r="HW159" s="89"/>
      <c r="HX159" s="89"/>
      <c r="HY159" s="89"/>
      <c r="HZ159" s="89"/>
      <c r="IA159" s="89"/>
      <c r="IB159" s="89"/>
      <c r="IC159" s="89"/>
      <c r="ID159" s="89"/>
      <c r="IE159" s="89"/>
      <c r="IF159" s="89"/>
      <c r="IG159" s="89"/>
      <c r="IH159" s="89"/>
      <c r="II159" s="89"/>
      <c r="IJ159" s="89"/>
      <c r="IK159" s="89"/>
      <c r="IL159" s="89"/>
      <c r="IM159" s="89"/>
      <c r="IN159" s="89"/>
      <c r="IO159" s="89"/>
      <c r="IP159" s="89"/>
      <c r="IQ159" s="89"/>
      <c r="IR159" s="89"/>
      <c r="IS159" s="89"/>
      <c r="IT159" s="89"/>
      <c r="IU159" s="89"/>
      <c r="IV159" s="89"/>
      <c r="IW159" s="89"/>
      <c r="IX159" s="89"/>
      <c r="IY159" s="89"/>
      <c r="IZ159" s="89"/>
      <c r="JA159" s="89"/>
      <c r="JB159" s="89"/>
      <c r="JC159" s="89"/>
      <c r="JD159" s="89"/>
      <c r="JE159" s="89"/>
      <c r="JF159" s="89"/>
      <c r="JG159" s="89"/>
      <c r="JH159" s="89"/>
      <c r="JI159" s="89"/>
      <c r="JJ159" s="89"/>
      <c r="JK159" s="89"/>
      <c r="JL159" s="89"/>
      <c r="JM159" s="89"/>
      <c r="JN159" s="89"/>
      <c r="JO159" s="89"/>
      <c r="JP159" s="89"/>
      <c r="JQ159" s="89"/>
      <c r="JR159" s="89"/>
      <c r="JS159" s="89"/>
      <c r="JT159" s="89"/>
      <c r="JU159" s="89"/>
      <c r="JV159" s="89"/>
      <c r="JW159" s="89"/>
      <c r="JX159" s="89"/>
      <c r="JY159" s="89"/>
      <c r="JZ159" s="89"/>
      <c r="KA159" s="89"/>
      <c r="KB159" s="89"/>
      <c r="KC159" s="89"/>
      <c r="KD159" s="89"/>
      <c r="KE159" s="89"/>
      <c r="KF159" s="89"/>
      <c r="KG159" s="89"/>
      <c r="KH159" s="89"/>
      <c r="KI159" s="89"/>
      <c r="KJ159" s="89"/>
      <c r="KK159" s="89"/>
      <c r="KL159" s="89"/>
      <c r="KM159" s="89"/>
      <c r="KN159" s="89"/>
      <c r="KO159" s="89"/>
      <c r="KP159" s="89"/>
      <c r="KQ159" s="89"/>
      <c r="KR159" s="89"/>
      <c r="KS159" s="89"/>
      <c r="KT159" s="89"/>
      <c r="KU159" s="89"/>
      <c r="KV159" s="89"/>
      <c r="KW159" s="89"/>
      <c r="KX159" s="89"/>
      <c r="KY159" s="89"/>
      <c r="KZ159" s="89"/>
      <c r="LA159" s="89"/>
      <c r="LB159" s="89"/>
      <c r="LC159" s="89"/>
      <c r="LD159" s="89"/>
      <c r="LE159" s="89"/>
      <c r="LF159" s="89"/>
      <c r="LG159" s="89"/>
      <c r="LH159" s="89"/>
      <c r="LI159" s="89"/>
      <c r="LJ159" s="89"/>
      <c r="LK159" s="89"/>
      <c r="LL159" s="89"/>
      <c r="LM159" s="89"/>
      <c r="LN159" s="89"/>
      <c r="LO159" s="89"/>
      <c r="LP159" s="89"/>
      <c r="LQ159" s="89"/>
      <c r="LR159" s="89"/>
      <c r="LS159" s="89"/>
      <c r="LT159" s="89"/>
    </row>
    <row r="160" spans="1:332" s="29" customFormat="1" x14ac:dyDescent="0.35">
      <c r="A160" s="89"/>
      <c r="B160" s="90"/>
      <c r="C160" s="90"/>
      <c r="D160" s="91"/>
      <c r="E160" s="89"/>
      <c r="F160" s="89"/>
      <c r="G160" s="89"/>
      <c r="M160" s="85"/>
      <c r="N160" s="85"/>
      <c r="O160" s="91"/>
      <c r="P160" s="91"/>
      <c r="Q160" s="92"/>
      <c r="R160" s="92"/>
      <c r="S160" s="89"/>
      <c r="T160" s="89"/>
      <c r="U160" s="89"/>
      <c r="V160" s="89"/>
      <c r="Y160" s="89"/>
      <c r="AA160" s="89"/>
      <c r="AB160" s="89"/>
      <c r="AC160" s="89"/>
      <c r="AD160" s="89"/>
      <c r="AE160"/>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89"/>
      <c r="BU160" s="89"/>
      <c r="BV160" s="89"/>
      <c r="BW160" s="89"/>
      <c r="BX160" s="89"/>
      <c r="BY160" s="89"/>
      <c r="BZ160" s="89"/>
      <c r="CA160" s="89"/>
      <c r="CB160" s="89"/>
      <c r="CC160" s="89"/>
      <c r="CD160" s="89"/>
      <c r="CE160" s="89"/>
      <c r="CF160" s="89"/>
      <c r="CG160" s="89"/>
      <c r="CH160" s="89"/>
      <c r="CI160" s="89"/>
      <c r="CJ160" s="89"/>
      <c r="CK160" s="89"/>
      <c r="CL160" s="89"/>
      <c r="CM160" s="89"/>
      <c r="CN160" s="89"/>
      <c r="CO160" s="89"/>
      <c r="CP160" s="89"/>
      <c r="CQ160" s="89"/>
      <c r="CR160" s="89"/>
      <c r="CS160" s="89"/>
      <c r="CT160" s="89"/>
      <c r="CU160" s="89"/>
      <c r="CV160" s="89"/>
      <c r="CW160" s="89"/>
      <c r="CX160" s="89"/>
      <c r="CY160" s="89"/>
      <c r="CZ160" s="89"/>
      <c r="DA160" s="89"/>
      <c r="DB160" s="89"/>
      <c r="DC160" s="89"/>
      <c r="DD160" s="89"/>
      <c r="DE160" s="89"/>
      <c r="DF160" s="89"/>
      <c r="DG160" s="89"/>
      <c r="DH160" s="89"/>
      <c r="DI160" s="89"/>
      <c r="DJ160" s="89"/>
      <c r="DK160" s="89"/>
      <c r="DL160" s="89"/>
      <c r="DM160" s="89"/>
      <c r="DN160" s="89"/>
      <c r="DO160" s="89"/>
      <c r="DP160" s="89"/>
      <c r="DQ160" s="89"/>
      <c r="DR160" s="89"/>
      <c r="DS160" s="89"/>
      <c r="DT160" s="89"/>
      <c r="DU160" s="89"/>
      <c r="DV160" s="89"/>
      <c r="DW160" s="89"/>
      <c r="DX160" s="89"/>
      <c r="DY160" s="89"/>
      <c r="DZ160" s="89"/>
      <c r="EA160" s="89"/>
      <c r="EB160" s="89"/>
      <c r="EC160" s="89"/>
      <c r="ED160" s="89"/>
      <c r="EE160" s="89"/>
      <c r="EF160" s="89"/>
      <c r="EG160" s="89"/>
      <c r="EH160" s="89"/>
      <c r="EI160" s="89"/>
      <c r="EJ160" s="89"/>
      <c r="EK160" s="89"/>
      <c r="EL160" s="89"/>
      <c r="EM160" s="89"/>
      <c r="EN160" s="89"/>
      <c r="EO160" s="89"/>
      <c r="EP160" s="89"/>
      <c r="EQ160" s="89"/>
      <c r="ER160" s="89"/>
      <c r="ES160" s="89"/>
      <c r="ET160" s="89"/>
      <c r="EU160" s="89"/>
      <c r="EV160" s="89"/>
      <c r="EW160" s="89"/>
      <c r="EX160" s="89"/>
      <c r="EY160" s="89"/>
      <c r="EZ160" s="89"/>
      <c r="FA160" s="89"/>
      <c r="FB160" s="89"/>
      <c r="FC160" s="89"/>
      <c r="FD160" s="89"/>
      <c r="FE160" s="89"/>
      <c r="FF160" s="89"/>
      <c r="FG160" s="89"/>
      <c r="FH160" s="89"/>
      <c r="FI160" s="89"/>
      <c r="FJ160" s="89"/>
      <c r="FK160" s="89"/>
      <c r="FL160" s="89"/>
      <c r="FM160" s="89"/>
      <c r="FN160" s="89"/>
      <c r="FO160" s="89"/>
      <c r="FP160" s="89"/>
      <c r="FQ160" s="89"/>
      <c r="FR160" s="89"/>
      <c r="FS160" s="89"/>
      <c r="FT160" s="89"/>
      <c r="FU160" s="89"/>
      <c r="FV160" s="89"/>
      <c r="FW160" s="89"/>
      <c r="FX160" s="89"/>
      <c r="FY160" s="89"/>
      <c r="FZ160" s="89"/>
      <c r="GA160" s="89"/>
      <c r="GB160" s="89"/>
      <c r="GC160" s="89"/>
      <c r="GD160" s="89"/>
      <c r="GE160" s="89"/>
      <c r="GF160" s="89"/>
      <c r="GG160" s="89"/>
      <c r="GH160" s="89"/>
      <c r="GI160" s="89"/>
      <c r="GJ160" s="89"/>
      <c r="GK160" s="89"/>
      <c r="GL160" s="89"/>
      <c r="GM160" s="89"/>
      <c r="GN160" s="89"/>
      <c r="GO160" s="89"/>
      <c r="GP160" s="89"/>
      <c r="GQ160" s="89"/>
      <c r="GR160" s="89"/>
      <c r="GS160" s="89"/>
      <c r="GT160" s="89"/>
      <c r="GU160" s="89"/>
      <c r="GV160" s="89"/>
      <c r="GW160" s="89"/>
      <c r="GX160" s="89"/>
      <c r="GY160" s="89"/>
      <c r="GZ160" s="89"/>
      <c r="HA160" s="89"/>
      <c r="HB160" s="89"/>
      <c r="HC160" s="89"/>
      <c r="HD160" s="89"/>
      <c r="HE160" s="89"/>
      <c r="HF160" s="89"/>
      <c r="HG160" s="89"/>
      <c r="HH160" s="89"/>
      <c r="HI160" s="89"/>
      <c r="HJ160" s="89"/>
      <c r="HK160" s="89"/>
      <c r="HL160" s="89"/>
      <c r="HM160" s="89"/>
      <c r="HN160" s="89"/>
      <c r="HO160" s="89"/>
      <c r="HP160" s="89"/>
      <c r="HQ160" s="89"/>
      <c r="HR160" s="89"/>
      <c r="HS160" s="89"/>
      <c r="HT160" s="89"/>
      <c r="HU160" s="89"/>
      <c r="HV160" s="89"/>
      <c r="HW160" s="89"/>
      <c r="HX160" s="89"/>
      <c r="HY160" s="89"/>
      <c r="HZ160" s="89"/>
      <c r="IA160" s="89"/>
      <c r="IB160" s="89"/>
      <c r="IC160" s="89"/>
      <c r="ID160" s="89"/>
      <c r="IE160" s="89"/>
      <c r="IF160" s="89"/>
      <c r="IG160" s="89"/>
      <c r="IH160" s="89"/>
      <c r="II160" s="89"/>
      <c r="IJ160" s="89"/>
      <c r="IK160" s="89"/>
      <c r="IL160" s="89"/>
      <c r="IM160" s="89"/>
      <c r="IN160" s="89"/>
      <c r="IO160" s="89"/>
      <c r="IP160" s="89"/>
      <c r="IQ160" s="89"/>
      <c r="IR160" s="89"/>
      <c r="IS160" s="89"/>
      <c r="IT160" s="89"/>
      <c r="IU160" s="89"/>
      <c r="IV160" s="89"/>
      <c r="IW160" s="89"/>
      <c r="IX160" s="89"/>
      <c r="IY160" s="89"/>
      <c r="IZ160" s="89"/>
      <c r="JA160" s="89"/>
      <c r="JB160" s="89"/>
      <c r="JC160" s="89"/>
      <c r="JD160" s="89"/>
      <c r="JE160" s="89"/>
      <c r="JF160" s="89"/>
      <c r="JG160" s="89"/>
      <c r="JH160" s="89"/>
      <c r="JI160" s="89"/>
      <c r="JJ160" s="89"/>
      <c r="JK160" s="89"/>
      <c r="JL160" s="89"/>
      <c r="JM160" s="89"/>
      <c r="JN160" s="89"/>
      <c r="JO160" s="89"/>
      <c r="JP160" s="89"/>
      <c r="JQ160" s="89"/>
      <c r="JR160" s="89"/>
      <c r="JS160" s="89"/>
      <c r="JT160" s="89"/>
      <c r="JU160" s="89"/>
      <c r="JV160" s="89"/>
      <c r="JW160" s="89"/>
      <c r="JX160" s="89"/>
      <c r="JY160" s="89"/>
      <c r="JZ160" s="89"/>
      <c r="KA160" s="89"/>
      <c r="KB160" s="89"/>
      <c r="KC160" s="89"/>
      <c r="KD160" s="89"/>
      <c r="KE160" s="89"/>
      <c r="KF160" s="89"/>
      <c r="KG160" s="89"/>
      <c r="KH160" s="89"/>
      <c r="KI160" s="89"/>
      <c r="KJ160" s="89"/>
      <c r="KK160" s="89"/>
      <c r="KL160" s="89"/>
      <c r="KM160" s="89"/>
      <c r="KN160" s="89"/>
      <c r="KO160" s="89"/>
      <c r="KP160" s="89"/>
      <c r="KQ160" s="89"/>
      <c r="KR160" s="89"/>
      <c r="KS160" s="89"/>
      <c r="KT160" s="89"/>
      <c r="KU160" s="89"/>
      <c r="KV160" s="89"/>
      <c r="KW160" s="89"/>
      <c r="KX160" s="89"/>
      <c r="KY160" s="89"/>
      <c r="KZ160" s="89"/>
      <c r="LA160" s="89"/>
      <c r="LB160" s="89"/>
      <c r="LC160" s="89"/>
      <c r="LD160" s="89"/>
      <c r="LE160" s="89"/>
      <c r="LF160" s="89"/>
      <c r="LG160" s="89"/>
      <c r="LH160" s="89"/>
      <c r="LI160" s="89"/>
      <c r="LJ160" s="89"/>
      <c r="LK160" s="89"/>
      <c r="LL160" s="89"/>
      <c r="LM160" s="89"/>
      <c r="LN160" s="89"/>
      <c r="LO160" s="89"/>
      <c r="LP160" s="89"/>
      <c r="LQ160" s="89"/>
      <c r="LR160" s="89"/>
      <c r="LS160" s="89"/>
      <c r="LT160" s="89"/>
    </row>
    <row r="161" spans="1:332" s="29" customFormat="1" x14ac:dyDescent="0.35">
      <c r="A161" s="89"/>
      <c r="B161" s="90"/>
      <c r="C161" s="90"/>
      <c r="D161" s="91"/>
      <c r="E161" s="89"/>
      <c r="F161" s="89"/>
      <c r="G161" s="89"/>
      <c r="M161" s="85"/>
      <c r="N161" s="85"/>
      <c r="O161" s="91"/>
      <c r="P161" s="91"/>
      <c r="Q161" s="92"/>
      <c r="R161" s="92"/>
      <c r="S161" s="89"/>
      <c r="T161" s="89"/>
      <c r="U161" s="89"/>
      <c r="V161" s="89"/>
      <c r="Y161" s="89"/>
      <c r="AA161" s="89"/>
      <c r="AB161" s="89"/>
      <c r="AC161" s="89"/>
      <c r="AD161" s="89"/>
      <c r="AE161"/>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89"/>
      <c r="DZ161" s="89"/>
      <c r="EA161" s="89"/>
      <c r="EB161" s="89"/>
      <c r="EC161" s="89"/>
      <c r="ED161" s="89"/>
      <c r="EE161" s="89"/>
      <c r="EF161" s="89"/>
      <c r="EG161" s="89"/>
      <c r="EH161" s="89"/>
      <c r="EI161" s="89"/>
      <c r="EJ161" s="89"/>
      <c r="EK161" s="89"/>
      <c r="EL161" s="89"/>
      <c r="EM161" s="89"/>
      <c r="EN161" s="89"/>
      <c r="EO161" s="89"/>
      <c r="EP161" s="89"/>
      <c r="EQ161" s="89"/>
      <c r="ER161" s="89"/>
      <c r="ES161" s="89"/>
      <c r="ET161" s="89"/>
      <c r="EU161" s="89"/>
      <c r="EV161" s="89"/>
      <c r="EW161" s="89"/>
      <c r="EX161" s="89"/>
      <c r="EY161" s="89"/>
      <c r="EZ161" s="89"/>
      <c r="FA161" s="89"/>
      <c r="FB161" s="89"/>
      <c r="FC161" s="89"/>
      <c r="FD161" s="89"/>
      <c r="FE161" s="89"/>
      <c r="FF161" s="89"/>
      <c r="FG161" s="89"/>
      <c r="FH161" s="89"/>
      <c r="FI161" s="89"/>
      <c r="FJ161" s="89"/>
      <c r="FK161" s="89"/>
      <c r="FL161" s="89"/>
      <c r="FM161" s="89"/>
      <c r="FN161" s="89"/>
      <c r="FO161" s="89"/>
      <c r="FP161" s="89"/>
      <c r="FQ161" s="89"/>
      <c r="FR161" s="89"/>
      <c r="FS161" s="89"/>
      <c r="FT161" s="89"/>
      <c r="FU161" s="89"/>
      <c r="FV161" s="89"/>
      <c r="FW161" s="89"/>
      <c r="FX161" s="89"/>
      <c r="FY161" s="89"/>
      <c r="FZ161" s="89"/>
      <c r="GA161" s="89"/>
      <c r="GB161" s="89"/>
      <c r="GC161" s="89"/>
      <c r="GD161" s="89"/>
      <c r="GE161" s="89"/>
      <c r="GF161" s="89"/>
      <c r="GG161" s="89"/>
      <c r="GH161" s="89"/>
      <c r="GI161" s="89"/>
      <c r="GJ161" s="89"/>
      <c r="GK161" s="89"/>
      <c r="GL161" s="89"/>
      <c r="GM161" s="89"/>
      <c r="GN161" s="89"/>
      <c r="GO161" s="89"/>
      <c r="GP161" s="89"/>
      <c r="GQ161" s="89"/>
      <c r="GR161" s="89"/>
      <c r="GS161" s="89"/>
      <c r="GT161" s="89"/>
      <c r="GU161" s="89"/>
      <c r="GV161" s="89"/>
      <c r="GW161" s="89"/>
      <c r="GX161" s="89"/>
      <c r="GY161" s="89"/>
      <c r="GZ161" s="89"/>
      <c r="HA161" s="89"/>
      <c r="HB161" s="89"/>
      <c r="HC161" s="89"/>
      <c r="HD161" s="89"/>
      <c r="HE161" s="89"/>
      <c r="HF161" s="89"/>
      <c r="HG161" s="89"/>
      <c r="HH161" s="89"/>
      <c r="HI161" s="89"/>
      <c r="HJ161" s="89"/>
      <c r="HK161" s="89"/>
      <c r="HL161" s="89"/>
      <c r="HM161" s="89"/>
      <c r="HN161" s="89"/>
      <c r="HO161" s="89"/>
      <c r="HP161" s="89"/>
      <c r="HQ161" s="89"/>
      <c r="HR161" s="89"/>
      <c r="HS161" s="89"/>
      <c r="HT161" s="89"/>
      <c r="HU161" s="89"/>
      <c r="HV161" s="89"/>
      <c r="HW161" s="89"/>
      <c r="HX161" s="89"/>
      <c r="HY161" s="89"/>
      <c r="HZ161" s="89"/>
      <c r="IA161" s="89"/>
      <c r="IB161" s="89"/>
      <c r="IC161" s="89"/>
      <c r="ID161" s="89"/>
      <c r="IE161" s="89"/>
      <c r="IF161" s="89"/>
      <c r="IG161" s="89"/>
      <c r="IH161" s="89"/>
      <c r="II161" s="89"/>
      <c r="IJ161" s="89"/>
      <c r="IK161" s="89"/>
      <c r="IL161" s="89"/>
      <c r="IM161" s="89"/>
      <c r="IN161" s="89"/>
      <c r="IO161" s="89"/>
      <c r="IP161" s="89"/>
      <c r="IQ161" s="89"/>
      <c r="IR161" s="89"/>
      <c r="IS161" s="89"/>
      <c r="IT161" s="89"/>
      <c r="IU161" s="89"/>
      <c r="IV161" s="89"/>
      <c r="IW161" s="89"/>
      <c r="IX161" s="89"/>
      <c r="IY161" s="89"/>
      <c r="IZ161" s="89"/>
      <c r="JA161" s="89"/>
      <c r="JB161" s="89"/>
      <c r="JC161" s="89"/>
      <c r="JD161" s="89"/>
      <c r="JE161" s="89"/>
      <c r="JF161" s="89"/>
      <c r="JG161" s="89"/>
      <c r="JH161" s="89"/>
      <c r="JI161" s="89"/>
      <c r="JJ161" s="89"/>
      <c r="JK161" s="89"/>
      <c r="JL161" s="89"/>
      <c r="JM161" s="89"/>
      <c r="JN161" s="89"/>
      <c r="JO161" s="89"/>
      <c r="JP161" s="89"/>
      <c r="JQ161" s="89"/>
      <c r="JR161" s="89"/>
      <c r="JS161" s="89"/>
      <c r="JT161" s="89"/>
      <c r="JU161" s="89"/>
      <c r="JV161" s="89"/>
      <c r="JW161" s="89"/>
      <c r="JX161" s="89"/>
      <c r="JY161" s="89"/>
      <c r="JZ161" s="89"/>
      <c r="KA161" s="89"/>
      <c r="KB161" s="89"/>
      <c r="KC161" s="89"/>
      <c r="KD161" s="89"/>
      <c r="KE161" s="89"/>
      <c r="KF161" s="89"/>
      <c r="KG161" s="89"/>
      <c r="KH161" s="89"/>
      <c r="KI161" s="89"/>
      <c r="KJ161" s="89"/>
      <c r="KK161" s="89"/>
      <c r="KL161" s="89"/>
      <c r="KM161" s="89"/>
      <c r="KN161" s="89"/>
      <c r="KO161" s="89"/>
      <c r="KP161" s="89"/>
      <c r="KQ161" s="89"/>
      <c r="KR161" s="89"/>
      <c r="KS161" s="89"/>
      <c r="KT161" s="89"/>
      <c r="KU161" s="89"/>
      <c r="KV161" s="89"/>
      <c r="KW161" s="89"/>
      <c r="KX161" s="89"/>
      <c r="KY161" s="89"/>
      <c r="KZ161" s="89"/>
      <c r="LA161" s="89"/>
      <c r="LB161" s="89"/>
      <c r="LC161" s="89"/>
      <c r="LD161" s="89"/>
      <c r="LE161" s="89"/>
      <c r="LF161" s="89"/>
      <c r="LG161" s="89"/>
      <c r="LH161" s="89"/>
      <c r="LI161" s="89"/>
      <c r="LJ161" s="89"/>
      <c r="LK161" s="89"/>
      <c r="LL161" s="89"/>
      <c r="LM161" s="89"/>
      <c r="LN161" s="89"/>
      <c r="LO161" s="89"/>
      <c r="LP161" s="89"/>
      <c r="LQ161" s="89"/>
      <c r="LR161" s="89"/>
      <c r="LS161" s="89"/>
      <c r="LT161" s="89"/>
    </row>
    <row r="162" spans="1:332" s="29" customFormat="1" x14ac:dyDescent="0.35">
      <c r="A162" s="89"/>
      <c r="B162" s="90"/>
      <c r="C162" s="90"/>
      <c r="D162" s="91"/>
      <c r="E162" s="89"/>
      <c r="F162" s="89"/>
      <c r="G162" s="89"/>
      <c r="M162" s="85"/>
      <c r="N162" s="85"/>
      <c r="O162" s="91"/>
      <c r="P162" s="91"/>
      <c r="Q162" s="92"/>
      <c r="R162" s="92"/>
      <c r="S162" s="89"/>
      <c r="T162" s="89"/>
      <c r="U162" s="89"/>
      <c r="V162" s="89"/>
      <c r="Y162" s="89"/>
      <c r="AA162" s="89"/>
      <c r="AB162" s="89"/>
      <c r="AC162" s="89"/>
      <c r="AD162" s="89"/>
      <c r="AE162"/>
      <c r="AF162" s="89"/>
      <c r="AG162" s="89"/>
      <c r="AH162" s="89"/>
      <c r="AI162" s="89"/>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89"/>
      <c r="BU162" s="89"/>
      <c r="BV162" s="89"/>
      <c r="BW162" s="89"/>
      <c r="BX162" s="89"/>
      <c r="BY162" s="89"/>
      <c r="BZ162" s="89"/>
      <c r="CA162" s="89"/>
      <c r="CB162" s="89"/>
      <c r="CC162" s="89"/>
      <c r="CD162" s="89"/>
      <c r="CE162" s="89"/>
      <c r="CF162" s="89"/>
      <c r="CG162" s="89"/>
      <c r="CH162" s="89"/>
      <c r="CI162" s="89"/>
      <c r="CJ162" s="89"/>
      <c r="CK162" s="89"/>
      <c r="CL162" s="89"/>
      <c r="CM162" s="89"/>
      <c r="CN162" s="89"/>
      <c r="CO162" s="89"/>
      <c r="CP162" s="89"/>
      <c r="CQ162" s="89"/>
      <c r="CR162" s="89"/>
      <c r="CS162" s="89"/>
      <c r="CT162" s="89"/>
      <c r="CU162" s="89"/>
      <c r="CV162" s="89"/>
      <c r="CW162" s="89"/>
      <c r="CX162" s="89"/>
      <c r="CY162" s="89"/>
      <c r="CZ162" s="89"/>
      <c r="DA162" s="89"/>
      <c r="DB162" s="89"/>
      <c r="DC162" s="89"/>
      <c r="DD162" s="89"/>
      <c r="DE162" s="89"/>
      <c r="DF162" s="89"/>
      <c r="DG162" s="89"/>
      <c r="DH162" s="89"/>
      <c r="DI162" s="89"/>
      <c r="DJ162" s="89"/>
      <c r="DK162" s="89"/>
      <c r="DL162" s="89"/>
      <c r="DM162" s="89"/>
      <c r="DN162" s="89"/>
      <c r="DO162" s="89"/>
      <c r="DP162" s="89"/>
      <c r="DQ162" s="89"/>
      <c r="DR162" s="89"/>
      <c r="DS162" s="89"/>
      <c r="DT162" s="89"/>
      <c r="DU162" s="89"/>
      <c r="DV162" s="89"/>
      <c r="DW162" s="89"/>
      <c r="DX162" s="89"/>
      <c r="DY162" s="89"/>
      <c r="DZ162" s="89"/>
      <c r="EA162" s="89"/>
      <c r="EB162" s="89"/>
      <c r="EC162" s="89"/>
      <c r="ED162" s="89"/>
      <c r="EE162" s="89"/>
      <c r="EF162" s="89"/>
      <c r="EG162" s="89"/>
      <c r="EH162" s="89"/>
      <c r="EI162" s="89"/>
      <c r="EJ162" s="89"/>
      <c r="EK162" s="89"/>
      <c r="EL162" s="89"/>
      <c r="EM162" s="89"/>
      <c r="EN162" s="89"/>
      <c r="EO162" s="89"/>
      <c r="EP162" s="89"/>
      <c r="EQ162" s="89"/>
      <c r="ER162" s="89"/>
      <c r="ES162" s="89"/>
      <c r="ET162" s="89"/>
      <c r="EU162" s="89"/>
      <c r="EV162" s="89"/>
      <c r="EW162" s="89"/>
      <c r="EX162" s="89"/>
      <c r="EY162" s="89"/>
      <c r="EZ162" s="89"/>
      <c r="FA162" s="89"/>
      <c r="FB162" s="89"/>
      <c r="FC162" s="89"/>
      <c r="FD162" s="89"/>
      <c r="FE162" s="89"/>
      <c r="FF162" s="89"/>
      <c r="FG162" s="89"/>
      <c r="FH162" s="89"/>
      <c r="FI162" s="89"/>
      <c r="FJ162" s="89"/>
      <c r="FK162" s="89"/>
      <c r="FL162" s="89"/>
      <c r="FM162" s="89"/>
      <c r="FN162" s="89"/>
      <c r="FO162" s="89"/>
      <c r="FP162" s="89"/>
      <c r="FQ162" s="89"/>
      <c r="FR162" s="89"/>
      <c r="FS162" s="89"/>
      <c r="FT162" s="89"/>
      <c r="FU162" s="89"/>
      <c r="FV162" s="89"/>
      <c r="FW162" s="89"/>
      <c r="FX162" s="89"/>
      <c r="FY162" s="89"/>
      <c r="FZ162" s="89"/>
      <c r="GA162" s="89"/>
      <c r="GB162" s="89"/>
      <c r="GC162" s="89"/>
      <c r="GD162" s="89"/>
      <c r="GE162" s="89"/>
      <c r="GF162" s="89"/>
      <c r="GG162" s="89"/>
      <c r="GH162" s="89"/>
      <c r="GI162" s="89"/>
      <c r="GJ162" s="89"/>
      <c r="GK162" s="89"/>
      <c r="GL162" s="89"/>
      <c r="GM162" s="89"/>
      <c r="GN162" s="89"/>
      <c r="GO162" s="89"/>
      <c r="GP162" s="89"/>
      <c r="GQ162" s="89"/>
      <c r="GR162" s="89"/>
      <c r="GS162" s="89"/>
      <c r="GT162" s="89"/>
      <c r="GU162" s="89"/>
      <c r="GV162" s="89"/>
      <c r="GW162" s="89"/>
      <c r="GX162" s="89"/>
      <c r="GY162" s="89"/>
      <c r="GZ162" s="89"/>
      <c r="HA162" s="89"/>
      <c r="HB162" s="89"/>
      <c r="HC162" s="89"/>
      <c r="HD162" s="89"/>
      <c r="HE162" s="89"/>
      <c r="HF162" s="89"/>
      <c r="HG162" s="89"/>
      <c r="HH162" s="89"/>
      <c r="HI162" s="89"/>
      <c r="HJ162" s="89"/>
      <c r="HK162" s="89"/>
      <c r="HL162" s="89"/>
      <c r="HM162" s="89"/>
      <c r="HN162" s="89"/>
      <c r="HO162" s="89"/>
      <c r="HP162" s="89"/>
      <c r="HQ162" s="89"/>
      <c r="HR162" s="89"/>
      <c r="HS162" s="89"/>
      <c r="HT162" s="89"/>
      <c r="HU162" s="89"/>
      <c r="HV162" s="89"/>
      <c r="HW162" s="89"/>
      <c r="HX162" s="89"/>
      <c r="HY162" s="89"/>
      <c r="HZ162" s="89"/>
      <c r="IA162" s="89"/>
      <c r="IB162" s="89"/>
      <c r="IC162" s="89"/>
      <c r="ID162" s="89"/>
      <c r="IE162" s="89"/>
      <c r="IF162" s="89"/>
      <c r="IG162" s="89"/>
      <c r="IH162" s="89"/>
      <c r="II162" s="89"/>
      <c r="IJ162" s="89"/>
      <c r="IK162" s="89"/>
      <c r="IL162" s="89"/>
      <c r="IM162" s="89"/>
      <c r="IN162" s="89"/>
      <c r="IO162" s="89"/>
      <c r="IP162" s="89"/>
      <c r="IQ162" s="89"/>
      <c r="IR162" s="89"/>
      <c r="IS162" s="89"/>
      <c r="IT162" s="89"/>
      <c r="IU162" s="89"/>
      <c r="IV162" s="89"/>
      <c r="IW162" s="89"/>
      <c r="IX162" s="89"/>
      <c r="IY162" s="89"/>
      <c r="IZ162" s="89"/>
      <c r="JA162" s="89"/>
      <c r="JB162" s="89"/>
      <c r="JC162" s="89"/>
      <c r="JD162" s="89"/>
      <c r="JE162" s="89"/>
      <c r="JF162" s="89"/>
      <c r="JG162" s="89"/>
      <c r="JH162" s="89"/>
      <c r="JI162" s="89"/>
      <c r="JJ162" s="89"/>
      <c r="JK162" s="89"/>
      <c r="JL162" s="89"/>
      <c r="JM162" s="89"/>
      <c r="JN162" s="89"/>
      <c r="JO162" s="89"/>
      <c r="JP162" s="89"/>
      <c r="JQ162" s="89"/>
      <c r="JR162" s="89"/>
      <c r="JS162" s="89"/>
      <c r="JT162" s="89"/>
      <c r="JU162" s="89"/>
      <c r="JV162" s="89"/>
      <c r="JW162" s="89"/>
      <c r="JX162" s="89"/>
      <c r="JY162" s="89"/>
      <c r="JZ162" s="89"/>
      <c r="KA162" s="89"/>
      <c r="KB162" s="89"/>
      <c r="KC162" s="89"/>
      <c r="KD162" s="89"/>
      <c r="KE162" s="89"/>
      <c r="KF162" s="89"/>
      <c r="KG162" s="89"/>
      <c r="KH162" s="89"/>
      <c r="KI162" s="89"/>
      <c r="KJ162" s="89"/>
      <c r="KK162" s="89"/>
      <c r="KL162" s="89"/>
      <c r="KM162" s="89"/>
      <c r="KN162" s="89"/>
      <c r="KO162" s="89"/>
      <c r="KP162" s="89"/>
      <c r="KQ162" s="89"/>
      <c r="KR162" s="89"/>
      <c r="KS162" s="89"/>
      <c r="KT162" s="89"/>
      <c r="KU162" s="89"/>
      <c r="KV162" s="89"/>
      <c r="KW162" s="89"/>
      <c r="KX162" s="89"/>
      <c r="KY162" s="89"/>
      <c r="KZ162" s="89"/>
      <c r="LA162" s="89"/>
      <c r="LB162" s="89"/>
      <c r="LC162" s="89"/>
      <c r="LD162" s="89"/>
      <c r="LE162" s="89"/>
      <c r="LF162" s="89"/>
      <c r="LG162" s="89"/>
      <c r="LH162" s="89"/>
      <c r="LI162" s="89"/>
      <c r="LJ162" s="89"/>
      <c r="LK162" s="89"/>
      <c r="LL162" s="89"/>
      <c r="LM162" s="89"/>
      <c r="LN162" s="89"/>
      <c r="LO162" s="89"/>
      <c r="LP162" s="89"/>
      <c r="LQ162" s="89"/>
      <c r="LR162" s="89"/>
      <c r="LS162" s="89"/>
      <c r="LT162" s="89"/>
    </row>
  </sheetData>
  <protectedRanges>
    <protectedRange password="E1A2" sqref="AA2" name="Range1_1_2_1"/>
    <protectedRange password="E1A2" sqref="O15" name="Range1_1_5"/>
    <protectedRange password="E1A2" sqref="O24" name="Range1_1_6"/>
    <protectedRange password="E1A2" sqref="O47:O48" name="Range1_6_10"/>
    <protectedRange password="E1A2" sqref="O45" name="Range1_1_11_1"/>
    <protectedRange password="E1A2" sqref="O14" name="Range1_1_5_1"/>
    <protectedRange password="E1A2" sqref="U2" name="Range1_14"/>
    <protectedRange password="E1A2" sqref="V4" name="Range1_1_4_3"/>
    <protectedRange password="E1A2" sqref="U4" name="Range1_1_4_3_1"/>
    <protectedRange password="E1A2" sqref="O30" name="Range1_1_7_1"/>
    <protectedRange password="E1A2" sqref="O31" name="Range1_1_9_1"/>
    <protectedRange password="E1A2" sqref="O32" name="Range1_1_9_2"/>
    <protectedRange password="E1A2" sqref="O36" name="Range1_1_10_3"/>
    <protectedRange password="E1A2" sqref="O41" name="Range1_1_11_1_1"/>
    <protectedRange password="E1A2" sqref="O72" name="Range1_1"/>
  </protectedRanges>
  <autoFilter ref="A2:LT76" xr:uid="{082A0A49-823C-4A62-BB1A-6831677CD3CF}"/>
  <phoneticPr fontId="20" type="noConversion"/>
  <conditionalFormatting sqref="J33:J34 J39 J26:J29 J3:J24 J42:J55 J69:J71">
    <cfRule type="cellIs" dxfId="51" priority="75" operator="equal">
      <formula>"Info"</formula>
    </cfRule>
    <cfRule type="cellIs" dxfId="50" priority="76" operator="equal">
      <formula>"Fail"</formula>
    </cfRule>
    <cfRule type="cellIs" dxfId="49" priority="77" operator="equal">
      <formula>"Pass"</formula>
    </cfRule>
  </conditionalFormatting>
  <conditionalFormatting sqref="J25">
    <cfRule type="cellIs" dxfId="48" priority="71" operator="equal">
      <formula>"Info"</formula>
    </cfRule>
    <cfRule type="cellIs" dxfId="47" priority="72" operator="equal">
      <formula>"Fail"</formula>
    </cfRule>
    <cfRule type="cellIs" dxfId="46" priority="73" operator="equal">
      <formula>"Pass"</formula>
    </cfRule>
  </conditionalFormatting>
  <conditionalFormatting sqref="J30:J31">
    <cfRule type="cellIs" dxfId="45" priority="67" operator="equal">
      <formula>"Info"</formula>
    </cfRule>
    <cfRule type="cellIs" dxfId="44" priority="68" operator="equal">
      <formula>"Fail"</formula>
    </cfRule>
    <cfRule type="cellIs" dxfId="43" priority="69" operator="equal">
      <formula>"Pass"</formula>
    </cfRule>
  </conditionalFormatting>
  <conditionalFormatting sqref="J32">
    <cfRule type="cellIs" dxfId="42" priority="63" operator="equal">
      <formula>"Info"</formula>
    </cfRule>
    <cfRule type="cellIs" dxfId="41" priority="64" operator="equal">
      <formula>"Fail"</formula>
    </cfRule>
    <cfRule type="cellIs" dxfId="40" priority="65" operator="equal">
      <formula>"Pass"</formula>
    </cfRule>
  </conditionalFormatting>
  <conditionalFormatting sqref="J34">
    <cfRule type="cellIs" dxfId="39" priority="59" operator="equal">
      <formula>"Info"</formula>
    </cfRule>
    <cfRule type="cellIs" dxfId="38" priority="60" operator="equal">
      <formula>"Fail"</formula>
    </cfRule>
    <cfRule type="cellIs" dxfId="37" priority="61" operator="equal">
      <formula>"Pass"</formula>
    </cfRule>
  </conditionalFormatting>
  <conditionalFormatting sqref="J35">
    <cfRule type="cellIs" dxfId="36" priority="55" operator="equal">
      <formula>"Info"</formula>
    </cfRule>
    <cfRule type="cellIs" dxfId="35" priority="56" operator="equal">
      <formula>"Fail"</formula>
    </cfRule>
    <cfRule type="cellIs" dxfId="34" priority="57" operator="equal">
      <formula>"Pass"</formula>
    </cfRule>
  </conditionalFormatting>
  <conditionalFormatting sqref="J36:J37">
    <cfRule type="cellIs" dxfId="33" priority="51" operator="equal">
      <formula>"Info"</formula>
    </cfRule>
    <cfRule type="cellIs" dxfId="32" priority="52" operator="equal">
      <formula>"Fail"</formula>
    </cfRule>
    <cfRule type="cellIs" dxfId="31" priority="53" operator="equal">
      <formula>"Pass"</formula>
    </cfRule>
  </conditionalFormatting>
  <conditionalFormatting sqref="J38">
    <cfRule type="cellIs" dxfId="30" priority="47" operator="equal">
      <formula>"Info"</formula>
    </cfRule>
    <cfRule type="cellIs" dxfId="29" priority="48" operator="equal">
      <formula>"Fail"</formula>
    </cfRule>
    <cfRule type="cellIs" dxfId="28" priority="49" operator="equal">
      <formula>"Pass"</formula>
    </cfRule>
  </conditionalFormatting>
  <conditionalFormatting sqref="J40">
    <cfRule type="cellIs" dxfId="27" priority="43" operator="equal">
      <formula>"Info"</formula>
    </cfRule>
    <cfRule type="cellIs" dxfId="26" priority="44" operator="equal">
      <formula>"Fail"</formula>
    </cfRule>
    <cfRule type="cellIs" dxfId="25" priority="45" operator="equal">
      <formula>"Pass"</formula>
    </cfRule>
  </conditionalFormatting>
  <conditionalFormatting sqref="J41:J42">
    <cfRule type="cellIs" dxfId="24" priority="39" operator="equal">
      <formula>"Info"</formula>
    </cfRule>
    <cfRule type="cellIs" dxfId="23" priority="40" operator="equal">
      <formula>"Fail"</formula>
    </cfRule>
    <cfRule type="cellIs" dxfId="22" priority="41" operator="equal">
      <formula>"Pass"</formula>
    </cfRule>
  </conditionalFormatting>
  <conditionalFormatting sqref="J56:J58">
    <cfRule type="cellIs" dxfId="21" priority="35" operator="equal">
      <formula>"Info"</formula>
    </cfRule>
    <cfRule type="cellIs" dxfId="20" priority="36" operator="equal">
      <formula>"Fail"</formula>
    </cfRule>
    <cfRule type="cellIs" dxfId="19" priority="37" operator="equal">
      <formula>"Pass"</formula>
    </cfRule>
  </conditionalFormatting>
  <conditionalFormatting sqref="J59:J61">
    <cfRule type="cellIs" dxfId="18" priority="31" operator="equal">
      <formula>"Info"</formula>
    </cfRule>
    <cfRule type="cellIs" dxfId="17" priority="32" operator="equal">
      <formula>"Fail"</formula>
    </cfRule>
    <cfRule type="cellIs" dxfId="16" priority="33" operator="equal">
      <formula>"Pass"</formula>
    </cfRule>
  </conditionalFormatting>
  <conditionalFormatting sqref="J62:J67">
    <cfRule type="cellIs" dxfId="15" priority="27" operator="equal">
      <formula>"Info"</formula>
    </cfRule>
    <cfRule type="cellIs" dxfId="14" priority="28" operator="equal">
      <formula>"Fail"</formula>
    </cfRule>
    <cfRule type="cellIs" dxfId="13" priority="29" operator="equal">
      <formula>"Pass"</formula>
    </cfRule>
  </conditionalFormatting>
  <conditionalFormatting sqref="J68">
    <cfRule type="cellIs" dxfId="12" priority="19" operator="equal">
      <formula>"Info"</formula>
    </cfRule>
    <cfRule type="cellIs" dxfId="11" priority="20" operator="equal">
      <formula>"Fail"</formula>
    </cfRule>
    <cfRule type="cellIs" dxfId="10" priority="21" operator="equal">
      <formula>"Pass"</formula>
    </cfRule>
  </conditionalFormatting>
  <conditionalFormatting sqref="J73:J74">
    <cfRule type="cellIs" dxfId="9" priority="15" operator="equal">
      <formula>"Info"</formula>
    </cfRule>
    <cfRule type="cellIs" dxfId="8" priority="16" operator="equal">
      <formula>"Fail"</formula>
    </cfRule>
    <cfRule type="cellIs" dxfId="7" priority="17" operator="equal">
      <formula>"Pass"</formula>
    </cfRule>
  </conditionalFormatting>
  <conditionalFormatting sqref="J72:J74">
    <cfRule type="cellIs" dxfId="6" priority="11" operator="equal">
      <formula>"Info"</formula>
    </cfRule>
    <cfRule type="cellIs" dxfId="5" priority="12" operator="equal">
      <formula>"Fail"</formula>
    </cfRule>
    <cfRule type="cellIs" dxfId="4" priority="13" operator="equal">
      <formula>"Pass"</formula>
    </cfRule>
  </conditionalFormatting>
  <conditionalFormatting sqref="J75">
    <cfRule type="cellIs" dxfId="3" priority="7" operator="equal">
      <formula>"Info"</formula>
    </cfRule>
    <cfRule type="cellIs" dxfId="2" priority="8" operator="equal">
      <formula>"Fail"</formula>
    </cfRule>
    <cfRule type="cellIs" dxfId="1" priority="9" operator="equal">
      <formula>"Pass"</formula>
    </cfRule>
  </conditionalFormatting>
  <conditionalFormatting sqref="N3:N75">
    <cfRule type="expression" dxfId="0" priority="4">
      <formula>ISERROR(AA3)</formula>
    </cfRule>
  </conditionalFormatting>
  <dataValidations count="3">
    <dataValidation type="list" allowBlank="1" showInputMessage="1" showErrorMessage="1" sqref="N3 M3:M75" xr:uid="{21444E4E-7943-4B67-BDC2-95426DBBB21A}">
      <formula1>$H$79:$H$82</formula1>
    </dataValidation>
    <dataValidation type="list" allowBlank="1" showInputMessage="1" showErrorMessage="1" sqref="N75" xr:uid="{652505E0-D018-4A8B-8060-5D54B46AA16E}">
      <formula1>$G$81:$G$84</formula1>
    </dataValidation>
    <dataValidation type="list" allowBlank="1" showInputMessage="1" showErrorMessage="1" sqref="J3:J75" xr:uid="{6E13EDAF-5AC2-4A66-B02F-5543AD89E990}">
      <formula1>$G$78:$G$81</formula1>
    </dataValidation>
  </dataValidations>
  <pageMargins left="0.7" right="0.7" top="0.75" bottom="0.75" header="0.3" footer="0.3"/>
  <pageSetup scale="21" orientation="portrait" r:id="rId1"/>
  <headerFooter alignWithMargins="0"/>
  <rowBreaks count="3" manualBreakCount="3">
    <brk id="18" max="16383" man="1"/>
    <brk id="42" max="16383" man="1"/>
    <brk id="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Y499"/>
  <sheetViews>
    <sheetView zoomScale="80" zoomScaleNormal="80" workbookViewId="0">
      <selection activeCell="H29" sqref="H29"/>
    </sheetView>
  </sheetViews>
  <sheetFormatPr defaultColWidth="9.1796875" defaultRowHeight="14.5" x14ac:dyDescent="0.35"/>
  <cols>
    <col min="1" max="1" width="13.7265625" style="16" customWidth="1"/>
    <col min="2" max="2" width="19.26953125" style="16" customWidth="1"/>
    <col min="3" max="3" width="27.81640625" style="16" customWidth="1"/>
    <col min="4" max="4" width="30.81640625" style="16" customWidth="1"/>
    <col min="5" max="5" width="21.453125" style="16" customWidth="1"/>
    <col min="6" max="6" width="15.26953125" style="16" customWidth="1"/>
    <col min="7" max="7" width="9.1796875" style="16" hidden="1" customWidth="1"/>
    <col min="8" max="8" width="2.26953125" style="16" customWidth="1"/>
    <col min="9" max="13" width="9.1796875" style="16" hidden="1" customWidth="1"/>
    <col min="14" max="14" width="10.1796875" style="16" hidden="1" customWidth="1"/>
    <col min="15" max="77" width="9.1796875" style="41"/>
    <col min="78" max="16384" width="9.1796875" style="16"/>
  </cols>
  <sheetData>
    <row r="1" spans="1:77" x14ac:dyDescent="0.35">
      <c r="A1" s="268" t="s">
        <v>1566</v>
      </c>
      <c r="B1" s="269"/>
      <c r="C1" s="269"/>
      <c r="D1" s="269"/>
      <c r="E1" s="269"/>
      <c r="F1" s="269"/>
      <c r="G1" s="269"/>
      <c r="H1" s="270"/>
      <c r="I1" s="177"/>
      <c r="J1" s="177"/>
      <c r="K1" s="177"/>
      <c r="L1" s="177"/>
      <c r="M1" s="177"/>
      <c r="N1" s="178"/>
    </row>
    <row r="2" spans="1:77" s="17" customFormat="1" ht="12.75" customHeight="1" x14ac:dyDescent="0.35">
      <c r="A2" s="271" t="s">
        <v>1567</v>
      </c>
      <c r="B2" s="272"/>
      <c r="C2" s="272"/>
      <c r="D2" s="272"/>
      <c r="E2" s="272"/>
      <c r="F2" s="272"/>
      <c r="G2" s="272"/>
      <c r="H2" s="273"/>
      <c r="I2" s="272"/>
      <c r="J2" s="272"/>
      <c r="K2" s="272"/>
      <c r="L2" s="272"/>
      <c r="M2" s="272"/>
      <c r="N2" s="274"/>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row>
    <row r="3" spans="1:77" s="41" customFormat="1" ht="12.75" customHeight="1" x14ac:dyDescent="0.35">
      <c r="A3" s="275" t="s">
        <v>1568</v>
      </c>
      <c r="B3" s="276"/>
      <c r="C3" s="276"/>
      <c r="D3" s="276"/>
      <c r="E3" s="276"/>
      <c r="F3" s="276"/>
      <c r="G3" s="276"/>
      <c r="H3" s="277"/>
      <c r="I3" s="276"/>
      <c r="J3" s="276"/>
      <c r="K3" s="276"/>
      <c r="L3" s="276"/>
      <c r="M3" s="276"/>
      <c r="N3" s="278"/>
    </row>
    <row r="4" spans="1:77" s="41" customFormat="1" x14ac:dyDescent="0.35">
      <c r="A4" s="99" t="s">
        <v>2620</v>
      </c>
      <c r="B4" s="43"/>
      <c r="C4" s="43"/>
      <c r="D4" s="43"/>
      <c r="E4" s="43"/>
      <c r="F4" s="43"/>
      <c r="G4" s="43"/>
      <c r="H4" s="100"/>
      <c r="I4" s="43"/>
      <c r="J4" s="43"/>
      <c r="K4" s="43"/>
      <c r="L4" s="43"/>
      <c r="M4" s="43"/>
      <c r="N4" s="44"/>
    </row>
    <row r="5" spans="1:77" s="41" customFormat="1" x14ac:dyDescent="0.35">
      <c r="A5" s="99" t="s">
        <v>2621</v>
      </c>
      <c r="B5" s="43"/>
      <c r="C5" s="43"/>
      <c r="D5" s="43"/>
      <c r="E5" s="43"/>
      <c r="F5" s="43"/>
      <c r="G5" s="43"/>
      <c r="H5" s="100"/>
      <c r="I5" s="43"/>
      <c r="J5" s="43"/>
      <c r="K5" s="43"/>
      <c r="L5" s="43"/>
      <c r="M5" s="43"/>
      <c r="N5" s="44"/>
    </row>
    <row r="6" spans="1:77" s="41" customFormat="1" x14ac:dyDescent="0.35">
      <c r="A6" s="99" t="s">
        <v>1569</v>
      </c>
      <c r="B6" s="43"/>
      <c r="C6" s="43"/>
      <c r="D6" s="43"/>
      <c r="E6" s="43"/>
      <c r="F6" s="43"/>
      <c r="G6" s="43"/>
      <c r="H6" s="100"/>
      <c r="I6" s="43"/>
      <c r="J6" s="43"/>
      <c r="K6" s="43"/>
      <c r="L6" s="43"/>
      <c r="M6" s="43"/>
      <c r="N6" s="44"/>
    </row>
    <row r="7" spans="1:77" s="41" customFormat="1" x14ac:dyDescent="0.35">
      <c r="A7" s="99" t="s">
        <v>2631</v>
      </c>
      <c r="B7" s="43"/>
      <c r="C7" s="43"/>
      <c r="D7" s="43"/>
      <c r="E7" s="43"/>
      <c r="F7" s="43"/>
      <c r="G7" s="43"/>
      <c r="H7" s="100"/>
      <c r="I7" s="43"/>
      <c r="J7" s="43"/>
      <c r="K7" s="43"/>
      <c r="L7" s="43"/>
      <c r="M7" s="43"/>
      <c r="N7" s="44"/>
    </row>
    <row r="8" spans="1:77" s="41" customFormat="1" x14ac:dyDescent="0.35">
      <c r="A8" s="99" t="s">
        <v>2632</v>
      </c>
      <c r="B8" s="43"/>
      <c r="C8" s="43"/>
      <c r="D8" s="43"/>
      <c r="E8" s="43"/>
      <c r="F8" s="43"/>
      <c r="G8" s="43"/>
      <c r="H8" s="100"/>
      <c r="I8" s="43"/>
      <c r="J8" s="43"/>
      <c r="K8" s="43"/>
      <c r="L8" s="43"/>
      <c r="M8" s="43"/>
      <c r="N8" s="44"/>
    </row>
    <row r="9" spans="1:77" s="41" customFormat="1" ht="3.5" customHeight="1" x14ac:dyDescent="0.35">
      <c r="A9" s="101"/>
      <c r="B9" s="45"/>
      <c r="C9" s="45"/>
      <c r="D9" s="45"/>
      <c r="E9" s="45"/>
      <c r="F9" s="45"/>
      <c r="G9" s="45"/>
      <c r="H9" s="102"/>
      <c r="I9" s="45"/>
      <c r="J9" s="45"/>
      <c r="K9" s="45"/>
      <c r="L9" s="45"/>
      <c r="M9" s="45"/>
      <c r="N9" s="46"/>
    </row>
    <row r="10" spans="1:77" s="41" customFormat="1" x14ac:dyDescent="0.35">
      <c r="A10" s="33"/>
      <c r="H10" s="47"/>
    </row>
    <row r="11" spans="1:77" ht="12.75" customHeight="1" x14ac:dyDescent="0.35">
      <c r="A11" s="279" t="s">
        <v>1570</v>
      </c>
      <c r="B11" s="280"/>
      <c r="C11" s="280"/>
      <c r="D11" s="280"/>
      <c r="E11" s="280"/>
      <c r="F11" s="280"/>
      <c r="G11" s="280"/>
      <c r="H11" s="281"/>
      <c r="I11" s="280"/>
      <c r="J11" s="280"/>
      <c r="K11" s="280"/>
      <c r="L11" s="280"/>
      <c r="M11" s="280"/>
      <c r="N11" s="282"/>
    </row>
    <row r="12" spans="1:77" ht="12.75" customHeight="1" x14ac:dyDescent="0.35">
      <c r="A12" s="103" t="s">
        <v>1571</v>
      </c>
      <c r="B12" s="26"/>
      <c r="C12" s="26"/>
      <c r="D12" s="26"/>
      <c r="E12" s="26"/>
      <c r="F12" s="26"/>
      <c r="G12" s="26"/>
      <c r="H12" s="104"/>
      <c r="I12" s="26"/>
      <c r="J12" s="26"/>
      <c r="K12" s="26"/>
      <c r="L12" s="26"/>
      <c r="M12" s="26"/>
      <c r="N12" s="27"/>
    </row>
    <row r="13" spans="1:77" s="41" customFormat="1" ht="12.75" customHeight="1" x14ac:dyDescent="0.35">
      <c r="A13" s="275" t="s">
        <v>1572</v>
      </c>
      <c r="B13" s="276"/>
      <c r="C13" s="276"/>
      <c r="D13" s="276"/>
      <c r="E13" s="276"/>
      <c r="F13" s="276"/>
      <c r="G13" s="276"/>
      <c r="H13" s="277"/>
      <c r="I13" s="276"/>
      <c r="J13" s="276"/>
      <c r="K13" s="276"/>
      <c r="L13" s="276"/>
      <c r="M13" s="276"/>
      <c r="N13" s="278"/>
    </row>
    <row r="14" spans="1:77" s="41" customFormat="1" x14ac:dyDescent="0.35">
      <c r="A14" s="99" t="s">
        <v>1573</v>
      </c>
      <c r="B14" s="43"/>
      <c r="C14" s="43"/>
      <c r="D14" s="43"/>
      <c r="E14" s="43"/>
      <c r="F14" s="43"/>
      <c r="G14" s="43"/>
      <c r="H14" s="100"/>
      <c r="I14" s="43"/>
      <c r="J14" s="43"/>
      <c r="K14" s="43"/>
      <c r="L14" s="43"/>
      <c r="M14" s="43"/>
      <c r="N14" s="44"/>
    </row>
    <row r="15" spans="1:77" s="41" customFormat="1" x14ac:dyDescent="0.35">
      <c r="A15" s="101" t="s">
        <v>1574</v>
      </c>
      <c r="B15" s="45"/>
      <c r="C15" s="45"/>
      <c r="D15" s="45"/>
      <c r="E15" s="45"/>
      <c r="F15" s="45"/>
      <c r="G15" s="45"/>
      <c r="H15" s="102"/>
      <c r="I15" s="45"/>
      <c r="J15" s="45"/>
      <c r="K15" s="45"/>
      <c r="L15" s="45"/>
      <c r="M15" s="45"/>
      <c r="N15" s="46"/>
    </row>
    <row r="16" spans="1:77" s="41" customFormat="1" x14ac:dyDescent="0.35">
      <c r="A16" s="33"/>
      <c r="H16" s="47"/>
    </row>
    <row r="17" spans="1:14" ht="12.75" customHeight="1" x14ac:dyDescent="0.35">
      <c r="A17" s="279" t="s">
        <v>1575</v>
      </c>
      <c r="B17" s="280"/>
      <c r="C17" s="280"/>
      <c r="D17" s="280"/>
      <c r="E17" s="280"/>
      <c r="F17" s="280"/>
      <c r="G17" s="280"/>
      <c r="H17" s="281"/>
      <c r="I17" s="280"/>
      <c r="J17" s="280"/>
      <c r="K17" s="280"/>
      <c r="L17" s="280"/>
      <c r="M17" s="280"/>
      <c r="N17" s="282"/>
    </row>
    <row r="18" spans="1:14" ht="12.75" customHeight="1" x14ac:dyDescent="0.35">
      <c r="A18" s="103" t="s">
        <v>1576</v>
      </c>
      <c r="B18" s="26"/>
      <c r="C18" s="26"/>
      <c r="D18" s="26"/>
      <c r="E18" s="26"/>
      <c r="F18" s="26"/>
      <c r="G18" s="26"/>
      <c r="H18" s="104"/>
      <c r="I18" s="26"/>
      <c r="J18" s="26"/>
      <c r="K18" s="26"/>
      <c r="L18" s="26"/>
      <c r="M18" s="26"/>
      <c r="N18" s="27"/>
    </row>
    <row r="19" spans="1:14" s="41" customFormat="1" ht="12.75" customHeight="1" x14ac:dyDescent="0.35">
      <c r="A19" s="275" t="s">
        <v>1577</v>
      </c>
      <c r="B19" s="276"/>
      <c r="C19" s="276"/>
      <c r="D19" s="276"/>
      <c r="E19" s="276"/>
      <c r="F19" s="276"/>
      <c r="G19" s="276"/>
      <c r="H19" s="277"/>
      <c r="I19" s="276"/>
      <c r="J19" s="276"/>
      <c r="K19" s="276"/>
      <c r="L19" s="276"/>
      <c r="M19" s="276"/>
      <c r="N19" s="278"/>
    </row>
    <row r="20" spans="1:14" s="41" customFormat="1" x14ac:dyDescent="0.35">
      <c r="A20" s="99" t="s">
        <v>1578</v>
      </c>
      <c r="B20" s="43"/>
      <c r="C20" s="43"/>
      <c r="D20" s="43"/>
      <c r="E20" s="43"/>
      <c r="F20" s="43"/>
      <c r="G20" s="43"/>
      <c r="H20" s="100"/>
      <c r="I20" s="43"/>
      <c r="J20" s="43"/>
      <c r="K20" s="43"/>
      <c r="L20" s="43"/>
      <c r="M20" s="43"/>
      <c r="N20" s="44"/>
    </row>
    <row r="21" spans="1:14" s="41" customFormat="1" x14ac:dyDescent="0.35">
      <c r="A21" s="99" t="s">
        <v>1579</v>
      </c>
      <c r="B21" s="43"/>
      <c r="C21" s="43"/>
      <c r="D21" s="43"/>
      <c r="E21" s="43"/>
      <c r="F21" s="43"/>
      <c r="G21" s="43"/>
      <c r="H21" s="100"/>
      <c r="I21" s="43"/>
      <c r="J21" s="43"/>
      <c r="K21" s="43"/>
      <c r="L21" s="43"/>
      <c r="M21" s="43"/>
      <c r="N21" s="44"/>
    </row>
    <row r="22" spans="1:14" s="41" customFormat="1" x14ac:dyDescent="0.35">
      <c r="A22" s="99" t="s">
        <v>1580</v>
      </c>
      <c r="B22" s="43"/>
      <c r="C22" s="43"/>
      <c r="D22" s="43"/>
      <c r="E22" s="43"/>
      <c r="F22" s="43"/>
      <c r="G22" s="43"/>
      <c r="H22" s="100"/>
      <c r="I22" s="43"/>
      <c r="J22" s="43"/>
      <c r="K22" s="43"/>
      <c r="L22" s="43"/>
      <c r="M22" s="43"/>
      <c r="N22" s="44"/>
    </row>
    <row r="23" spans="1:14" s="41" customFormat="1" x14ac:dyDescent="0.35">
      <c r="A23" s="101"/>
      <c r="B23" s="45"/>
      <c r="C23" s="45"/>
      <c r="D23" s="45"/>
      <c r="E23" s="45"/>
      <c r="F23" s="45"/>
      <c r="G23" s="45"/>
      <c r="H23" s="102"/>
      <c r="I23" s="45"/>
      <c r="J23" s="45"/>
      <c r="K23" s="45"/>
      <c r="L23" s="45"/>
      <c r="M23" s="45"/>
      <c r="N23" s="46"/>
    </row>
    <row r="24" spans="1:14" s="41" customFormat="1" x14ac:dyDescent="0.35">
      <c r="A24" s="33"/>
      <c r="H24" s="47"/>
    </row>
    <row r="25" spans="1:14" ht="12.75" customHeight="1" x14ac:dyDescent="0.35">
      <c r="A25" s="279" t="s">
        <v>1581</v>
      </c>
      <c r="B25" s="280"/>
      <c r="C25" s="280"/>
      <c r="D25" s="280"/>
      <c r="E25" s="280"/>
      <c r="F25" s="280"/>
      <c r="G25" s="280"/>
      <c r="H25" s="281"/>
      <c r="I25" s="280"/>
      <c r="J25" s="280"/>
      <c r="K25" s="280"/>
      <c r="L25" s="280"/>
      <c r="M25" s="280"/>
      <c r="N25" s="282"/>
    </row>
    <row r="26" spans="1:14" ht="12.75" customHeight="1" x14ac:dyDescent="0.35">
      <c r="A26" s="103" t="s">
        <v>1582</v>
      </c>
      <c r="B26" s="26"/>
      <c r="C26" s="26"/>
      <c r="D26" s="26"/>
      <c r="E26" s="26"/>
      <c r="F26" s="26"/>
      <c r="G26" s="26"/>
      <c r="H26" s="104"/>
      <c r="I26" s="26"/>
      <c r="J26" s="26"/>
      <c r="K26" s="26"/>
      <c r="L26" s="26"/>
      <c r="M26" s="26"/>
      <c r="N26" s="27"/>
    </row>
    <row r="27" spans="1:14" s="41" customFormat="1" ht="12.75" customHeight="1" x14ac:dyDescent="0.35">
      <c r="A27" s="275" t="s">
        <v>1583</v>
      </c>
      <c r="B27" s="276"/>
      <c r="C27" s="276"/>
      <c r="D27" s="276"/>
      <c r="E27" s="276"/>
      <c r="F27" s="276"/>
      <c r="G27" s="276"/>
      <c r="H27" s="277"/>
      <c r="I27" s="276"/>
      <c r="J27" s="276"/>
      <c r="K27" s="276"/>
      <c r="L27" s="276"/>
      <c r="M27" s="276"/>
      <c r="N27" s="278"/>
    </row>
    <row r="28" spans="1:14" s="41" customFormat="1" x14ac:dyDescent="0.35">
      <c r="A28" s="99" t="s">
        <v>1584</v>
      </c>
      <c r="B28" s="43"/>
      <c r="C28" s="43"/>
      <c r="D28" s="43"/>
      <c r="E28" s="43"/>
      <c r="F28" s="43"/>
      <c r="G28" s="43"/>
      <c r="H28" s="100"/>
      <c r="I28" s="43"/>
      <c r="J28" s="43"/>
      <c r="K28" s="43"/>
      <c r="L28" s="43"/>
      <c r="M28" s="43"/>
      <c r="N28" s="44"/>
    </row>
    <row r="29" spans="1:14" s="41" customFormat="1" ht="18" customHeight="1" x14ac:dyDescent="0.35">
      <c r="A29" s="105"/>
      <c r="B29" s="106"/>
      <c r="C29" s="106"/>
      <c r="D29" s="106"/>
      <c r="E29" s="106"/>
      <c r="F29" s="106"/>
      <c r="G29" s="106"/>
      <c r="H29" s="107"/>
      <c r="I29" s="45"/>
      <c r="J29" s="45"/>
      <c r="K29" s="45"/>
      <c r="L29" s="45"/>
      <c r="M29" s="45"/>
      <c r="N29" s="46"/>
    </row>
    <row r="30" spans="1:14" s="41" customFormat="1" x14ac:dyDescent="0.35"/>
    <row r="31" spans="1:14" s="41" customFormat="1" x14ac:dyDescent="0.35"/>
    <row r="32" spans="1:14" s="41" customFormat="1" x14ac:dyDescent="0.35"/>
    <row r="33" s="41" customFormat="1" x14ac:dyDescent="0.35"/>
    <row r="34" s="41" customFormat="1" x14ac:dyDescent="0.35"/>
    <row r="35" s="41" customFormat="1" x14ac:dyDescent="0.35"/>
    <row r="36" s="41" customFormat="1" x14ac:dyDescent="0.35"/>
    <row r="37" s="41" customFormat="1" x14ac:dyDescent="0.35"/>
    <row r="38" s="41" customFormat="1" x14ac:dyDescent="0.35"/>
    <row r="39" s="41" customFormat="1" x14ac:dyDescent="0.35"/>
    <row r="40" s="41" customFormat="1" x14ac:dyDescent="0.35"/>
    <row r="41" s="41" customFormat="1" x14ac:dyDescent="0.35"/>
    <row r="42" s="41" customFormat="1" x14ac:dyDescent="0.35"/>
    <row r="43" s="41" customFormat="1" x14ac:dyDescent="0.35"/>
    <row r="44" s="41" customFormat="1" x14ac:dyDescent="0.35"/>
    <row r="45" s="41" customFormat="1" x14ac:dyDescent="0.35"/>
    <row r="46" s="41" customFormat="1" x14ac:dyDescent="0.35"/>
    <row r="47" s="41" customFormat="1" x14ac:dyDescent="0.35"/>
    <row r="48" s="41" customFormat="1" x14ac:dyDescent="0.35"/>
    <row r="49" s="41" customFormat="1" x14ac:dyDescent="0.35"/>
    <row r="50" s="41" customFormat="1" x14ac:dyDescent="0.35"/>
    <row r="51" s="41" customFormat="1" x14ac:dyDescent="0.35"/>
    <row r="52" s="41" customFormat="1" x14ac:dyDescent="0.35"/>
    <row r="53" s="41" customFormat="1" x14ac:dyDescent="0.35"/>
    <row r="54" s="41" customFormat="1" x14ac:dyDescent="0.35"/>
    <row r="55" s="41" customFormat="1" x14ac:dyDescent="0.35"/>
    <row r="56" s="41" customFormat="1" x14ac:dyDescent="0.35"/>
    <row r="57" s="41" customFormat="1" x14ac:dyDescent="0.35"/>
    <row r="58" s="41" customFormat="1" x14ac:dyDescent="0.35"/>
    <row r="59" s="41" customFormat="1" x14ac:dyDescent="0.35"/>
    <row r="60" s="41" customFormat="1" x14ac:dyDescent="0.35"/>
    <row r="61" s="41" customFormat="1" x14ac:dyDescent="0.35"/>
    <row r="62" s="41" customFormat="1" x14ac:dyDescent="0.35"/>
    <row r="63" s="41" customFormat="1" x14ac:dyDescent="0.35"/>
    <row r="64"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row r="84" s="41" customFormat="1" x14ac:dyDescent="0.35"/>
    <row r="85" s="41" customFormat="1" x14ac:dyDescent="0.35"/>
    <row r="86" s="41" customFormat="1" x14ac:dyDescent="0.35"/>
    <row r="87" s="41" customFormat="1" x14ac:dyDescent="0.35"/>
    <row r="88" s="41" customFormat="1" x14ac:dyDescent="0.35"/>
    <row r="89" s="41" customFormat="1" x14ac:dyDescent="0.35"/>
    <row r="90" s="41" customFormat="1" x14ac:dyDescent="0.35"/>
    <row r="91" s="41" customFormat="1" x14ac:dyDescent="0.35"/>
    <row r="92" s="41" customFormat="1" x14ac:dyDescent="0.35"/>
    <row r="93" s="41" customFormat="1" x14ac:dyDescent="0.35"/>
    <row r="94" s="41" customFormat="1" x14ac:dyDescent="0.35"/>
    <row r="95" s="41" customFormat="1" x14ac:dyDescent="0.35"/>
    <row r="96" s="41" customFormat="1" x14ac:dyDescent="0.35"/>
    <row r="97" s="41" customFormat="1" x14ac:dyDescent="0.35"/>
    <row r="98" s="41" customFormat="1" x14ac:dyDescent="0.35"/>
    <row r="99" s="41" customFormat="1" x14ac:dyDescent="0.35"/>
    <row r="100" s="41" customFormat="1" x14ac:dyDescent="0.35"/>
    <row r="101" s="41" customFormat="1" x14ac:dyDescent="0.35"/>
    <row r="102" s="41" customFormat="1" x14ac:dyDescent="0.35"/>
    <row r="103" s="41" customFormat="1" x14ac:dyDescent="0.35"/>
    <row r="104" s="41" customFormat="1" x14ac:dyDescent="0.35"/>
    <row r="105" s="41" customFormat="1" x14ac:dyDescent="0.35"/>
    <row r="106" s="41" customFormat="1" x14ac:dyDescent="0.35"/>
    <row r="107" s="41" customFormat="1" x14ac:dyDescent="0.35"/>
    <row r="108" s="41" customFormat="1" x14ac:dyDescent="0.35"/>
    <row r="109" s="41" customFormat="1" x14ac:dyDescent="0.35"/>
    <row r="110" s="41" customFormat="1" x14ac:dyDescent="0.35"/>
    <row r="111" s="41" customFormat="1" x14ac:dyDescent="0.35"/>
    <row r="112" s="41" customFormat="1" x14ac:dyDescent="0.35"/>
    <row r="113" s="41" customFormat="1" x14ac:dyDescent="0.35"/>
    <row r="114" s="41" customFormat="1" x14ac:dyDescent="0.35"/>
    <row r="115" s="41" customFormat="1" x14ac:dyDescent="0.35"/>
    <row r="116" s="41" customFormat="1" x14ac:dyDescent="0.35"/>
    <row r="117" s="41" customFormat="1" x14ac:dyDescent="0.35"/>
    <row r="118" s="41" customFormat="1" x14ac:dyDescent="0.35"/>
    <row r="119" s="41" customFormat="1" x14ac:dyDescent="0.35"/>
    <row r="120" s="41" customFormat="1" x14ac:dyDescent="0.35"/>
    <row r="121" s="41" customFormat="1" x14ac:dyDescent="0.35"/>
    <row r="122" s="41" customFormat="1" x14ac:dyDescent="0.35"/>
    <row r="123" s="41" customFormat="1" x14ac:dyDescent="0.35"/>
    <row r="124" s="41" customFormat="1" x14ac:dyDescent="0.35"/>
    <row r="125" s="41" customFormat="1" x14ac:dyDescent="0.35"/>
    <row r="126" s="41" customFormat="1" x14ac:dyDescent="0.35"/>
    <row r="127" s="41" customFormat="1" x14ac:dyDescent="0.35"/>
    <row r="128" s="41" customFormat="1" x14ac:dyDescent="0.35"/>
    <row r="129" s="41" customFormat="1" x14ac:dyDescent="0.35"/>
    <row r="130" s="41" customFormat="1" x14ac:dyDescent="0.35"/>
    <row r="131" s="41" customFormat="1" x14ac:dyDescent="0.35"/>
    <row r="132" s="41" customFormat="1" x14ac:dyDescent="0.35"/>
    <row r="133" s="41" customFormat="1" x14ac:dyDescent="0.35"/>
    <row r="134" s="41" customFormat="1" x14ac:dyDescent="0.35"/>
    <row r="135" s="41" customFormat="1" x14ac:dyDescent="0.35"/>
    <row r="136" s="41" customFormat="1" x14ac:dyDescent="0.35"/>
    <row r="137" s="41" customFormat="1" x14ac:dyDescent="0.35"/>
    <row r="138" s="41" customFormat="1" x14ac:dyDescent="0.35"/>
    <row r="139" s="41" customFormat="1" x14ac:dyDescent="0.35"/>
    <row r="140" s="41" customFormat="1" x14ac:dyDescent="0.35"/>
    <row r="141" s="41" customFormat="1" x14ac:dyDescent="0.35"/>
    <row r="142" s="41" customFormat="1" x14ac:dyDescent="0.35"/>
    <row r="143" s="41" customFormat="1" x14ac:dyDescent="0.35"/>
    <row r="144" s="41" customFormat="1" x14ac:dyDescent="0.35"/>
    <row r="145" s="41" customFormat="1" x14ac:dyDescent="0.35"/>
    <row r="146" s="41" customFormat="1" x14ac:dyDescent="0.35"/>
    <row r="147" s="41" customFormat="1" x14ac:dyDescent="0.35"/>
    <row r="148" s="41" customFormat="1" x14ac:dyDescent="0.35"/>
    <row r="149" s="41" customFormat="1" x14ac:dyDescent="0.35"/>
    <row r="150" s="41" customFormat="1" x14ac:dyDescent="0.35"/>
    <row r="151" s="41" customFormat="1" x14ac:dyDescent="0.35"/>
    <row r="152" s="41" customFormat="1" x14ac:dyDescent="0.35"/>
    <row r="153" s="41" customFormat="1" x14ac:dyDescent="0.35"/>
    <row r="154" s="41" customFormat="1" x14ac:dyDescent="0.35"/>
    <row r="155" s="41" customFormat="1" x14ac:dyDescent="0.35"/>
    <row r="156" s="41" customFormat="1" x14ac:dyDescent="0.35"/>
    <row r="157" s="41" customFormat="1" x14ac:dyDescent="0.35"/>
    <row r="158" s="41" customFormat="1" x14ac:dyDescent="0.35"/>
    <row r="159" s="41" customFormat="1" x14ac:dyDescent="0.35"/>
    <row r="160" s="41" customFormat="1" x14ac:dyDescent="0.35"/>
    <row r="161" s="41" customFormat="1" x14ac:dyDescent="0.35"/>
    <row r="162" s="41" customFormat="1" x14ac:dyDescent="0.35"/>
    <row r="163" s="41" customFormat="1" x14ac:dyDescent="0.35"/>
    <row r="164" s="41" customFormat="1" x14ac:dyDescent="0.35"/>
    <row r="165" s="41" customFormat="1" x14ac:dyDescent="0.35"/>
    <row r="166" s="41" customFormat="1" x14ac:dyDescent="0.35"/>
    <row r="167" s="41" customFormat="1" x14ac:dyDescent="0.35"/>
    <row r="168" s="41" customFormat="1" x14ac:dyDescent="0.35"/>
    <row r="169" s="41" customFormat="1" x14ac:dyDescent="0.35"/>
    <row r="170" s="41" customFormat="1" x14ac:dyDescent="0.35"/>
    <row r="171" s="41" customFormat="1" x14ac:dyDescent="0.35"/>
    <row r="172" s="41" customFormat="1" x14ac:dyDescent="0.35"/>
    <row r="173" s="41" customFormat="1" x14ac:dyDescent="0.35"/>
    <row r="174" s="41" customFormat="1" x14ac:dyDescent="0.35"/>
    <row r="175" s="41" customFormat="1" x14ac:dyDescent="0.35"/>
    <row r="176" s="41" customFormat="1" x14ac:dyDescent="0.35"/>
    <row r="177" s="41" customFormat="1" x14ac:dyDescent="0.35"/>
    <row r="178" s="41" customFormat="1" x14ac:dyDescent="0.35"/>
    <row r="179" s="41" customFormat="1" x14ac:dyDescent="0.35"/>
    <row r="180" s="41" customFormat="1" x14ac:dyDescent="0.35"/>
    <row r="181" s="41" customFormat="1" x14ac:dyDescent="0.35"/>
    <row r="182" s="41" customFormat="1" x14ac:dyDescent="0.35"/>
    <row r="183" s="41" customFormat="1" x14ac:dyDescent="0.35"/>
    <row r="184" s="41" customFormat="1" x14ac:dyDescent="0.35"/>
    <row r="185" s="41" customFormat="1" x14ac:dyDescent="0.35"/>
    <row r="186" s="41" customFormat="1" x14ac:dyDescent="0.35"/>
    <row r="187" s="41" customFormat="1" x14ac:dyDescent="0.35"/>
    <row r="188" s="41" customFormat="1" x14ac:dyDescent="0.35"/>
    <row r="189" s="41" customFormat="1" x14ac:dyDescent="0.35"/>
    <row r="190" s="41" customFormat="1" x14ac:dyDescent="0.35"/>
    <row r="191" s="41" customFormat="1" x14ac:dyDescent="0.35"/>
    <row r="192" s="41" customFormat="1" x14ac:dyDescent="0.35"/>
    <row r="193" s="41" customFormat="1" x14ac:dyDescent="0.35"/>
    <row r="194" s="41" customFormat="1" x14ac:dyDescent="0.35"/>
    <row r="195" s="41" customFormat="1" x14ac:dyDescent="0.35"/>
    <row r="196" s="41" customFormat="1" x14ac:dyDescent="0.35"/>
    <row r="197" s="41" customFormat="1" x14ac:dyDescent="0.35"/>
    <row r="198" s="41" customFormat="1" x14ac:dyDescent="0.35"/>
    <row r="199" s="41" customFormat="1" x14ac:dyDescent="0.35"/>
    <row r="200" s="41" customFormat="1" x14ac:dyDescent="0.35"/>
    <row r="201" s="41" customFormat="1" x14ac:dyDescent="0.35"/>
    <row r="202" s="41" customFormat="1" x14ac:dyDescent="0.35"/>
    <row r="203" s="41" customFormat="1" x14ac:dyDescent="0.35"/>
    <row r="204" s="41" customFormat="1" x14ac:dyDescent="0.35"/>
    <row r="205" s="41" customFormat="1" x14ac:dyDescent="0.35"/>
    <row r="206" s="41" customFormat="1" x14ac:dyDescent="0.35"/>
    <row r="207" s="41" customFormat="1" x14ac:dyDescent="0.35"/>
    <row r="208" s="41" customFormat="1" x14ac:dyDescent="0.35"/>
    <row r="209" s="41" customFormat="1" x14ac:dyDescent="0.35"/>
    <row r="210" s="41" customFormat="1" x14ac:dyDescent="0.35"/>
    <row r="211" s="41" customFormat="1" x14ac:dyDescent="0.35"/>
    <row r="212" s="41" customFormat="1" x14ac:dyDescent="0.35"/>
    <row r="213" s="41" customFormat="1" x14ac:dyDescent="0.35"/>
    <row r="214" s="41" customFormat="1" x14ac:dyDescent="0.35"/>
    <row r="215" s="41" customFormat="1" x14ac:dyDescent="0.35"/>
    <row r="216" s="41" customFormat="1" x14ac:dyDescent="0.35"/>
    <row r="217" s="41" customFormat="1" x14ac:dyDescent="0.35"/>
    <row r="218" s="41" customFormat="1" x14ac:dyDescent="0.35"/>
    <row r="219" s="41" customFormat="1" x14ac:dyDescent="0.35"/>
    <row r="220" s="41" customFormat="1" x14ac:dyDescent="0.35"/>
    <row r="221" s="41" customFormat="1" x14ac:dyDescent="0.35"/>
    <row r="222" s="41" customFormat="1" x14ac:dyDescent="0.35"/>
    <row r="223" s="41" customFormat="1" x14ac:dyDescent="0.35"/>
    <row r="224" s="41" customFormat="1" x14ac:dyDescent="0.35"/>
    <row r="225" s="41" customFormat="1" x14ac:dyDescent="0.35"/>
    <row r="226" s="41" customFormat="1" x14ac:dyDescent="0.35"/>
    <row r="227" s="41" customFormat="1" x14ac:dyDescent="0.35"/>
    <row r="228" s="41" customFormat="1" x14ac:dyDescent="0.35"/>
    <row r="229" s="41" customFormat="1" x14ac:dyDescent="0.35"/>
    <row r="230" s="41" customFormat="1" x14ac:dyDescent="0.35"/>
    <row r="231" s="41" customFormat="1" x14ac:dyDescent="0.35"/>
    <row r="232" s="41" customFormat="1" x14ac:dyDescent="0.35"/>
    <row r="233" s="41" customFormat="1" x14ac:dyDescent="0.35"/>
    <row r="234" s="41" customFormat="1" x14ac:dyDescent="0.35"/>
    <row r="235" s="41" customFormat="1" x14ac:dyDescent="0.35"/>
    <row r="236" s="41" customFormat="1" x14ac:dyDescent="0.35"/>
    <row r="237" s="41" customFormat="1" x14ac:dyDescent="0.35"/>
    <row r="238" s="41" customFormat="1" x14ac:dyDescent="0.35"/>
    <row r="239" s="41" customFormat="1" x14ac:dyDescent="0.35"/>
    <row r="240" s="41" customFormat="1" x14ac:dyDescent="0.35"/>
    <row r="241" s="41" customFormat="1" x14ac:dyDescent="0.35"/>
    <row r="242" s="41" customFormat="1" x14ac:dyDescent="0.35"/>
    <row r="243" s="41" customFormat="1" x14ac:dyDescent="0.35"/>
    <row r="244" s="41" customFormat="1" x14ac:dyDescent="0.35"/>
    <row r="245" s="41" customFormat="1" x14ac:dyDescent="0.35"/>
    <row r="246" s="41" customFormat="1" x14ac:dyDescent="0.35"/>
    <row r="247" s="41" customFormat="1" x14ac:dyDescent="0.35"/>
    <row r="248" s="41" customFormat="1" x14ac:dyDescent="0.35"/>
    <row r="249" s="41" customFormat="1" x14ac:dyDescent="0.35"/>
    <row r="250" s="41" customFormat="1" x14ac:dyDescent="0.35"/>
    <row r="251" s="41" customFormat="1" x14ac:dyDescent="0.35"/>
    <row r="252" s="41" customFormat="1" x14ac:dyDescent="0.35"/>
    <row r="253" s="41" customFormat="1" x14ac:dyDescent="0.35"/>
    <row r="254" s="41" customFormat="1" x14ac:dyDescent="0.35"/>
    <row r="255" s="41" customFormat="1" x14ac:dyDescent="0.35"/>
    <row r="256" s="41" customFormat="1" x14ac:dyDescent="0.35"/>
    <row r="257" s="41" customFormat="1" x14ac:dyDescent="0.35"/>
    <row r="258" s="41" customFormat="1" x14ac:dyDescent="0.35"/>
    <row r="259" s="41" customFormat="1" x14ac:dyDescent="0.35"/>
    <row r="260" s="41" customFormat="1" x14ac:dyDescent="0.35"/>
    <row r="261" s="41" customFormat="1" x14ac:dyDescent="0.35"/>
    <row r="262" s="41" customFormat="1" x14ac:dyDescent="0.35"/>
    <row r="263" s="41" customFormat="1" x14ac:dyDescent="0.35"/>
    <row r="264" s="41" customFormat="1" x14ac:dyDescent="0.35"/>
    <row r="265" s="41" customFormat="1" x14ac:dyDescent="0.35"/>
    <row r="266" s="41" customFormat="1" x14ac:dyDescent="0.35"/>
    <row r="267" s="41" customFormat="1" x14ac:dyDescent="0.35"/>
    <row r="268" s="41" customFormat="1" x14ac:dyDescent="0.35"/>
    <row r="269" s="41" customFormat="1" x14ac:dyDescent="0.35"/>
    <row r="270" s="41" customFormat="1" x14ac:dyDescent="0.35"/>
    <row r="271" s="41" customFormat="1" x14ac:dyDescent="0.35"/>
    <row r="272" s="41" customFormat="1" x14ac:dyDescent="0.35"/>
    <row r="273" s="41" customFormat="1" x14ac:dyDescent="0.35"/>
    <row r="274" s="41" customFormat="1" x14ac:dyDescent="0.35"/>
    <row r="275" s="41" customFormat="1" x14ac:dyDescent="0.35"/>
    <row r="276" s="41" customFormat="1" x14ac:dyDescent="0.35"/>
    <row r="277" s="41" customFormat="1" x14ac:dyDescent="0.35"/>
    <row r="278" s="41" customFormat="1" x14ac:dyDescent="0.35"/>
    <row r="279" s="41" customFormat="1" x14ac:dyDescent="0.35"/>
    <row r="280" s="41" customFormat="1" x14ac:dyDescent="0.35"/>
    <row r="281" s="41" customFormat="1" x14ac:dyDescent="0.35"/>
    <row r="282" s="41" customFormat="1" x14ac:dyDescent="0.35"/>
    <row r="283" s="41" customFormat="1" x14ac:dyDescent="0.35"/>
    <row r="284" s="41" customFormat="1" x14ac:dyDescent="0.35"/>
    <row r="285" s="41" customFormat="1" x14ac:dyDescent="0.35"/>
    <row r="286" s="41" customFormat="1" x14ac:dyDescent="0.35"/>
    <row r="287" s="41" customFormat="1" x14ac:dyDescent="0.35"/>
    <row r="288" s="41" customFormat="1" x14ac:dyDescent="0.35"/>
    <row r="289" s="41" customFormat="1" x14ac:dyDescent="0.35"/>
    <row r="290" s="41" customFormat="1" x14ac:dyDescent="0.35"/>
    <row r="291" s="41" customFormat="1" x14ac:dyDescent="0.35"/>
    <row r="292" s="41" customFormat="1" x14ac:dyDescent="0.35"/>
    <row r="293" s="41" customFormat="1" x14ac:dyDescent="0.35"/>
    <row r="294" s="41" customFormat="1" x14ac:dyDescent="0.35"/>
    <row r="295" s="41" customFormat="1" x14ac:dyDescent="0.35"/>
    <row r="296" s="41" customFormat="1" x14ac:dyDescent="0.35"/>
    <row r="297" s="41" customFormat="1" x14ac:dyDescent="0.35"/>
    <row r="298" s="41" customFormat="1" x14ac:dyDescent="0.35"/>
    <row r="299" s="41" customFormat="1" x14ac:dyDescent="0.35"/>
    <row r="300" s="41" customFormat="1" x14ac:dyDescent="0.35"/>
    <row r="301" s="41" customFormat="1" x14ac:dyDescent="0.35"/>
    <row r="302" s="41" customFormat="1" x14ac:dyDescent="0.35"/>
    <row r="303" s="41" customFormat="1" x14ac:dyDescent="0.35"/>
    <row r="304" s="41" customFormat="1" x14ac:dyDescent="0.35"/>
    <row r="305" s="41" customFormat="1" x14ac:dyDescent="0.35"/>
    <row r="306" s="41" customFormat="1" x14ac:dyDescent="0.35"/>
    <row r="307" s="41" customFormat="1" x14ac:dyDescent="0.35"/>
    <row r="308" s="41" customFormat="1" x14ac:dyDescent="0.35"/>
    <row r="309" s="41" customFormat="1" x14ac:dyDescent="0.35"/>
    <row r="310" s="41" customFormat="1" x14ac:dyDescent="0.35"/>
    <row r="311" s="41" customFormat="1" x14ac:dyDescent="0.35"/>
    <row r="312" s="41" customFormat="1" x14ac:dyDescent="0.35"/>
    <row r="313" s="41" customFormat="1" x14ac:dyDescent="0.35"/>
    <row r="314" s="41" customFormat="1" x14ac:dyDescent="0.35"/>
    <row r="315" s="41" customFormat="1" x14ac:dyDescent="0.35"/>
    <row r="316" s="41" customFormat="1" x14ac:dyDescent="0.35"/>
    <row r="317" s="41" customFormat="1" x14ac:dyDescent="0.35"/>
    <row r="318" s="41" customFormat="1" x14ac:dyDescent="0.35"/>
    <row r="319" s="41" customFormat="1" x14ac:dyDescent="0.35"/>
    <row r="320" s="41" customFormat="1" x14ac:dyDescent="0.35"/>
    <row r="321" s="41" customFormat="1" x14ac:dyDescent="0.35"/>
    <row r="322" s="41" customFormat="1" x14ac:dyDescent="0.35"/>
    <row r="323" s="41" customFormat="1" x14ac:dyDescent="0.35"/>
    <row r="324" s="41" customFormat="1" x14ac:dyDescent="0.35"/>
    <row r="325" s="41" customFormat="1" x14ac:dyDescent="0.35"/>
    <row r="326" s="41" customFormat="1" x14ac:dyDescent="0.35"/>
    <row r="327" s="41" customFormat="1" x14ac:dyDescent="0.35"/>
    <row r="328" s="41" customFormat="1" x14ac:dyDescent="0.35"/>
    <row r="329" s="41" customFormat="1" x14ac:dyDescent="0.35"/>
    <row r="330" s="41" customFormat="1" x14ac:dyDescent="0.35"/>
    <row r="331" s="41" customFormat="1" x14ac:dyDescent="0.35"/>
    <row r="332" s="41" customFormat="1" x14ac:dyDescent="0.35"/>
    <row r="333" s="41" customFormat="1" x14ac:dyDescent="0.35"/>
    <row r="334" s="41" customFormat="1" x14ac:dyDescent="0.35"/>
    <row r="335" s="41" customFormat="1" x14ac:dyDescent="0.35"/>
    <row r="336" s="41" customFormat="1" x14ac:dyDescent="0.35"/>
    <row r="337" s="41" customFormat="1" x14ac:dyDescent="0.35"/>
    <row r="338" s="41" customFormat="1" x14ac:dyDescent="0.35"/>
    <row r="339" s="41" customFormat="1" x14ac:dyDescent="0.35"/>
    <row r="340" s="41" customFormat="1" x14ac:dyDescent="0.35"/>
    <row r="341" s="41" customFormat="1" x14ac:dyDescent="0.35"/>
    <row r="342" s="41" customFormat="1" x14ac:dyDescent="0.35"/>
    <row r="343" s="41" customFormat="1" x14ac:dyDescent="0.35"/>
    <row r="344" s="41" customFormat="1" x14ac:dyDescent="0.35"/>
    <row r="345" s="41" customFormat="1" x14ac:dyDescent="0.35"/>
    <row r="346" s="41" customFormat="1" x14ac:dyDescent="0.35"/>
    <row r="347" s="41" customFormat="1" x14ac:dyDescent="0.35"/>
    <row r="348" s="41" customFormat="1" x14ac:dyDescent="0.35"/>
    <row r="349" s="41" customFormat="1" x14ac:dyDescent="0.35"/>
    <row r="350" s="41" customFormat="1" x14ac:dyDescent="0.35"/>
    <row r="351" s="41" customFormat="1" x14ac:dyDescent="0.35"/>
    <row r="352" s="41" customFormat="1" x14ac:dyDescent="0.35"/>
    <row r="353" s="41" customFormat="1" x14ac:dyDescent="0.35"/>
    <row r="354" s="41" customFormat="1" x14ac:dyDescent="0.35"/>
    <row r="355" s="41" customFormat="1" x14ac:dyDescent="0.35"/>
    <row r="356" s="41" customFormat="1" x14ac:dyDescent="0.35"/>
    <row r="357" s="41" customFormat="1" x14ac:dyDescent="0.35"/>
    <row r="358" s="41" customFormat="1" x14ac:dyDescent="0.35"/>
    <row r="359" s="41" customFormat="1" x14ac:dyDescent="0.35"/>
    <row r="360" s="41" customFormat="1" x14ac:dyDescent="0.35"/>
    <row r="361" s="41" customFormat="1" x14ac:dyDescent="0.35"/>
    <row r="362" s="41" customFormat="1" x14ac:dyDescent="0.35"/>
    <row r="363" s="41" customFormat="1" x14ac:dyDescent="0.35"/>
    <row r="364" s="41" customFormat="1" x14ac:dyDescent="0.35"/>
    <row r="365" s="41" customFormat="1" x14ac:dyDescent="0.35"/>
    <row r="366" s="41" customFormat="1" x14ac:dyDescent="0.35"/>
    <row r="367" s="41" customFormat="1" x14ac:dyDescent="0.35"/>
    <row r="368" s="41" customFormat="1" x14ac:dyDescent="0.35"/>
    <row r="369" s="41" customFormat="1" x14ac:dyDescent="0.35"/>
    <row r="370" s="41" customFormat="1" x14ac:dyDescent="0.35"/>
    <row r="371" s="41" customFormat="1" x14ac:dyDescent="0.35"/>
    <row r="372" s="41" customFormat="1" x14ac:dyDescent="0.35"/>
    <row r="373" s="41" customFormat="1" x14ac:dyDescent="0.35"/>
    <row r="374" s="41" customFormat="1" x14ac:dyDescent="0.35"/>
    <row r="375" s="41" customFormat="1" x14ac:dyDescent="0.35"/>
    <row r="376" s="41" customFormat="1" x14ac:dyDescent="0.35"/>
    <row r="377" s="41" customFormat="1" x14ac:dyDescent="0.35"/>
    <row r="378" s="41" customFormat="1" x14ac:dyDescent="0.35"/>
    <row r="379" s="41" customFormat="1" x14ac:dyDescent="0.35"/>
    <row r="380" s="41" customFormat="1" x14ac:dyDescent="0.35"/>
    <row r="381" s="41" customFormat="1" x14ac:dyDescent="0.35"/>
    <row r="382" s="41" customFormat="1" x14ac:dyDescent="0.35"/>
    <row r="383" s="41" customFormat="1" x14ac:dyDescent="0.35"/>
    <row r="384" s="41" customFormat="1" x14ac:dyDescent="0.35"/>
    <row r="385" s="41" customFormat="1" x14ac:dyDescent="0.35"/>
    <row r="386" s="41" customFormat="1" x14ac:dyDescent="0.35"/>
    <row r="387" s="41" customFormat="1" x14ac:dyDescent="0.35"/>
    <row r="388" s="41" customFormat="1" x14ac:dyDescent="0.35"/>
    <row r="389" s="41" customFormat="1" x14ac:dyDescent="0.35"/>
    <row r="390" s="41" customFormat="1" x14ac:dyDescent="0.35"/>
    <row r="391" s="41" customFormat="1" x14ac:dyDescent="0.35"/>
    <row r="392" s="41" customFormat="1" x14ac:dyDescent="0.35"/>
    <row r="393" s="41" customFormat="1" x14ac:dyDescent="0.35"/>
    <row r="394" s="41" customFormat="1" x14ac:dyDescent="0.35"/>
    <row r="395" s="41" customFormat="1" x14ac:dyDescent="0.35"/>
    <row r="396" s="41" customFormat="1" x14ac:dyDescent="0.35"/>
    <row r="397" s="41" customFormat="1" x14ac:dyDescent="0.35"/>
    <row r="398" s="41" customFormat="1" x14ac:dyDescent="0.35"/>
    <row r="399" s="41" customFormat="1" x14ac:dyDescent="0.35"/>
    <row r="400" s="41" customFormat="1" x14ac:dyDescent="0.35"/>
    <row r="401" s="41" customFormat="1" x14ac:dyDescent="0.35"/>
    <row r="402" s="41" customFormat="1" x14ac:dyDescent="0.35"/>
    <row r="403" s="41" customFormat="1" x14ac:dyDescent="0.35"/>
    <row r="404" s="41" customFormat="1" x14ac:dyDescent="0.35"/>
    <row r="405" s="41" customFormat="1" x14ac:dyDescent="0.35"/>
    <row r="406" s="41" customFormat="1" x14ac:dyDescent="0.35"/>
    <row r="407" s="41" customFormat="1" x14ac:dyDescent="0.35"/>
    <row r="408" s="41" customFormat="1" x14ac:dyDescent="0.35"/>
    <row r="409" s="41" customFormat="1" x14ac:dyDescent="0.35"/>
    <row r="410" s="41" customFormat="1" x14ac:dyDescent="0.35"/>
    <row r="411" s="41" customFormat="1" x14ac:dyDescent="0.35"/>
    <row r="412" s="41" customFormat="1" x14ac:dyDescent="0.35"/>
    <row r="413" s="41" customFormat="1" x14ac:dyDescent="0.35"/>
    <row r="414" s="41" customFormat="1" x14ac:dyDescent="0.35"/>
    <row r="415" s="41" customFormat="1" x14ac:dyDescent="0.35"/>
    <row r="416" s="41" customFormat="1" x14ac:dyDescent="0.35"/>
    <row r="417" s="41" customFormat="1" x14ac:dyDescent="0.35"/>
    <row r="418" s="41" customFormat="1" x14ac:dyDescent="0.35"/>
    <row r="419" s="41" customFormat="1" x14ac:dyDescent="0.35"/>
    <row r="420" s="41" customFormat="1" x14ac:dyDescent="0.35"/>
    <row r="421" s="41" customFormat="1" x14ac:dyDescent="0.35"/>
    <row r="422" s="41" customFormat="1" x14ac:dyDescent="0.35"/>
    <row r="423" s="41" customFormat="1" x14ac:dyDescent="0.35"/>
    <row r="424" s="41" customFormat="1" x14ac:dyDescent="0.35"/>
    <row r="425" s="41" customFormat="1" x14ac:dyDescent="0.35"/>
    <row r="426" s="41" customFormat="1" x14ac:dyDescent="0.35"/>
    <row r="427" s="41" customFormat="1" x14ac:dyDescent="0.35"/>
    <row r="428" s="41" customFormat="1" x14ac:dyDescent="0.35"/>
    <row r="429" s="41" customFormat="1" x14ac:dyDescent="0.35"/>
    <row r="430" s="41" customFormat="1" x14ac:dyDescent="0.35"/>
    <row r="431" s="41" customFormat="1" x14ac:dyDescent="0.35"/>
    <row r="432" s="41" customFormat="1" x14ac:dyDescent="0.35"/>
    <row r="433" s="41" customFormat="1" x14ac:dyDescent="0.35"/>
    <row r="434" s="41" customFormat="1" x14ac:dyDescent="0.35"/>
    <row r="435" s="41" customFormat="1" x14ac:dyDescent="0.35"/>
    <row r="436" s="41" customFormat="1" x14ac:dyDescent="0.35"/>
    <row r="437" s="41" customFormat="1" x14ac:dyDescent="0.35"/>
    <row r="438" s="41" customFormat="1" x14ac:dyDescent="0.35"/>
    <row r="439" s="41" customFormat="1" x14ac:dyDescent="0.35"/>
    <row r="440" s="41" customFormat="1" x14ac:dyDescent="0.35"/>
    <row r="441" s="41" customFormat="1" x14ac:dyDescent="0.35"/>
    <row r="442" s="41" customFormat="1" x14ac:dyDescent="0.35"/>
    <row r="443" s="41" customFormat="1" x14ac:dyDescent="0.35"/>
    <row r="444" s="41" customFormat="1" x14ac:dyDescent="0.35"/>
    <row r="445" s="41" customFormat="1" x14ac:dyDescent="0.35"/>
    <row r="446" s="41" customFormat="1" x14ac:dyDescent="0.35"/>
    <row r="447" s="41" customFormat="1" x14ac:dyDescent="0.35"/>
    <row r="448" s="41" customFormat="1" x14ac:dyDescent="0.35"/>
    <row r="449" s="41" customFormat="1" x14ac:dyDescent="0.35"/>
    <row r="450" s="41" customFormat="1" x14ac:dyDescent="0.35"/>
    <row r="451" s="41" customFormat="1" x14ac:dyDescent="0.35"/>
    <row r="452" s="41" customFormat="1" x14ac:dyDescent="0.35"/>
    <row r="453" s="41" customFormat="1" x14ac:dyDescent="0.35"/>
    <row r="454" s="41" customFormat="1" x14ac:dyDescent="0.35"/>
    <row r="455" s="41" customFormat="1" x14ac:dyDescent="0.35"/>
    <row r="456" s="41" customFormat="1" x14ac:dyDescent="0.35"/>
    <row r="457" s="41" customFormat="1" x14ac:dyDescent="0.35"/>
    <row r="458" s="41" customFormat="1" x14ac:dyDescent="0.35"/>
    <row r="459" s="41" customFormat="1" x14ac:dyDescent="0.35"/>
    <row r="460" s="41" customFormat="1" x14ac:dyDescent="0.35"/>
    <row r="461" s="41" customFormat="1" x14ac:dyDescent="0.35"/>
    <row r="462" s="41" customFormat="1" x14ac:dyDescent="0.35"/>
    <row r="463" s="41" customFormat="1" x14ac:dyDescent="0.35"/>
    <row r="464" s="41" customFormat="1" x14ac:dyDescent="0.35"/>
    <row r="465" s="41" customFormat="1" x14ac:dyDescent="0.35"/>
    <row r="466" s="41" customFormat="1" x14ac:dyDescent="0.35"/>
    <row r="467" s="41" customFormat="1" x14ac:dyDescent="0.35"/>
    <row r="468" s="41" customFormat="1" x14ac:dyDescent="0.35"/>
    <row r="469" s="41" customFormat="1" x14ac:dyDescent="0.35"/>
    <row r="470" s="41" customFormat="1" x14ac:dyDescent="0.35"/>
    <row r="471" s="41" customFormat="1" x14ac:dyDescent="0.35"/>
    <row r="472" s="41" customFormat="1" x14ac:dyDescent="0.35"/>
    <row r="473" s="41" customFormat="1" x14ac:dyDescent="0.35"/>
    <row r="474" s="41" customFormat="1" x14ac:dyDescent="0.35"/>
    <row r="475" s="41" customFormat="1" x14ac:dyDescent="0.35"/>
    <row r="476" s="41" customFormat="1" x14ac:dyDescent="0.35"/>
    <row r="477" s="41" customFormat="1" x14ac:dyDescent="0.35"/>
    <row r="478" s="41" customFormat="1" x14ac:dyDescent="0.35"/>
    <row r="479" s="41" customFormat="1" x14ac:dyDescent="0.35"/>
    <row r="480" s="41" customFormat="1" x14ac:dyDescent="0.35"/>
    <row r="481" s="41" customFormat="1" x14ac:dyDescent="0.35"/>
    <row r="482" s="41" customFormat="1" x14ac:dyDescent="0.35"/>
    <row r="483" s="41" customFormat="1" x14ac:dyDescent="0.35"/>
    <row r="484" s="41" customFormat="1" x14ac:dyDescent="0.35"/>
    <row r="485" s="41" customFormat="1" x14ac:dyDescent="0.35"/>
    <row r="486" s="41" customFormat="1" x14ac:dyDescent="0.35"/>
    <row r="487" s="41" customFormat="1" x14ac:dyDescent="0.35"/>
    <row r="488" s="41" customFormat="1" x14ac:dyDescent="0.35"/>
    <row r="489" s="41" customFormat="1" x14ac:dyDescent="0.35"/>
    <row r="490" s="41" customFormat="1" x14ac:dyDescent="0.35"/>
    <row r="491" s="41" customFormat="1" x14ac:dyDescent="0.35"/>
    <row r="492" s="41" customFormat="1" x14ac:dyDescent="0.35"/>
    <row r="493" s="41" customFormat="1" x14ac:dyDescent="0.35"/>
    <row r="494" s="41" customFormat="1" x14ac:dyDescent="0.35"/>
    <row r="495" s="41" customFormat="1" x14ac:dyDescent="0.35"/>
    <row r="496" s="41" customFormat="1" x14ac:dyDescent="0.35"/>
    <row r="497" s="41" customFormat="1" x14ac:dyDescent="0.35"/>
    <row r="498" s="41" customFormat="1" x14ac:dyDescent="0.35"/>
    <row r="499" s="41" customFormat="1" x14ac:dyDescent="0.3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K318"/>
  <sheetViews>
    <sheetView zoomScale="90" zoomScaleNormal="90" workbookViewId="0">
      <selection activeCell="C13" sqref="C13"/>
    </sheetView>
  </sheetViews>
  <sheetFormatPr defaultColWidth="9.1796875" defaultRowHeight="12.5" x14ac:dyDescent="0.25"/>
  <cols>
    <col min="1" max="1" width="9.1796875" style="78"/>
    <col min="2" max="2" width="13.1796875" style="78" customWidth="1"/>
    <col min="3" max="3" width="84.453125" style="81" customWidth="1"/>
    <col min="4" max="4" width="22.453125" style="78" customWidth="1"/>
    <col min="5" max="63" width="9.1796875" style="77"/>
    <col min="64" max="16384" width="9.1796875" style="78"/>
  </cols>
  <sheetData>
    <row r="1" spans="1:63" ht="13" x14ac:dyDescent="0.3">
      <c r="A1" s="176" t="s">
        <v>1585</v>
      </c>
      <c r="B1" s="177"/>
      <c r="C1" s="283"/>
      <c r="D1" s="177"/>
    </row>
    <row r="2" spans="1:63" s="79" customFormat="1" ht="12.75" customHeight="1" x14ac:dyDescent="0.25">
      <c r="A2" s="284" t="s">
        <v>1586</v>
      </c>
      <c r="B2" s="284" t="s">
        <v>1587</v>
      </c>
      <c r="C2" s="285" t="s">
        <v>1588</v>
      </c>
      <c r="D2" s="284" t="s">
        <v>1589</v>
      </c>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row>
    <row r="3" spans="1:63" ht="13.5" customHeight="1" x14ac:dyDescent="0.25">
      <c r="A3" s="286">
        <v>1</v>
      </c>
      <c r="B3" s="287">
        <v>42041</v>
      </c>
      <c r="C3" s="288" t="s">
        <v>1590</v>
      </c>
      <c r="D3" s="289" t="s">
        <v>1591</v>
      </c>
    </row>
    <row r="4" spans="1:63" ht="25" x14ac:dyDescent="0.25">
      <c r="A4" s="290">
        <v>1.1000000000000001</v>
      </c>
      <c r="B4" s="291">
        <v>42094</v>
      </c>
      <c r="C4" s="292" t="s">
        <v>1592</v>
      </c>
      <c r="D4" s="293" t="s">
        <v>1591</v>
      </c>
    </row>
    <row r="5" spans="1:63" x14ac:dyDescent="0.25">
      <c r="A5" s="290">
        <v>2</v>
      </c>
      <c r="B5" s="291">
        <v>42454</v>
      </c>
      <c r="C5" s="292" t="s">
        <v>1593</v>
      </c>
      <c r="D5" s="293" t="s">
        <v>1591</v>
      </c>
    </row>
    <row r="6" spans="1:63" s="77" customFormat="1" ht="25" x14ac:dyDescent="0.25">
      <c r="A6" s="294">
        <v>2.1</v>
      </c>
      <c r="B6" s="295">
        <v>42735</v>
      </c>
      <c r="C6" s="292" t="s">
        <v>1594</v>
      </c>
      <c r="D6" s="292" t="s">
        <v>1591</v>
      </c>
    </row>
    <row r="7" spans="1:63" s="77" customFormat="1" ht="20.25" customHeight="1" x14ac:dyDescent="0.25">
      <c r="A7" s="294">
        <v>2.1</v>
      </c>
      <c r="B7" s="295">
        <v>42766</v>
      </c>
      <c r="C7" s="292" t="s">
        <v>1595</v>
      </c>
      <c r="D7" s="292" t="s">
        <v>1591</v>
      </c>
    </row>
    <row r="8" spans="1:63" s="77" customFormat="1" ht="25" x14ac:dyDescent="0.25">
      <c r="A8" s="294">
        <v>3</v>
      </c>
      <c r="B8" s="295">
        <v>43007</v>
      </c>
      <c r="C8" s="292" t="s">
        <v>1596</v>
      </c>
      <c r="D8" s="292" t="s">
        <v>1591</v>
      </c>
    </row>
    <row r="9" spans="1:63" s="77" customFormat="1" x14ac:dyDescent="0.25">
      <c r="A9" s="294">
        <v>3</v>
      </c>
      <c r="B9" s="295">
        <v>43373</v>
      </c>
      <c r="C9" s="292" t="s">
        <v>1597</v>
      </c>
      <c r="D9" s="292" t="s">
        <v>1591</v>
      </c>
    </row>
    <row r="10" spans="1:63" s="77" customFormat="1" x14ac:dyDescent="0.25">
      <c r="A10" s="294">
        <v>4</v>
      </c>
      <c r="B10" s="295">
        <v>43555</v>
      </c>
      <c r="C10" s="292" t="s">
        <v>1598</v>
      </c>
      <c r="D10" s="292" t="s">
        <v>1591</v>
      </c>
    </row>
    <row r="11" spans="1:63" s="77" customFormat="1" x14ac:dyDescent="0.25">
      <c r="A11" s="294">
        <v>4</v>
      </c>
      <c r="B11" s="295">
        <v>43738</v>
      </c>
      <c r="C11" s="292" t="s">
        <v>1597</v>
      </c>
      <c r="D11" s="292" t="s">
        <v>1591</v>
      </c>
    </row>
    <row r="12" spans="1:63" s="77" customFormat="1" x14ac:dyDescent="0.25">
      <c r="A12" s="294">
        <v>4.0999999999999996</v>
      </c>
      <c r="B12" s="295">
        <v>43921</v>
      </c>
      <c r="C12" s="292" t="s">
        <v>1599</v>
      </c>
      <c r="D12" s="292" t="s">
        <v>1591</v>
      </c>
    </row>
    <row r="13" spans="1:63" s="77" customFormat="1" ht="25" x14ac:dyDescent="0.25">
      <c r="A13" s="294">
        <v>5</v>
      </c>
      <c r="B13" s="295">
        <v>44104</v>
      </c>
      <c r="C13" s="292" t="s">
        <v>1600</v>
      </c>
      <c r="D13" s="292" t="s">
        <v>1591</v>
      </c>
    </row>
    <row r="14" spans="1:63" s="77" customFormat="1" ht="37.5" x14ac:dyDescent="0.25">
      <c r="A14" s="294">
        <v>6</v>
      </c>
      <c r="B14" s="295">
        <v>44469</v>
      </c>
      <c r="C14" s="292" t="s">
        <v>1601</v>
      </c>
      <c r="D14" s="292" t="s">
        <v>1591</v>
      </c>
    </row>
    <row r="15" spans="1:63" s="77" customFormat="1" x14ac:dyDescent="0.25">
      <c r="A15" s="294">
        <v>6.1</v>
      </c>
      <c r="B15" s="295">
        <v>44469</v>
      </c>
      <c r="C15" s="292" t="s">
        <v>1597</v>
      </c>
      <c r="D15" s="292" t="s">
        <v>1591</v>
      </c>
    </row>
    <row r="16" spans="1:63" s="77" customFormat="1" x14ac:dyDescent="0.25">
      <c r="A16" s="294"/>
      <c r="B16" s="295"/>
      <c r="C16" s="292"/>
      <c r="D16" s="292"/>
    </row>
    <row r="17" spans="1:4" s="77" customFormat="1" x14ac:dyDescent="0.25">
      <c r="A17" s="294"/>
      <c r="B17" s="295"/>
      <c r="C17" s="292"/>
      <c r="D17" s="292"/>
    </row>
    <row r="18" spans="1:4" s="77" customFormat="1" x14ac:dyDescent="0.25">
      <c r="A18" s="294"/>
      <c r="B18" s="295"/>
      <c r="C18" s="292"/>
      <c r="D18" s="292"/>
    </row>
    <row r="19" spans="1:4" s="77" customFormat="1" x14ac:dyDescent="0.25">
      <c r="A19" s="294"/>
      <c r="B19" s="295"/>
      <c r="C19" s="292"/>
      <c r="D19" s="292"/>
    </row>
    <row r="20" spans="1:4" s="77" customFormat="1" x14ac:dyDescent="0.25">
      <c r="A20" s="294"/>
      <c r="B20" s="295"/>
      <c r="C20" s="292"/>
      <c r="D20" s="292"/>
    </row>
    <row r="21" spans="1:4" s="77" customFormat="1" x14ac:dyDescent="0.25">
      <c r="A21" s="294"/>
      <c r="B21" s="295"/>
      <c r="C21" s="292"/>
      <c r="D21" s="292"/>
    </row>
    <row r="22" spans="1:4" s="77" customFormat="1" x14ac:dyDescent="0.25">
      <c r="A22" s="294"/>
      <c r="B22" s="295"/>
      <c r="C22" s="292"/>
      <c r="D22" s="292"/>
    </row>
    <row r="23" spans="1:4" s="77" customFormat="1" x14ac:dyDescent="0.25">
      <c r="C23" s="80"/>
    </row>
    <row r="24" spans="1:4" s="77" customFormat="1" x14ac:dyDescent="0.25">
      <c r="C24" s="80"/>
    </row>
    <row r="25" spans="1:4" s="77" customFormat="1" x14ac:dyDescent="0.25">
      <c r="C25" s="80"/>
    </row>
    <row r="26" spans="1:4" s="77" customFormat="1" x14ac:dyDescent="0.25">
      <c r="C26" s="80"/>
    </row>
    <row r="27" spans="1:4" s="77" customFormat="1" x14ac:dyDescent="0.25">
      <c r="C27" s="80"/>
    </row>
    <row r="28" spans="1:4" s="77" customFormat="1" x14ac:dyDescent="0.25">
      <c r="C28" s="80"/>
    </row>
    <row r="29" spans="1:4" s="77" customFormat="1" x14ac:dyDescent="0.25">
      <c r="C29" s="80"/>
    </row>
    <row r="30" spans="1:4" s="77" customFormat="1" x14ac:dyDescent="0.25">
      <c r="C30" s="80"/>
    </row>
    <row r="31" spans="1:4" s="77" customFormat="1" x14ac:dyDescent="0.25">
      <c r="C31" s="80"/>
    </row>
    <row r="32" spans="1:4" s="77" customFormat="1" x14ac:dyDescent="0.25">
      <c r="C32" s="80"/>
    </row>
    <row r="33" spans="3:3" s="77" customFormat="1" x14ac:dyDescent="0.25">
      <c r="C33" s="80"/>
    </row>
    <row r="34" spans="3:3" s="77" customFormat="1" x14ac:dyDescent="0.25">
      <c r="C34" s="80"/>
    </row>
    <row r="35" spans="3:3" s="77" customFormat="1" x14ac:dyDescent="0.25">
      <c r="C35" s="80"/>
    </row>
    <row r="36" spans="3:3" s="77" customFormat="1" x14ac:dyDescent="0.25">
      <c r="C36" s="80"/>
    </row>
    <row r="37" spans="3:3" s="77" customFormat="1" x14ac:dyDescent="0.25">
      <c r="C37" s="80"/>
    </row>
    <row r="38" spans="3:3" s="77" customFormat="1" x14ac:dyDescent="0.25">
      <c r="C38" s="80"/>
    </row>
    <row r="39" spans="3:3" s="77" customFormat="1" x14ac:dyDescent="0.25">
      <c r="C39" s="80"/>
    </row>
    <row r="40" spans="3:3" s="77" customFormat="1" x14ac:dyDescent="0.25">
      <c r="C40" s="80"/>
    </row>
    <row r="41" spans="3:3" s="77" customFormat="1" x14ac:dyDescent="0.25">
      <c r="C41" s="80"/>
    </row>
    <row r="42" spans="3:3" s="77" customFormat="1" x14ac:dyDescent="0.25">
      <c r="C42" s="80"/>
    </row>
    <row r="43" spans="3:3" s="77" customFormat="1" x14ac:dyDescent="0.25">
      <c r="C43" s="80"/>
    </row>
    <row r="44" spans="3:3" s="77" customFormat="1" x14ac:dyDescent="0.25">
      <c r="C44" s="80"/>
    </row>
    <row r="45" spans="3:3" s="77" customFormat="1" x14ac:dyDescent="0.25">
      <c r="C45" s="80"/>
    </row>
    <row r="46" spans="3:3" s="77" customFormat="1" x14ac:dyDescent="0.25">
      <c r="C46" s="80"/>
    </row>
    <row r="47" spans="3:3" s="77" customFormat="1" x14ac:dyDescent="0.25">
      <c r="C47" s="80"/>
    </row>
    <row r="48" spans="3:3" s="77" customFormat="1" x14ac:dyDescent="0.25">
      <c r="C48" s="80"/>
    </row>
    <row r="49" spans="3:3" s="77" customFormat="1" x14ac:dyDescent="0.25">
      <c r="C49" s="80"/>
    </row>
    <row r="50" spans="3:3" s="77" customFormat="1" x14ac:dyDescent="0.25">
      <c r="C50" s="80"/>
    </row>
    <row r="51" spans="3:3" s="77" customFormat="1" x14ac:dyDescent="0.25">
      <c r="C51" s="80"/>
    </row>
    <row r="52" spans="3:3" s="77" customFormat="1" x14ac:dyDescent="0.25">
      <c r="C52" s="80"/>
    </row>
    <row r="53" spans="3:3" s="77" customFormat="1" x14ac:dyDescent="0.25">
      <c r="C53" s="80"/>
    </row>
    <row r="54" spans="3:3" s="77" customFormat="1" x14ac:dyDescent="0.25">
      <c r="C54" s="80"/>
    </row>
    <row r="55" spans="3:3" s="77" customFormat="1" x14ac:dyDescent="0.25">
      <c r="C55" s="80"/>
    </row>
    <row r="56" spans="3:3" s="77" customFormat="1" x14ac:dyDescent="0.25">
      <c r="C56" s="80"/>
    </row>
    <row r="57" spans="3:3" s="77" customFormat="1" x14ac:dyDescent="0.25">
      <c r="C57" s="80"/>
    </row>
    <row r="58" spans="3:3" s="77" customFormat="1" x14ac:dyDescent="0.25">
      <c r="C58" s="80"/>
    </row>
    <row r="59" spans="3:3" s="77" customFormat="1" x14ac:dyDescent="0.25">
      <c r="C59" s="80"/>
    </row>
    <row r="60" spans="3:3" s="77" customFormat="1" x14ac:dyDescent="0.25">
      <c r="C60" s="80"/>
    </row>
    <row r="61" spans="3:3" s="77" customFormat="1" x14ac:dyDescent="0.25">
      <c r="C61" s="80"/>
    </row>
    <row r="62" spans="3:3" s="77" customFormat="1" x14ac:dyDescent="0.25">
      <c r="C62" s="80"/>
    </row>
    <row r="63" spans="3:3" s="77" customFormat="1" x14ac:dyDescent="0.25">
      <c r="C63" s="80"/>
    </row>
    <row r="64" spans="3:3" s="77" customFormat="1" x14ac:dyDescent="0.25">
      <c r="C64" s="80"/>
    </row>
    <row r="65" spans="3:3" s="77" customFormat="1" x14ac:dyDescent="0.25">
      <c r="C65" s="80"/>
    </row>
    <row r="66" spans="3:3" s="77" customFormat="1" x14ac:dyDescent="0.25">
      <c r="C66" s="80"/>
    </row>
    <row r="67" spans="3:3" s="77" customFormat="1" x14ac:dyDescent="0.25">
      <c r="C67" s="80"/>
    </row>
    <row r="68" spans="3:3" s="77" customFormat="1" x14ac:dyDescent="0.25">
      <c r="C68" s="80"/>
    </row>
    <row r="69" spans="3:3" s="77" customFormat="1" x14ac:dyDescent="0.25">
      <c r="C69" s="80"/>
    </row>
    <row r="70" spans="3:3" s="77" customFormat="1" x14ac:dyDescent="0.25">
      <c r="C70" s="80"/>
    </row>
    <row r="71" spans="3:3" s="77" customFormat="1" x14ac:dyDescent="0.25">
      <c r="C71" s="80"/>
    </row>
    <row r="72" spans="3:3" s="77" customFormat="1" x14ac:dyDescent="0.25">
      <c r="C72" s="80"/>
    </row>
    <row r="73" spans="3:3" s="77" customFormat="1" x14ac:dyDescent="0.25">
      <c r="C73" s="80"/>
    </row>
    <row r="74" spans="3:3" s="77" customFormat="1" x14ac:dyDescent="0.25">
      <c r="C74" s="80"/>
    </row>
    <row r="75" spans="3:3" s="77" customFormat="1" x14ac:dyDescent="0.25">
      <c r="C75" s="80"/>
    </row>
    <row r="76" spans="3:3" s="77" customFormat="1" x14ac:dyDescent="0.25">
      <c r="C76" s="80"/>
    </row>
    <row r="77" spans="3:3" s="77" customFormat="1" x14ac:dyDescent="0.25">
      <c r="C77" s="80"/>
    </row>
    <row r="78" spans="3:3" s="77" customFormat="1" x14ac:dyDescent="0.25">
      <c r="C78" s="80"/>
    </row>
    <row r="79" spans="3:3" s="77" customFormat="1" x14ac:dyDescent="0.25">
      <c r="C79" s="80"/>
    </row>
    <row r="80" spans="3:3" s="77" customFormat="1" x14ac:dyDescent="0.25">
      <c r="C80" s="80"/>
    </row>
    <row r="81" spans="3:3" s="77" customFormat="1" x14ac:dyDescent="0.25">
      <c r="C81" s="80"/>
    </row>
    <row r="82" spans="3:3" s="77" customFormat="1" x14ac:dyDescent="0.25">
      <c r="C82" s="80"/>
    </row>
    <row r="83" spans="3:3" s="77" customFormat="1" x14ac:dyDescent="0.25">
      <c r="C83" s="80"/>
    </row>
    <row r="84" spans="3:3" s="77" customFormat="1" x14ac:dyDescent="0.25">
      <c r="C84" s="80"/>
    </row>
    <row r="85" spans="3:3" s="77" customFormat="1" x14ac:dyDescent="0.25">
      <c r="C85" s="80"/>
    </row>
    <row r="86" spans="3:3" s="77" customFormat="1" x14ac:dyDescent="0.25">
      <c r="C86" s="80"/>
    </row>
    <row r="87" spans="3:3" s="77" customFormat="1" x14ac:dyDescent="0.25">
      <c r="C87" s="80"/>
    </row>
    <row r="88" spans="3:3" s="77" customFormat="1" x14ac:dyDescent="0.25">
      <c r="C88" s="80"/>
    </row>
    <row r="89" spans="3:3" s="77" customFormat="1" x14ac:dyDescent="0.25">
      <c r="C89" s="80"/>
    </row>
    <row r="90" spans="3:3" s="77" customFormat="1" x14ac:dyDescent="0.25">
      <c r="C90" s="80"/>
    </row>
    <row r="91" spans="3:3" s="77" customFormat="1" x14ac:dyDescent="0.25">
      <c r="C91" s="80"/>
    </row>
    <row r="92" spans="3:3" s="77" customFormat="1" x14ac:dyDescent="0.25">
      <c r="C92" s="80"/>
    </row>
    <row r="93" spans="3:3" s="77" customFormat="1" x14ac:dyDescent="0.25">
      <c r="C93" s="80"/>
    </row>
    <row r="94" spans="3:3" s="77" customFormat="1" x14ac:dyDescent="0.25">
      <c r="C94" s="80"/>
    </row>
    <row r="95" spans="3:3" s="77" customFormat="1" x14ac:dyDescent="0.25">
      <c r="C95" s="80"/>
    </row>
    <row r="96" spans="3:3" s="77" customFormat="1" x14ac:dyDescent="0.25">
      <c r="C96" s="80"/>
    </row>
    <row r="97" spans="3:3" s="77" customFormat="1" x14ac:dyDescent="0.25">
      <c r="C97" s="80"/>
    </row>
    <row r="98" spans="3:3" s="77" customFormat="1" x14ac:dyDescent="0.25">
      <c r="C98" s="80"/>
    </row>
    <row r="99" spans="3:3" s="77" customFormat="1" x14ac:dyDescent="0.25">
      <c r="C99" s="80"/>
    </row>
    <row r="100" spans="3:3" s="77" customFormat="1" x14ac:dyDescent="0.25">
      <c r="C100" s="80"/>
    </row>
    <row r="101" spans="3:3" s="77" customFormat="1" x14ac:dyDescent="0.25">
      <c r="C101" s="80"/>
    </row>
    <row r="102" spans="3:3" s="77" customFormat="1" x14ac:dyDescent="0.25">
      <c r="C102" s="80"/>
    </row>
    <row r="103" spans="3:3" s="77" customFormat="1" x14ac:dyDescent="0.25">
      <c r="C103" s="80"/>
    </row>
    <row r="104" spans="3:3" s="77" customFormat="1" x14ac:dyDescent="0.25">
      <c r="C104" s="80"/>
    </row>
    <row r="105" spans="3:3" s="77" customFormat="1" x14ac:dyDescent="0.25">
      <c r="C105" s="80"/>
    </row>
    <row r="106" spans="3:3" s="77" customFormat="1" x14ac:dyDescent="0.25">
      <c r="C106" s="80"/>
    </row>
    <row r="107" spans="3:3" s="77" customFormat="1" x14ac:dyDescent="0.25">
      <c r="C107" s="80"/>
    </row>
    <row r="108" spans="3:3" s="77" customFormat="1" x14ac:dyDescent="0.25">
      <c r="C108" s="80"/>
    </row>
    <row r="109" spans="3:3" s="77" customFormat="1" x14ac:dyDescent="0.25">
      <c r="C109" s="80"/>
    </row>
    <row r="110" spans="3:3" s="77" customFormat="1" x14ac:dyDescent="0.25">
      <c r="C110" s="80"/>
    </row>
    <row r="111" spans="3:3" s="77" customFormat="1" x14ac:dyDescent="0.25">
      <c r="C111" s="80"/>
    </row>
    <row r="112" spans="3:3" s="77" customFormat="1" x14ac:dyDescent="0.25">
      <c r="C112" s="80"/>
    </row>
    <row r="113" spans="3:3" s="77" customFormat="1" x14ac:dyDescent="0.25">
      <c r="C113" s="80"/>
    </row>
    <row r="114" spans="3:3" s="77" customFormat="1" x14ac:dyDescent="0.25">
      <c r="C114" s="80"/>
    </row>
    <row r="115" spans="3:3" s="77" customFormat="1" x14ac:dyDescent="0.25">
      <c r="C115" s="80"/>
    </row>
    <row r="116" spans="3:3" s="77" customFormat="1" x14ac:dyDescent="0.25">
      <c r="C116" s="80"/>
    </row>
    <row r="117" spans="3:3" s="77" customFormat="1" x14ac:dyDescent="0.25">
      <c r="C117" s="80"/>
    </row>
    <row r="118" spans="3:3" s="77" customFormat="1" x14ac:dyDescent="0.25">
      <c r="C118" s="80"/>
    </row>
    <row r="119" spans="3:3" s="77" customFormat="1" x14ac:dyDescent="0.25">
      <c r="C119" s="80"/>
    </row>
    <row r="120" spans="3:3" s="77" customFormat="1" x14ac:dyDescent="0.25">
      <c r="C120" s="80"/>
    </row>
    <row r="121" spans="3:3" s="77" customFormat="1" x14ac:dyDescent="0.25">
      <c r="C121" s="80"/>
    </row>
    <row r="122" spans="3:3" s="77" customFormat="1" x14ac:dyDescent="0.25">
      <c r="C122" s="80"/>
    </row>
    <row r="123" spans="3:3" s="77" customFormat="1" x14ac:dyDescent="0.25">
      <c r="C123" s="80"/>
    </row>
    <row r="124" spans="3:3" s="77" customFormat="1" x14ac:dyDescent="0.25">
      <c r="C124" s="80"/>
    </row>
    <row r="125" spans="3:3" s="77" customFormat="1" x14ac:dyDescent="0.25">
      <c r="C125" s="80"/>
    </row>
    <row r="126" spans="3:3" s="77" customFormat="1" x14ac:dyDescent="0.25">
      <c r="C126" s="80"/>
    </row>
    <row r="127" spans="3:3" s="77" customFormat="1" x14ac:dyDescent="0.25">
      <c r="C127" s="80"/>
    </row>
    <row r="128" spans="3:3" s="77" customFormat="1" x14ac:dyDescent="0.25">
      <c r="C128" s="80"/>
    </row>
    <row r="129" spans="3:3" s="77" customFormat="1" x14ac:dyDescent="0.25">
      <c r="C129" s="80"/>
    </row>
    <row r="130" spans="3:3" s="77" customFormat="1" x14ac:dyDescent="0.25">
      <c r="C130" s="80"/>
    </row>
    <row r="131" spans="3:3" s="77" customFormat="1" x14ac:dyDescent="0.25">
      <c r="C131" s="80"/>
    </row>
    <row r="132" spans="3:3" s="77" customFormat="1" x14ac:dyDescent="0.25">
      <c r="C132" s="80"/>
    </row>
    <row r="133" spans="3:3" s="77" customFormat="1" x14ac:dyDescent="0.25">
      <c r="C133" s="80"/>
    </row>
    <row r="134" spans="3:3" s="77" customFormat="1" x14ac:dyDescent="0.25">
      <c r="C134" s="80"/>
    </row>
    <row r="135" spans="3:3" s="77" customFormat="1" x14ac:dyDescent="0.25">
      <c r="C135" s="80"/>
    </row>
    <row r="136" spans="3:3" s="77" customFormat="1" x14ac:dyDescent="0.25">
      <c r="C136" s="80"/>
    </row>
    <row r="137" spans="3:3" s="77" customFormat="1" x14ac:dyDescent="0.25">
      <c r="C137" s="80"/>
    </row>
    <row r="138" spans="3:3" s="77" customFormat="1" x14ac:dyDescent="0.25">
      <c r="C138" s="80"/>
    </row>
    <row r="139" spans="3:3" s="77" customFormat="1" x14ac:dyDescent="0.25">
      <c r="C139" s="80"/>
    </row>
    <row r="140" spans="3:3" s="77" customFormat="1" x14ac:dyDescent="0.25">
      <c r="C140" s="80"/>
    </row>
    <row r="141" spans="3:3" s="77" customFormat="1" x14ac:dyDescent="0.25">
      <c r="C141" s="80"/>
    </row>
    <row r="142" spans="3:3" s="77" customFormat="1" x14ac:dyDescent="0.25">
      <c r="C142" s="80"/>
    </row>
    <row r="143" spans="3:3" s="77" customFormat="1" x14ac:dyDescent="0.25">
      <c r="C143" s="80"/>
    </row>
    <row r="144" spans="3:3" s="77" customFormat="1" x14ac:dyDescent="0.25">
      <c r="C144" s="80"/>
    </row>
    <row r="145" spans="3:3" s="77" customFormat="1" x14ac:dyDescent="0.25">
      <c r="C145" s="80"/>
    </row>
    <row r="146" spans="3:3" s="77" customFormat="1" x14ac:dyDescent="0.25">
      <c r="C146" s="80"/>
    </row>
    <row r="147" spans="3:3" s="77" customFormat="1" x14ac:dyDescent="0.25">
      <c r="C147" s="80"/>
    </row>
    <row r="148" spans="3:3" s="77" customFormat="1" x14ac:dyDescent="0.25">
      <c r="C148" s="80"/>
    </row>
    <row r="149" spans="3:3" s="77" customFormat="1" x14ac:dyDescent="0.25">
      <c r="C149" s="80"/>
    </row>
    <row r="150" spans="3:3" s="77" customFormat="1" x14ac:dyDescent="0.25">
      <c r="C150" s="80"/>
    </row>
    <row r="151" spans="3:3" s="77" customFormat="1" x14ac:dyDescent="0.25">
      <c r="C151" s="80"/>
    </row>
    <row r="152" spans="3:3" s="77" customFormat="1" x14ac:dyDescent="0.25">
      <c r="C152" s="80"/>
    </row>
    <row r="153" spans="3:3" s="77" customFormat="1" x14ac:dyDescent="0.25">
      <c r="C153" s="80"/>
    </row>
    <row r="154" spans="3:3" s="77" customFormat="1" x14ac:dyDescent="0.25">
      <c r="C154" s="80"/>
    </row>
    <row r="155" spans="3:3" s="77" customFormat="1" x14ac:dyDescent="0.25">
      <c r="C155" s="80"/>
    </row>
    <row r="156" spans="3:3" s="77" customFormat="1" x14ac:dyDescent="0.25">
      <c r="C156" s="80"/>
    </row>
    <row r="157" spans="3:3" s="77" customFormat="1" x14ac:dyDescent="0.25">
      <c r="C157" s="80"/>
    </row>
    <row r="158" spans="3:3" s="77" customFormat="1" x14ac:dyDescent="0.25">
      <c r="C158" s="80"/>
    </row>
    <row r="159" spans="3:3" s="77" customFormat="1" x14ac:dyDescent="0.25">
      <c r="C159" s="80"/>
    </row>
    <row r="160" spans="3:3" s="77" customFormat="1" x14ac:dyDescent="0.25">
      <c r="C160" s="80"/>
    </row>
    <row r="161" spans="3:3" s="77" customFormat="1" x14ac:dyDescent="0.25">
      <c r="C161" s="80"/>
    </row>
    <row r="162" spans="3:3" s="77" customFormat="1" x14ac:dyDescent="0.25">
      <c r="C162" s="80"/>
    </row>
    <row r="163" spans="3:3" s="77" customFormat="1" x14ac:dyDescent="0.25">
      <c r="C163" s="80"/>
    </row>
    <row r="164" spans="3:3" s="77" customFormat="1" x14ac:dyDescent="0.25">
      <c r="C164" s="80"/>
    </row>
    <row r="165" spans="3:3" s="77" customFormat="1" x14ac:dyDescent="0.25">
      <c r="C165" s="80"/>
    </row>
    <row r="166" spans="3:3" s="77" customFormat="1" x14ac:dyDescent="0.25">
      <c r="C166" s="80"/>
    </row>
    <row r="167" spans="3:3" s="77" customFormat="1" x14ac:dyDescent="0.25">
      <c r="C167" s="80"/>
    </row>
    <row r="168" spans="3:3" s="77" customFormat="1" x14ac:dyDescent="0.25">
      <c r="C168" s="80"/>
    </row>
    <row r="169" spans="3:3" s="77" customFormat="1" x14ac:dyDescent="0.25">
      <c r="C169" s="80"/>
    </row>
    <row r="170" spans="3:3" s="77" customFormat="1" x14ac:dyDescent="0.25">
      <c r="C170" s="80"/>
    </row>
    <row r="171" spans="3:3" s="77" customFormat="1" x14ac:dyDescent="0.25">
      <c r="C171" s="80"/>
    </row>
    <row r="172" spans="3:3" s="77" customFormat="1" x14ac:dyDescent="0.25">
      <c r="C172" s="80"/>
    </row>
    <row r="173" spans="3:3" s="77" customFormat="1" x14ac:dyDescent="0.25">
      <c r="C173" s="80"/>
    </row>
    <row r="174" spans="3:3" s="77" customFormat="1" x14ac:dyDescent="0.25">
      <c r="C174" s="80"/>
    </row>
    <row r="175" spans="3:3" s="77" customFormat="1" x14ac:dyDescent="0.25">
      <c r="C175" s="80"/>
    </row>
    <row r="176" spans="3:3" s="77" customFormat="1" x14ac:dyDescent="0.25">
      <c r="C176" s="80"/>
    </row>
    <row r="177" spans="3:3" s="77" customFormat="1" x14ac:dyDescent="0.25">
      <c r="C177" s="80"/>
    </row>
    <row r="178" spans="3:3" s="77" customFormat="1" x14ac:dyDescent="0.25">
      <c r="C178" s="80"/>
    </row>
    <row r="179" spans="3:3" s="77" customFormat="1" x14ac:dyDescent="0.25">
      <c r="C179" s="80"/>
    </row>
    <row r="180" spans="3:3" s="77" customFormat="1" x14ac:dyDescent="0.25">
      <c r="C180" s="80"/>
    </row>
    <row r="181" spans="3:3" s="77" customFormat="1" x14ac:dyDescent="0.25">
      <c r="C181" s="80"/>
    </row>
    <row r="182" spans="3:3" s="77" customFormat="1" x14ac:dyDescent="0.25">
      <c r="C182" s="80"/>
    </row>
    <row r="183" spans="3:3" s="77" customFormat="1" x14ac:dyDescent="0.25">
      <c r="C183" s="80"/>
    </row>
    <row r="184" spans="3:3" s="77" customFormat="1" x14ac:dyDescent="0.25">
      <c r="C184" s="80"/>
    </row>
    <row r="185" spans="3:3" s="77" customFormat="1" x14ac:dyDescent="0.25">
      <c r="C185" s="80"/>
    </row>
    <row r="186" spans="3:3" s="77" customFormat="1" x14ac:dyDescent="0.25">
      <c r="C186" s="80"/>
    </row>
    <row r="187" spans="3:3" s="77" customFormat="1" x14ac:dyDescent="0.25">
      <c r="C187" s="80"/>
    </row>
    <row r="188" spans="3:3" s="77" customFormat="1" x14ac:dyDescent="0.25">
      <c r="C188" s="80"/>
    </row>
    <row r="189" spans="3:3" s="77" customFormat="1" x14ac:dyDescent="0.25">
      <c r="C189" s="80"/>
    </row>
    <row r="190" spans="3:3" s="77" customFormat="1" x14ac:dyDescent="0.25">
      <c r="C190" s="80"/>
    </row>
    <row r="191" spans="3:3" s="77" customFormat="1" x14ac:dyDescent="0.25">
      <c r="C191" s="80"/>
    </row>
    <row r="192" spans="3:3" s="77" customFormat="1" x14ac:dyDescent="0.25">
      <c r="C192" s="80"/>
    </row>
    <row r="193" spans="3:3" s="77" customFormat="1" x14ac:dyDescent="0.25">
      <c r="C193" s="80"/>
    </row>
    <row r="194" spans="3:3" s="77" customFormat="1" x14ac:dyDescent="0.25">
      <c r="C194" s="80"/>
    </row>
    <row r="195" spans="3:3" s="77" customFormat="1" x14ac:dyDescent="0.25">
      <c r="C195" s="80"/>
    </row>
    <row r="196" spans="3:3" s="77" customFormat="1" x14ac:dyDescent="0.25">
      <c r="C196" s="80"/>
    </row>
    <row r="197" spans="3:3" s="77" customFormat="1" x14ac:dyDescent="0.25">
      <c r="C197" s="80"/>
    </row>
    <row r="198" spans="3:3" s="77" customFormat="1" x14ac:dyDescent="0.25">
      <c r="C198" s="80"/>
    </row>
    <row r="199" spans="3:3" s="77" customFormat="1" x14ac:dyDescent="0.25">
      <c r="C199" s="80"/>
    </row>
    <row r="200" spans="3:3" s="77" customFormat="1" x14ac:dyDescent="0.25">
      <c r="C200" s="80"/>
    </row>
    <row r="201" spans="3:3" s="77" customFormat="1" x14ac:dyDescent="0.25">
      <c r="C201" s="80"/>
    </row>
    <row r="202" spans="3:3" s="77" customFormat="1" x14ac:dyDescent="0.25">
      <c r="C202" s="80"/>
    </row>
    <row r="203" spans="3:3" s="77" customFormat="1" x14ac:dyDescent="0.25">
      <c r="C203" s="80"/>
    </row>
    <row r="204" spans="3:3" s="77" customFormat="1" x14ac:dyDescent="0.25">
      <c r="C204" s="80"/>
    </row>
    <row r="205" spans="3:3" s="77" customFormat="1" x14ac:dyDescent="0.25">
      <c r="C205" s="80"/>
    </row>
    <row r="206" spans="3:3" s="77" customFormat="1" x14ac:dyDescent="0.25">
      <c r="C206" s="80"/>
    </row>
    <row r="207" spans="3:3" s="77" customFormat="1" x14ac:dyDescent="0.25">
      <c r="C207" s="80"/>
    </row>
    <row r="208" spans="3:3" s="77" customFormat="1" x14ac:dyDescent="0.25">
      <c r="C208" s="80"/>
    </row>
    <row r="209" spans="3:3" s="77" customFormat="1" x14ac:dyDescent="0.25">
      <c r="C209" s="80"/>
    </row>
    <row r="210" spans="3:3" s="77" customFormat="1" x14ac:dyDescent="0.25">
      <c r="C210" s="80"/>
    </row>
    <row r="211" spans="3:3" s="77" customFormat="1" x14ac:dyDescent="0.25">
      <c r="C211" s="80"/>
    </row>
    <row r="212" spans="3:3" s="77" customFormat="1" x14ac:dyDescent="0.25">
      <c r="C212" s="80"/>
    </row>
    <row r="213" spans="3:3" s="77" customFormat="1" x14ac:dyDescent="0.25">
      <c r="C213" s="80"/>
    </row>
    <row r="214" spans="3:3" s="77" customFormat="1" x14ac:dyDescent="0.25">
      <c r="C214" s="80"/>
    </row>
    <row r="215" spans="3:3" s="77" customFormat="1" x14ac:dyDescent="0.25">
      <c r="C215" s="80"/>
    </row>
    <row r="216" spans="3:3" s="77" customFormat="1" x14ac:dyDescent="0.25">
      <c r="C216" s="80"/>
    </row>
    <row r="217" spans="3:3" s="77" customFormat="1" x14ac:dyDescent="0.25">
      <c r="C217" s="80"/>
    </row>
    <row r="218" spans="3:3" s="77" customFormat="1" x14ac:dyDescent="0.25">
      <c r="C218" s="80"/>
    </row>
    <row r="219" spans="3:3" s="77" customFormat="1" x14ac:dyDescent="0.25">
      <c r="C219" s="80"/>
    </row>
    <row r="220" spans="3:3" s="77" customFormat="1" x14ac:dyDescent="0.25">
      <c r="C220" s="80"/>
    </row>
    <row r="221" spans="3:3" s="77" customFormat="1" x14ac:dyDescent="0.25">
      <c r="C221" s="80"/>
    </row>
    <row r="222" spans="3:3" s="77" customFormat="1" x14ac:dyDescent="0.25">
      <c r="C222" s="80"/>
    </row>
    <row r="223" spans="3:3" s="77" customFormat="1" x14ac:dyDescent="0.25">
      <c r="C223" s="80"/>
    </row>
    <row r="224" spans="3:3" s="77" customFormat="1" x14ac:dyDescent="0.25">
      <c r="C224" s="80"/>
    </row>
    <row r="225" spans="3:3" s="77" customFormat="1" x14ac:dyDescent="0.25">
      <c r="C225" s="80"/>
    </row>
    <row r="226" spans="3:3" s="77" customFormat="1" x14ac:dyDescent="0.25">
      <c r="C226" s="80"/>
    </row>
    <row r="227" spans="3:3" s="77" customFormat="1" x14ac:dyDescent="0.25">
      <c r="C227" s="80"/>
    </row>
    <row r="228" spans="3:3" s="77" customFormat="1" x14ac:dyDescent="0.25">
      <c r="C228" s="80"/>
    </row>
    <row r="229" spans="3:3" s="77" customFormat="1" x14ac:dyDescent="0.25">
      <c r="C229" s="80"/>
    </row>
    <row r="230" spans="3:3" s="77" customFormat="1" x14ac:dyDescent="0.25">
      <c r="C230" s="80"/>
    </row>
    <row r="231" spans="3:3" s="77" customFormat="1" x14ac:dyDescent="0.25">
      <c r="C231" s="80"/>
    </row>
    <row r="232" spans="3:3" s="77" customFormat="1" x14ac:dyDescent="0.25">
      <c r="C232" s="80"/>
    </row>
    <row r="233" spans="3:3" s="77" customFormat="1" x14ac:dyDescent="0.25">
      <c r="C233" s="80"/>
    </row>
    <row r="234" spans="3:3" s="77" customFormat="1" x14ac:dyDescent="0.25">
      <c r="C234" s="80"/>
    </row>
    <row r="235" spans="3:3" s="77" customFormat="1" x14ac:dyDescent="0.25">
      <c r="C235" s="80"/>
    </row>
    <row r="236" spans="3:3" s="77" customFormat="1" x14ac:dyDescent="0.25">
      <c r="C236" s="80"/>
    </row>
    <row r="237" spans="3:3" s="77" customFormat="1" x14ac:dyDescent="0.25">
      <c r="C237" s="80"/>
    </row>
    <row r="238" spans="3:3" s="77" customFormat="1" x14ac:dyDescent="0.25">
      <c r="C238" s="80"/>
    </row>
    <row r="239" spans="3:3" s="77" customFormat="1" x14ac:dyDescent="0.25">
      <c r="C239" s="80"/>
    </row>
    <row r="240" spans="3:3" s="77" customFormat="1" x14ac:dyDescent="0.25">
      <c r="C240" s="80"/>
    </row>
    <row r="241" spans="3:3" s="77" customFormat="1" x14ac:dyDescent="0.25">
      <c r="C241" s="80"/>
    </row>
    <row r="242" spans="3:3" s="77" customFormat="1" x14ac:dyDescent="0.25">
      <c r="C242" s="80"/>
    </row>
    <row r="243" spans="3:3" s="77" customFormat="1" x14ac:dyDescent="0.25">
      <c r="C243" s="80"/>
    </row>
    <row r="244" spans="3:3" s="77" customFormat="1" x14ac:dyDescent="0.25">
      <c r="C244" s="80"/>
    </row>
    <row r="245" spans="3:3" s="77" customFormat="1" x14ac:dyDescent="0.25">
      <c r="C245" s="80"/>
    </row>
    <row r="246" spans="3:3" s="77" customFormat="1" x14ac:dyDescent="0.25">
      <c r="C246" s="80"/>
    </row>
    <row r="247" spans="3:3" s="77" customFormat="1" x14ac:dyDescent="0.25">
      <c r="C247" s="80"/>
    </row>
    <row r="248" spans="3:3" s="77" customFormat="1" x14ac:dyDescent="0.25">
      <c r="C248" s="80"/>
    </row>
    <row r="249" spans="3:3" s="77" customFormat="1" x14ac:dyDescent="0.25">
      <c r="C249" s="80"/>
    </row>
    <row r="250" spans="3:3" s="77" customFormat="1" x14ac:dyDescent="0.25">
      <c r="C250" s="80"/>
    </row>
    <row r="251" spans="3:3" s="77" customFormat="1" x14ac:dyDescent="0.25">
      <c r="C251" s="80"/>
    </row>
    <row r="252" spans="3:3" s="77" customFormat="1" x14ac:dyDescent="0.25">
      <c r="C252" s="80"/>
    </row>
    <row r="253" spans="3:3" s="77" customFormat="1" x14ac:dyDescent="0.25">
      <c r="C253" s="80"/>
    </row>
    <row r="254" spans="3:3" s="77" customFormat="1" x14ac:dyDescent="0.25">
      <c r="C254" s="80"/>
    </row>
    <row r="255" spans="3:3" s="77" customFormat="1" x14ac:dyDescent="0.25">
      <c r="C255" s="80"/>
    </row>
    <row r="256" spans="3:3" s="77" customFormat="1" x14ac:dyDescent="0.25">
      <c r="C256" s="80"/>
    </row>
    <row r="257" spans="3:3" s="77" customFormat="1" x14ac:dyDescent="0.25">
      <c r="C257" s="80"/>
    </row>
    <row r="258" spans="3:3" s="77" customFormat="1" x14ac:dyDescent="0.25">
      <c r="C258" s="80"/>
    </row>
    <row r="259" spans="3:3" s="77" customFormat="1" x14ac:dyDescent="0.25">
      <c r="C259" s="80"/>
    </row>
    <row r="260" spans="3:3" s="77" customFormat="1" x14ac:dyDescent="0.25">
      <c r="C260" s="80"/>
    </row>
    <row r="261" spans="3:3" s="77" customFormat="1" x14ac:dyDescent="0.25">
      <c r="C261" s="80"/>
    </row>
    <row r="262" spans="3:3" s="77" customFormat="1" x14ac:dyDescent="0.25">
      <c r="C262" s="80"/>
    </row>
    <row r="263" spans="3:3" s="77" customFormat="1" x14ac:dyDescent="0.25">
      <c r="C263" s="80"/>
    </row>
    <row r="264" spans="3:3" s="77" customFormat="1" x14ac:dyDescent="0.25">
      <c r="C264" s="80"/>
    </row>
    <row r="265" spans="3:3" s="77" customFormat="1" x14ac:dyDescent="0.25">
      <c r="C265" s="80"/>
    </row>
    <row r="266" spans="3:3" s="77" customFormat="1" x14ac:dyDescent="0.25">
      <c r="C266" s="80"/>
    </row>
    <row r="267" spans="3:3" s="77" customFormat="1" x14ac:dyDescent="0.25">
      <c r="C267" s="80"/>
    </row>
    <row r="268" spans="3:3" s="77" customFormat="1" x14ac:dyDescent="0.25">
      <c r="C268" s="80"/>
    </row>
    <row r="269" spans="3:3" s="77" customFormat="1" x14ac:dyDescent="0.25">
      <c r="C269" s="80"/>
    </row>
    <row r="270" spans="3:3" s="77" customFormat="1" x14ac:dyDescent="0.25">
      <c r="C270" s="80"/>
    </row>
    <row r="271" spans="3:3" s="77" customFormat="1" x14ac:dyDescent="0.25">
      <c r="C271" s="80"/>
    </row>
    <row r="272" spans="3:3" s="77" customFormat="1" x14ac:dyDescent="0.25">
      <c r="C272" s="80"/>
    </row>
    <row r="273" spans="3:3" s="77" customFormat="1" x14ac:dyDescent="0.25">
      <c r="C273" s="80"/>
    </row>
    <row r="274" spans="3:3" s="77" customFormat="1" x14ac:dyDescent="0.25">
      <c r="C274" s="80"/>
    </row>
    <row r="275" spans="3:3" s="77" customFormat="1" x14ac:dyDescent="0.25">
      <c r="C275" s="80"/>
    </row>
    <row r="276" spans="3:3" s="77" customFormat="1" x14ac:dyDescent="0.25">
      <c r="C276" s="80"/>
    </row>
    <row r="277" spans="3:3" s="77" customFormat="1" x14ac:dyDescent="0.25">
      <c r="C277" s="80"/>
    </row>
    <row r="278" spans="3:3" s="77" customFormat="1" x14ac:dyDescent="0.25">
      <c r="C278" s="80"/>
    </row>
    <row r="279" spans="3:3" s="77" customFormat="1" x14ac:dyDescent="0.25">
      <c r="C279" s="80"/>
    </row>
    <row r="280" spans="3:3" s="77" customFormat="1" x14ac:dyDescent="0.25">
      <c r="C280" s="80"/>
    </row>
    <row r="281" spans="3:3" s="77" customFormat="1" x14ac:dyDescent="0.25">
      <c r="C281" s="80"/>
    </row>
    <row r="282" spans="3:3" s="77" customFormat="1" x14ac:dyDescent="0.25">
      <c r="C282" s="80"/>
    </row>
    <row r="283" spans="3:3" s="77" customFormat="1" x14ac:dyDescent="0.25">
      <c r="C283" s="80"/>
    </row>
    <row r="284" spans="3:3" s="77" customFormat="1" x14ac:dyDescent="0.25">
      <c r="C284" s="80"/>
    </row>
    <row r="285" spans="3:3" s="77" customFormat="1" x14ac:dyDescent="0.25">
      <c r="C285" s="80"/>
    </row>
    <row r="286" spans="3:3" s="77" customFormat="1" x14ac:dyDescent="0.25">
      <c r="C286" s="80"/>
    </row>
    <row r="287" spans="3:3" s="77" customFormat="1" x14ac:dyDescent="0.25">
      <c r="C287" s="80"/>
    </row>
    <row r="288" spans="3:3" s="77" customFormat="1" x14ac:dyDescent="0.25">
      <c r="C288" s="80"/>
    </row>
    <row r="289" spans="3:3" s="77" customFormat="1" x14ac:dyDescent="0.25">
      <c r="C289" s="80"/>
    </row>
    <row r="290" spans="3:3" s="77" customFormat="1" x14ac:dyDescent="0.25">
      <c r="C290" s="80"/>
    </row>
    <row r="291" spans="3:3" s="77" customFormat="1" x14ac:dyDescent="0.25">
      <c r="C291" s="80"/>
    </row>
    <row r="292" spans="3:3" s="77" customFormat="1" x14ac:dyDescent="0.25">
      <c r="C292" s="80"/>
    </row>
    <row r="293" spans="3:3" s="77" customFormat="1" x14ac:dyDescent="0.25">
      <c r="C293" s="80"/>
    </row>
    <row r="294" spans="3:3" s="77" customFormat="1" x14ac:dyDescent="0.25">
      <c r="C294" s="80"/>
    </row>
    <row r="295" spans="3:3" s="77" customFormat="1" x14ac:dyDescent="0.25">
      <c r="C295" s="80"/>
    </row>
    <row r="296" spans="3:3" s="77" customFormat="1" x14ac:dyDescent="0.25">
      <c r="C296" s="80"/>
    </row>
    <row r="297" spans="3:3" s="77" customFormat="1" x14ac:dyDescent="0.25">
      <c r="C297" s="80"/>
    </row>
    <row r="298" spans="3:3" s="77" customFormat="1" x14ac:dyDescent="0.25">
      <c r="C298" s="80"/>
    </row>
    <row r="299" spans="3:3" s="77" customFormat="1" x14ac:dyDescent="0.25">
      <c r="C299" s="80"/>
    </row>
    <row r="300" spans="3:3" s="77" customFormat="1" x14ac:dyDescent="0.25">
      <c r="C300" s="80"/>
    </row>
    <row r="301" spans="3:3" s="77" customFormat="1" x14ac:dyDescent="0.25">
      <c r="C301" s="80"/>
    </row>
    <row r="302" spans="3:3" s="77" customFormat="1" x14ac:dyDescent="0.25">
      <c r="C302" s="80"/>
    </row>
    <row r="303" spans="3:3" s="77" customFormat="1" x14ac:dyDescent="0.25">
      <c r="C303" s="80"/>
    </row>
    <row r="304" spans="3:3" s="77" customFormat="1" x14ac:dyDescent="0.25">
      <c r="C304" s="80"/>
    </row>
    <row r="305" spans="3:3" s="77" customFormat="1" x14ac:dyDescent="0.25">
      <c r="C305" s="80"/>
    </row>
    <row r="306" spans="3:3" s="77" customFormat="1" x14ac:dyDescent="0.25">
      <c r="C306" s="80"/>
    </row>
    <row r="307" spans="3:3" s="77" customFormat="1" x14ac:dyDescent="0.25">
      <c r="C307" s="80"/>
    </row>
    <row r="308" spans="3:3" s="77" customFormat="1" x14ac:dyDescent="0.25">
      <c r="C308" s="80"/>
    </row>
    <row r="309" spans="3:3" s="77" customFormat="1" x14ac:dyDescent="0.25">
      <c r="C309" s="80"/>
    </row>
    <row r="310" spans="3:3" s="77" customFormat="1" x14ac:dyDescent="0.25">
      <c r="C310" s="80"/>
    </row>
    <row r="311" spans="3:3" s="77" customFormat="1" x14ac:dyDescent="0.25">
      <c r="C311" s="80"/>
    </row>
    <row r="312" spans="3:3" s="77" customFormat="1" x14ac:dyDescent="0.25">
      <c r="C312" s="80"/>
    </row>
    <row r="313" spans="3:3" s="77" customFormat="1" x14ac:dyDescent="0.25">
      <c r="C313" s="80"/>
    </row>
    <row r="314" spans="3:3" s="77" customFormat="1" x14ac:dyDescent="0.25">
      <c r="C314" s="80"/>
    </row>
    <row r="315" spans="3:3" s="77" customFormat="1" x14ac:dyDescent="0.25">
      <c r="C315" s="80"/>
    </row>
    <row r="316" spans="3:3" s="77" customFormat="1" x14ac:dyDescent="0.25">
      <c r="C316" s="80"/>
    </row>
    <row r="317" spans="3:3" s="77" customFormat="1" x14ac:dyDescent="0.25">
      <c r="C317" s="80"/>
    </row>
    <row r="318" spans="3:3" s="77" customFormat="1" x14ac:dyDescent="0.25">
      <c r="C318" s="8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U527"/>
  <sheetViews>
    <sheetView zoomScale="80" zoomScaleNormal="80" workbookViewId="0">
      <pane ySplit="1" topLeftCell="A2" activePane="bottomLeft" state="frozen"/>
      <selection pane="bottomLeft"/>
    </sheetView>
  </sheetViews>
  <sheetFormatPr defaultRowHeight="14.5" x14ac:dyDescent="0.35"/>
  <cols>
    <col min="1" max="1" width="8.7265625" style="16"/>
    <col min="2" max="2" width="66.7265625" style="16" customWidth="1"/>
    <col min="3" max="3" width="8.7265625" style="16"/>
    <col min="4" max="4" width="10.81640625" style="16" customWidth="1"/>
    <col min="5" max="21" width="9.1796875" style="108"/>
    <col min="22" max="256" width="9.1796875" style="109"/>
    <col min="257" max="257" width="12.453125" style="109" customWidth="1"/>
    <col min="258" max="258" width="94.81640625" style="109" bestFit="1" customWidth="1"/>
    <col min="259" max="259" width="12.54296875" style="109" customWidth="1"/>
    <col min="260" max="260" width="9.7265625" style="109" bestFit="1" customWidth="1"/>
    <col min="261" max="512" width="9.1796875" style="109"/>
    <col min="513" max="513" width="12.453125" style="109" customWidth="1"/>
    <col min="514" max="514" width="94.81640625" style="109" bestFit="1" customWidth="1"/>
    <col min="515" max="515" width="12.54296875" style="109" customWidth="1"/>
    <col min="516" max="516" width="9.7265625" style="109" bestFit="1" customWidth="1"/>
    <col min="517" max="768" width="9.1796875" style="109"/>
    <col min="769" max="769" width="12.453125" style="109" customWidth="1"/>
    <col min="770" max="770" width="94.81640625" style="109" bestFit="1" customWidth="1"/>
    <col min="771" max="771" width="12.54296875" style="109" customWidth="1"/>
    <col min="772" max="772" width="9.7265625" style="109" bestFit="1" customWidth="1"/>
    <col min="773" max="1024" width="9.1796875" style="109"/>
    <col min="1025" max="1025" width="12.453125" style="109" customWidth="1"/>
    <col min="1026" max="1026" width="94.81640625" style="109" bestFit="1" customWidth="1"/>
    <col min="1027" max="1027" width="12.54296875" style="109" customWidth="1"/>
    <col min="1028" max="1028" width="9.7265625" style="109" bestFit="1" customWidth="1"/>
    <col min="1029" max="1280" width="9.1796875" style="109"/>
    <col min="1281" max="1281" width="12.453125" style="109" customWidth="1"/>
    <col min="1282" max="1282" width="94.81640625" style="109" bestFit="1" customWidth="1"/>
    <col min="1283" max="1283" width="12.54296875" style="109" customWidth="1"/>
    <col min="1284" max="1284" width="9.7265625" style="109" bestFit="1" customWidth="1"/>
    <col min="1285" max="1536" width="9.1796875" style="109"/>
    <col min="1537" max="1537" width="12.453125" style="109" customWidth="1"/>
    <col min="1538" max="1538" width="94.81640625" style="109" bestFit="1" customWidth="1"/>
    <col min="1539" max="1539" width="12.54296875" style="109" customWidth="1"/>
    <col min="1540" max="1540" width="9.7265625" style="109" bestFit="1" customWidth="1"/>
    <col min="1541" max="1792" width="9.1796875" style="109"/>
    <col min="1793" max="1793" width="12.453125" style="109" customWidth="1"/>
    <col min="1794" max="1794" width="94.81640625" style="109" bestFit="1" customWidth="1"/>
    <col min="1795" max="1795" width="12.54296875" style="109" customWidth="1"/>
    <col min="1796" max="1796" width="9.7265625" style="109" bestFit="1" customWidth="1"/>
    <col min="1797" max="2048" width="9.1796875" style="109"/>
    <col min="2049" max="2049" width="12.453125" style="109" customWidth="1"/>
    <col min="2050" max="2050" width="94.81640625" style="109" bestFit="1" customWidth="1"/>
    <col min="2051" max="2051" width="12.54296875" style="109" customWidth="1"/>
    <col min="2052" max="2052" width="9.7265625" style="109" bestFit="1" customWidth="1"/>
    <col min="2053" max="2304" width="9.1796875" style="109"/>
    <col min="2305" max="2305" width="12.453125" style="109" customWidth="1"/>
    <col min="2306" max="2306" width="94.81640625" style="109" bestFit="1" customWidth="1"/>
    <col min="2307" max="2307" width="12.54296875" style="109" customWidth="1"/>
    <col min="2308" max="2308" width="9.7265625" style="109" bestFit="1" customWidth="1"/>
    <col min="2309" max="2560" width="9.1796875" style="109"/>
    <col min="2561" max="2561" width="12.453125" style="109" customWidth="1"/>
    <col min="2562" max="2562" width="94.81640625" style="109" bestFit="1" customWidth="1"/>
    <col min="2563" max="2563" width="12.54296875" style="109" customWidth="1"/>
    <col min="2564" max="2564" width="9.7265625" style="109" bestFit="1" customWidth="1"/>
    <col min="2565" max="2816" width="9.1796875" style="109"/>
    <col min="2817" max="2817" width="12.453125" style="109" customWidth="1"/>
    <col min="2818" max="2818" width="94.81640625" style="109" bestFit="1" customWidth="1"/>
    <col min="2819" max="2819" width="12.54296875" style="109" customWidth="1"/>
    <col min="2820" max="2820" width="9.7265625" style="109" bestFit="1" customWidth="1"/>
    <col min="2821" max="3072" width="9.1796875" style="109"/>
    <col min="3073" max="3073" width="12.453125" style="109" customWidth="1"/>
    <col min="3074" max="3074" width="94.81640625" style="109" bestFit="1" customWidth="1"/>
    <col min="3075" max="3075" width="12.54296875" style="109" customWidth="1"/>
    <col min="3076" max="3076" width="9.7265625" style="109" bestFit="1" customWidth="1"/>
    <col min="3077" max="3328" width="9.1796875" style="109"/>
    <col min="3329" max="3329" width="12.453125" style="109" customWidth="1"/>
    <col min="3330" max="3330" width="94.81640625" style="109" bestFit="1" customWidth="1"/>
    <col min="3331" max="3331" width="12.54296875" style="109" customWidth="1"/>
    <col min="3332" max="3332" width="9.7265625" style="109" bestFit="1" customWidth="1"/>
    <col min="3333" max="3584" width="9.1796875" style="109"/>
    <col min="3585" max="3585" width="12.453125" style="109" customWidth="1"/>
    <col min="3586" max="3586" width="94.81640625" style="109" bestFit="1" customWidth="1"/>
    <col min="3587" max="3587" width="12.54296875" style="109" customWidth="1"/>
    <col min="3588" max="3588" width="9.7265625" style="109" bestFit="1" customWidth="1"/>
    <col min="3589" max="3840" width="9.1796875" style="109"/>
    <col min="3841" max="3841" width="12.453125" style="109" customWidth="1"/>
    <col min="3842" max="3842" width="94.81640625" style="109" bestFit="1" customWidth="1"/>
    <col min="3843" max="3843" width="12.54296875" style="109" customWidth="1"/>
    <col min="3844" max="3844" width="9.7265625" style="109" bestFit="1" customWidth="1"/>
    <col min="3845" max="4096" width="9.1796875" style="109"/>
    <col min="4097" max="4097" width="12.453125" style="109" customWidth="1"/>
    <col min="4098" max="4098" width="94.81640625" style="109" bestFit="1" customWidth="1"/>
    <col min="4099" max="4099" width="12.54296875" style="109" customWidth="1"/>
    <col min="4100" max="4100" width="9.7265625" style="109" bestFit="1" customWidth="1"/>
    <col min="4101" max="4352" width="9.1796875" style="109"/>
    <col min="4353" max="4353" width="12.453125" style="109" customWidth="1"/>
    <col min="4354" max="4354" width="94.81640625" style="109" bestFit="1" customWidth="1"/>
    <col min="4355" max="4355" width="12.54296875" style="109" customWidth="1"/>
    <col min="4356" max="4356" width="9.7265625" style="109" bestFit="1" customWidth="1"/>
    <col min="4357" max="4608" width="9.1796875" style="109"/>
    <col min="4609" max="4609" width="12.453125" style="109" customWidth="1"/>
    <col min="4610" max="4610" width="94.81640625" style="109" bestFit="1" customWidth="1"/>
    <col min="4611" max="4611" width="12.54296875" style="109" customWidth="1"/>
    <col min="4612" max="4612" width="9.7265625" style="109" bestFit="1" customWidth="1"/>
    <col min="4613" max="4864" width="9.1796875" style="109"/>
    <col min="4865" max="4865" width="12.453125" style="109" customWidth="1"/>
    <col min="4866" max="4866" width="94.81640625" style="109" bestFit="1" customWidth="1"/>
    <col min="4867" max="4867" width="12.54296875" style="109" customWidth="1"/>
    <col min="4868" max="4868" width="9.7265625" style="109" bestFit="1" customWidth="1"/>
    <col min="4869" max="5120" width="9.1796875" style="109"/>
    <col min="5121" max="5121" width="12.453125" style="109" customWidth="1"/>
    <col min="5122" max="5122" width="94.81640625" style="109" bestFit="1" customWidth="1"/>
    <col min="5123" max="5123" width="12.54296875" style="109" customWidth="1"/>
    <col min="5124" max="5124" width="9.7265625" style="109" bestFit="1" customWidth="1"/>
    <col min="5125" max="5376" width="9.1796875" style="109"/>
    <col min="5377" max="5377" width="12.453125" style="109" customWidth="1"/>
    <col min="5378" max="5378" width="94.81640625" style="109" bestFit="1" customWidth="1"/>
    <col min="5379" max="5379" width="12.54296875" style="109" customWidth="1"/>
    <col min="5380" max="5380" width="9.7265625" style="109" bestFit="1" customWidth="1"/>
    <col min="5381" max="5632" width="9.1796875" style="109"/>
    <col min="5633" max="5633" width="12.453125" style="109" customWidth="1"/>
    <col min="5634" max="5634" width="94.81640625" style="109" bestFit="1" customWidth="1"/>
    <col min="5635" max="5635" width="12.54296875" style="109" customWidth="1"/>
    <col min="5636" max="5636" width="9.7265625" style="109" bestFit="1" customWidth="1"/>
    <col min="5637" max="5888" width="9.1796875" style="109"/>
    <col min="5889" max="5889" width="12.453125" style="109" customWidth="1"/>
    <col min="5890" max="5890" width="94.81640625" style="109" bestFit="1" customWidth="1"/>
    <col min="5891" max="5891" width="12.54296875" style="109" customWidth="1"/>
    <col min="5892" max="5892" width="9.7265625" style="109" bestFit="1" customWidth="1"/>
    <col min="5893" max="6144" width="9.1796875" style="109"/>
    <col min="6145" max="6145" width="12.453125" style="109" customWidth="1"/>
    <col min="6146" max="6146" width="94.81640625" style="109" bestFit="1" customWidth="1"/>
    <col min="6147" max="6147" width="12.54296875" style="109" customWidth="1"/>
    <col min="6148" max="6148" width="9.7265625" style="109" bestFit="1" customWidth="1"/>
    <col min="6149" max="6400" width="9.1796875" style="109"/>
    <col min="6401" max="6401" width="12.453125" style="109" customWidth="1"/>
    <col min="6402" max="6402" width="94.81640625" style="109" bestFit="1" customWidth="1"/>
    <col min="6403" max="6403" width="12.54296875" style="109" customWidth="1"/>
    <col min="6404" max="6404" width="9.7265625" style="109" bestFit="1" customWidth="1"/>
    <col min="6405" max="6656" width="9.1796875" style="109"/>
    <col min="6657" max="6657" width="12.453125" style="109" customWidth="1"/>
    <col min="6658" max="6658" width="94.81640625" style="109" bestFit="1" customWidth="1"/>
    <col min="6659" max="6659" width="12.54296875" style="109" customWidth="1"/>
    <col min="6660" max="6660" width="9.7265625" style="109" bestFit="1" customWidth="1"/>
    <col min="6661" max="6912" width="9.1796875" style="109"/>
    <col min="6913" max="6913" width="12.453125" style="109" customWidth="1"/>
    <col min="6914" max="6914" width="94.81640625" style="109" bestFit="1" customWidth="1"/>
    <col min="6915" max="6915" width="12.54296875" style="109" customWidth="1"/>
    <col min="6916" max="6916" width="9.7265625" style="109" bestFit="1" customWidth="1"/>
    <col min="6917" max="7168" width="9.1796875" style="109"/>
    <col min="7169" max="7169" width="12.453125" style="109" customWidth="1"/>
    <col min="7170" max="7170" width="94.81640625" style="109" bestFit="1" customWidth="1"/>
    <col min="7171" max="7171" width="12.54296875" style="109" customWidth="1"/>
    <col min="7172" max="7172" width="9.7265625" style="109" bestFit="1" customWidth="1"/>
    <col min="7173" max="7424" width="9.1796875" style="109"/>
    <col min="7425" max="7425" width="12.453125" style="109" customWidth="1"/>
    <col min="7426" max="7426" width="94.81640625" style="109" bestFit="1" customWidth="1"/>
    <col min="7427" max="7427" width="12.54296875" style="109" customWidth="1"/>
    <col min="7428" max="7428" width="9.7265625" style="109" bestFit="1" customWidth="1"/>
    <col min="7429" max="7680" width="9.1796875" style="109"/>
    <col min="7681" max="7681" width="12.453125" style="109" customWidth="1"/>
    <col min="7682" max="7682" width="94.81640625" style="109" bestFit="1" customWidth="1"/>
    <col min="7683" max="7683" width="12.54296875" style="109" customWidth="1"/>
    <col min="7684" max="7684" width="9.7265625" style="109" bestFit="1" customWidth="1"/>
    <col min="7685" max="7936" width="9.1796875" style="109"/>
    <col min="7937" max="7937" width="12.453125" style="109" customWidth="1"/>
    <col min="7938" max="7938" width="94.81640625" style="109" bestFit="1" customWidth="1"/>
    <col min="7939" max="7939" width="12.54296875" style="109" customWidth="1"/>
    <col min="7940" max="7940" width="9.7265625" style="109" bestFit="1" customWidth="1"/>
    <col min="7941" max="8192" width="9.1796875" style="109"/>
    <col min="8193" max="8193" width="12.453125" style="109" customWidth="1"/>
    <col min="8194" max="8194" width="94.81640625" style="109" bestFit="1" customWidth="1"/>
    <col min="8195" max="8195" width="12.54296875" style="109" customWidth="1"/>
    <col min="8196" max="8196" width="9.7265625" style="109" bestFit="1" customWidth="1"/>
    <col min="8197" max="8448" width="9.1796875" style="109"/>
    <col min="8449" max="8449" width="12.453125" style="109" customWidth="1"/>
    <col min="8450" max="8450" width="94.81640625" style="109" bestFit="1" customWidth="1"/>
    <col min="8451" max="8451" width="12.54296875" style="109" customWidth="1"/>
    <col min="8452" max="8452" width="9.7265625" style="109" bestFit="1" customWidth="1"/>
    <col min="8453" max="8704" width="9.1796875" style="109"/>
    <col min="8705" max="8705" width="12.453125" style="109" customWidth="1"/>
    <col min="8706" max="8706" width="94.81640625" style="109" bestFit="1" customWidth="1"/>
    <col min="8707" max="8707" width="12.54296875" style="109" customWidth="1"/>
    <col min="8708" max="8708" width="9.7265625" style="109" bestFit="1" customWidth="1"/>
    <col min="8709" max="8960" width="9.1796875" style="109"/>
    <col min="8961" max="8961" width="12.453125" style="109" customWidth="1"/>
    <col min="8962" max="8962" width="94.81640625" style="109" bestFit="1" customWidth="1"/>
    <col min="8963" max="8963" width="12.54296875" style="109" customWidth="1"/>
    <col min="8964" max="8964" width="9.7265625" style="109" bestFit="1" customWidth="1"/>
    <col min="8965" max="9216" width="9.1796875" style="109"/>
    <col min="9217" max="9217" width="12.453125" style="109" customWidth="1"/>
    <col min="9218" max="9218" width="94.81640625" style="109" bestFit="1" customWidth="1"/>
    <col min="9219" max="9219" width="12.54296875" style="109" customWidth="1"/>
    <col min="9220" max="9220" width="9.7265625" style="109" bestFit="1" customWidth="1"/>
    <col min="9221" max="9472" width="9.1796875" style="109"/>
    <col min="9473" max="9473" width="12.453125" style="109" customWidth="1"/>
    <col min="9474" max="9474" width="94.81640625" style="109" bestFit="1" customWidth="1"/>
    <col min="9475" max="9475" width="12.54296875" style="109" customWidth="1"/>
    <col min="9476" max="9476" width="9.7265625" style="109" bestFit="1" customWidth="1"/>
    <col min="9477" max="9728" width="9.1796875" style="109"/>
    <col min="9729" max="9729" width="12.453125" style="109" customWidth="1"/>
    <col min="9730" max="9730" width="94.81640625" style="109" bestFit="1" customWidth="1"/>
    <col min="9731" max="9731" width="12.54296875" style="109" customWidth="1"/>
    <col min="9732" max="9732" width="9.7265625" style="109" bestFit="1" customWidth="1"/>
    <col min="9733" max="9984" width="9.1796875" style="109"/>
    <col min="9985" max="9985" width="12.453125" style="109" customWidth="1"/>
    <col min="9986" max="9986" width="94.81640625" style="109" bestFit="1" customWidth="1"/>
    <col min="9987" max="9987" width="12.54296875" style="109" customWidth="1"/>
    <col min="9988" max="9988" width="9.7265625" style="109" bestFit="1" customWidth="1"/>
    <col min="9989" max="10240" width="9.1796875" style="109"/>
    <col min="10241" max="10241" width="12.453125" style="109" customWidth="1"/>
    <col min="10242" max="10242" width="94.81640625" style="109" bestFit="1" customWidth="1"/>
    <col min="10243" max="10243" width="12.54296875" style="109" customWidth="1"/>
    <col min="10244" max="10244" width="9.7265625" style="109" bestFit="1" customWidth="1"/>
    <col min="10245" max="10496" width="9.1796875" style="109"/>
    <col min="10497" max="10497" width="12.453125" style="109" customWidth="1"/>
    <col min="10498" max="10498" width="94.81640625" style="109" bestFit="1" customWidth="1"/>
    <col min="10499" max="10499" width="12.54296875" style="109" customWidth="1"/>
    <col min="10500" max="10500" width="9.7265625" style="109" bestFit="1" customWidth="1"/>
    <col min="10501" max="10752" width="9.1796875" style="109"/>
    <col min="10753" max="10753" width="12.453125" style="109" customWidth="1"/>
    <col min="10754" max="10754" width="94.81640625" style="109" bestFit="1" customWidth="1"/>
    <col min="10755" max="10755" width="12.54296875" style="109" customWidth="1"/>
    <col min="10756" max="10756" width="9.7265625" style="109" bestFit="1" customWidth="1"/>
    <col min="10757" max="11008" width="9.1796875" style="109"/>
    <col min="11009" max="11009" width="12.453125" style="109" customWidth="1"/>
    <col min="11010" max="11010" width="94.81640625" style="109" bestFit="1" customWidth="1"/>
    <col min="11011" max="11011" width="12.54296875" style="109" customWidth="1"/>
    <col min="11012" max="11012" width="9.7265625" style="109" bestFit="1" customWidth="1"/>
    <col min="11013" max="11264" width="9.1796875" style="109"/>
    <col min="11265" max="11265" width="12.453125" style="109" customWidth="1"/>
    <col min="11266" max="11266" width="94.81640625" style="109" bestFit="1" customWidth="1"/>
    <col min="11267" max="11267" width="12.54296875" style="109" customWidth="1"/>
    <col min="11268" max="11268" width="9.7265625" style="109" bestFit="1" customWidth="1"/>
    <col min="11269" max="11520" width="9.1796875" style="109"/>
    <col min="11521" max="11521" width="12.453125" style="109" customWidth="1"/>
    <col min="11522" max="11522" width="94.81640625" style="109" bestFit="1" customWidth="1"/>
    <col min="11523" max="11523" width="12.54296875" style="109" customWidth="1"/>
    <col min="11524" max="11524" width="9.7265625" style="109" bestFit="1" customWidth="1"/>
    <col min="11525" max="11776" width="9.1796875" style="109"/>
    <col min="11777" max="11777" width="12.453125" style="109" customWidth="1"/>
    <col min="11778" max="11778" width="94.81640625" style="109" bestFit="1" customWidth="1"/>
    <col min="11779" max="11779" width="12.54296875" style="109" customWidth="1"/>
    <col min="11780" max="11780" width="9.7265625" style="109" bestFit="1" customWidth="1"/>
    <col min="11781" max="12032" width="9.1796875" style="109"/>
    <col min="12033" max="12033" width="12.453125" style="109" customWidth="1"/>
    <col min="12034" max="12034" width="94.81640625" style="109" bestFit="1" customWidth="1"/>
    <col min="12035" max="12035" width="12.54296875" style="109" customWidth="1"/>
    <col min="12036" max="12036" width="9.7265625" style="109" bestFit="1" customWidth="1"/>
    <col min="12037" max="12288" width="9.1796875" style="109"/>
    <col min="12289" max="12289" width="12.453125" style="109" customWidth="1"/>
    <col min="12290" max="12290" width="94.81640625" style="109" bestFit="1" customWidth="1"/>
    <col min="12291" max="12291" width="12.54296875" style="109" customWidth="1"/>
    <col min="12292" max="12292" width="9.7265625" style="109" bestFit="1" customWidth="1"/>
    <col min="12293" max="12544" width="9.1796875" style="109"/>
    <col min="12545" max="12545" width="12.453125" style="109" customWidth="1"/>
    <col min="12546" max="12546" width="94.81640625" style="109" bestFit="1" customWidth="1"/>
    <col min="12547" max="12547" width="12.54296875" style="109" customWidth="1"/>
    <col min="12548" max="12548" width="9.7265625" style="109" bestFit="1" customWidth="1"/>
    <col min="12549" max="12800" width="9.1796875" style="109"/>
    <col min="12801" max="12801" width="12.453125" style="109" customWidth="1"/>
    <col min="12802" max="12802" width="94.81640625" style="109" bestFit="1" customWidth="1"/>
    <col min="12803" max="12803" width="12.54296875" style="109" customWidth="1"/>
    <col min="12804" max="12804" width="9.7265625" style="109" bestFit="1" customWidth="1"/>
    <col min="12805" max="13056" width="9.1796875" style="109"/>
    <col min="13057" max="13057" width="12.453125" style="109" customWidth="1"/>
    <col min="13058" max="13058" width="94.81640625" style="109" bestFit="1" customWidth="1"/>
    <col min="13059" max="13059" width="12.54296875" style="109" customWidth="1"/>
    <col min="13060" max="13060" width="9.7265625" style="109" bestFit="1" customWidth="1"/>
    <col min="13061" max="13312" width="9.1796875" style="109"/>
    <col min="13313" max="13313" width="12.453125" style="109" customWidth="1"/>
    <col min="13314" max="13314" width="94.81640625" style="109" bestFit="1" customWidth="1"/>
    <col min="13315" max="13315" width="12.54296875" style="109" customWidth="1"/>
    <col min="13316" max="13316" width="9.7265625" style="109" bestFit="1" customWidth="1"/>
    <col min="13317" max="13568" width="9.1796875" style="109"/>
    <col min="13569" max="13569" width="12.453125" style="109" customWidth="1"/>
    <col min="13570" max="13570" width="94.81640625" style="109" bestFit="1" customWidth="1"/>
    <col min="13571" max="13571" width="12.54296875" style="109" customWidth="1"/>
    <col min="13572" max="13572" width="9.7265625" style="109" bestFit="1" customWidth="1"/>
    <col min="13573" max="13824" width="9.1796875" style="109"/>
    <col min="13825" max="13825" width="12.453125" style="109" customWidth="1"/>
    <col min="13826" max="13826" width="94.81640625" style="109" bestFit="1" customWidth="1"/>
    <col min="13827" max="13827" width="12.54296875" style="109" customWidth="1"/>
    <col min="13828" max="13828" width="9.7265625" style="109" bestFit="1" customWidth="1"/>
    <col min="13829" max="14080" width="9.1796875" style="109"/>
    <col min="14081" max="14081" width="12.453125" style="109" customWidth="1"/>
    <col min="14082" max="14082" width="94.81640625" style="109" bestFit="1" customWidth="1"/>
    <col min="14083" max="14083" width="12.54296875" style="109" customWidth="1"/>
    <col min="14084" max="14084" width="9.7265625" style="109" bestFit="1" customWidth="1"/>
    <col min="14085" max="14336" width="9.1796875" style="109"/>
    <col min="14337" max="14337" width="12.453125" style="109" customWidth="1"/>
    <col min="14338" max="14338" width="94.81640625" style="109" bestFit="1" customWidth="1"/>
    <col min="14339" max="14339" width="12.54296875" style="109" customWidth="1"/>
    <col min="14340" max="14340" width="9.7265625" style="109" bestFit="1" customWidth="1"/>
    <col min="14341" max="14592" width="9.1796875" style="109"/>
    <col min="14593" max="14593" width="12.453125" style="109" customWidth="1"/>
    <col min="14594" max="14594" width="94.81640625" style="109" bestFit="1" customWidth="1"/>
    <col min="14595" max="14595" width="12.54296875" style="109" customWidth="1"/>
    <col min="14596" max="14596" width="9.7265625" style="109" bestFit="1" customWidth="1"/>
    <col min="14597" max="14848" width="9.1796875" style="109"/>
    <col min="14849" max="14849" width="12.453125" style="109" customWidth="1"/>
    <col min="14850" max="14850" width="94.81640625" style="109" bestFit="1" customWidth="1"/>
    <col min="14851" max="14851" width="12.54296875" style="109" customWidth="1"/>
    <col min="14852" max="14852" width="9.7265625" style="109" bestFit="1" customWidth="1"/>
    <col min="14853" max="15104" width="9.1796875" style="109"/>
    <col min="15105" max="15105" width="12.453125" style="109" customWidth="1"/>
    <col min="15106" max="15106" width="94.81640625" style="109" bestFit="1" customWidth="1"/>
    <col min="15107" max="15107" width="12.54296875" style="109" customWidth="1"/>
    <col min="15108" max="15108" width="9.7265625" style="109" bestFit="1" customWidth="1"/>
    <col min="15109" max="15360" width="9.1796875" style="109"/>
    <col min="15361" max="15361" width="12.453125" style="109" customWidth="1"/>
    <col min="15362" max="15362" width="94.81640625" style="109" bestFit="1" customWidth="1"/>
    <col min="15363" max="15363" width="12.54296875" style="109" customWidth="1"/>
    <col min="15364" max="15364" width="9.7265625" style="109" bestFit="1" customWidth="1"/>
    <col min="15365" max="15616" width="9.1796875" style="109"/>
    <col min="15617" max="15617" width="12.453125" style="109" customWidth="1"/>
    <col min="15618" max="15618" width="94.81640625" style="109" bestFit="1" customWidth="1"/>
    <col min="15619" max="15619" width="12.54296875" style="109" customWidth="1"/>
    <col min="15620" max="15620" width="9.7265625" style="109" bestFit="1" customWidth="1"/>
    <col min="15621" max="15872" width="9.1796875" style="109"/>
    <col min="15873" max="15873" width="12.453125" style="109" customWidth="1"/>
    <col min="15874" max="15874" width="94.81640625" style="109" bestFit="1" customWidth="1"/>
    <col min="15875" max="15875" width="12.54296875" style="109" customWidth="1"/>
    <col min="15876" max="15876" width="9.7265625" style="109" bestFit="1" customWidth="1"/>
    <col min="15877" max="16128" width="9.1796875" style="109"/>
    <col min="16129" max="16129" width="12.453125" style="109" customWidth="1"/>
    <col min="16130" max="16130" width="94.81640625" style="109" bestFit="1" customWidth="1"/>
    <col min="16131" max="16131" width="12.54296875" style="109" customWidth="1"/>
    <col min="16132" max="16132" width="9.7265625" style="109" bestFit="1" customWidth="1"/>
    <col min="16133" max="16384" width="9.1796875" style="109"/>
  </cols>
  <sheetData>
    <row r="1" spans="1:4" ht="29" x14ac:dyDescent="0.35">
      <c r="A1" s="296" t="s">
        <v>117</v>
      </c>
      <c r="B1" s="297" t="s">
        <v>109</v>
      </c>
      <c r="C1" s="297" t="s">
        <v>59</v>
      </c>
      <c r="D1" s="150">
        <v>44469</v>
      </c>
    </row>
    <row r="2" spans="1:4" ht="15.5" x14ac:dyDescent="0.35">
      <c r="A2" s="151" t="s">
        <v>1602</v>
      </c>
      <c r="B2" s="152" t="s">
        <v>1603</v>
      </c>
      <c r="C2" s="152">
        <v>6</v>
      </c>
      <c r="D2" s="149"/>
    </row>
    <row r="3" spans="1:4" ht="15.5" x14ac:dyDescent="0.35">
      <c r="A3" s="151" t="s">
        <v>339</v>
      </c>
      <c r="B3" s="152" t="s">
        <v>1604</v>
      </c>
      <c r="C3" s="152">
        <v>4</v>
      </c>
      <c r="D3" s="149"/>
    </row>
    <row r="4" spans="1:4" ht="15.5" x14ac:dyDescent="0.35">
      <c r="A4" s="151" t="s">
        <v>1605</v>
      </c>
      <c r="B4" s="152" t="s">
        <v>1606</v>
      </c>
      <c r="C4" s="152">
        <v>1</v>
      </c>
      <c r="D4" s="149"/>
    </row>
    <row r="5" spans="1:4" ht="15.5" x14ac:dyDescent="0.35">
      <c r="A5" s="151" t="s">
        <v>1607</v>
      </c>
      <c r="B5" s="152" t="s">
        <v>1608</v>
      </c>
      <c r="C5" s="152">
        <v>2</v>
      </c>
      <c r="D5" s="149"/>
    </row>
    <row r="6" spans="1:4" ht="15.5" x14ac:dyDescent="0.35">
      <c r="A6" s="151" t="s">
        <v>1609</v>
      </c>
      <c r="B6" s="152" t="s">
        <v>1610</v>
      </c>
      <c r="C6" s="152">
        <v>2</v>
      </c>
      <c r="D6" s="149"/>
    </row>
    <row r="7" spans="1:4" ht="15.5" x14ac:dyDescent="0.35">
      <c r="A7" s="151" t="s">
        <v>1611</v>
      </c>
      <c r="B7" s="152" t="s">
        <v>1612</v>
      </c>
      <c r="C7" s="152">
        <v>4</v>
      </c>
      <c r="D7" s="149"/>
    </row>
    <row r="8" spans="1:4" ht="15.5" x14ac:dyDescent="0.35">
      <c r="A8" s="151" t="s">
        <v>1613</v>
      </c>
      <c r="B8" s="152" t="s">
        <v>1614</v>
      </c>
      <c r="C8" s="152">
        <v>2</v>
      </c>
      <c r="D8" s="149"/>
    </row>
    <row r="9" spans="1:4" ht="15.5" x14ac:dyDescent="0.35">
      <c r="A9" s="151" t="s">
        <v>1615</v>
      </c>
      <c r="B9" s="152" t="s">
        <v>1616</v>
      </c>
      <c r="C9" s="152">
        <v>5</v>
      </c>
      <c r="D9" s="149"/>
    </row>
    <row r="10" spans="1:4" ht="15.5" x14ac:dyDescent="0.35">
      <c r="A10" s="151" t="s">
        <v>1617</v>
      </c>
      <c r="B10" s="152" t="s">
        <v>1618</v>
      </c>
      <c r="C10" s="152">
        <v>5</v>
      </c>
      <c r="D10" s="149"/>
    </row>
    <row r="11" spans="1:4" ht="15.5" x14ac:dyDescent="0.35">
      <c r="A11" s="151" t="s">
        <v>1619</v>
      </c>
      <c r="B11" s="152" t="s">
        <v>1620</v>
      </c>
      <c r="C11" s="152">
        <v>5</v>
      </c>
      <c r="D11" s="149"/>
    </row>
    <row r="12" spans="1:4" ht="15.5" x14ac:dyDescent="0.35">
      <c r="A12" s="151" t="s">
        <v>1621</v>
      </c>
      <c r="B12" s="152" t="s">
        <v>1622</v>
      </c>
      <c r="C12" s="152">
        <v>2</v>
      </c>
      <c r="D12" s="149"/>
    </row>
    <row r="13" spans="1:4" ht="15.5" x14ac:dyDescent="0.35">
      <c r="A13" s="151" t="s">
        <v>1327</v>
      </c>
      <c r="B13" s="152" t="s">
        <v>1623</v>
      </c>
      <c r="C13" s="152">
        <v>5</v>
      </c>
      <c r="D13" s="149"/>
    </row>
    <row r="14" spans="1:4" ht="15.5" x14ac:dyDescent="0.35">
      <c r="A14" s="151" t="s">
        <v>1624</v>
      </c>
      <c r="B14" s="152" t="s">
        <v>1625</v>
      </c>
      <c r="C14" s="152">
        <v>4</v>
      </c>
      <c r="D14" s="149"/>
    </row>
    <row r="15" spans="1:4" ht="15.5" x14ac:dyDescent="0.35">
      <c r="A15" s="151" t="s">
        <v>799</v>
      </c>
      <c r="B15" s="152" t="s">
        <v>1626</v>
      </c>
      <c r="C15" s="152">
        <v>4</v>
      </c>
      <c r="D15" s="149"/>
    </row>
    <row r="16" spans="1:4" ht="15.5" x14ac:dyDescent="0.35">
      <c r="A16" s="151" t="s">
        <v>1627</v>
      </c>
      <c r="B16" s="152" t="s">
        <v>1628</v>
      </c>
      <c r="C16" s="152">
        <v>1</v>
      </c>
      <c r="D16" s="149"/>
    </row>
    <row r="17" spans="1:4" ht="15.5" x14ac:dyDescent="0.35">
      <c r="A17" s="151" t="s">
        <v>838</v>
      </c>
      <c r="B17" s="152" t="s">
        <v>1629</v>
      </c>
      <c r="C17" s="152">
        <v>5</v>
      </c>
      <c r="D17" s="149"/>
    </row>
    <row r="18" spans="1:4" ht="15.5" x14ac:dyDescent="0.35">
      <c r="A18" s="151" t="s">
        <v>1630</v>
      </c>
      <c r="B18" s="152" t="s">
        <v>1631</v>
      </c>
      <c r="C18" s="152">
        <v>8</v>
      </c>
      <c r="D18" s="149"/>
    </row>
    <row r="19" spans="1:4" ht="15.5" x14ac:dyDescent="0.35">
      <c r="A19" s="151" t="s">
        <v>1632</v>
      </c>
      <c r="B19" s="152" t="s">
        <v>1633</v>
      </c>
      <c r="C19" s="152">
        <v>1</v>
      </c>
      <c r="D19" s="149"/>
    </row>
    <row r="20" spans="1:4" ht="15.5" x14ac:dyDescent="0.35">
      <c r="A20" s="151" t="s">
        <v>1634</v>
      </c>
      <c r="B20" s="152" t="s">
        <v>1635</v>
      </c>
      <c r="C20" s="152">
        <v>8</v>
      </c>
      <c r="D20" s="149"/>
    </row>
    <row r="21" spans="1:4" ht="15.5" x14ac:dyDescent="0.35">
      <c r="A21" s="151" t="s">
        <v>1636</v>
      </c>
      <c r="B21" s="152" t="s">
        <v>1637</v>
      </c>
      <c r="C21" s="152">
        <v>6</v>
      </c>
      <c r="D21" s="149"/>
    </row>
    <row r="22" spans="1:4" ht="15.5" x14ac:dyDescent="0.35">
      <c r="A22" s="151" t="s">
        <v>1638</v>
      </c>
      <c r="B22" s="152" t="s">
        <v>1639</v>
      </c>
      <c r="C22" s="152">
        <v>7</v>
      </c>
      <c r="D22" s="149"/>
    </row>
    <row r="23" spans="1:4" ht="15.5" x14ac:dyDescent="0.35">
      <c r="A23" s="151" t="s">
        <v>1640</v>
      </c>
      <c r="B23" s="152" t="s">
        <v>1641</v>
      </c>
      <c r="C23" s="152">
        <v>7</v>
      </c>
      <c r="D23" s="149"/>
    </row>
    <row r="24" spans="1:4" ht="15.5" x14ac:dyDescent="0.35">
      <c r="A24" s="151" t="s">
        <v>1642</v>
      </c>
      <c r="B24" s="152" t="s">
        <v>1643</v>
      </c>
      <c r="C24" s="152">
        <v>7</v>
      </c>
      <c r="D24" s="149"/>
    </row>
    <row r="25" spans="1:4" ht="15.5" x14ac:dyDescent="0.35">
      <c r="A25" s="151" t="s">
        <v>1644</v>
      </c>
      <c r="B25" s="152" t="s">
        <v>1645</v>
      </c>
      <c r="C25" s="152">
        <v>5</v>
      </c>
      <c r="D25" s="149"/>
    </row>
    <row r="26" spans="1:4" ht="15.5" x14ac:dyDescent="0.35">
      <c r="A26" s="151" t="s">
        <v>1646</v>
      </c>
      <c r="B26" s="152" t="s">
        <v>1647</v>
      </c>
      <c r="C26" s="152">
        <v>5</v>
      </c>
      <c r="D26" s="149"/>
    </row>
    <row r="27" spans="1:4" ht="15.5" x14ac:dyDescent="0.35">
      <c r="A27" s="151" t="s">
        <v>1648</v>
      </c>
      <c r="B27" s="152" t="s">
        <v>1649</v>
      </c>
      <c r="C27" s="152">
        <v>5</v>
      </c>
      <c r="D27" s="149"/>
    </row>
    <row r="28" spans="1:4" ht="15.5" x14ac:dyDescent="0.35">
      <c r="A28" s="151" t="s">
        <v>1650</v>
      </c>
      <c r="B28" s="152" t="s">
        <v>1651</v>
      </c>
      <c r="C28" s="152">
        <v>6</v>
      </c>
      <c r="D28" s="149"/>
    </row>
    <row r="29" spans="1:4" ht="15.5" x14ac:dyDescent="0.35">
      <c r="A29" s="151" t="s">
        <v>1652</v>
      </c>
      <c r="B29" s="152" t="s">
        <v>1653</v>
      </c>
      <c r="C29" s="152">
        <v>6</v>
      </c>
      <c r="D29" s="149"/>
    </row>
    <row r="30" spans="1:4" ht="15.5" x14ac:dyDescent="0.35">
      <c r="A30" s="151" t="s">
        <v>1654</v>
      </c>
      <c r="B30" s="152" t="s">
        <v>1655</v>
      </c>
      <c r="C30" s="152">
        <v>4</v>
      </c>
      <c r="D30" s="149"/>
    </row>
    <row r="31" spans="1:4" ht="31" x14ac:dyDescent="0.35">
      <c r="A31" s="151" t="s">
        <v>707</v>
      </c>
      <c r="B31" s="152" t="s">
        <v>1656</v>
      </c>
      <c r="C31" s="152">
        <v>7</v>
      </c>
      <c r="D31" s="149"/>
    </row>
    <row r="32" spans="1:4" ht="15.5" x14ac:dyDescent="0.35">
      <c r="A32" s="151" t="s">
        <v>1657</v>
      </c>
      <c r="B32" s="152" t="s">
        <v>1658</v>
      </c>
      <c r="C32" s="152">
        <v>5</v>
      </c>
      <c r="D32" s="149"/>
    </row>
    <row r="33" spans="1:4" ht="15.5" x14ac:dyDescent="0.35">
      <c r="A33" s="151" t="s">
        <v>1659</v>
      </c>
      <c r="B33" s="152" t="s">
        <v>1660</v>
      </c>
      <c r="C33" s="152">
        <v>5</v>
      </c>
      <c r="D33" s="149"/>
    </row>
    <row r="34" spans="1:4" ht="15.5" x14ac:dyDescent="0.35">
      <c r="A34" s="151" t="s">
        <v>1661</v>
      </c>
      <c r="B34" s="152" t="s">
        <v>1662</v>
      </c>
      <c r="C34" s="152">
        <v>8</v>
      </c>
      <c r="D34" s="149"/>
    </row>
    <row r="35" spans="1:4" ht="15.5" x14ac:dyDescent="0.35">
      <c r="A35" s="151" t="s">
        <v>1663</v>
      </c>
      <c r="B35" s="152" t="s">
        <v>1664</v>
      </c>
      <c r="C35" s="152">
        <v>1</v>
      </c>
      <c r="D35" s="149"/>
    </row>
    <row r="36" spans="1:4" ht="15.5" x14ac:dyDescent="0.35">
      <c r="A36" s="151" t="s">
        <v>1665</v>
      </c>
      <c r="B36" s="152" t="s">
        <v>1666</v>
      </c>
      <c r="C36" s="152">
        <v>5</v>
      </c>
      <c r="D36" s="149"/>
    </row>
    <row r="37" spans="1:4" ht="15.5" x14ac:dyDescent="0.35">
      <c r="A37" s="151" t="s">
        <v>1667</v>
      </c>
      <c r="B37" s="152" t="s">
        <v>1668</v>
      </c>
      <c r="C37" s="152">
        <v>8</v>
      </c>
      <c r="D37" s="149"/>
    </row>
    <row r="38" spans="1:4" ht="15.5" x14ac:dyDescent="0.35">
      <c r="A38" s="151" t="s">
        <v>1669</v>
      </c>
      <c r="B38" s="152" t="s">
        <v>1670</v>
      </c>
      <c r="C38" s="152">
        <v>5</v>
      </c>
      <c r="D38" s="149"/>
    </row>
    <row r="39" spans="1:4" ht="15.5" x14ac:dyDescent="0.35">
      <c r="A39" s="151" t="s">
        <v>1671</v>
      </c>
      <c r="B39" s="152" t="s">
        <v>1672</v>
      </c>
      <c r="C39" s="152">
        <v>5</v>
      </c>
      <c r="D39" s="149"/>
    </row>
    <row r="40" spans="1:4" ht="15.5" x14ac:dyDescent="0.35">
      <c r="A40" s="151" t="s">
        <v>1673</v>
      </c>
      <c r="B40" s="152" t="s">
        <v>1674</v>
      </c>
      <c r="C40" s="152">
        <v>2</v>
      </c>
      <c r="D40" s="149"/>
    </row>
    <row r="41" spans="1:4" ht="15.5" x14ac:dyDescent="0.35">
      <c r="A41" s="151" t="s">
        <v>1675</v>
      </c>
      <c r="B41" s="152" t="s">
        <v>1676</v>
      </c>
      <c r="C41" s="152">
        <v>4</v>
      </c>
      <c r="D41" s="149"/>
    </row>
    <row r="42" spans="1:4" ht="15.5" x14ac:dyDescent="0.35">
      <c r="A42" s="151" t="s">
        <v>1677</v>
      </c>
      <c r="B42" s="152" t="s">
        <v>1678</v>
      </c>
      <c r="C42" s="152">
        <v>5</v>
      </c>
      <c r="D42" s="149"/>
    </row>
    <row r="43" spans="1:4" ht="15.5" x14ac:dyDescent="0.35">
      <c r="A43" s="151" t="s">
        <v>1679</v>
      </c>
      <c r="B43" s="152" t="s">
        <v>1680</v>
      </c>
      <c r="C43" s="152">
        <v>5</v>
      </c>
      <c r="D43" s="149"/>
    </row>
    <row r="44" spans="1:4" ht="15.5" x14ac:dyDescent="0.35">
      <c r="A44" s="151" t="s">
        <v>1681</v>
      </c>
      <c r="B44" s="152" t="s">
        <v>1682</v>
      </c>
      <c r="C44" s="152">
        <v>6</v>
      </c>
      <c r="D44" s="149"/>
    </row>
    <row r="45" spans="1:4" ht="15.5" x14ac:dyDescent="0.35">
      <c r="A45" s="151" t="s">
        <v>1683</v>
      </c>
      <c r="B45" s="152" t="s">
        <v>1684</v>
      </c>
      <c r="C45" s="152">
        <v>5</v>
      </c>
      <c r="D45" s="149"/>
    </row>
    <row r="46" spans="1:4" ht="15.5" x14ac:dyDescent="0.35">
      <c r="A46" s="151" t="s">
        <v>1685</v>
      </c>
      <c r="B46" s="152" t="s">
        <v>1686</v>
      </c>
      <c r="C46" s="152">
        <v>4</v>
      </c>
      <c r="D46" s="149"/>
    </row>
    <row r="47" spans="1:4" ht="15.5" x14ac:dyDescent="0.35">
      <c r="A47" s="151" t="s">
        <v>1687</v>
      </c>
      <c r="B47" s="152" t="s">
        <v>1688</v>
      </c>
      <c r="C47" s="152">
        <v>5</v>
      </c>
      <c r="D47" s="149"/>
    </row>
    <row r="48" spans="1:4" ht="15.5" x14ac:dyDescent="0.35">
      <c r="A48" s="151" t="s">
        <v>1689</v>
      </c>
      <c r="B48" s="152" t="s">
        <v>1690</v>
      </c>
      <c r="C48" s="152">
        <v>6</v>
      </c>
      <c r="D48" s="149"/>
    </row>
    <row r="49" spans="1:4" ht="31" x14ac:dyDescent="0.35">
      <c r="A49" s="151" t="s">
        <v>1691</v>
      </c>
      <c r="B49" s="152" t="s">
        <v>1692</v>
      </c>
      <c r="C49" s="152">
        <v>7</v>
      </c>
      <c r="D49" s="149"/>
    </row>
    <row r="50" spans="1:4" ht="15.5" x14ac:dyDescent="0.35">
      <c r="A50" s="151" t="s">
        <v>1693</v>
      </c>
      <c r="B50" s="152" t="s">
        <v>1694</v>
      </c>
      <c r="C50" s="152">
        <v>3</v>
      </c>
      <c r="D50" s="149"/>
    </row>
    <row r="51" spans="1:4" ht="15.5" x14ac:dyDescent="0.35">
      <c r="A51" s="151" t="s">
        <v>1695</v>
      </c>
      <c r="B51" s="152" t="s">
        <v>1696</v>
      </c>
      <c r="C51" s="152">
        <v>6</v>
      </c>
      <c r="D51" s="149"/>
    </row>
    <row r="52" spans="1:4" ht="15.5" x14ac:dyDescent="0.35">
      <c r="A52" s="151" t="s">
        <v>1697</v>
      </c>
      <c r="B52" s="152" t="s">
        <v>1698</v>
      </c>
      <c r="C52" s="152">
        <v>4</v>
      </c>
      <c r="D52" s="149"/>
    </row>
    <row r="53" spans="1:4" ht="15.5" x14ac:dyDescent="0.35">
      <c r="A53" s="151" t="s">
        <v>1699</v>
      </c>
      <c r="B53" s="152" t="s">
        <v>1700</v>
      </c>
      <c r="C53" s="152">
        <v>5</v>
      </c>
      <c r="D53" s="149"/>
    </row>
    <row r="54" spans="1:4" ht="15.5" x14ac:dyDescent="0.35">
      <c r="A54" s="151" t="s">
        <v>1701</v>
      </c>
      <c r="B54" s="152" t="s">
        <v>1702</v>
      </c>
      <c r="C54" s="152">
        <v>2</v>
      </c>
      <c r="D54" s="149"/>
    </row>
    <row r="55" spans="1:4" ht="15.5" x14ac:dyDescent="0.35">
      <c r="A55" s="151" t="s">
        <v>1703</v>
      </c>
      <c r="B55" s="152" t="s">
        <v>1704</v>
      </c>
      <c r="C55" s="152">
        <v>2</v>
      </c>
      <c r="D55" s="149"/>
    </row>
    <row r="56" spans="1:4" ht="15.5" x14ac:dyDescent="0.35">
      <c r="A56" s="151" t="s">
        <v>1705</v>
      </c>
      <c r="B56" s="152" t="s">
        <v>1706</v>
      </c>
      <c r="C56" s="152">
        <v>5</v>
      </c>
      <c r="D56" s="149"/>
    </row>
    <row r="57" spans="1:4" ht="15.5" x14ac:dyDescent="0.35">
      <c r="A57" s="151" t="s">
        <v>1707</v>
      </c>
      <c r="B57" s="152" t="s">
        <v>1708</v>
      </c>
      <c r="C57" s="152">
        <v>5</v>
      </c>
      <c r="D57" s="149"/>
    </row>
    <row r="58" spans="1:4" ht="31" x14ac:dyDescent="0.35">
      <c r="A58" s="151" t="s">
        <v>1709</v>
      </c>
      <c r="B58" s="152" t="s">
        <v>1710</v>
      </c>
      <c r="C58" s="152">
        <v>5</v>
      </c>
      <c r="D58" s="149"/>
    </row>
    <row r="59" spans="1:4" ht="15.5" x14ac:dyDescent="0.35">
      <c r="A59" s="151" t="s">
        <v>1711</v>
      </c>
      <c r="B59" s="152" t="s">
        <v>1712</v>
      </c>
      <c r="C59" s="152">
        <v>5</v>
      </c>
      <c r="D59" s="149"/>
    </row>
    <row r="60" spans="1:4" ht="15.5" x14ac:dyDescent="0.35">
      <c r="A60" s="151" t="s">
        <v>1713</v>
      </c>
      <c r="B60" s="152" t="s">
        <v>1714</v>
      </c>
      <c r="C60" s="152">
        <v>3</v>
      </c>
      <c r="D60" s="149"/>
    </row>
    <row r="61" spans="1:4" ht="15.5" x14ac:dyDescent="0.35">
      <c r="A61" s="151" t="s">
        <v>962</v>
      </c>
      <c r="B61" s="152" t="s">
        <v>1715</v>
      </c>
      <c r="C61" s="152">
        <v>6</v>
      </c>
      <c r="D61" s="149"/>
    </row>
    <row r="62" spans="1:4" ht="15.5" x14ac:dyDescent="0.35">
      <c r="A62" s="151" t="s">
        <v>1716</v>
      </c>
      <c r="B62" s="152" t="s">
        <v>1717</v>
      </c>
      <c r="C62" s="152">
        <v>3</v>
      </c>
      <c r="D62" s="149"/>
    </row>
    <row r="63" spans="1:4" ht="15.5" x14ac:dyDescent="0.35">
      <c r="A63" s="151" t="s">
        <v>1718</v>
      </c>
      <c r="B63" s="152" t="s">
        <v>1719</v>
      </c>
      <c r="C63" s="152">
        <v>4</v>
      </c>
      <c r="D63" s="149"/>
    </row>
    <row r="64" spans="1:4" ht="31" x14ac:dyDescent="0.35">
      <c r="A64" s="151" t="s">
        <v>1720</v>
      </c>
      <c r="B64" s="152" t="s">
        <v>1721</v>
      </c>
      <c r="C64" s="152">
        <v>3</v>
      </c>
      <c r="D64" s="149"/>
    </row>
    <row r="65" spans="1:4" ht="15.5" x14ac:dyDescent="0.35">
      <c r="A65" s="151" t="s">
        <v>1722</v>
      </c>
      <c r="B65" s="152" t="s">
        <v>1723</v>
      </c>
      <c r="C65" s="152">
        <v>3</v>
      </c>
      <c r="D65" s="149"/>
    </row>
    <row r="66" spans="1:4" ht="31" x14ac:dyDescent="0.35">
      <c r="A66" s="151" t="s">
        <v>1724</v>
      </c>
      <c r="B66" s="152" t="s">
        <v>1725</v>
      </c>
      <c r="C66" s="152">
        <v>6</v>
      </c>
      <c r="D66" s="149"/>
    </row>
    <row r="67" spans="1:4" ht="15.5" x14ac:dyDescent="0.35">
      <c r="A67" s="151" t="s">
        <v>1726</v>
      </c>
      <c r="B67" s="152" t="s">
        <v>1727</v>
      </c>
      <c r="C67" s="152">
        <v>6</v>
      </c>
      <c r="D67" s="149"/>
    </row>
    <row r="68" spans="1:4" ht="31" x14ac:dyDescent="0.35">
      <c r="A68" s="151" t="s">
        <v>1728</v>
      </c>
      <c r="B68" s="152" t="s">
        <v>1729</v>
      </c>
      <c r="C68" s="152">
        <v>5</v>
      </c>
      <c r="D68" s="149"/>
    </row>
    <row r="69" spans="1:4" ht="15.5" x14ac:dyDescent="0.35">
      <c r="A69" s="151" t="s">
        <v>1730</v>
      </c>
      <c r="B69" s="152" t="s">
        <v>1731</v>
      </c>
      <c r="C69" s="152">
        <v>3</v>
      </c>
      <c r="D69" s="149"/>
    </row>
    <row r="70" spans="1:4" ht="15.5" x14ac:dyDescent="0.35">
      <c r="A70" s="151" t="s">
        <v>1732</v>
      </c>
      <c r="B70" s="152" t="s">
        <v>1622</v>
      </c>
      <c r="C70" s="152">
        <v>2</v>
      </c>
      <c r="D70" s="149"/>
    </row>
    <row r="71" spans="1:4" ht="15.5" x14ac:dyDescent="0.35">
      <c r="A71" s="151" t="s">
        <v>1733</v>
      </c>
      <c r="B71" s="152" t="s">
        <v>1734</v>
      </c>
      <c r="C71" s="152">
        <v>3</v>
      </c>
      <c r="D71" s="149"/>
    </row>
    <row r="72" spans="1:4" ht="15.5" x14ac:dyDescent="0.35">
      <c r="A72" s="151" t="s">
        <v>1735</v>
      </c>
      <c r="B72" s="152" t="s">
        <v>1736</v>
      </c>
      <c r="C72" s="152">
        <v>3</v>
      </c>
      <c r="D72" s="149"/>
    </row>
    <row r="73" spans="1:4" ht="15.5" x14ac:dyDescent="0.35">
      <c r="A73" s="151" t="s">
        <v>1737</v>
      </c>
      <c r="B73" s="152" t="s">
        <v>1738</v>
      </c>
      <c r="C73" s="152">
        <v>3</v>
      </c>
      <c r="D73" s="149"/>
    </row>
    <row r="74" spans="1:4" ht="15.5" x14ac:dyDescent="0.35">
      <c r="A74" s="151" t="s">
        <v>1739</v>
      </c>
      <c r="B74" s="152" t="s">
        <v>1740</v>
      </c>
      <c r="C74" s="152">
        <v>5</v>
      </c>
      <c r="D74" s="149"/>
    </row>
    <row r="75" spans="1:4" ht="15.5" x14ac:dyDescent="0.35">
      <c r="A75" s="151" t="s">
        <v>1741</v>
      </c>
      <c r="B75" s="152" t="s">
        <v>1742</v>
      </c>
      <c r="C75" s="152">
        <v>3</v>
      </c>
      <c r="D75" s="149"/>
    </row>
    <row r="76" spans="1:4" ht="15.5" x14ac:dyDescent="0.35">
      <c r="A76" s="151" t="s">
        <v>1743</v>
      </c>
      <c r="B76" s="152" t="s">
        <v>1744</v>
      </c>
      <c r="C76" s="152">
        <v>6</v>
      </c>
      <c r="D76" s="149"/>
    </row>
    <row r="77" spans="1:4" ht="15.5" x14ac:dyDescent="0.35">
      <c r="A77" s="151" t="s">
        <v>1745</v>
      </c>
      <c r="B77" s="152" t="s">
        <v>1746</v>
      </c>
      <c r="C77" s="152">
        <v>5</v>
      </c>
      <c r="D77" s="149"/>
    </row>
    <row r="78" spans="1:4" ht="15.5" x14ac:dyDescent="0.35">
      <c r="A78" s="151" t="s">
        <v>1747</v>
      </c>
      <c r="B78" s="152" t="s">
        <v>1748</v>
      </c>
      <c r="C78" s="152">
        <v>4</v>
      </c>
      <c r="D78" s="149"/>
    </row>
    <row r="79" spans="1:4" ht="15.5" x14ac:dyDescent="0.35">
      <c r="A79" s="151" t="s">
        <v>1749</v>
      </c>
      <c r="B79" s="152" t="s">
        <v>1750</v>
      </c>
      <c r="C79" s="152">
        <v>4</v>
      </c>
      <c r="D79" s="149"/>
    </row>
    <row r="80" spans="1:4" ht="15.5" x14ac:dyDescent="0.35">
      <c r="A80" s="151" t="s">
        <v>1751</v>
      </c>
      <c r="B80" s="152" t="s">
        <v>1752</v>
      </c>
      <c r="C80" s="152">
        <v>4</v>
      </c>
      <c r="D80" s="149"/>
    </row>
    <row r="81" spans="1:4" ht="15.5" x14ac:dyDescent="0.35">
      <c r="A81" s="151" t="s">
        <v>1753</v>
      </c>
      <c r="B81" s="152" t="s">
        <v>1754</v>
      </c>
      <c r="C81" s="152">
        <v>7</v>
      </c>
      <c r="D81" s="149"/>
    </row>
    <row r="82" spans="1:4" ht="15.5" x14ac:dyDescent="0.35">
      <c r="A82" s="151" t="s">
        <v>1269</v>
      </c>
      <c r="B82" s="152" t="s">
        <v>1755</v>
      </c>
      <c r="C82" s="152">
        <v>6</v>
      </c>
      <c r="D82" s="149"/>
    </row>
    <row r="83" spans="1:4" ht="15.5" x14ac:dyDescent="0.35">
      <c r="A83" s="151" t="s">
        <v>1756</v>
      </c>
      <c r="B83" s="152" t="s">
        <v>1757</v>
      </c>
      <c r="C83" s="152">
        <v>5</v>
      </c>
      <c r="D83" s="149"/>
    </row>
    <row r="84" spans="1:4" ht="15.5" x14ac:dyDescent="0.35">
      <c r="A84" s="151" t="s">
        <v>1758</v>
      </c>
      <c r="B84" s="152" t="s">
        <v>1759</v>
      </c>
      <c r="C84" s="152">
        <v>3</v>
      </c>
      <c r="D84" s="149"/>
    </row>
    <row r="85" spans="1:4" ht="15.5" x14ac:dyDescent="0.35">
      <c r="A85" s="151" t="s">
        <v>621</v>
      </c>
      <c r="B85" s="152" t="s">
        <v>1293</v>
      </c>
      <c r="C85" s="152">
        <v>5</v>
      </c>
      <c r="D85" s="149"/>
    </row>
    <row r="86" spans="1:4" ht="15.5" x14ac:dyDescent="0.35">
      <c r="A86" s="151" t="s">
        <v>1760</v>
      </c>
      <c r="B86" s="152" t="s">
        <v>1761</v>
      </c>
      <c r="C86" s="152">
        <v>4</v>
      </c>
      <c r="D86" s="149"/>
    </row>
    <row r="87" spans="1:4" ht="15.5" x14ac:dyDescent="0.35">
      <c r="A87" s="151" t="s">
        <v>583</v>
      </c>
      <c r="B87" s="152" t="s">
        <v>1762</v>
      </c>
      <c r="C87" s="152">
        <v>2</v>
      </c>
      <c r="D87" s="149"/>
    </row>
    <row r="88" spans="1:4" ht="15.5" x14ac:dyDescent="0.35">
      <c r="A88" s="151" t="s">
        <v>1021</v>
      </c>
      <c r="B88" s="152" t="s">
        <v>1763</v>
      </c>
      <c r="C88" s="152">
        <v>4</v>
      </c>
      <c r="D88" s="149"/>
    </row>
    <row r="89" spans="1:4" ht="15.5" x14ac:dyDescent="0.35">
      <c r="A89" s="151" t="s">
        <v>1764</v>
      </c>
      <c r="B89" s="152" t="s">
        <v>1765</v>
      </c>
      <c r="C89" s="152">
        <v>4</v>
      </c>
      <c r="D89" s="149"/>
    </row>
    <row r="90" spans="1:4" ht="15.5" x14ac:dyDescent="0.35">
      <c r="A90" s="151" t="s">
        <v>597</v>
      </c>
      <c r="B90" s="152" t="s">
        <v>1286</v>
      </c>
      <c r="C90" s="152">
        <v>4</v>
      </c>
      <c r="D90" s="149"/>
    </row>
    <row r="91" spans="1:4" ht="15.5" x14ac:dyDescent="0.35">
      <c r="A91" s="151" t="s">
        <v>1766</v>
      </c>
      <c r="B91" s="152" t="s">
        <v>1622</v>
      </c>
      <c r="C91" s="152">
        <v>2</v>
      </c>
      <c r="D91" s="149"/>
    </row>
    <row r="92" spans="1:4" ht="15.5" x14ac:dyDescent="0.35">
      <c r="A92" s="151" t="s">
        <v>315</v>
      </c>
      <c r="B92" s="152" t="s">
        <v>1767</v>
      </c>
      <c r="C92" s="152">
        <v>3</v>
      </c>
      <c r="D92" s="149"/>
    </row>
    <row r="93" spans="1:4" ht="15.5" x14ac:dyDescent="0.35">
      <c r="A93" s="151" t="s">
        <v>1768</v>
      </c>
      <c r="B93" s="152" t="s">
        <v>1769</v>
      </c>
      <c r="C93" s="152">
        <v>6</v>
      </c>
      <c r="D93" s="149"/>
    </row>
    <row r="94" spans="1:4" ht="15.5" x14ac:dyDescent="0.35">
      <c r="A94" s="151" t="s">
        <v>1770</v>
      </c>
      <c r="B94" s="152" t="s">
        <v>1771</v>
      </c>
      <c r="C94" s="152">
        <v>3</v>
      </c>
      <c r="D94" s="149"/>
    </row>
    <row r="95" spans="1:4" ht="15.5" x14ac:dyDescent="0.35">
      <c r="A95" s="151" t="s">
        <v>1772</v>
      </c>
      <c r="B95" s="152" t="s">
        <v>1773</v>
      </c>
      <c r="C95" s="152">
        <v>6</v>
      </c>
      <c r="D95" s="149"/>
    </row>
    <row r="96" spans="1:4" ht="15.5" x14ac:dyDescent="0.35">
      <c r="A96" s="151" t="s">
        <v>1774</v>
      </c>
      <c r="B96" s="152" t="s">
        <v>1775</v>
      </c>
      <c r="C96" s="152">
        <v>5</v>
      </c>
      <c r="D96" s="149"/>
    </row>
    <row r="97" spans="1:4" ht="15.5" x14ac:dyDescent="0.35">
      <c r="A97" s="151" t="s">
        <v>1776</v>
      </c>
      <c r="B97" s="152" t="s">
        <v>1777</v>
      </c>
      <c r="C97" s="152">
        <v>5</v>
      </c>
      <c r="D97" s="149"/>
    </row>
    <row r="98" spans="1:4" ht="15.5" x14ac:dyDescent="0.35">
      <c r="A98" s="151" t="s">
        <v>1778</v>
      </c>
      <c r="B98" s="152" t="s">
        <v>1779</v>
      </c>
      <c r="C98" s="152">
        <v>5</v>
      </c>
      <c r="D98" s="149"/>
    </row>
    <row r="99" spans="1:4" ht="15.5" x14ac:dyDescent="0.35">
      <c r="A99" s="151" t="s">
        <v>1780</v>
      </c>
      <c r="B99" s="152" t="s">
        <v>1781</v>
      </c>
      <c r="C99" s="152">
        <v>3</v>
      </c>
      <c r="D99" s="149"/>
    </row>
    <row r="100" spans="1:4" ht="15.5" x14ac:dyDescent="0.35">
      <c r="A100" s="151" t="s">
        <v>1782</v>
      </c>
      <c r="B100" s="152" t="s">
        <v>1783</v>
      </c>
      <c r="C100" s="152">
        <v>5</v>
      </c>
      <c r="D100" s="149"/>
    </row>
    <row r="101" spans="1:4" ht="15.5" x14ac:dyDescent="0.35">
      <c r="A101" s="151" t="s">
        <v>1784</v>
      </c>
      <c r="B101" s="152" t="s">
        <v>1785</v>
      </c>
      <c r="C101" s="152">
        <v>2</v>
      </c>
      <c r="D101" s="149"/>
    </row>
    <row r="102" spans="1:4" ht="15.5" x14ac:dyDescent="0.35">
      <c r="A102" s="151" t="s">
        <v>1786</v>
      </c>
      <c r="B102" s="152" t="s">
        <v>1787</v>
      </c>
      <c r="C102" s="152">
        <v>5</v>
      </c>
      <c r="D102" s="149"/>
    </row>
    <row r="103" spans="1:4" ht="15.5" x14ac:dyDescent="0.35">
      <c r="A103" s="151" t="s">
        <v>1788</v>
      </c>
      <c r="B103" s="152" t="s">
        <v>1789</v>
      </c>
      <c r="C103" s="152">
        <v>4</v>
      </c>
      <c r="D103" s="149"/>
    </row>
    <row r="104" spans="1:4" ht="15.5" x14ac:dyDescent="0.35">
      <c r="A104" s="151" t="s">
        <v>1790</v>
      </c>
      <c r="B104" s="152" t="s">
        <v>1791</v>
      </c>
      <c r="C104" s="152">
        <v>2</v>
      </c>
      <c r="D104" s="149"/>
    </row>
    <row r="105" spans="1:4" ht="15.5" x14ac:dyDescent="0.35">
      <c r="A105" s="151" t="s">
        <v>1792</v>
      </c>
      <c r="B105" s="152" t="s">
        <v>1793</v>
      </c>
      <c r="C105" s="152">
        <v>2</v>
      </c>
      <c r="D105" s="149"/>
    </row>
    <row r="106" spans="1:4" ht="15.5" x14ac:dyDescent="0.35">
      <c r="A106" s="151" t="s">
        <v>1794</v>
      </c>
      <c r="B106" s="152" t="s">
        <v>1795</v>
      </c>
      <c r="C106" s="152">
        <v>4</v>
      </c>
      <c r="D106" s="149"/>
    </row>
    <row r="107" spans="1:4" ht="31" x14ac:dyDescent="0.35">
      <c r="A107" s="151" t="s">
        <v>1796</v>
      </c>
      <c r="B107" s="152" t="s">
        <v>1797</v>
      </c>
      <c r="C107" s="152">
        <v>5</v>
      </c>
      <c r="D107" s="149"/>
    </row>
    <row r="108" spans="1:4" ht="15.5" x14ac:dyDescent="0.35">
      <c r="A108" s="151" t="s">
        <v>1798</v>
      </c>
      <c r="B108" s="152" t="s">
        <v>1799</v>
      </c>
      <c r="C108" s="152">
        <v>4</v>
      </c>
      <c r="D108" s="149"/>
    </row>
    <row r="109" spans="1:4" ht="15.5" x14ac:dyDescent="0.35">
      <c r="A109" s="151" t="s">
        <v>1800</v>
      </c>
      <c r="B109" s="152" t="s">
        <v>1801</v>
      </c>
      <c r="C109" s="152">
        <v>4</v>
      </c>
      <c r="D109" s="149"/>
    </row>
    <row r="110" spans="1:4" ht="15.5" x14ac:dyDescent="0.35">
      <c r="A110" s="151" t="s">
        <v>1802</v>
      </c>
      <c r="B110" s="152" t="s">
        <v>1622</v>
      </c>
      <c r="C110" s="152">
        <v>2</v>
      </c>
      <c r="D110" s="149"/>
    </row>
    <row r="111" spans="1:4" ht="15.5" x14ac:dyDescent="0.35">
      <c r="A111" s="151" t="s">
        <v>1803</v>
      </c>
      <c r="B111" s="152" t="s">
        <v>1804</v>
      </c>
      <c r="C111" s="152">
        <v>4</v>
      </c>
      <c r="D111" s="149"/>
    </row>
    <row r="112" spans="1:4" ht="15.5" x14ac:dyDescent="0.35">
      <c r="A112" s="151" t="s">
        <v>1805</v>
      </c>
      <c r="B112" s="152" t="s">
        <v>1806</v>
      </c>
      <c r="C112" s="152">
        <v>5</v>
      </c>
      <c r="D112" s="149"/>
    </row>
    <row r="113" spans="1:4" ht="15.5" x14ac:dyDescent="0.35">
      <c r="A113" s="151" t="s">
        <v>1807</v>
      </c>
      <c r="B113" s="152" t="s">
        <v>1808</v>
      </c>
      <c r="C113" s="152">
        <v>2</v>
      </c>
      <c r="D113" s="149"/>
    </row>
    <row r="114" spans="1:4" ht="15.5" x14ac:dyDescent="0.35">
      <c r="A114" s="151" t="s">
        <v>1809</v>
      </c>
      <c r="B114" s="152" t="s">
        <v>1810</v>
      </c>
      <c r="C114" s="152">
        <v>5</v>
      </c>
      <c r="D114" s="149"/>
    </row>
    <row r="115" spans="1:4" ht="15.5" x14ac:dyDescent="0.35">
      <c r="A115" s="151" t="s">
        <v>1811</v>
      </c>
      <c r="B115" s="152" t="s">
        <v>1812</v>
      </c>
      <c r="C115" s="152">
        <v>6</v>
      </c>
      <c r="D115" s="149"/>
    </row>
    <row r="116" spans="1:4" ht="15.5" x14ac:dyDescent="0.35">
      <c r="A116" s="151" t="s">
        <v>1813</v>
      </c>
      <c r="B116" s="152" t="s">
        <v>1814</v>
      </c>
      <c r="C116" s="152">
        <v>4</v>
      </c>
      <c r="D116" s="149"/>
    </row>
    <row r="117" spans="1:4" ht="15.5" x14ac:dyDescent="0.35">
      <c r="A117" s="151" t="s">
        <v>1815</v>
      </c>
      <c r="B117" s="152" t="s">
        <v>1816</v>
      </c>
      <c r="C117" s="152">
        <v>5</v>
      </c>
      <c r="D117" s="149"/>
    </row>
    <row r="118" spans="1:4" ht="15.5" x14ac:dyDescent="0.35">
      <c r="A118" s="151" t="s">
        <v>1817</v>
      </c>
      <c r="B118" s="152" t="s">
        <v>1818</v>
      </c>
      <c r="C118" s="152">
        <v>4</v>
      </c>
      <c r="D118" s="149"/>
    </row>
    <row r="119" spans="1:4" ht="15.5" x14ac:dyDescent="0.35">
      <c r="A119" s="151" t="s">
        <v>1819</v>
      </c>
      <c r="B119" s="152" t="s">
        <v>1820</v>
      </c>
      <c r="C119" s="152">
        <v>2</v>
      </c>
      <c r="D119" s="149"/>
    </row>
    <row r="120" spans="1:4" ht="15.5" x14ac:dyDescent="0.35">
      <c r="A120" s="151" t="s">
        <v>1821</v>
      </c>
      <c r="B120" s="152" t="s">
        <v>1822</v>
      </c>
      <c r="C120" s="152">
        <v>2</v>
      </c>
      <c r="D120" s="149"/>
    </row>
    <row r="121" spans="1:4" ht="15.5" x14ac:dyDescent="0.35">
      <c r="A121" s="151" t="s">
        <v>1823</v>
      </c>
      <c r="B121" s="152" t="s">
        <v>1824</v>
      </c>
      <c r="C121" s="152">
        <v>3</v>
      </c>
      <c r="D121" s="149"/>
    </row>
    <row r="122" spans="1:4" ht="15.5" x14ac:dyDescent="0.35">
      <c r="A122" s="151" t="s">
        <v>1825</v>
      </c>
      <c r="B122" s="152" t="s">
        <v>1826</v>
      </c>
      <c r="C122" s="152">
        <v>3</v>
      </c>
      <c r="D122" s="149"/>
    </row>
    <row r="123" spans="1:4" ht="15.5" x14ac:dyDescent="0.35">
      <c r="A123" s="151" t="s">
        <v>1827</v>
      </c>
      <c r="B123" s="152" t="s">
        <v>1828</v>
      </c>
      <c r="C123" s="152">
        <v>5</v>
      </c>
      <c r="D123" s="149"/>
    </row>
    <row r="124" spans="1:4" ht="15.5" x14ac:dyDescent="0.35">
      <c r="A124" s="151" t="s">
        <v>1829</v>
      </c>
      <c r="B124" s="152" t="s">
        <v>1830</v>
      </c>
      <c r="C124" s="152">
        <v>4</v>
      </c>
      <c r="D124" s="149"/>
    </row>
    <row r="125" spans="1:4" ht="15.5" x14ac:dyDescent="0.35">
      <c r="A125" s="151" t="s">
        <v>1831</v>
      </c>
      <c r="B125" s="152" t="s">
        <v>1832</v>
      </c>
      <c r="C125" s="152">
        <v>6</v>
      </c>
      <c r="D125" s="149"/>
    </row>
    <row r="126" spans="1:4" ht="15.5" x14ac:dyDescent="0.35">
      <c r="A126" s="151" t="s">
        <v>1833</v>
      </c>
      <c r="B126" s="152" t="s">
        <v>1834</v>
      </c>
      <c r="C126" s="152">
        <v>6</v>
      </c>
      <c r="D126" s="149"/>
    </row>
    <row r="127" spans="1:4" ht="15.5" x14ac:dyDescent="0.35">
      <c r="A127" s="151" t="s">
        <v>1835</v>
      </c>
      <c r="B127" s="152" t="s">
        <v>1836</v>
      </c>
      <c r="C127" s="152">
        <v>6</v>
      </c>
      <c r="D127" s="149"/>
    </row>
    <row r="128" spans="1:4" ht="31" x14ac:dyDescent="0.35">
      <c r="A128" s="151" t="s">
        <v>1837</v>
      </c>
      <c r="B128" s="152" t="s">
        <v>1838</v>
      </c>
      <c r="C128" s="152">
        <v>5</v>
      </c>
      <c r="D128" s="149"/>
    </row>
    <row r="129" spans="1:4" ht="15.5" x14ac:dyDescent="0.35">
      <c r="A129" s="151" t="s">
        <v>1839</v>
      </c>
      <c r="B129" s="152" t="s">
        <v>1840</v>
      </c>
      <c r="C129" s="152">
        <v>5</v>
      </c>
      <c r="D129" s="149"/>
    </row>
    <row r="130" spans="1:4" ht="15.5" x14ac:dyDescent="0.35">
      <c r="A130" s="151" t="s">
        <v>1841</v>
      </c>
      <c r="B130" s="152" t="s">
        <v>1842</v>
      </c>
      <c r="C130" s="152">
        <v>3</v>
      </c>
      <c r="D130" s="149"/>
    </row>
    <row r="131" spans="1:4" ht="15.5" x14ac:dyDescent="0.35">
      <c r="A131" s="151" t="s">
        <v>222</v>
      </c>
      <c r="B131" s="152" t="s">
        <v>1843</v>
      </c>
      <c r="C131" s="152">
        <v>5</v>
      </c>
      <c r="D131" s="149"/>
    </row>
    <row r="132" spans="1:4" ht="15.5" x14ac:dyDescent="0.35">
      <c r="A132" s="151" t="s">
        <v>1844</v>
      </c>
      <c r="B132" s="152" t="s">
        <v>1622</v>
      </c>
      <c r="C132" s="152">
        <v>2</v>
      </c>
      <c r="D132" s="149"/>
    </row>
    <row r="133" spans="1:4" ht="15.5" x14ac:dyDescent="0.35">
      <c r="A133" s="151" t="s">
        <v>1845</v>
      </c>
      <c r="B133" s="152" t="s">
        <v>1846</v>
      </c>
      <c r="C133" s="152">
        <v>4</v>
      </c>
      <c r="D133" s="149"/>
    </row>
    <row r="134" spans="1:4" ht="15.5" x14ac:dyDescent="0.35">
      <c r="A134" s="151" t="s">
        <v>1847</v>
      </c>
      <c r="B134" s="152" t="s">
        <v>1848</v>
      </c>
      <c r="C134" s="152">
        <v>1</v>
      </c>
      <c r="D134" s="149"/>
    </row>
    <row r="135" spans="1:4" ht="15.5" x14ac:dyDescent="0.35">
      <c r="A135" s="151" t="s">
        <v>1849</v>
      </c>
      <c r="B135" s="152" t="s">
        <v>1850</v>
      </c>
      <c r="C135" s="152">
        <v>6</v>
      </c>
      <c r="D135" s="149"/>
    </row>
    <row r="136" spans="1:4" ht="15.5" x14ac:dyDescent="0.35">
      <c r="A136" s="151" t="s">
        <v>1851</v>
      </c>
      <c r="B136" s="152" t="s">
        <v>1852</v>
      </c>
      <c r="C136" s="152">
        <v>5</v>
      </c>
      <c r="D136" s="149"/>
    </row>
    <row r="137" spans="1:4" ht="15.5" x14ac:dyDescent="0.35">
      <c r="A137" s="151" t="s">
        <v>1853</v>
      </c>
      <c r="B137" s="152" t="s">
        <v>1854</v>
      </c>
      <c r="C137" s="152">
        <v>3</v>
      </c>
      <c r="D137" s="149"/>
    </row>
    <row r="138" spans="1:4" ht="15.5" x14ac:dyDescent="0.35">
      <c r="A138" s="151" t="s">
        <v>1855</v>
      </c>
      <c r="B138" s="152" t="s">
        <v>1856</v>
      </c>
      <c r="C138" s="152">
        <v>3</v>
      </c>
      <c r="D138" s="149"/>
    </row>
    <row r="139" spans="1:4" ht="15.5" x14ac:dyDescent="0.35">
      <c r="A139" s="151" t="s">
        <v>1857</v>
      </c>
      <c r="B139" s="152" t="s">
        <v>1858</v>
      </c>
      <c r="C139" s="152">
        <v>4</v>
      </c>
      <c r="D139" s="149"/>
    </row>
    <row r="140" spans="1:4" ht="15.5" x14ac:dyDescent="0.35">
      <c r="A140" s="151" t="s">
        <v>1859</v>
      </c>
      <c r="B140" s="152" t="s">
        <v>1860</v>
      </c>
      <c r="C140" s="152">
        <v>4</v>
      </c>
      <c r="D140" s="149"/>
    </row>
    <row r="141" spans="1:4" ht="15.5" x14ac:dyDescent="0.35">
      <c r="A141" s="151" t="s">
        <v>1861</v>
      </c>
      <c r="B141" s="152" t="s">
        <v>1862</v>
      </c>
      <c r="C141" s="152">
        <v>6</v>
      </c>
      <c r="D141" s="149"/>
    </row>
    <row r="142" spans="1:4" ht="15.5" x14ac:dyDescent="0.35">
      <c r="A142" s="151" t="s">
        <v>1863</v>
      </c>
      <c r="B142" s="152" t="s">
        <v>1864</v>
      </c>
      <c r="C142" s="152">
        <v>3</v>
      </c>
      <c r="D142" s="149"/>
    </row>
    <row r="143" spans="1:4" ht="31" x14ac:dyDescent="0.35">
      <c r="A143" s="151" t="s">
        <v>1865</v>
      </c>
      <c r="B143" s="152" t="s">
        <v>1866</v>
      </c>
      <c r="C143" s="152">
        <v>5</v>
      </c>
      <c r="D143" s="149"/>
    </row>
    <row r="144" spans="1:4" ht="15.5" x14ac:dyDescent="0.35">
      <c r="A144" s="151" t="s">
        <v>1867</v>
      </c>
      <c r="B144" s="152" t="s">
        <v>1868</v>
      </c>
      <c r="C144" s="152">
        <v>6</v>
      </c>
      <c r="D144" s="149"/>
    </row>
    <row r="145" spans="1:4" ht="15.5" x14ac:dyDescent="0.35">
      <c r="A145" s="151" t="s">
        <v>1869</v>
      </c>
      <c r="B145" s="152" t="s">
        <v>1870</v>
      </c>
      <c r="C145" s="152">
        <v>4</v>
      </c>
      <c r="D145" s="149"/>
    </row>
    <row r="146" spans="1:4" ht="15.5" x14ac:dyDescent="0.35">
      <c r="A146" s="151" t="s">
        <v>1871</v>
      </c>
      <c r="B146" s="152" t="s">
        <v>1872</v>
      </c>
      <c r="C146" s="152">
        <v>5</v>
      </c>
      <c r="D146" s="149"/>
    </row>
    <row r="147" spans="1:4" ht="15.5" x14ac:dyDescent="0.35">
      <c r="A147" s="151" t="s">
        <v>1873</v>
      </c>
      <c r="B147" s="152" t="s">
        <v>1874</v>
      </c>
      <c r="C147" s="152">
        <v>4</v>
      </c>
      <c r="D147" s="149"/>
    </row>
    <row r="148" spans="1:4" ht="15.5" x14ac:dyDescent="0.35">
      <c r="A148" s="151" t="s">
        <v>1875</v>
      </c>
      <c r="B148" s="152" t="s">
        <v>1876</v>
      </c>
      <c r="C148" s="152">
        <v>4</v>
      </c>
      <c r="D148" s="149"/>
    </row>
    <row r="149" spans="1:4" ht="15.5" x14ac:dyDescent="0.35">
      <c r="A149" s="151" t="s">
        <v>1877</v>
      </c>
      <c r="B149" s="152" t="s">
        <v>1878</v>
      </c>
      <c r="C149" s="152">
        <v>4</v>
      </c>
      <c r="D149" s="149"/>
    </row>
    <row r="150" spans="1:4" ht="15.5" x14ac:dyDescent="0.35">
      <c r="A150" s="151" t="s">
        <v>1879</v>
      </c>
      <c r="B150" s="152" t="s">
        <v>1880</v>
      </c>
      <c r="C150" s="152">
        <v>5</v>
      </c>
      <c r="D150" s="149"/>
    </row>
    <row r="151" spans="1:4" ht="15.5" x14ac:dyDescent="0.35">
      <c r="A151" s="151" t="s">
        <v>1881</v>
      </c>
      <c r="B151" s="152" t="s">
        <v>1882</v>
      </c>
      <c r="C151" s="152">
        <v>6</v>
      </c>
      <c r="D151" s="149"/>
    </row>
    <row r="152" spans="1:4" ht="31" x14ac:dyDescent="0.35">
      <c r="A152" s="151" t="s">
        <v>1883</v>
      </c>
      <c r="B152" s="152" t="s">
        <v>1884</v>
      </c>
      <c r="C152" s="152">
        <v>5</v>
      </c>
      <c r="D152" s="149"/>
    </row>
    <row r="153" spans="1:4" ht="15.5" x14ac:dyDescent="0.35">
      <c r="A153" s="151" t="s">
        <v>1885</v>
      </c>
      <c r="B153" s="152" t="s">
        <v>1886</v>
      </c>
      <c r="C153" s="152">
        <v>7</v>
      </c>
      <c r="D153" s="149"/>
    </row>
    <row r="154" spans="1:4" ht="15.5" x14ac:dyDescent="0.35">
      <c r="A154" s="151" t="s">
        <v>1887</v>
      </c>
      <c r="B154" s="152" t="s">
        <v>1888</v>
      </c>
      <c r="C154" s="152">
        <v>6</v>
      </c>
      <c r="D154" s="149"/>
    </row>
    <row r="155" spans="1:4" ht="15.5" x14ac:dyDescent="0.35">
      <c r="A155" s="151" t="s">
        <v>1889</v>
      </c>
      <c r="B155" s="152" t="s">
        <v>1890</v>
      </c>
      <c r="C155" s="152">
        <v>1</v>
      </c>
      <c r="D155" s="149"/>
    </row>
    <row r="156" spans="1:4" ht="15.5" x14ac:dyDescent="0.35">
      <c r="A156" s="151" t="s">
        <v>1891</v>
      </c>
      <c r="B156" s="152" t="s">
        <v>1892</v>
      </c>
      <c r="C156" s="152">
        <v>6</v>
      </c>
      <c r="D156" s="149"/>
    </row>
    <row r="157" spans="1:4" ht="31" x14ac:dyDescent="0.35">
      <c r="A157" s="151" t="s">
        <v>1893</v>
      </c>
      <c r="B157" s="152" t="s">
        <v>1894</v>
      </c>
      <c r="C157" s="152">
        <v>6</v>
      </c>
      <c r="D157" s="149"/>
    </row>
    <row r="158" spans="1:4" ht="31" x14ac:dyDescent="0.35">
      <c r="A158" s="151" t="s">
        <v>1895</v>
      </c>
      <c r="B158" s="152" t="s">
        <v>1896</v>
      </c>
      <c r="C158" s="152">
        <v>6</v>
      </c>
      <c r="D158" s="149"/>
    </row>
    <row r="159" spans="1:4" ht="15.5" x14ac:dyDescent="0.35">
      <c r="A159" s="151" t="s">
        <v>1897</v>
      </c>
      <c r="B159" s="152" t="s">
        <v>1898</v>
      </c>
      <c r="C159" s="152">
        <v>4</v>
      </c>
      <c r="D159" s="149"/>
    </row>
    <row r="160" spans="1:4" ht="15.5" x14ac:dyDescent="0.35">
      <c r="A160" s="151" t="s">
        <v>1899</v>
      </c>
      <c r="B160" s="152" t="s">
        <v>1900</v>
      </c>
      <c r="C160" s="152">
        <v>6</v>
      </c>
      <c r="D160" s="149"/>
    </row>
    <row r="161" spans="1:4" ht="15.5" x14ac:dyDescent="0.35">
      <c r="A161" s="151" t="s">
        <v>1901</v>
      </c>
      <c r="B161" s="152" t="s">
        <v>1902</v>
      </c>
      <c r="C161" s="152">
        <v>3</v>
      </c>
      <c r="D161" s="149"/>
    </row>
    <row r="162" spans="1:4" ht="15.5" x14ac:dyDescent="0.35">
      <c r="A162" s="151" t="s">
        <v>1903</v>
      </c>
      <c r="B162" s="152" t="s">
        <v>1904</v>
      </c>
      <c r="C162" s="152">
        <v>4</v>
      </c>
      <c r="D162" s="149"/>
    </row>
    <row r="163" spans="1:4" ht="15.5" x14ac:dyDescent="0.35">
      <c r="A163" s="151" t="s">
        <v>1905</v>
      </c>
      <c r="B163" s="152" t="s">
        <v>1906</v>
      </c>
      <c r="C163" s="152">
        <v>5</v>
      </c>
      <c r="D163" s="149"/>
    </row>
    <row r="164" spans="1:4" ht="31" x14ac:dyDescent="0.35">
      <c r="A164" s="151" t="s">
        <v>1907</v>
      </c>
      <c r="B164" s="152" t="s">
        <v>1908</v>
      </c>
      <c r="C164" s="152">
        <v>3</v>
      </c>
      <c r="D164" s="149"/>
    </row>
    <row r="165" spans="1:4" ht="15.5" x14ac:dyDescent="0.35">
      <c r="A165" s="151" t="s">
        <v>1909</v>
      </c>
      <c r="B165" s="152" t="s">
        <v>1910</v>
      </c>
      <c r="C165" s="152">
        <v>5</v>
      </c>
      <c r="D165" s="149"/>
    </row>
    <row r="166" spans="1:4" ht="15.5" x14ac:dyDescent="0.35">
      <c r="A166" s="151" t="s">
        <v>1911</v>
      </c>
      <c r="B166" s="152" t="s">
        <v>1912</v>
      </c>
      <c r="C166" s="152">
        <v>5</v>
      </c>
      <c r="D166" s="149"/>
    </row>
    <row r="167" spans="1:4" ht="15.5" x14ac:dyDescent="0.35">
      <c r="A167" s="151" t="s">
        <v>1913</v>
      </c>
      <c r="B167" s="152" t="s">
        <v>1914</v>
      </c>
      <c r="C167" s="152">
        <v>5</v>
      </c>
      <c r="D167" s="149"/>
    </row>
    <row r="168" spans="1:4" ht="15.5" x14ac:dyDescent="0.35">
      <c r="A168" s="151" t="s">
        <v>1915</v>
      </c>
      <c r="B168" s="152" t="s">
        <v>1916</v>
      </c>
      <c r="C168" s="152">
        <v>5</v>
      </c>
      <c r="D168" s="149"/>
    </row>
    <row r="169" spans="1:4" ht="15.5" x14ac:dyDescent="0.35">
      <c r="A169" s="151" t="s">
        <v>1917</v>
      </c>
      <c r="B169" s="152" t="s">
        <v>1918</v>
      </c>
      <c r="C169" s="152">
        <v>5</v>
      </c>
      <c r="D169" s="149"/>
    </row>
    <row r="170" spans="1:4" ht="15.5" x14ac:dyDescent="0.35">
      <c r="A170" s="151" t="s">
        <v>235</v>
      </c>
      <c r="B170" s="152" t="s">
        <v>1919</v>
      </c>
      <c r="C170" s="152">
        <v>5</v>
      </c>
      <c r="D170" s="149"/>
    </row>
    <row r="171" spans="1:4" ht="15.5" x14ac:dyDescent="0.35">
      <c r="A171" s="151" t="s">
        <v>1920</v>
      </c>
      <c r="B171" s="152" t="s">
        <v>1921</v>
      </c>
      <c r="C171" s="152">
        <v>6</v>
      </c>
      <c r="D171" s="149"/>
    </row>
    <row r="172" spans="1:4" ht="15.5" x14ac:dyDescent="0.35">
      <c r="A172" s="151" t="s">
        <v>1922</v>
      </c>
      <c r="B172" s="152" t="s">
        <v>1923</v>
      </c>
      <c r="C172" s="152">
        <v>4</v>
      </c>
      <c r="D172" s="149"/>
    </row>
    <row r="173" spans="1:4" ht="15.5" x14ac:dyDescent="0.35">
      <c r="A173" s="151" t="s">
        <v>1924</v>
      </c>
      <c r="B173" s="152" t="s">
        <v>1925</v>
      </c>
      <c r="C173" s="152">
        <v>3</v>
      </c>
      <c r="D173" s="149"/>
    </row>
    <row r="174" spans="1:4" ht="15.5" x14ac:dyDescent="0.35">
      <c r="A174" s="151" t="s">
        <v>1926</v>
      </c>
      <c r="B174" s="152" t="s">
        <v>1927</v>
      </c>
      <c r="C174" s="152">
        <v>4</v>
      </c>
      <c r="D174" s="149"/>
    </row>
    <row r="175" spans="1:4" ht="15.5" x14ac:dyDescent="0.35">
      <c r="A175" s="151" t="s">
        <v>1928</v>
      </c>
      <c r="B175" s="152" t="s">
        <v>1929</v>
      </c>
      <c r="C175" s="152">
        <v>6</v>
      </c>
      <c r="D175" s="149"/>
    </row>
    <row r="176" spans="1:4" ht="31" x14ac:dyDescent="0.35">
      <c r="A176" s="151" t="s">
        <v>1930</v>
      </c>
      <c r="B176" s="152" t="s">
        <v>1931</v>
      </c>
      <c r="C176" s="152">
        <v>5</v>
      </c>
      <c r="D176" s="149"/>
    </row>
    <row r="177" spans="1:4" ht="15.5" x14ac:dyDescent="0.35">
      <c r="A177" s="151" t="s">
        <v>1932</v>
      </c>
      <c r="B177" s="152" t="s">
        <v>1933</v>
      </c>
      <c r="C177" s="152">
        <v>3</v>
      </c>
      <c r="D177" s="149"/>
    </row>
    <row r="178" spans="1:4" ht="15.5" x14ac:dyDescent="0.35">
      <c r="A178" s="151" t="s">
        <v>1934</v>
      </c>
      <c r="B178" s="152" t="s">
        <v>1935</v>
      </c>
      <c r="C178" s="152">
        <v>5</v>
      </c>
      <c r="D178" s="149"/>
    </row>
    <row r="179" spans="1:4" ht="15.5" x14ac:dyDescent="0.35">
      <c r="A179" s="151" t="s">
        <v>1936</v>
      </c>
      <c r="B179" s="152" t="s">
        <v>1937</v>
      </c>
      <c r="C179" s="152">
        <v>5</v>
      </c>
      <c r="D179" s="149"/>
    </row>
    <row r="180" spans="1:4" ht="15.5" x14ac:dyDescent="0.35">
      <c r="A180" s="151" t="s">
        <v>1938</v>
      </c>
      <c r="B180" s="152" t="s">
        <v>1939</v>
      </c>
      <c r="C180" s="152">
        <v>4</v>
      </c>
      <c r="D180" s="149"/>
    </row>
    <row r="181" spans="1:4" ht="15.5" x14ac:dyDescent="0.35">
      <c r="A181" s="151" t="s">
        <v>1940</v>
      </c>
      <c r="B181" s="152" t="s">
        <v>1622</v>
      </c>
      <c r="C181" s="152">
        <v>2</v>
      </c>
      <c r="D181" s="149"/>
    </row>
    <row r="182" spans="1:4" ht="15.5" x14ac:dyDescent="0.35">
      <c r="A182" s="151" t="s">
        <v>1941</v>
      </c>
      <c r="B182" s="152" t="s">
        <v>1942</v>
      </c>
      <c r="C182" s="152">
        <v>3</v>
      </c>
      <c r="D182" s="149"/>
    </row>
    <row r="183" spans="1:4" ht="15.5" x14ac:dyDescent="0.35">
      <c r="A183" s="151" t="s">
        <v>1943</v>
      </c>
      <c r="B183" s="152" t="s">
        <v>1944</v>
      </c>
      <c r="C183" s="152">
        <v>3</v>
      </c>
      <c r="D183" s="149"/>
    </row>
    <row r="184" spans="1:4" ht="15.5" x14ac:dyDescent="0.35">
      <c r="A184" s="151" t="s">
        <v>1945</v>
      </c>
      <c r="B184" s="152" t="s">
        <v>1946</v>
      </c>
      <c r="C184" s="152">
        <v>5</v>
      </c>
      <c r="D184" s="149"/>
    </row>
    <row r="185" spans="1:4" ht="15.5" x14ac:dyDescent="0.35">
      <c r="A185" s="151" t="s">
        <v>1947</v>
      </c>
      <c r="B185" s="152" t="s">
        <v>1948</v>
      </c>
      <c r="C185" s="152">
        <v>5</v>
      </c>
      <c r="D185" s="149"/>
    </row>
    <row r="186" spans="1:4" ht="15.5" x14ac:dyDescent="0.35">
      <c r="A186" s="151" t="s">
        <v>1949</v>
      </c>
      <c r="B186" s="152" t="s">
        <v>1950</v>
      </c>
      <c r="C186" s="152">
        <v>2</v>
      </c>
      <c r="D186" s="149"/>
    </row>
    <row r="187" spans="1:4" ht="15.5" x14ac:dyDescent="0.35">
      <c r="A187" s="151" t="s">
        <v>1951</v>
      </c>
      <c r="B187" s="152" t="s">
        <v>1952</v>
      </c>
      <c r="C187" s="152">
        <v>3</v>
      </c>
      <c r="D187" s="149"/>
    </row>
    <row r="188" spans="1:4" ht="15.5" x14ac:dyDescent="0.35">
      <c r="A188" s="151" t="s">
        <v>1953</v>
      </c>
      <c r="B188" s="152" t="s">
        <v>1954</v>
      </c>
      <c r="C188" s="152">
        <v>4</v>
      </c>
      <c r="D188" s="149"/>
    </row>
    <row r="189" spans="1:4" ht="15.5" x14ac:dyDescent="0.35">
      <c r="A189" s="151" t="s">
        <v>1955</v>
      </c>
      <c r="B189" s="152" t="s">
        <v>1956</v>
      </c>
      <c r="C189" s="152">
        <v>2</v>
      </c>
      <c r="D189" s="149"/>
    </row>
    <row r="190" spans="1:4" ht="15.5" x14ac:dyDescent="0.35">
      <c r="A190" s="151" t="s">
        <v>1957</v>
      </c>
      <c r="B190" s="152" t="s">
        <v>1958</v>
      </c>
      <c r="C190" s="152">
        <v>2</v>
      </c>
      <c r="D190" s="149"/>
    </row>
    <row r="191" spans="1:4" ht="15.5" x14ac:dyDescent="0.35">
      <c r="A191" s="151" t="s">
        <v>1959</v>
      </c>
      <c r="B191" s="152" t="s">
        <v>1960</v>
      </c>
      <c r="C191" s="152">
        <v>5</v>
      </c>
      <c r="D191" s="149"/>
    </row>
    <row r="192" spans="1:4" ht="15.5" x14ac:dyDescent="0.35">
      <c r="A192" s="151" t="s">
        <v>1961</v>
      </c>
      <c r="B192" s="152" t="s">
        <v>1622</v>
      </c>
      <c r="C192" s="152">
        <v>2</v>
      </c>
      <c r="D192" s="149"/>
    </row>
    <row r="193" spans="1:4" ht="15.5" x14ac:dyDescent="0.35">
      <c r="A193" s="151" t="s">
        <v>1962</v>
      </c>
      <c r="B193" s="152" t="s">
        <v>1963</v>
      </c>
      <c r="C193" s="152">
        <v>3</v>
      </c>
      <c r="D193" s="149"/>
    </row>
    <row r="194" spans="1:4" ht="31" x14ac:dyDescent="0.35">
      <c r="A194" s="151" t="s">
        <v>1964</v>
      </c>
      <c r="B194" s="152" t="s">
        <v>1965</v>
      </c>
      <c r="C194" s="152">
        <v>3</v>
      </c>
      <c r="D194" s="149"/>
    </row>
    <row r="195" spans="1:4" ht="31" x14ac:dyDescent="0.35">
      <c r="A195" s="151" t="s">
        <v>1966</v>
      </c>
      <c r="B195" s="152" t="s">
        <v>1967</v>
      </c>
      <c r="C195" s="152">
        <v>3</v>
      </c>
      <c r="D195" s="149"/>
    </row>
    <row r="196" spans="1:4" ht="15.5" x14ac:dyDescent="0.35">
      <c r="A196" s="151" t="s">
        <v>1968</v>
      </c>
      <c r="B196" s="152" t="s">
        <v>1969</v>
      </c>
      <c r="C196" s="152">
        <v>5</v>
      </c>
      <c r="D196" s="149"/>
    </row>
    <row r="197" spans="1:4" ht="15.5" x14ac:dyDescent="0.35">
      <c r="A197" s="151" t="s">
        <v>1970</v>
      </c>
      <c r="B197" s="152" t="s">
        <v>1971</v>
      </c>
      <c r="C197" s="152">
        <v>4</v>
      </c>
      <c r="D197" s="149"/>
    </row>
    <row r="198" spans="1:4" ht="15.5" x14ac:dyDescent="0.35">
      <c r="A198" s="151" t="s">
        <v>1972</v>
      </c>
      <c r="B198" s="152" t="s">
        <v>1622</v>
      </c>
      <c r="C198" s="152">
        <v>2</v>
      </c>
      <c r="D198" s="149"/>
    </row>
    <row r="199" spans="1:4" ht="15.5" x14ac:dyDescent="0.35">
      <c r="A199" s="151" t="s">
        <v>1973</v>
      </c>
      <c r="B199" s="152" t="s">
        <v>1974</v>
      </c>
      <c r="C199" s="152">
        <v>1</v>
      </c>
      <c r="D199" s="149"/>
    </row>
    <row r="200" spans="1:4" ht="15.5" x14ac:dyDescent="0.35">
      <c r="A200" s="151" t="s">
        <v>1975</v>
      </c>
      <c r="B200" s="152" t="s">
        <v>1976</v>
      </c>
      <c r="C200" s="152">
        <v>4</v>
      </c>
      <c r="D200" s="149"/>
    </row>
    <row r="201" spans="1:4" ht="15.5" x14ac:dyDescent="0.35">
      <c r="A201" s="151" t="s">
        <v>1977</v>
      </c>
      <c r="B201" s="152" t="s">
        <v>1978</v>
      </c>
      <c r="C201" s="152">
        <v>3</v>
      </c>
      <c r="D201" s="149"/>
    </row>
    <row r="202" spans="1:4" ht="15.5" x14ac:dyDescent="0.35">
      <c r="A202" s="151" t="s">
        <v>1979</v>
      </c>
      <c r="B202" s="152" t="s">
        <v>1980</v>
      </c>
      <c r="C202" s="152">
        <v>4</v>
      </c>
      <c r="D202" s="149"/>
    </row>
    <row r="203" spans="1:4" ht="15.5" x14ac:dyDescent="0.35">
      <c r="A203" s="151" t="s">
        <v>1981</v>
      </c>
      <c r="B203" s="152" t="s">
        <v>1982</v>
      </c>
      <c r="C203" s="152">
        <v>4</v>
      </c>
      <c r="D203" s="149"/>
    </row>
    <row r="204" spans="1:4" ht="15.5" x14ac:dyDescent="0.35">
      <c r="A204" s="151" t="s">
        <v>1983</v>
      </c>
      <c r="B204" s="152" t="s">
        <v>1984</v>
      </c>
      <c r="C204" s="152">
        <v>4</v>
      </c>
      <c r="D204" s="149"/>
    </row>
    <row r="205" spans="1:4" ht="15.5" x14ac:dyDescent="0.35">
      <c r="A205" s="151" t="s">
        <v>1985</v>
      </c>
      <c r="B205" s="152" t="s">
        <v>1986</v>
      </c>
      <c r="C205" s="152">
        <v>2</v>
      </c>
      <c r="D205" s="149"/>
    </row>
    <row r="206" spans="1:4" ht="15.5" x14ac:dyDescent="0.35">
      <c r="A206" s="151" t="s">
        <v>1987</v>
      </c>
      <c r="B206" s="152" t="s">
        <v>1988</v>
      </c>
      <c r="C206" s="152">
        <v>3</v>
      </c>
      <c r="D206" s="149"/>
    </row>
    <row r="207" spans="1:4" ht="15.5" x14ac:dyDescent="0.35">
      <c r="A207" s="151" t="s">
        <v>1989</v>
      </c>
      <c r="B207" s="152" t="s">
        <v>1990</v>
      </c>
      <c r="C207" s="152">
        <v>4</v>
      </c>
      <c r="D207" s="149"/>
    </row>
    <row r="208" spans="1:4" ht="15.5" x14ac:dyDescent="0.35">
      <c r="A208" s="151" t="s">
        <v>1991</v>
      </c>
      <c r="B208" s="152" t="s">
        <v>1992</v>
      </c>
      <c r="C208" s="152">
        <v>2</v>
      </c>
      <c r="D208" s="149"/>
    </row>
    <row r="209" spans="1:4" ht="15.5" x14ac:dyDescent="0.35">
      <c r="A209" s="151" t="s">
        <v>1993</v>
      </c>
      <c r="B209" s="152" t="s">
        <v>1994</v>
      </c>
      <c r="C209" s="152">
        <v>4</v>
      </c>
      <c r="D209" s="149"/>
    </row>
    <row r="210" spans="1:4" ht="15.5" x14ac:dyDescent="0.35">
      <c r="A210" s="151" t="s">
        <v>1995</v>
      </c>
      <c r="B210" s="152" t="s">
        <v>1996</v>
      </c>
      <c r="C210" s="152">
        <v>4</v>
      </c>
      <c r="D210" s="149"/>
    </row>
    <row r="211" spans="1:4" ht="31" x14ac:dyDescent="0.35">
      <c r="A211" s="151" t="s">
        <v>1997</v>
      </c>
      <c r="B211" s="152" t="s">
        <v>1998</v>
      </c>
      <c r="C211" s="152">
        <v>4</v>
      </c>
      <c r="D211" s="149"/>
    </row>
    <row r="212" spans="1:4" ht="15.5" x14ac:dyDescent="0.35">
      <c r="A212" s="151" t="s">
        <v>1999</v>
      </c>
      <c r="B212" s="152" t="s">
        <v>2000</v>
      </c>
      <c r="C212" s="152">
        <v>3</v>
      </c>
      <c r="D212" s="149"/>
    </row>
    <row r="213" spans="1:4" ht="15.5" x14ac:dyDescent="0.35">
      <c r="A213" s="151" t="s">
        <v>2001</v>
      </c>
      <c r="B213" s="152" t="s">
        <v>1622</v>
      </c>
      <c r="C213" s="152">
        <v>2</v>
      </c>
      <c r="D213" s="149"/>
    </row>
    <row r="214" spans="1:4" ht="15.5" x14ac:dyDescent="0.35">
      <c r="A214" s="151" t="s">
        <v>2002</v>
      </c>
      <c r="B214" s="152" t="s">
        <v>2003</v>
      </c>
      <c r="C214" s="152">
        <v>1</v>
      </c>
      <c r="D214" s="149"/>
    </row>
    <row r="215" spans="1:4" ht="31" x14ac:dyDescent="0.35">
      <c r="A215" s="151" t="s">
        <v>2004</v>
      </c>
      <c r="B215" s="152" t="s">
        <v>2005</v>
      </c>
      <c r="C215" s="152">
        <v>4</v>
      </c>
      <c r="D215" s="149"/>
    </row>
    <row r="216" spans="1:4" ht="15.5" x14ac:dyDescent="0.35">
      <c r="A216" s="151" t="s">
        <v>2006</v>
      </c>
      <c r="B216" s="152" t="s">
        <v>2007</v>
      </c>
      <c r="C216" s="152">
        <v>4</v>
      </c>
      <c r="D216" s="149"/>
    </row>
    <row r="217" spans="1:4" ht="15.5" x14ac:dyDescent="0.35">
      <c r="A217" s="151" t="s">
        <v>2008</v>
      </c>
      <c r="B217" s="152" t="s">
        <v>2009</v>
      </c>
      <c r="C217" s="152">
        <v>4</v>
      </c>
      <c r="D217" s="149"/>
    </row>
    <row r="218" spans="1:4" ht="31" x14ac:dyDescent="0.35">
      <c r="A218" s="151" t="s">
        <v>2010</v>
      </c>
      <c r="B218" s="152" t="s">
        <v>2011</v>
      </c>
      <c r="C218" s="152">
        <v>4</v>
      </c>
      <c r="D218" s="149"/>
    </row>
    <row r="219" spans="1:4" ht="15.5" x14ac:dyDescent="0.35">
      <c r="A219" s="151" t="s">
        <v>2012</v>
      </c>
      <c r="B219" s="152" t="s">
        <v>2013</v>
      </c>
      <c r="C219" s="152">
        <v>2</v>
      </c>
      <c r="D219" s="149"/>
    </row>
    <row r="220" spans="1:4" ht="15.5" x14ac:dyDescent="0.35">
      <c r="A220" s="151" t="s">
        <v>2014</v>
      </c>
      <c r="B220" s="152" t="s">
        <v>2015</v>
      </c>
      <c r="C220" s="152">
        <v>1</v>
      </c>
      <c r="D220" s="149"/>
    </row>
    <row r="221" spans="1:4" ht="15.5" x14ac:dyDescent="0.35">
      <c r="A221" s="151" t="s">
        <v>2016</v>
      </c>
      <c r="B221" s="152" t="s">
        <v>2017</v>
      </c>
      <c r="C221" s="152">
        <v>1</v>
      </c>
      <c r="D221" s="149"/>
    </row>
    <row r="222" spans="1:4" ht="31" x14ac:dyDescent="0.35">
      <c r="A222" s="151" t="s">
        <v>2018</v>
      </c>
      <c r="B222" s="152" t="s">
        <v>2019</v>
      </c>
      <c r="C222" s="152">
        <v>4</v>
      </c>
      <c r="D222" s="149"/>
    </row>
    <row r="223" spans="1:4" ht="15.5" x14ac:dyDescent="0.35">
      <c r="A223" s="151" t="s">
        <v>1351</v>
      </c>
      <c r="B223" s="152" t="s">
        <v>2020</v>
      </c>
      <c r="C223" s="152">
        <v>7</v>
      </c>
      <c r="D223" s="149"/>
    </row>
    <row r="224" spans="1:4" ht="15.5" x14ac:dyDescent="0.35">
      <c r="A224" s="151" t="s">
        <v>867</v>
      </c>
      <c r="B224" s="152" t="s">
        <v>2021</v>
      </c>
      <c r="C224" s="152">
        <v>5</v>
      </c>
      <c r="D224" s="149"/>
    </row>
    <row r="225" spans="1:4" ht="15.5" x14ac:dyDescent="0.35">
      <c r="A225" s="151" t="s">
        <v>855</v>
      </c>
      <c r="B225" s="152" t="s">
        <v>2022</v>
      </c>
      <c r="C225" s="152">
        <v>6</v>
      </c>
      <c r="D225" s="149"/>
    </row>
    <row r="226" spans="1:4" ht="15.5" x14ac:dyDescent="0.35">
      <c r="A226" s="151" t="s">
        <v>2023</v>
      </c>
      <c r="B226" s="152" t="s">
        <v>2024</v>
      </c>
      <c r="C226" s="152">
        <v>5</v>
      </c>
      <c r="D226" s="149"/>
    </row>
    <row r="227" spans="1:4" ht="15.5" x14ac:dyDescent="0.35">
      <c r="A227" s="151" t="s">
        <v>2025</v>
      </c>
      <c r="B227" s="152" t="s">
        <v>2026</v>
      </c>
      <c r="C227" s="152">
        <v>2</v>
      </c>
      <c r="D227" s="149"/>
    </row>
    <row r="228" spans="1:4" ht="15.5" x14ac:dyDescent="0.35">
      <c r="A228" s="151" t="s">
        <v>880</v>
      </c>
      <c r="B228" s="152" t="s">
        <v>2027</v>
      </c>
      <c r="C228" s="152">
        <v>3</v>
      </c>
      <c r="D228" s="149"/>
    </row>
    <row r="229" spans="1:4" ht="15.5" x14ac:dyDescent="0.35">
      <c r="A229" s="151" t="s">
        <v>2028</v>
      </c>
      <c r="B229" s="152" t="s">
        <v>2029</v>
      </c>
      <c r="C229" s="152">
        <v>1</v>
      </c>
      <c r="D229" s="149"/>
    </row>
    <row r="230" spans="1:4" ht="15.5" x14ac:dyDescent="0.35">
      <c r="A230" s="151" t="s">
        <v>2030</v>
      </c>
      <c r="B230" s="152" t="s">
        <v>2031</v>
      </c>
      <c r="C230" s="152">
        <v>7</v>
      </c>
      <c r="D230" s="149"/>
    </row>
    <row r="231" spans="1:4" ht="15.5" x14ac:dyDescent="0.35">
      <c r="A231" s="151" t="s">
        <v>2032</v>
      </c>
      <c r="B231" s="152" t="s">
        <v>2033</v>
      </c>
      <c r="C231" s="152">
        <v>2</v>
      </c>
      <c r="D231" s="149"/>
    </row>
    <row r="232" spans="1:4" ht="15.5" x14ac:dyDescent="0.35">
      <c r="A232" s="151" t="s">
        <v>773</v>
      </c>
      <c r="B232" s="152" t="s">
        <v>2034</v>
      </c>
      <c r="C232" s="152">
        <v>5</v>
      </c>
      <c r="D232" s="149"/>
    </row>
    <row r="233" spans="1:4" ht="15.5" x14ac:dyDescent="0.35">
      <c r="A233" s="151" t="s">
        <v>2035</v>
      </c>
      <c r="B233" s="152" t="s">
        <v>1622</v>
      </c>
      <c r="C233" s="152">
        <v>2</v>
      </c>
      <c r="D233" s="149"/>
    </row>
    <row r="234" spans="1:4" ht="15.5" x14ac:dyDescent="0.35">
      <c r="A234" s="151" t="s">
        <v>2036</v>
      </c>
      <c r="B234" s="152" t="s">
        <v>2037</v>
      </c>
      <c r="C234" s="152">
        <v>6</v>
      </c>
      <c r="D234" s="149"/>
    </row>
    <row r="235" spans="1:4" ht="15.5" x14ac:dyDescent="0.35">
      <c r="A235" s="151" t="s">
        <v>2038</v>
      </c>
      <c r="B235" s="152" t="s">
        <v>2039</v>
      </c>
      <c r="C235" s="152">
        <v>4</v>
      </c>
      <c r="D235" s="149"/>
    </row>
    <row r="236" spans="1:4" ht="15.5" x14ac:dyDescent="0.35">
      <c r="A236" s="151" t="s">
        <v>2040</v>
      </c>
      <c r="B236" s="152" t="s">
        <v>2041</v>
      </c>
      <c r="C236" s="152">
        <v>6</v>
      </c>
      <c r="D236" s="149"/>
    </row>
    <row r="237" spans="1:4" ht="15.5" x14ac:dyDescent="0.35">
      <c r="A237" s="151" t="s">
        <v>2042</v>
      </c>
      <c r="B237" s="152" t="s">
        <v>2043</v>
      </c>
      <c r="C237" s="152">
        <v>4</v>
      </c>
      <c r="D237" s="149"/>
    </row>
    <row r="238" spans="1:4" ht="15.5" x14ac:dyDescent="0.35">
      <c r="A238" s="151" t="s">
        <v>2044</v>
      </c>
      <c r="B238" s="152" t="s">
        <v>2045</v>
      </c>
      <c r="C238" s="152">
        <v>6</v>
      </c>
      <c r="D238" s="149"/>
    </row>
    <row r="239" spans="1:4" ht="15.5" x14ac:dyDescent="0.35">
      <c r="A239" s="151" t="s">
        <v>2046</v>
      </c>
      <c r="B239" s="152" t="s">
        <v>2047</v>
      </c>
      <c r="C239" s="152">
        <v>4</v>
      </c>
      <c r="D239" s="149"/>
    </row>
    <row r="240" spans="1:4" ht="15.5" x14ac:dyDescent="0.35">
      <c r="A240" s="151" t="s">
        <v>2048</v>
      </c>
      <c r="B240" s="152" t="s">
        <v>2049</v>
      </c>
      <c r="C240" s="152">
        <v>7</v>
      </c>
      <c r="D240" s="149"/>
    </row>
    <row r="241" spans="1:4" ht="15.5" x14ac:dyDescent="0.35">
      <c r="A241" s="151" t="s">
        <v>2050</v>
      </c>
      <c r="B241" s="152" t="s">
        <v>2051</v>
      </c>
      <c r="C241" s="152">
        <v>8</v>
      </c>
      <c r="D241" s="149"/>
    </row>
    <row r="242" spans="1:4" ht="15.5" x14ac:dyDescent="0.35">
      <c r="A242" s="151" t="s">
        <v>2052</v>
      </c>
      <c r="B242" s="152" t="s">
        <v>2053</v>
      </c>
      <c r="C242" s="152">
        <v>6</v>
      </c>
      <c r="D242" s="149"/>
    </row>
    <row r="243" spans="1:4" ht="15.5" x14ac:dyDescent="0.35">
      <c r="A243" s="151" t="s">
        <v>2054</v>
      </c>
      <c r="B243" s="152" t="s">
        <v>2055</v>
      </c>
      <c r="C243" s="152">
        <v>5</v>
      </c>
      <c r="D243" s="149"/>
    </row>
    <row r="244" spans="1:4" ht="15.5" x14ac:dyDescent="0.35">
      <c r="A244" s="151" t="s">
        <v>2056</v>
      </c>
      <c r="B244" s="152" t="s">
        <v>2057</v>
      </c>
      <c r="C244" s="152">
        <v>6</v>
      </c>
      <c r="D244" s="149"/>
    </row>
    <row r="245" spans="1:4" ht="31" x14ac:dyDescent="0.35">
      <c r="A245" s="151" t="s">
        <v>2058</v>
      </c>
      <c r="B245" s="152" t="s">
        <v>2059</v>
      </c>
      <c r="C245" s="152">
        <v>1</v>
      </c>
      <c r="D245" s="149"/>
    </row>
    <row r="246" spans="1:4" ht="15.5" x14ac:dyDescent="0.35">
      <c r="A246" s="151" t="s">
        <v>2060</v>
      </c>
      <c r="B246" s="152" t="s">
        <v>2061</v>
      </c>
      <c r="C246" s="152">
        <v>4</v>
      </c>
      <c r="D246" s="149"/>
    </row>
    <row r="247" spans="1:4" ht="15.5" x14ac:dyDescent="0.35">
      <c r="A247" s="151" t="s">
        <v>2062</v>
      </c>
      <c r="B247" s="152" t="s">
        <v>2063</v>
      </c>
      <c r="C247" s="152">
        <v>5</v>
      </c>
      <c r="D247" s="149"/>
    </row>
    <row r="248" spans="1:4" ht="15.5" x14ac:dyDescent="0.35">
      <c r="A248" s="151" t="s">
        <v>2064</v>
      </c>
      <c r="B248" s="152" t="s">
        <v>1622</v>
      </c>
      <c r="C248" s="152">
        <v>2</v>
      </c>
      <c r="D248" s="149"/>
    </row>
    <row r="249" spans="1:4" ht="15.5" x14ac:dyDescent="0.35">
      <c r="A249" s="151" t="s">
        <v>2065</v>
      </c>
      <c r="B249" s="152" t="s">
        <v>2066</v>
      </c>
      <c r="C249" s="152">
        <v>8</v>
      </c>
      <c r="D249" s="149"/>
    </row>
    <row r="250" spans="1:4" ht="15.5" x14ac:dyDescent="0.35">
      <c r="A250" s="151" t="s">
        <v>2067</v>
      </c>
      <c r="B250" s="152" t="s">
        <v>2068</v>
      </c>
      <c r="C250" s="152">
        <v>8</v>
      </c>
      <c r="D250" s="149"/>
    </row>
    <row r="251" spans="1:4" ht="31" x14ac:dyDescent="0.35">
      <c r="A251" s="151" t="s">
        <v>2069</v>
      </c>
      <c r="B251" s="152" t="s">
        <v>2070</v>
      </c>
      <c r="C251" s="152">
        <v>7</v>
      </c>
      <c r="D251" s="149"/>
    </row>
    <row r="252" spans="1:4" ht="15.5" x14ac:dyDescent="0.35">
      <c r="A252" s="151" t="s">
        <v>2071</v>
      </c>
      <c r="B252" s="152" t="s">
        <v>2072</v>
      </c>
      <c r="C252" s="152">
        <v>5</v>
      </c>
      <c r="D252" s="149"/>
    </row>
    <row r="253" spans="1:4" ht="15.5" x14ac:dyDescent="0.35">
      <c r="A253" s="151" t="s">
        <v>2073</v>
      </c>
      <c r="B253" s="152" t="s">
        <v>2074</v>
      </c>
      <c r="C253" s="152">
        <v>7</v>
      </c>
      <c r="D253" s="149"/>
    </row>
    <row r="254" spans="1:4" ht="31" x14ac:dyDescent="0.35">
      <c r="A254" s="151" t="s">
        <v>2075</v>
      </c>
      <c r="B254" s="152" t="s">
        <v>2076</v>
      </c>
      <c r="C254" s="152">
        <v>4</v>
      </c>
      <c r="D254" s="149"/>
    </row>
    <row r="255" spans="1:4" ht="15.5" x14ac:dyDescent="0.35">
      <c r="A255" s="151" t="s">
        <v>2077</v>
      </c>
      <c r="B255" s="152" t="s">
        <v>2078</v>
      </c>
      <c r="C255" s="152">
        <v>4</v>
      </c>
      <c r="D255" s="149"/>
    </row>
    <row r="256" spans="1:4" ht="15.5" x14ac:dyDescent="0.35">
      <c r="A256" s="151" t="s">
        <v>2079</v>
      </c>
      <c r="B256" s="152" t="s">
        <v>2080</v>
      </c>
      <c r="C256" s="152">
        <v>5</v>
      </c>
      <c r="D256" s="149"/>
    </row>
    <row r="257" spans="1:4" ht="31" x14ac:dyDescent="0.35">
      <c r="A257" s="151" t="s">
        <v>2081</v>
      </c>
      <c r="B257" s="152" t="s">
        <v>2082</v>
      </c>
      <c r="C257" s="152">
        <v>8</v>
      </c>
      <c r="D257" s="149"/>
    </row>
    <row r="258" spans="1:4" ht="15.5" x14ac:dyDescent="0.35">
      <c r="A258" s="151" t="s">
        <v>2083</v>
      </c>
      <c r="B258" s="152" t="s">
        <v>2084</v>
      </c>
      <c r="C258" s="152">
        <v>4</v>
      </c>
      <c r="D258" s="149"/>
    </row>
    <row r="259" spans="1:4" ht="15.5" x14ac:dyDescent="0.35">
      <c r="A259" s="151" t="s">
        <v>2085</v>
      </c>
      <c r="B259" s="152" t="s">
        <v>1622</v>
      </c>
      <c r="C259" s="152">
        <v>3</v>
      </c>
      <c r="D259" s="149"/>
    </row>
    <row r="260" spans="1:4" ht="15.5" x14ac:dyDescent="0.35">
      <c r="A260" s="151" t="s">
        <v>2086</v>
      </c>
      <c r="B260" s="152" t="s">
        <v>2087</v>
      </c>
      <c r="C260" s="152">
        <v>5</v>
      </c>
      <c r="D260" s="149"/>
    </row>
    <row r="261" spans="1:4" ht="31" x14ac:dyDescent="0.35">
      <c r="A261" s="151" t="s">
        <v>2088</v>
      </c>
      <c r="B261" s="152" t="s">
        <v>2089</v>
      </c>
      <c r="C261" s="152">
        <v>8</v>
      </c>
      <c r="D261" s="149"/>
    </row>
    <row r="262" spans="1:4" ht="15.5" x14ac:dyDescent="0.35">
      <c r="A262" s="151" t="s">
        <v>2090</v>
      </c>
      <c r="B262" s="152" t="s">
        <v>2091</v>
      </c>
      <c r="C262" s="152">
        <v>5</v>
      </c>
      <c r="D262" s="149"/>
    </row>
    <row r="263" spans="1:4" ht="15.5" x14ac:dyDescent="0.35">
      <c r="A263" s="151" t="s">
        <v>2092</v>
      </c>
      <c r="B263" s="152" t="s">
        <v>2093</v>
      </c>
      <c r="C263" s="152">
        <v>4</v>
      </c>
      <c r="D263" s="149"/>
    </row>
    <row r="264" spans="1:4" ht="31" x14ac:dyDescent="0.35">
      <c r="A264" s="151" t="s">
        <v>2094</v>
      </c>
      <c r="B264" s="152" t="s">
        <v>2095</v>
      </c>
      <c r="C264" s="152">
        <v>4</v>
      </c>
      <c r="D264" s="149"/>
    </row>
    <row r="265" spans="1:4" ht="15.5" x14ac:dyDescent="0.35">
      <c r="A265" s="151" t="s">
        <v>2096</v>
      </c>
      <c r="B265" s="152" t="s">
        <v>2097</v>
      </c>
      <c r="C265" s="152">
        <v>5</v>
      </c>
      <c r="D265" s="149"/>
    </row>
    <row r="266" spans="1:4" ht="15.5" x14ac:dyDescent="0.35">
      <c r="A266" s="151" t="s">
        <v>2098</v>
      </c>
      <c r="B266" s="152" t="s">
        <v>2099</v>
      </c>
      <c r="C266" s="152">
        <v>6</v>
      </c>
      <c r="D266" s="149"/>
    </row>
    <row r="267" spans="1:4" ht="15.5" x14ac:dyDescent="0.35">
      <c r="A267" s="151" t="s">
        <v>2100</v>
      </c>
      <c r="B267" s="152" t="s">
        <v>2101</v>
      </c>
      <c r="C267" s="152">
        <v>5</v>
      </c>
      <c r="D267" s="149"/>
    </row>
    <row r="268" spans="1:4" ht="15.5" x14ac:dyDescent="0.35">
      <c r="A268" s="151" t="s">
        <v>2102</v>
      </c>
      <c r="B268" s="152" t="s">
        <v>2103</v>
      </c>
      <c r="C268" s="152">
        <v>6</v>
      </c>
      <c r="D268" s="149"/>
    </row>
    <row r="269" spans="1:4" ht="31" x14ac:dyDescent="0.35">
      <c r="A269" s="151" t="s">
        <v>2104</v>
      </c>
      <c r="B269" s="152" t="s">
        <v>2105</v>
      </c>
      <c r="C269" s="152">
        <v>8</v>
      </c>
      <c r="D269" s="149"/>
    </row>
    <row r="270" spans="1:4" ht="31" x14ac:dyDescent="0.35">
      <c r="A270" s="151" t="s">
        <v>2106</v>
      </c>
      <c r="B270" s="152" t="s">
        <v>2107</v>
      </c>
      <c r="C270" s="152">
        <v>7</v>
      </c>
      <c r="D270" s="149"/>
    </row>
    <row r="271" spans="1:4" ht="15.5" x14ac:dyDescent="0.35">
      <c r="A271" s="151" t="s">
        <v>2108</v>
      </c>
      <c r="B271" s="152" t="s">
        <v>2109</v>
      </c>
      <c r="C271" s="152">
        <v>6</v>
      </c>
      <c r="D271" s="149"/>
    </row>
    <row r="272" spans="1:4" ht="15.5" x14ac:dyDescent="0.35">
      <c r="A272" s="151" t="s">
        <v>2110</v>
      </c>
      <c r="B272" s="152" t="s">
        <v>2111</v>
      </c>
      <c r="C272" s="152">
        <v>8</v>
      </c>
      <c r="D272" s="149"/>
    </row>
    <row r="273" spans="1:4" ht="31" x14ac:dyDescent="0.35">
      <c r="A273" s="151" t="s">
        <v>2112</v>
      </c>
      <c r="B273" s="152" t="s">
        <v>2113</v>
      </c>
      <c r="C273" s="152">
        <v>4</v>
      </c>
      <c r="D273" s="149"/>
    </row>
    <row r="274" spans="1:4" ht="15.5" x14ac:dyDescent="0.35">
      <c r="A274" s="151" t="s">
        <v>2114</v>
      </c>
      <c r="B274" s="152" t="s">
        <v>2115</v>
      </c>
      <c r="C274" s="152">
        <v>8</v>
      </c>
      <c r="D274" s="149"/>
    </row>
    <row r="275" spans="1:4" ht="15.5" x14ac:dyDescent="0.35">
      <c r="A275" s="151" t="s">
        <v>2116</v>
      </c>
      <c r="B275" s="152" t="s">
        <v>2117</v>
      </c>
      <c r="C275" s="152">
        <v>6</v>
      </c>
      <c r="D275" s="149"/>
    </row>
    <row r="276" spans="1:4" ht="15.5" x14ac:dyDescent="0.35">
      <c r="A276" s="151" t="s">
        <v>2118</v>
      </c>
      <c r="B276" s="152" t="s">
        <v>2119</v>
      </c>
      <c r="C276" s="152">
        <v>6</v>
      </c>
      <c r="D276" s="149"/>
    </row>
    <row r="277" spans="1:4" ht="15.5" x14ac:dyDescent="0.35">
      <c r="A277" s="151" t="s">
        <v>2120</v>
      </c>
      <c r="B277" s="152" t="s">
        <v>2121</v>
      </c>
      <c r="C277" s="152">
        <v>6</v>
      </c>
      <c r="D277" s="149"/>
    </row>
    <row r="278" spans="1:4" ht="15.5" x14ac:dyDescent="0.35">
      <c r="A278" s="151" t="s">
        <v>2122</v>
      </c>
      <c r="B278" s="152" t="s">
        <v>2123</v>
      </c>
      <c r="C278" s="152">
        <v>4</v>
      </c>
      <c r="D278" s="149"/>
    </row>
    <row r="279" spans="1:4" ht="15.5" x14ac:dyDescent="0.35">
      <c r="A279" s="151" t="s">
        <v>2124</v>
      </c>
      <c r="B279" s="152" t="s">
        <v>1622</v>
      </c>
      <c r="C279" s="152">
        <v>2</v>
      </c>
      <c r="D279" s="149"/>
    </row>
    <row r="280" spans="1:4" ht="15.5" x14ac:dyDescent="0.35">
      <c r="A280" s="151" t="s">
        <v>2125</v>
      </c>
      <c r="B280" s="152" t="s">
        <v>2126</v>
      </c>
      <c r="C280" s="152">
        <v>2</v>
      </c>
      <c r="D280" s="149"/>
    </row>
    <row r="281" spans="1:4" ht="15.5" x14ac:dyDescent="0.35">
      <c r="A281" s="151" t="s">
        <v>2127</v>
      </c>
      <c r="B281" s="152" t="s">
        <v>2128</v>
      </c>
      <c r="C281" s="152">
        <v>5</v>
      </c>
      <c r="D281" s="149"/>
    </row>
    <row r="282" spans="1:4" ht="15.5" x14ac:dyDescent="0.35">
      <c r="A282" s="151" t="s">
        <v>2129</v>
      </c>
      <c r="B282" s="152" t="s">
        <v>2130</v>
      </c>
      <c r="C282" s="152">
        <v>5</v>
      </c>
      <c r="D282" s="149"/>
    </row>
    <row r="283" spans="1:4" ht="15.5" x14ac:dyDescent="0.35">
      <c r="A283" s="151" t="s">
        <v>2131</v>
      </c>
      <c r="B283" s="152" t="s">
        <v>2132</v>
      </c>
      <c r="C283" s="152">
        <v>4</v>
      </c>
      <c r="D283" s="149"/>
    </row>
    <row r="284" spans="1:4" ht="31" x14ac:dyDescent="0.35">
      <c r="A284" s="151" t="s">
        <v>2133</v>
      </c>
      <c r="B284" s="152" t="s">
        <v>2134</v>
      </c>
      <c r="C284" s="152">
        <v>4</v>
      </c>
      <c r="D284" s="149"/>
    </row>
    <row r="285" spans="1:4" ht="15.5" x14ac:dyDescent="0.35">
      <c r="A285" s="151" t="s">
        <v>2135</v>
      </c>
      <c r="B285" s="152" t="s">
        <v>2136</v>
      </c>
      <c r="C285" s="152">
        <v>8</v>
      </c>
      <c r="D285" s="149"/>
    </row>
    <row r="286" spans="1:4" ht="31" x14ac:dyDescent="0.35">
      <c r="A286" s="151" t="s">
        <v>2137</v>
      </c>
      <c r="B286" s="152" t="s">
        <v>2138</v>
      </c>
      <c r="C286" s="152">
        <v>7</v>
      </c>
      <c r="D286" s="149"/>
    </row>
    <row r="287" spans="1:4" ht="31" x14ac:dyDescent="0.35">
      <c r="A287" s="151" t="s">
        <v>2139</v>
      </c>
      <c r="B287" s="152" t="s">
        <v>2140</v>
      </c>
      <c r="C287" s="152">
        <v>6</v>
      </c>
      <c r="D287" s="149"/>
    </row>
    <row r="288" spans="1:4" ht="31" x14ac:dyDescent="0.35">
      <c r="A288" s="151" t="s">
        <v>2141</v>
      </c>
      <c r="B288" s="152" t="s">
        <v>2142</v>
      </c>
      <c r="C288" s="152">
        <v>8</v>
      </c>
      <c r="D288" s="149"/>
    </row>
    <row r="289" spans="1:4" ht="31" x14ac:dyDescent="0.35">
      <c r="A289" s="151" t="s">
        <v>2143</v>
      </c>
      <c r="B289" s="152" t="s">
        <v>2144</v>
      </c>
      <c r="C289" s="152">
        <v>7</v>
      </c>
      <c r="D289" s="149"/>
    </row>
    <row r="290" spans="1:4" ht="15.5" x14ac:dyDescent="0.35">
      <c r="A290" s="151" t="s">
        <v>2145</v>
      </c>
      <c r="B290" s="152" t="s">
        <v>2146</v>
      </c>
      <c r="C290" s="152">
        <v>6</v>
      </c>
      <c r="D290" s="149"/>
    </row>
    <row r="291" spans="1:4" ht="31" x14ac:dyDescent="0.35">
      <c r="A291" s="151" t="s">
        <v>2147</v>
      </c>
      <c r="B291" s="152" t="s">
        <v>2148</v>
      </c>
      <c r="C291" s="152">
        <v>4</v>
      </c>
      <c r="D291" s="149"/>
    </row>
    <row r="292" spans="1:4" ht="15.5" x14ac:dyDescent="0.35">
      <c r="A292" s="151" t="s">
        <v>2149</v>
      </c>
      <c r="B292" s="152" t="s">
        <v>2150</v>
      </c>
      <c r="C292" s="152">
        <v>4</v>
      </c>
      <c r="D292" s="149"/>
    </row>
    <row r="293" spans="1:4" ht="15.5" x14ac:dyDescent="0.35">
      <c r="A293" s="151" t="s">
        <v>2151</v>
      </c>
      <c r="B293" s="152" t="s">
        <v>2152</v>
      </c>
      <c r="C293" s="152">
        <v>5</v>
      </c>
      <c r="D293" s="149"/>
    </row>
    <row r="294" spans="1:4" ht="15.5" x14ac:dyDescent="0.35">
      <c r="A294" s="151" t="s">
        <v>2153</v>
      </c>
      <c r="B294" s="152" t="s">
        <v>2154</v>
      </c>
      <c r="C294" s="152">
        <v>1</v>
      </c>
      <c r="D294" s="149"/>
    </row>
    <row r="295" spans="1:4" ht="15.5" x14ac:dyDescent="0.35">
      <c r="A295" s="151" t="s">
        <v>2155</v>
      </c>
      <c r="B295" s="152" t="s">
        <v>2156</v>
      </c>
      <c r="C295" s="152">
        <v>4</v>
      </c>
      <c r="D295" s="149"/>
    </row>
    <row r="296" spans="1:4" ht="15.5" x14ac:dyDescent="0.35">
      <c r="A296" s="151" t="s">
        <v>2157</v>
      </c>
      <c r="B296" s="152" t="s">
        <v>2158</v>
      </c>
      <c r="C296" s="152">
        <v>7</v>
      </c>
      <c r="D296" s="149"/>
    </row>
    <row r="297" spans="1:4" ht="15.5" x14ac:dyDescent="0.35">
      <c r="A297" s="151" t="s">
        <v>2159</v>
      </c>
      <c r="B297" s="152" t="s">
        <v>2160</v>
      </c>
      <c r="C297" s="152">
        <v>6</v>
      </c>
      <c r="D297" s="149"/>
    </row>
    <row r="298" spans="1:4" ht="15.5" x14ac:dyDescent="0.35">
      <c r="A298" s="151" t="s">
        <v>2161</v>
      </c>
      <c r="B298" s="152" t="s">
        <v>2162</v>
      </c>
      <c r="C298" s="152">
        <v>5</v>
      </c>
      <c r="D298" s="149"/>
    </row>
    <row r="299" spans="1:4" ht="15.5" x14ac:dyDescent="0.35">
      <c r="A299" s="151" t="s">
        <v>2163</v>
      </c>
      <c r="B299" s="152" t="s">
        <v>2164</v>
      </c>
      <c r="C299" s="152">
        <v>5</v>
      </c>
      <c r="D299" s="149"/>
    </row>
    <row r="300" spans="1:4" ht="15.5" x14ac:dyDescent="0.35">
      <c r="A300" s="151" t="s">
        <v>2165</v>
      </c>
      <c r="B300" s="152" t="s">
        <v>2166</v>
      </c>
      <c r="C300" s="152">
        <v>3</v>
      </c>
      <c r="D300" s="149"/>
    </row>
    <row r="301" spans="1:4" ht="15.5" x14ac:dyDescent="0.35">
      <c r="A301" s="151" t="s">
        <v>2167</v>
      </c>
      <c r="B301" s="152" t="s">
        <v>2168</v>
      </c>
      <c r="C301" s="152">
        <v>6</v>
      </c>
      <c r="D301" s="149"/>
    </row>
    <row r="302" spans="1:4" ht="15.5" x14ac:dyDescent="0.35">
      <c r="A302" s="151" t="s">
        <v>299</v>
      </c>
      <c r="B302" s="152" t="s">
        <v>2169</v>
      </c>
      <c r="C302" s="152">
        <v>5</v>
      </c>
      <c r="D302" s="149"/>
    </row>
    <row r="303" spans="1:4" ht="15.5" x14ac:dyDescent="0.35">
      <c r="A303" s="151" t="s">
        <v>2170</v>
      </c>
      <c r="B303" s="152" t="s">
        <v>2171</v>
      </c>
      <c r="C303" s="152">
        <v>5</v>
      </c>
      <c r="D303" s="149"/>
    </row>
    <row r="304" spans="1:4" ht="15.5" x14ac:dyDescent="0.35">
      <c r="A304" s="151" t="s">
        <v>2172</v>
      </c>
      <c r="B304" s="152" t="s">
        <v>2173</v>
      </c>
      <c r="C304" s="152">
        <v>6</v>
      </c>
      <c r="D304" s="149"/>
    </row>
    <row r="305" spans="1:4" ht="15.5" x14ac:dyDescent="0.35">
      <c r="A305" s="151" t="s">
        <v>2174</v>
      </c>
      <c r="B305" s="152" t="s">
        <v>2175</v>
      </c>
      <c r="C305" s="152">
        <v>5</v>
      </c>
      <c r="D305" s="149"/>
    </row>
    <row r="306" spans="1:4" ht="15.5" x14ac:dyDescent="0.35">
      <c r="A306" s="151" t="s">
        <v>2176</v>
      </c>
      <c r="B306" s="152" t="s">
        <v>2177</v>
      </c>
      <c r="C306" s="152">
        <v>5</v>
      </c>
      <c r="D306" s="149"/>
    </row>
    <row r="307" spans="1:4" ht="15.5" x14ac:dyDescent="0.35">
      <c r="A307" s="151" t="s">
        <v>2178</v>
      </c>
      <c r="B307" s="152" t="s">
        <v>1622</v>
      </c>
      <c r="C307" s="152">
        <v>2</v>
      </c>
      <c r="D307" s="149"/>
    </row>
    <row r="308" spans="1:4" ht="31" x14ac:dyDescent="0.35">
      <c r="A308" s="151" t="s">
        <v>2179</v>
      </c>
      <c r="B308" s="152" t="s">
        <v>2180</v>
      </c>
      <c r="C308" s="152">
        <v>1</v>
      </c>
      <c r="D308" s="149"/>
    </row>
    <row r="309" spans="1:4" ht="15.5" x14ac:dyDescent="0.35">
      <c r="A309" s="151" t="s">
        <v>2181</v>
      </c>
      <c r="B309" s="152" t="s">
        <v>2182</v>
      </c>
      <c r="C309" s="152">
        <v>4</v>
      </c>
      <c r="D309" s="149"/>
    </row>
    <row r="310" spans="1:4" ht="15.5" x14ac:dyDescent="0.35">
      <c r="A310" s="151" t="s">
        <v>2183</v>
      </c>
      <c r="B310" s="152" t="s">
        <v>2184</v>
      </c>
      <c r="C310" s="152">
        <v>5</v>
      </c>
      <c r="D310" s="149"/>
    </row>
    <row r="311" spans="1:4" ht="15.5" x14ac:dyDescent="0.35">
      <c r="A311" s="151" t="s">
        <v>2185</v>
      </c>
      <c r="B311" s="152" t="s">
        <v>2186</v>
      </c>
      <c r="C311" s="152">
        <v>3</v>
      </c>
      <c r="D311" s="149"/>
    </row>
    <row r="312" spans="1:4" ht="15.5" x14ac:dyDescent="0.35">
      <c r="A312" s="151" t="s">
        <v>2187</v>
      </c>
      <c r="B312" s="152" t="s">
        <v>2188</v>
      </c>
      <c r="C312" s="152">
        <v>6</v>
      </c>
      <c r="D312" s="149"/>
    </row>
    <row r="313" spans="1:4" ht="15.5" x14ac:dyDescent="0.35">
      <c r="A313" s="151" t="s">
        <v>2189</v>
      </c>
      <c r="B313" s="152" t="s">
        <v>2190</v>
      </c>
      <c r="C313" s="152">
        <v>4</v>
      </c>
      <c r="D313" s="149"/>
    </row>
    <row r="314" spans="1:4" ht="15.5" x14ac:dyDescent="0.35">
      <c r="A314" s="151" t="s">
        <v>2191</v>
      </c>
      <c r="B314" s="152" t="s">
        <v>2192</v>
      </c>
      <c r="C314" s="152">
        <v>5</v>
      </c>
      <c r="D314" s="149"/>
    </row>
    <row r="315" spans="1:4" ht="15.5" x14ac:dyDescent="0.35">
      <c r="A315" s="151" t="s">
        <v>2193</v>
      </c>
      <c r="B315" s="152" t="s">
        <v>2194</v>
      </c>
      <c r="C315" s="152">
        <v>4</v>
      </c>
      <c r="D315" s="149"/>
    </row>
    <row r="316" spans="1:4" ht="15.5" x14ac:dyDescent="0.35">
      <c r="A316" s="151" t="s">
        <v>2195</v>
      </c>
      <c r="B316" s="152" t="s">
        <v>2196</v>
      </c>
      <c r="C316" s="152">
        <v>6</v>
      </c>
      <c r="D316" s="149"/>
    </row>
    <row r="317" spans="1:4" ht="15.5" x14ac:dyDescent="0.35">
      <c r="A317" s="151" t="s">
        <v>2197</v>
      </c>
      <c r="B317" s="152" t="s">
        <v>2198</v>
      </c>
      <c r="C317" s="152">
        <v>6</v>
      </c>
      <c r="D317" s="149"/>
    </row>
    <row r="318" spans="1:4" ht="15.5" x14ac:dyDescent="0.35">
      <c r="A318" s="151" t="s">
        <v>2199</v>
      </c>
      <c r="B318" s="152" t="s">
        <v>2200</v>
      </c>
      <c r="C318" s="152">
        <v>4</v>
      </c>
      <c r="D318" s="149"/>
    </row>
    <row r="319" spans="1:4" ht="15.5" x14ac:dyDescent="0.35">
      <c r="A319" s="151" t="s">
        <v>2201</v>
      </c>
      <c r="B319" s="152" t="s">
        <v>2202</v>
      </c>
      <c r="C319" s="152">
        <v>6</v>
      </c>
      <c r="D319" s="149"/>
    </row>
    <row r="320" spans="1:4" ht="15.5" x14ac:dyDescent="0.35">
      <c r="A320" s="151" t="s">
        <v>2203</v>
      </c>
      <c r="B320" s="152" t="s">
        <v>2204</v>
      </c>
      <c r="C320" s="152">
        <v>3</v>
      </c>
      <c r="D320" s="149"/>
    </row>
    <row r="321" spans="1:4" ht="15.5" x14ac:dyDescent="0.35">
      <c r="A321" s="151" t="s">
        <v>2205</v>
      </c>
      <c r="B321" s="152" t="s">
        <v>2206</v>
      </c>
      <c r="C321" s="152">
        <v>5</v>
      </c>
      <c r="D321" s="149"/>
    </row>
    <row r="322" spans="1:4" ht="15.5" x14ac:dyDescent="0.35">
      <c r="A322" s="151" t="s">
        <v>2207</v>
      </c>
      <c r="B322" s="152" t="s">
        <v>2208</v>
      </c>
      <c r="C322" s="152">
        <v>4</v>
      </c>
      <c r="D322" s="149"/>
    </row>
    <row r="323" spans="1:4" ht="15.5" x14ac:dyDescent="0.35">
      <c r="A323" s="151" t="s">
        <v>2209</v>
      </c>
      <c r="B323" s="152" t="s">
        <v>2210</v>
      </c>
      <c r="C323" s="152">
        <v>3</v>
      </c>
      <c r="D323" s="149"/>
    </row>
    <row r="324" spans="1:4" ht="15.5" x14ac:dyDescent="0.35">
      <c r="A324" s="151" t="s">
        <v>2211</v>
      </c>
      <c r="B324" s="152" t="s">
        <v>2212</v>
      </c>
      <c r="C324" s="152">
        <v>4</v>
      </c>
      <c r="D324" s="149"/>
    </row>
    <row r="325" spans="1:4" ht="15.5" x14ac:dyDescent="0.35">
      <c r="A325" s="151" t="s">
        <v>2213</v>
      </c>
      <c r="B325" s="152" t="s">
        <v>2214</v>
      </c>
      <c r="C325" s="152">
        <v>5</v>
      </c>
      <c r="D325" s="149"/>
    </row>
    <row r="326" spans="1:4" ht="15.5" x14ac:dyDescent="0.35">
      <c r="A326" s="151" t="s">
        <v>2215</v>
      </c>
      <c r="B326" s="152" t="s">
        <v>2216</v>
      </c>
      <c r="C326" s="152">
        <v>4</v>
      </c>
      <c r="D326" s="149"/>
    </row>
    <row r="327" spans="1:4" ht="15.5" x14ac:dyDescent="0.35">
      <c r="A327" s="151" t="s">
        <v>2217</v>
      </c>
      <c r="B327" s="152" t="s">
        <v>2218</v>
      </c>
      <c r="C327" s="152">
        <v>5</v>
      </c>
      <c r="D327" s="149"/>
    </row>
    <row r="328" spans="1:4" ht="15.5" x14ac:dyDescent="0.35">
      <c r="A328" s="151" t="s">
        <v>2219</v>
      </c>
      <c r="B328" s="152" t="s">
        <v>2220</v>
      </c>
      <c r="C328" s="152">
        <v>4</v>
      </c>
      <c r="D328" s="149"/>
    </row>
    <row r="329" spans="1:4" ht="15.5" x14ac:dyDescent="0.35">
      <c r="A329" s="151" t="s">
        <v>2221</v>
      </c>
      <c r="B329" s="152" t="s">
        <v>2222</v>
      </c>
      <c r="C329" s="152">
        <v>4</v>
      </c>
      <c r="D329" s="149"/>
    </row>
    <row r="330" spans="1:4" ht="15.5" x14ac:dyDescent="0.35">
      <c r="A330" s="151" t="s">
        <v>2223</v>
      </c>
      <c r="B330" s="152" t="s">
        <v>2224</v>
      </c>
      <c r="C330" s="152">
        <v>5</v>
      </c>
      <c r="D330" s="149"/>
    </row>
    <row r="331" spans="1:4" ht="31" x14ac:dyDescent="0.35">
      <c r="A331" s="151" t="s">
        <v>2225</v>
      </c>
      <c r="B331" s="152" t="s">
        <v>2226</v>
      </c>
      <c r="C331" s="152">
        <v>6</v>
      </c>
      <c r="D331" s="149"/>
    </row>
    <row r="332" spans="1:4" ht="15.5" x14ac:dyDescent="0.35">
      <c r="A332" s="151" t="s">
        <v>2227</v>
      </c>
      <c r="B332" s="152" t="s">
        <v>2228</v>
      </c>
      <c r="C332" s="152">
        <v>5</v>
      </c>
      <c r="D332" s="149"/>
    </row>
    <row r="333" spans="1:4" ht="15.5" x14ac:dyDescent="0.35">
      <c r="A333" s="151" t="s">
        <v>479</v>
      </c>
      <c r="B333" s="152" t="s">
        <v>2229</v>
      </c>
      <c r="C333" s="152">
        <v>5</v>
      </c>
      <c r="D333" s="149"/>
    </row>
    <row r="334" spans="1:4" ht="15.5" x14ac:dyDescent="0.35">
      <c r="A334" s="151" t="s">
        <v>2230</v>
      </c>
      <c r="B334" s="152" t="s">
        <v>2231</v>
      </c>
      <c r="C334" s="152">
        <v>6</v>
      </c>
      <c r="D334" s="149"/>
    </row>
    <row r="335" spans="1:4" ht="15.5" x14ac:dyDescent="0.35">
      <c r="A335" s="151" t="s">
        <v>2232</v>
      </c>
      <c r="B335" s="152" t="s">
        <v>2233</v>
      </c>
      <c r="C335" s="152">
        <v>5</v>
      </c>
      <c r="D335" s="149"/>
    </row>
    <row r="336" spans="1:4" ht="15.5" x14ac:dyDescent="0.35">
      <c r="A336" s="151" t="s">
        <v>2234</v>
      </c>
      <c r="B336" s="152" t="s">
        <v>2235</v>
      </c>
      <c r="C336" s="152">
        <v>5</v>
      </c>
      <c r="D336" s="149"/>
    </row>
    <row r="337" spans="1:4" ht="15.5" x14ac:dyDescent="0.35">
      <c r="A337" s="151" t="s">
        <v>2236</v>
      </c>
      <c r="B337" s="152" t="s">
        <v>2237</v>
      </c>
      <c r="C337" s="152">
        <v>6</v>
      </c>
      <c r="D337" s="149"/>
    </row>
    <row r="338" spans="1:4" ht="15.5" x14ac:dyDescent="0.35">
      <c r="A338" s="151" t="s">
        <v>2238</v>
      </c>
      <c r="B338" s="152" t="s">
        <v>2239</v>
      </c>
      <c r="C338" s="152">
        <v>6</v>
      </c>
      <c r="D338" s="149"/>
    </row>
    <row r="339" spans="1:4" ht="15.5" x14ac:dyDescent="0.35">
      <c r="A339" s="151" t="s">
        <v>516</v>
      </c>
      <c r="B339" s="152" t="s">
        <v>2240</v>
      </c>
      <c r="C339" s="152">
        <v>6</v>
      </c>
      <c r="D339" s="149"/>
    </row>
    <row r="340" spans="1:4" ht="31" x14ac:dyDescent="0.35">
      <c r="A340" s="151" t="s">
        <v>2241</v>
      </c>
      <c r="B340" s="152" t="s">
        <v>2242</v>
      </c>
      <c r="C340" s="152">
        <v>6</v>
      </c>
      <c r="D340" s="149"/>
    </row>
    <row r="341" spans="1:4" ht="15.5" x14ac:dyDescent="0.35">
      <c r="A341" s="151" t="s">
        <v>2243</v>
      </c>
      <c r="B341" s="152" t="s">
        <v>2244</v>
      </c>
      <c r="C341" s="152">
        <v>5</v>
      </c>
      <c r="D341" s="149"/>
    </row>
    <row r="342" spans="1:4" ht="15.5" x14ac:dyDescent="0.35">
      <c r="A342" s="151" t="s">
        <v>2245</v>
      </c>
      <c r="B342" s="152" t="s">
        <v>2246</v>
      </c>
      <c r="C342" s="152">
        <v>4</v>
      </c>
      <c r="D342" s="149"/>
    </row>
    <row r="343" spans="1:4" ht="15.5" x14ac:dyDescent="0.35">
      <c r="A343" s="151" t="s">
        <v>975</v>
      </c>
      <c r="B343" s="152" t="s">
        <v>2247</v>
      </c>
      <c r="C343" s="152">
        <v>6</v>
      </c>
      <c r="D343" s="149"/>
    </row>
    <row r="344" spans="1:4" ht="15.5" x14ac:dyDescent="0.35">
      <c r="A344" s="151" t="s">
        <v>1045</v>
      </c>
      <c r="B344" s="152" t="s">
        <v>2248</v>
      </c>
      <c r="C344" s="152">
        <v>5</v>
      </c>
      <c r="D344" s="149"/>
    </row>
    <row r="345" spans="1:4" ht="15.5" x14ac:dyDescent="0.35">
      <c r="A345" s="151" t="s">
        <v>2249</v>
      </c>
      <c r="B345" s="152" t="s">
        <v>2250</v>
      </c>
      <c r="C345" s="152">
        <v>6</v>
      </c>
      <c r="D345" s="149"/>
    </row>
    <row r="346" spans="1:4" ht="15.5" x14ac:dyDescent="0.35">
      <c r="A346" s="151" t="s">
        <v>2251</v>
      </c>
      <c r="B346" s="152" t="s">
        <v>2252</v>
      </c>
      <c r="C346" s="152">
        <v>6</v>
      </c>
      <c r="D346" s="149"/>
    </row>
    <row r="347" spans="1:4" ht="15.5" x14ac:dyDescent="0.35">
      <c r="A347" s="151" t="s">
        <v>1550</v>
      </c>
      <c r="B347" s="152" t="s">
        <v>2253</v>
      </c>
      <c r="C347" s="152">
        <v>4</v>
      </c>
      <c r="D347" s="149"/>
    </row>
    <row r="348" spans="1:4" ht="15.5" x14ac:dyDescent="0.35">
      <c r="A348" s="151" t="s">
        <v>2254</v>
      </c>
      <c r="B348" s="152" t="s">
        <v>2255</v>
      </c>
      <c r="C348" s="152">
        <v>5</v>
      </c>
      <c r="D348" s="149"/>
    </row>
    <row r="349" spans="1:4" ht="15.5" x14ac:dyDescent="0.35">
      <c r="A349" s="151" t="s">
        <v>2256</v>
      </c>
      <c r="B349" s="152" t="s">
        <v>2257</v>
      </c>
      <c r="C349" s="152">
        <v>4</v>
      </c>
      <c r="D349" s="149"/>
    </row>
    <row r="350" spans="1:4" ht="15.5" x14ac:dyDescent="0.35">
      <c r="A350" s="151" t="s">
        <v>2258</v>
      </c>
      <c r="B350" s="152" t="s">
        <v>2259</v>
      </c>
      <c r="C350" s="152">
        <v>3</v>
      </c>
      <c r="D350" s="149"/>
    </row>
    <row r="351" spans="1:4" ht="15.5" x14ac:dyDescent="0.35">
      <c r="A351" s="151" t="s">
        <v>2260</v>
      </c>
      <c r="B351" s="152" t="s">
        <v>2261</v>
      </c>
      <c r="C351" s="152">
        <v>2</v>
      </c>
      <c r="D351" s="149"/>
    </row>
    <row r="352" spans="1:4" ht="15.5" x14ac:dyDescent="0.35">
      <c r="A352" s="151" t="s">
        <v>2262</v>
      </c>
      <c r="B352" s="152" t="s">
        <v>2263</v>
      </c>
      <c r="C352" s="152">
        <v>3</v>
      </c>
      <c r="D352" s="149"/>
    </row>
    <row r="353" spans="1:4" ht="15.5" x14ac:dyDescent="0.35">
      <c r="A353" s="151" t="s">
        <v>2264</v>
      </c>
      <c r="B353" s="152" t="s">
        <v>1622</v>
      </c>
      <c r="C353" s="152">
        <v>2</v>
      </c>
      <c r="D353" s="149"/>
    </row>
    <row r="354" spans="1:4" ht="15.5" x14ac:dyDescent="0.35">
      <c r="A354" s="151" t="s">
        <v>2265</v>
      </c>
      <c r="B354" s="152" t="s">
        <v>2266</v>
      </c>
      <c r="C354" s="152">
        <v>7</v>
      </c>
      <c r="D354" s="149"/>
    </row>
    <row r="355" spans="1:4" ht="15.5" x14ac:dyDescent="0.35">
      <c r="A355" s="151" t="s">
        <v>2267</v>
      </c>
      <c r="B355" s="152" t="s">
        <v>2268</v>
      </c>
      <c r="C355" s="152">
        <v>6</v>
      </c>
      <c r="D355" s="149"/>
    </row>
    <row r="356" spans="1:4" ht="15.5" x14ac:dyDescent="0.35">
      <c r="A356" s="151" t="s">
        <v>2269</v>
      </c>
      <c r="B356" s="152" t="s">
        <v>2270</v>
      </c>
      <c r="C356" s="152">
        <v>7</v>
      </c>
      <c r="D356" s="149"/>
    </row>
    <row r="357" spans="1:4" ht="15.5" x14ac:dyDescent="0.35">
      <c r="A357" s="151" t="s">
        <v>166</v>
      </c>
      <c r="B357" s="152" t="s">
        <v>2271</v>
      </c>
      <c r="C357" s="152">
        <v>5</v>
      </c>
      <c r="D357" s="149"/>
    </row>
    <row r="358" spans="1:4" ht="15.5" x14ac:dyDescent="0.35">
      <c r="A358" s="151" t="s">
        <v>2272</v>
      </c>
      <c r="B358" s="152" t="s">
        <v>2273</v>
      </c>
      <c r="C358" s="152">
        <v>5</v>
      </c>
      <c r="D358" s="149"/>
    </row>
    <row r="359" spans="1:4" ht="15.5" x14ac:dyDescent="0.35">
      <c r="A359" s="151" t="s">
        <v>2274</v>
      </c>
      <c r="B359" s="152" t="s">
        <v>2275</v>
      </c>
      <c r="C359" s="152">
        <v>6</v>
      </c>
      <c r="D359" s="149"/>
    </row>
    <row r="360" spans="1:4" ht="15.5" x14ac:dyDescent="0.35">
      <c r="A360" s="151" t="s">
        <v>2276</v>
      </c>
      <c r="B360" s="152" t="s">
        <v>2277</v>
      </c>
      <c r="C360" s="152">
        <v>5</v>
      </c>
      <c r="D360" s="149"/>
    </row>
    <row r="361" spans="1:4" ht="15.5" x14ac:dyDescent="0.35">
      <c r="A361" s="151" t="s">
        <v>2278</v>
      </c>
      <c r="B361" s="152" t="s">
        <v>2279</v>
      </c>
      <c r="C361" s="152">
        <v>4</v>
      </c>
      <c r="D361" s="149"/>
    </row>
    <row r="362" spans="1:4" ht="15.5" x14ac:dyDescent="0.35">
      <c r="A362" s="151" t="s">
        <v>2280</v>
      </c>
      <c r="B362" s="152" t="s">
        <v>2281</v>
      </c>
      <c r="C362" s="152">
        <v>2</v>
      </c>
      <c r="D362" s="149"/>
    </row>
    <row r="363" spans="1:4" ht="15.5" x14ac:dyDescent="0.35">
      <c r="A363" s="151" t="s">
        <v>2282</v>
      </c>
      <c r="B363" s="152" t="s">
        <v>2283</v>
      </c>
      <c r="C363" s="152">
        <v>4</v>
      </c>
      <c r="D363" s="149"/>
    </row>
    <row r="364" spans="1:4" ht="15.5" x14ac:dyDescent="0.35">
      <c r="A364" s="151" t="s">
        <v>2284</v>
      </c>
      <c r="B364" s="152" t="s">
        <v>2285</v>
      </c>
      <c r="C364" s="152">
        <v>4</v>
      </c>
      <c r="D364" s="149"/>
    </row>
    <row r="365" spans="1:4" ht="15.5" x14ac:dyDescent="0.35">
      <c r="A365" s="151" t="s">
        <v>2286</v>
      </c>
      <c r="B365" s="152" t="s">
        <v>2287</v>
      </c>
      <c r="C365" s="152">
        <v>5</v>
      </c>
      <c r="D365" s="149"/>
    </row>
    <row r="366" spans="1:4" ht="15.5" x14ac:dyDescent="0.35">
      <c r="A366" s="151" t="s">
        <v>2288</v>
      </c>
      <c r="B366" s="152" t="s">
        <v>2289</v>
      </c>
      <c r="C366" s="152">
        <v>2</v>
      </c>
      <c r="D366" s="149"/>
    </row>
    <row r="367" spans="1:4" ht="15.5" x14ac:dyDescent="0.35">
      <c r="A367" s="151" t="s">
        <v>2290</v>
      </c>
      <c r="B367" s="152" t="s">
        <v>2291</v>
      </c>
      <c r="C367" s="152">
        <v>4</v>
      </c>
      <c r="D367" s="149"/>
    </row>
    <row r="368" spans="1:4" ht="15.5" x14ac:dyDescent="0.35">
      <c r="A368" s="151" t="s">
        <v>2292</v>
      </c>
      <c r="B368" s="152" t="s">
        <v>2293</v>
      </c>
      <c r="C368" s="152">
        <v>4</v>
      </c>
      <c r="D368" s="149"/>
    </row>
    <row r="369" spans="1:4" ht="15.5" x14ac:dyDescent="0.35">
      <c r="A369" s="151" t="s">
        <v>2294</v>
      </c>
      <c r="B369" s="152" t="s">
        <v>2295</v>
      </c>
      <c r="C369" s="152">
        <v>5</v>
      </c>
      <c r="D369" s="149"/>
    </row>
    <row r="370" spans="1:4" ht="15.5" x14ac:dyDescent="0.35">
      <c r="A370" s="151" t="s">
        <v>2296</v>
      </c>
      <c r="B370" s="152" t="s">
        <v>2297</v>
      </c>
      <c r="C370" s="152">
        <v>8</v>
      </c>
      <c r="D370" s="149"/>
    </row>
    <row r="371" spans="1:4" ht="15.5" x14ac:dyDescent="0.35">
      <c r="A371" s="151" t="s">
        <v>2298</v>
      </c>
      <c r="B371" s="152" t="s">
        <v>2299</v>
      </c>
      <c r="C371" s="152">
        <v>3</v>
      </c>
      <c r="D371" s="149"/>
    </row>
    <row r="372" spans="1:4" ht="15.5" x14ac:dyDescent="0.35">
      <c r="A372" s="151" t="s">
        <v>2300</v>
      </c>
      <c r="B372" s="152" t="s">
        <v>2301</v>
      </c>
      <c r="C372" s="152">
        <v>4</v>
      </c>
      <c r="D372" s="149"/>
    </row>
    <row r="373" spans="1:4" ht="15.5" x14ac:dyDescent="0.35">
      <c r="A373" s="151" t="s">
        <v>2302</v>
      </c>
      <c r="B373" s="152" t="s">
        <v>2303</v>
      </c>
      <c r="C373" s="152">
        <v>4</v>
      </c>
      <c r="D373" s="149"/>
    </row>
    <row r="374" spans="1:4" ht="31" x14ac:dyDescent="0.35">
      <c r="A374" s="151" t="s">
        <v>2304</v>
      </c>
      <c r="B374" s="152" t="s">
        <v>2305</v>
      </c>
      <c r="C374" s="152">
        <v>4</v>
      </c>
      <c r="D374" s="149"/>
    </row>
    <row r="375" spans="1:4" ht="15.5" x14ac:dyDescent="0.35">
      <c r="A375" s="151" t="s">
        <v>2306</v>
      </c>
      <c r="B375" s="152" t="s">
        <v>2307</v>
      </c>
      <c r="C375" s="152">
        <v>5</v>
      </c>
      <c r="D375" s="149"/>
    </row>
    <row r="376" spans="1:4" ht="15.5" x14ac:dyDescent="0.35">
      <c r="A376" s="151" t="s">
        <v>2308</v>
      </c>
      <c r="B376" s="152" t="s">
        <v>2309</v>
      </c>
      <c r="C376" s="152">
        <v>5</v>
      </c>
      <c r="D376" s="149"/>
    </row>
    <row r="377" spans="1:4" ht="15.5" x14ac:dyDescent="0.35">
      <c r="A377" s="151" t="s">
        <v>786</v>
      </c>
      <c r="B377" s="152" t="s">
        <v>2310</v>
      </c>
      <c r="C377" s="152">
        <v>5</v>
      </c>
      <c r="D377" s="149"/>
    </row>
    <row r="378" spans="1:4" ht="15.5" x14ac:dyDescent="0.35">
      <c r="A378" s="151" t="s">
        <v>2311</v>
      </c>
      <c r="B378" s="152" t="s">
        <v>2312</v>
      </c>
      <c r="C378" s="152">
        <v>4</v>
      </c>
      <c r="D378" s="149"/>
    </row>
    <row r="379" spans="1:4" ht="15.5" x14ac:dyDescent="0.35">
      <c r="A379" s="151" t="s">
        <v>2313</v>
      </c>
      <c r="B379" s="152" t="s">
        <v>2314</v>
      </c>
      <c r="C379" s="152">
        <v>6</v>
      </c>
      <c r="D379" s="149"/>
    </row>
    <row r="380" spans="1:4" ht="15.5" x14ac:dyDescent="0.35">
      <c r="A380" s="151" t="s">
        <v>2315</v>
      </c>
      <c r="B380" s="152" t="s">
        <v>2316</v>
      </c>
      <c r="C380" s="152">
        <v>4</v>
      </c>
      <c r="D380" s="149"/>
    </row>
    <row r="381" spans="1:4" ht="15.5" x14ac:dyDescent="0.35">
      <c r="A381" s="151" t="s">
        <v>2317</v>
      </c>
      <c r="B381" s="152" t="s">
        <v>1622</v>
      </c>
      <c r="C381" s="152">
        <v>2</v>
      </c>
      <c r="D381" s="149"/>
    </row>
    <row r="382" spans="1:4" ht="15.5" x14ac:dyDescent="0.35">
      <c r="A382" s="151" t="s">
        <v>2318</v>
      </c>
      <c r="B382" s="152" t="s">
        <v>2319</v>
      </c>
      <c r="C382" s="152">
        <v>4</v>
      </c>
      <c r="D382" s="149"/>
    </row>
    <row r="383" spans="1:4" ht="15.5" x14ac:dyDescent="0.35">
      <c r="A383" s="151" t="s">
        <v>2320</v>
      </c>
      <c r="B383" s="152" t="s">
        <v>2321</v>
      </c>
      <c r="C383" s="152">
        <v>1</v>
      </c>
      <c r="D383" s="149"/>
    </row>
    <row r="384" spans="1:4" ht="15.5" x14ac:dyDescent="0.35">
      <c r="A384" s="151" t="s">
        <v>2322</v>
      </c>
      <c r="B384" s="152" t="s">
        <v>2323</v>
      </c>
      <c r="C384" s="152">
        <v>4</v>
      </c>
      <c r="D384" s="149"/>
    </row>
    <row r="385" spans="1:4" ht="15.5" x14ac:dyDescent="0.35">
      <c r="A385" s="151" t="s">
        <v>2324</v>
      </c>
      <c r="B385" s="152" t="s">
        <v>2325</v>
      </c>
      <c r="C385" s="152">
        <v>3</v>
      </c>
      <c r="D385" s="149"/>
    </row>
    <row r="386" spans="1:4" ht="15.5" x14ac:dyDescent="0.35">
      <c r="A386" s="151" t="s">
        <v>2326</v>
      </c>
      <c r="B386" s="152" t="s">
        <v>2327</v>
      </c>
      <c r="C386" s="152">
        <v>5</v>
      </c>
      <c r="D386" s="149"/>
    </row>
    <row r="387" spans="1:4" ht="15.5" x14ac:dyDescent="0.35">
      <c r="A387" s="151" t="s">
        <v>2328</v>
      </c>
      <c r="B387" s="152" t="s">
        <v>2329</v>
      </c>
      <c r="C387" s="152">
        <v>4</v>
      </c>
      <c r="D387" s="149"/>
    </row>
    <row r="388" spans="1:4" ht="15.5" x14ac:dyDescent="0.35">
      <c r="A388" s="151" t="s">
        <v>2330</v>
      </c>
      <c r="B388" s="152" t="s">
        <v>2331</v>
      </c>
      <c r="C388" s="152">
        <v>4</v>
      </c>
      <c r="D388" s="149"/>
    </row>
    <row r="389" spans="1:4" ht="15.5" x14ac:dyDescent="0.35">
      <c r="A389" s="151" t="s">
        <v>2332</v>
      </c>
      <c r="B389" s="152" t="s">
        <v>2333</v>
      </c>
      <c r="C389" s="152">
        <v>5</v>
      </c>
      <c r="D389" s="149"/>
    </row>
    <row r="390" spans="1:4" ht="15.5" x14ac:dyDescent="0.35">
      <c r="A390" s="151" t="s">
        <v>2334</v>
      </c>
      <c r="B390" s="152" t="s">
        <v>2335</v>
      </c>
      <c r="C390" s="152">
        <v>1</v>
      </c>
      <c r="D390" s="149"/>
    </row>
    <row r="391" spans="1:4" ht="15.5" x14ac:dyDescent="0.35">
      <c r="A391" s="151" t="s">
        <v>2336</v>
      </c>
      <c r="B391" s="152" t="s">
        <v>2337</v>
      </c>
      <c r="C391" s="152">
        <v>1</v>
      </c>
      <c r="D391" s="149"/>
    </row>
    <row r="392" spans="1:4" ht="15.5" x14ac:dyDescent="0.35">
      <c r="A392" s="151" t="s">
        <v>2338</v>
      </c>
      <c r="B392" s="152" t="s">
        <v>1622</v>
      </c>
      <c r="C392" s="152">
        <v>2</v>
      </c>
      <c r="D392" s="149"/>
    </row>
    <row r="393" spans="1:4" ht="15.5" x14ac:dyDescent="0.35">
      <c r="A393" s="151" t="s">
        <v>2339</v>
      </c>
      <c r="B393" s="152" t="s">
        <v>2340</v>
      </c>
      <c r="C393" s="152">
        <v>1</v>
      </c>
      <c r="D393" s="149"/>
    </row>
    <row r="394" spans="1:4" ht="15.5" x14ac:dyDescent="0.35">
      <c r="A394" s="151" t="s">
        <v>2341</v>
      </c>
      <c r="B394" s="152" t="s">
        <v>2342</v>
      </c>
      <c r="C394" s="152">
        <v>1</v>
      </c>
      <c r="D394" s="149"/>
    </row>
    <row r="395" spans="1:4" ht="15.5" x14ac:dyDescent="0.35">
      <c r="A395" s="151" t="s">
        <v>2343</v>
      </c>
      <c r="B395" s="152" t="s">
        <v>2344</v>
      </c>
      <c r="C395" s="152">
        <v>1</v>
      </c>
      <c r="D395" s="149"/>
    </row>
    <row r="396" spans="1:4" ht="15.5" x14ac:dyDescent="0.35">
      <c r="A396" s="151" t="s">
        <v>2345</v>
      </c>
      <c r="B396" s="152" t="s">
        <v>2346</v>
      </c>
      <c r="C396" s="152">
        <v>1</v>
      </c>
      <c r="D396" s="149"/>
    </row>
    <row r="397" spans="1:4" ht="15.5" x14ac:dyDescent="0.35">
      <c r="A397" s="151" t="s">
        <v>2347</v>
      </c>
      <c r="B397" s="152" t="s">
        <v>2348</v>
      </c>
      <c r="C397" s="152">
        <v>1</v>
      </c>
      <c r="D397" s="149"/>
    </row>
    <row r="398" spans="1:4" ht="15.5" x14ac:dyDescent="0.35">
      <c r="A398" s="151" t="s">
        <v>2349</v>
      </c>
      <c r="B398" s="152" t="s">
        <v>2350</v>
      </c>
      <c r="C398" s="152">
        <v>1</v>
      </c>
      <c r="D398" s="149"/>
    </row>
    <row r="399" spans="1:4" ht="15.5" x14ac:dyDescent="0.35">
      <c r="A399" s="151" t="s">
        <v>2351</v>
      </c>
      <c r="B399" s="152" t="s">
        <v>2352</v>
      </c>
      <c r="C399" s="152">
        <v>1</v>
      </c>
      <c r="D399" s="149"/>
    </row>
    <row r="400" spans="1:4" ht="15.5" x14ac:dyDescent="0.35">
      <c r="A400" s="151" t="s">
        <v>2353</v>
      </c>
      <c r="B400" s="152" t="s">
        <v>2354</v>
      </c>
      <c r="C400" s="152">
        <v>1</v>
      </c>
      <c r="D400" s="149"/>
    </row>
    <row r="401" spans="1:4" ht="15.5" x14ac:dyDescent="0.35">
      <c r="A401" s="151" t="s">
        <v>2355</v>
      </c>
      <c r="B401" s="152" t="s">
        <v>2356</v>
      </c>
      <c r="C401" s="152">
        <v>1</v>
      </c>
      <c r="D401" s="149"/>
    </row>
    <row r="402" spans="1:4" ht="15.5" x14ac:dyDescent="0.35">
      <c r="A402" s="151" t="s">
        <v>2357</v>
      </c>
      <c r="B402" s="152" t="s">
        <v>2358</v>
      </c>
      <c r="C402" s="152">
        <v>1</v>
      </c>
      <c r="D402" s="149"/>
    </row>
    <row r="403" spans="1:4" ht="15.5" x14ac:dyDescent="0.35">
      <c r="A403" s="151" t="s">
        <v>2359</v>
      </c>
      <c r="B403" s="152" t="s">
        <v>2360</v>
      </c>
      <c r="C403" s="152">
        <v>1</v>
      </c>
      <c r="D403" s="149"/>
    </row>
    <row r="404" spans="1:4" ht="15.5" x14ac:dyDescent="0.35">
      <c r="A404" s="151" t="s">
        <v>2361</v>
      </c>
      <c r="B404" s="152" t="s">
        <v>2362</v>
      </c>
      <c r="C404" s="152">
        <v>1</v>
      </c>
      <c r="D404" s="149"/>
    </row>
    <row r="405" spans="1:4" ht="15.5" x14ac:dyDescent="0.35">
      <c r="A405" s="151" t="s">
        <v>2363</v>
      </c>
      <c r="B405" s="152" t="s">
        <v>2364</v>
      </c>
      <c r="C405" s="152">
        <v>1</v>
      </c>
      <c r="D405" s="149"/>
    </row>
    <row r="406" spans="1:4" ht="15.5" x14ac:dyDescent="0.35">
      <c r="A406" s="151" t="s">
        <v>2365</v>
      </c>
      <c r="B406" s="152" t="s">
        <v>2366</v>
      </c>
      <c r="C406" s="152">
        <v>1</v>
      </c>
      <c r="D406" s="149"/>
    </row>
    <row r="407" spans="1:4" ht="15.5" x14ac:dyDescent="0.35">
      <c r="A407" s="151" t="s">
        <v>2367</v>
      </c>
      <c r="B407" s="152" t="s">
        <v>2368</v>
      </c>
      <c r="C407" s="152">
        <v>1</v>
      </c>
      <c r="D407" s="149"/>
    </row>
    <row r="408" spans="1:4" ht="15.5" x14ac:dyDescent="0.35">
      <c r="A408" s="151" t="s">
        <v>2369</v>
      </c>
      <c r="B408" s="152" t="s">
        <v>2370</v>
      </c>
      <c r="C408" s="152">
        <v>1</v>
      </c>
      <c r="D408" s="149"/>
    </row>
    <row r="409" spans="1:4" ht="31" x14ac:dyDescent="0.35">
      <c r="A409" s="151" t="s">
        <v>2371</v>
      </c>
      <c r="B409" s="152" t="s">
        <v>2372</v>
      </c>
      <c r="C409" s="152">
        <v>1</v>
      </c>
      <c r="D409" s="149"/>
    </row>
    <row r="410" spans="1:4" ht="31" x14ac:dyDescent="0.35">
      <c r="A410" s="151" t="s">
        <v>2373</v>
      </c>
      <c r="B410" s="152" t="s">
        <v>2374</v>
      </c>
      <c r="C410" s="152">
        <v>1</v>
      </c>
      <c r="D410" s="149"/>
    </row>
    <row r="411" spans="1:4" ht="15.5" x14ac:dyDescent="0.35">
      <c r="A411" s="151" t="s">
        <v>2375</v>
      </c>
      <c r="B411" s="152" t="s">
        <v>2376</v>
      </c>
      <c r="C411" s="152">
        <v>1</v>
      </c>
      <c r="D411" s="149"/>
    </row>
    <row r="412" spans="1:4" ht="15.5" x14ac:dyDescent="0.35">
      <c r="A412" s="151" t="s">
        <v>2377</v>
      </c>
      <c r="B412" s="152" t="s">
        <v>2378</v>
      </c>
      <c r="C412" s="152">
        <v>1</v>
      </c>
      <c r="D412" s="149"/>
    </row>
    <row r="413" spans="1:4" ht="15.5" x14ac:dyDescent="0.35">
      <c r="A413" s="151" t="s">
        <v>2379</v>
      </c>
      <c r="B413" s="152" t="s">
        <v>2380</v>
      </c>
      <c r="C413" s="152">
        <v>1</v>
      </c>
      <c r="D413" s="149"/>
    </row>
    <row r="414" spans="1:4" ht="15.5" x14ac:dyDescent="0.35">
      <c r="A414" s="151" t="s">
        <v>2381</v>
      </c>
      <c r="B414" s="152" t="s">
        <v>2382</v>
      </c>
      <c r="C414" s="152">
        <v>1</v>
      </c>
      <c r="D414" s="149"/>
    </row>
    <row r="415" spans="1:4" ht="15.5" x14ac:dyDescent="0.35">
      <c r="A415" s="151" t="s">
        <v>2383</v>
      </c>
      <c r="B415" s="152" t="s">
        <v>2384</v>
      </c>
      <c r="C415" s="152">
        <v>1</v>
      </c>
      <c r="D415" s="149"/>
    </row>
    <row r="416" spans="1:4" ht="15.5" x14ac:dyDescent="0.35">
      <c r="A416" s="151" t="s">
        <v>2385</v>
      </c>
      <c r="B416" s="152" t="s">
        <v>2386</v>
      </c>
      <c r="C416" s="152">
        <v>1</v>
      </c>
      <c r="D416" s="149"/>
    </row>
    <row r="417" spans="1:4" ht="15.5" x14ac:dyDescent="0.35">
      <c r="A417" s="151" t="s">
        <v>2387</v>
      </c>
      <c r="B417" s="152" t="s">
        <v>2388</v>
      </c>
      <c r="C417" s="152">
        <v>1</v>
      </c>
      <c r="D417" s="149"/>
    </row>
    <row r="418" spans="1:4" ht="15.5" x14ac:dyDescent="0.35">
      <c r="A418" s="151" t="s">
        <v>2389</v>
      </c>
      <c r="B418" s="152" t="s">
        <v>2390</v>
      </c>
      <c r="C418" s="152">
        <v>1</v>
      </c>
      <c r="D418" s="149"/>
    </row>
    <row r="419" spans="1:4" ht="15.5" x14ac:dyDescent="0.35">
      <c r="A419" s="151" t="s">
        <v>2391</v>
      </c>
      <c r="B419" s="152" t="s">
        <v>2392</v>
      </c>
      <c r="C419" s="152">
        <v>1</v>
      </c>
      <c r="D419" s="149"/>
    </row>
    <row r="420" spans="1:4" ht="15.5" x14ac:dyDescent="0.35">
      <c r="A420" s="151" t="s">
        <v>2393</v>
      </c>
      <c r="B420" s="152" t="s">
        <v>2394</v>
      </c>
      <c r="C420" s="152">
        <v>1</v>
      </c>
      <c r="D420" s="149"/>
    </row>
    <row r="421" spans="1:4" ht="15.5" x14ac:dyDescent="0.35">
      <c r="A421" s="151" t="s">
        <v>2395</v>
      </c>
      <c r="B421" s="152" t="s">
        <v>2396</v>
      </c>
      <c r="C421" s="152">
        <v>1</v>
      </c>
      <c r="D421" s="149"/>
    </row>
    <row r="422" spans="1:4" ht="15.5" x14ac:dyDescent="0.35">
      <c r="A422" s="151" t="s">
        <v>2397</v>
      </c>
      <c r="B422" s="152" t="s">
        <v>2398</v>
      </c>
      <c r="C422" s="152">
        <v>1</v>
      </c>
      <c r="D422" s="149"/>
    </row>
    <row r="423" spans="1:4" ht="15.5" x14ac:dyDescent="0.35">
      <c r="A423" s="151" t="s">
        <v>2399</v>
      </c>
      <c r="B423" s="152" t="s">
        <v>2400</v>
      </c>
      <c r="C423" s="152">
        <v>1</v>
      </c>
      <c r="D423" s="149"/>
    </row>
    <row r="424" spans="1:4" ht="15.5" x14ac:dyDescent="0.35">
      <c r="A424" s="151" t="s">
        <v>2401</v>
      </c>
      <c r="B424" s="152" t="s">
        <v>2402</v>
      </c>
      <c r="C424" s="152">
        <v>1</v>
      </c>
      <c r="D424" s="149"/>
    </row>
    <row r="425" spans="1:4" ht="15.5" x14ac:dyDescent="0.35">
      <c r="A425" s="151" t="s">
        <v>2403</v>
      </c>
      <c r="B425" s="152" t="s">
        <v>2404</v>
      </c>
      <c r="C425" s="152">
        <v>1</v>
      </c>
      <c r="D425" s="149"/>
    </row>
    <row r="426" spans="1:4" ht="15.5" x14ac:dyDescent="0.35">
      <c r="A426" s="151" t="s">
        <v>2405</v>
      </c>
      <c r="B426" s="152" t="s">
        <v>2406</v>
      </c>
      <c r="C426" s="152">
        <v>1</v>
      </c>
      <c r="D426" s="149"/>
    </row>
    <row r="427" spans="1:4" ht="15.5" x14ac:dyDescent="0.35">
      <c r="A427" s="151" t="s">
        <v>2407</v>
      </c>
      <c r="B427" s="152" t="s">
        <v>2408</v>
      </c>
      <c r="C427" s="152">
        <v>1</v>
      </c>
      <c r="D427" s="149"/>
    </row>
    <row r="428" spans="1:4" ht="15.5" x14ac:dyDescent="0.35">
      <c r="A428" s="151" t="s">
        <v>2409</v>
      </c>
      <c r="B428" s="152" t="s">
        <v>2410</v>
      </c>
      <c r="C428" s="152">
        <v>1</v>
      </c>
      <c r="D428" s="149"/>
    </row>
    <row r="429" spans="1:4" ht="15.5" x14ac:dyDescent="0.35">
      <c r="A429" s="151" t="s">
        <v>2411</v>
      </c>
      <c r="B429" s="152" t="s">
        <v>2398</v>
      </c>
      <c r="C429" s="152">
        <v>1</v>
      </c>
      <c r="D429" s="149"/>
    </row>
    <row r="430" spans="1:4" ht="15.5" x14ac:dyDescent="0.35">
      <c r="A430" s="151" t="s">
        <v>2412</v>
      </c>
      <c r="B430" s="152" t="s">
        <v>2413</v>
      </c>
      <c r="C430" s="152">
        <v>1</v>
      </c>
      <c r="D430" s="149"/>
    </row>
    <row r="431" spans="1:4" ht="15.5" x14ac:dyDescent="0.35">
      <c r="A431" s="151" t="s">
        <v>2414</v>
      </c>
      <c r="B431" s="152" t="s">
        <v>2415</v>
      </c>
      <c r="C431" s="152">
        <v>1</v>
      </c>
      <c r="D431" s="149"/>
    </row>
    <row r="432" spans="1:4" ht="15.5" x14ac:dyDescent="0.35">
      <c r="A432" s="151" t="s">
        <v>2416</v>
      </c>
      <c r="B432" s="152" t="s">
        <v>2417</v>
      </c>
      <c r="C432" s="152">
        <v>1</v>
      </c>
      <c r="D432" s="149"/>
    </row>
    <row r="433" spans="1:4" ht="15.5" x14ac:dyDescent="0.35">
      <c r="A433" s="151" t="s">
        <v>2418</v>
      </c>
      <c r="B433" s="152" t="s">
        <v>2419</v>
      </c>
      <c r="C433" s="152">
        <v>1</v>
      </c>
      <c r="D433" s="149"/>
    </row>
    <row r="434" spans="1:4" ht="15.5" x14ac:dyDescent="0.35">
      <c r="A434" s="151" t="s">
        <v>2420</v>
      </c>
      <c r="B434" s="152" t="s">
        <v>2421</v>
      </c>
      <c r="C434" s="152">
        <v>1</v>
      </c>
      <c r="D434" s="149"/>
    </row>
    <row r="435" spans="1:4" ht="15.5" x14ac:dyDescent="0.35">
      <c r="A435" s="151" t="s">
        <v>2422</v>
      </c>
      <c r="B435" s="152" t="s">
        <v>2423</v>
      </c>
      <c r="C435" s="152">
        <v>1</v>
      </c>
      <c r="D435" s="149"/>
    </row>
    <row r="436" spans="1:4" ht="15.5" x14ac:dyDescent="0.35">
      <c r="A436" s="151" t="s">
        <v>2424</v>
      </c>
      <c r="B436" s="152" t="s">
        <v>2425</v>
      </c>
      <c r="C436" s="152">
        <v>1</v>
      </c>
      <c r="D436" s="149"/>
    </row>
    <row r="437" spans="1:4" ht="15.5" x14ac:dyDescent="0.35">
      <c r="A437" s="151" t="s">
        <v>2426</v>
      </c>
      <c r="B437" s="152" t="s">
        <v>2427</v>
      </c>
      <c r="C437" s="152">
        <v>1</v>
      </c>
      <c r="D437" s="149"/>
    </row>
    <row r="438" spans="1:4" ht="15.5" x14ac:dyDescent="0.35">
      <c r="A438" s="151" t="s">
        <v>2428</v>
      </c>
      <c r="B438" s="152" t="s">
        <v>2429</v>
      </c>
      <c r="C438" s="152">
        <v>1</v>
      </c>
      <c r="D438" s="149"/>
    </row>
    <row r="439" spans="1:4" ht="15.5" x14ac:dyDescent="0.35">
      <c r="A439" s="151" t="s">
        <v>2430</v>
      </c>
      <c r="B439" s="152" t="s">
        <v>2431</v>
      </c>
      <c r="C439" s="152">
        <v>1</v>
      </c>
      <c r="D439" s="149"/>
    </row>
    <row r="440" spans="1:4" ht="15.5" x14ac:dyDescent="0.35">
      <c r="A440" s="151" t="s">
        <v>2432</v>
      </c>
      <c r="B440" s="152" t="s">
        <v>2433</v>
      </c>
      <c r="C440" s="152">
        <v>1</v>
      </c>
      <c r="D440" s="149"/>
    </row>
    <row r="441" spans="1:4" ht="15.5" x14ac:dyDescent="0.35">
      <c r="A441" s="151" t="s">
        <v>2434</v>
      </c>
      <c r="B441" s="152" t="s">
        <v>2435</v>
      </c>
      <c r="C441" s="152">
        <v>1</v>
      </c>
      <c r="D441" s="149"/>
    </row>
    <row r="442" spans="1:4" ht="15.5" x14ac:dyDescent="0.35">
      <c r="A442" s="151" t="s">
        <v>2436</v>
      </c>
      <c r="B442" s="152" t="s">
        <v>2437</v>
      </c>
      <c r="C442" s="152">
        <v>1</v>
      </c>
      <c r="D442" s="149"/>
    </row>
    <row r="443" spans="1:4" ht="15.5" x14ac:dyDescent="0.35">
      <c r="A443" s="151" t="s">
        <v>2438</v>
      </c>
      <c r="B443" s="152" t="s">
        <v>2439</v>
      </c>
      <c r="C443" s="152">
        <v>1</v>
      </c>
      <c r="D443" s="149"/>
    </row>
    <row r="444" spans="1:4" ht="15.5" x14ac:dyDescent="0.35">
      <c r="A444" s="151" t="s">
        <v>2440</v>
      </c>
      <c r="B444" s="152" t="s">
        <v>2441</v>
      </c>
      <c r="C444" s="152">
        <v>1</v>
      </c>
      <c r="D444" s="149"/>
    </row>
    <row r="445" spans="1:4" ht="15.5" x14ac:dyDescent="0.35">
      <c r="A445" s="151" t="s">
        <v>2442</v>
      </c>
      <c r="B445" s="152" t="s">
        <v>2443</v>
      </c>
      <c r="C445" s="152">
        <v>1</v>
      </c>
      <c r="D445" s="149"/>
    </row>
    <row r="446" spans="1:4" ht="15.5" x14ac:dyDescent="0.35">
      <c r="A446" s="151" t="s">
        <v>2444</v>
      </c>
      <c r="B446" s="152" t="s">
        <v>2445</v>
      </c>
      <c r="C446" s="152">
        <v>1</v>
      </c>
      <c r="D446" s="149"/>
    </row>
    <row r="447" spans="1:4" ht="15.5" x14ac:dyDescent="0.35">
      <c r="A447" s="151" t="s">
        <v>2446</v>
      </c>
      <c r="B447" s="152" t="s">
        <v>2447</v>
      </c>
      <c r="C447" s="152">
        <v>1</v>
      </c>
      <c r="D447" s="149"/>
    </row>
    <row r="448" spans="1:4" ht="15.5" x14ac:dyDescent="0.35">
      <c r="A448" s="151" t="s">
        <v>2448</v>
      </c>
      <c r="B448" s="152" t="s">
        <v>2449</v>
      </c>
      <c r="C448" s="152">
        <v>1</v>
      </c>
      <c r="D448" s="149"/>
    </row>
    <row r="449" spans="1:4" ht="15.5" x14ac:dyDescent="0.35">
      <c r="A449" s="151" t="s">
        <v>2450</v>
      </c>
      <c r="B449" s="152" t="s">
        <v>2451</v>
      </c>
      <c r="C449" s="152">
        <v>1</v>
      </c>
      <c r="D449" s="149"/>
    </row>
    <row r="450" spans="1:4" ht="15.5" x14ac:dyDescent="0.35">
      <c r="A450" s="151" t="s">
        <v>2452</v>
      </c>
      <c r="B450" s="152" t="s">
        <v>2453</v>
      </c>
      <c r="C450" s="152">
        <v>1</v>
      </c>
      <c r="D450" s="149"/>
    </row>
    <row r="451" spans="1:4" ht="15.5" x14ac:dyDescent="0.35">
      <c r="A451" s="151" t="s">
        <v>2454</v>
      </c>
      <c r="B451" s="152" t="s">
        <v>2455</v>
      </c>
      <c r="C451" s="152">
        <v>1</v>
      </c>
      <c r="D451" s="149"/>
    </row>
    <row r="452" spans="1:4" ht="15.5" x14ac:dyDescent="0.35">
      <c r="A452" s="151" t="s">
        <v>2456</v>
      </c>
      <c r="B452" s="152" t="s">
        <v>2457</v>
      </c>
      <c r="C452" s="152">
        <v>1</v>
      </c>
      <c r="D452" s="149"/>
    </row>
    <row r="453" spans="1:4" ht="15.5" x14ac:dyDescent="0.35">
      <c r="A453" s="151" t="s">
        <v>2458</v>
      </c>
      <c r="B453" s="152" t="s">
        <v>2459</v>
      </c>
      <c r="C453" s="152">
        <v>1</v>
      </c>
      <c r="D453" s="149"/>
    </row>
    <row r="454" spans="1:4" ht="15.5" x14ac:dyDescent="0.35">
      <c r="A454" s="151" t="s">
        <v>2460</v>
      </c>
      <c r="B454" s="152" t="s">
        <v>2461</v>
      </c>
      <c r="C454" s="152">
        <v>1</v>
      </c>
      <c r="D454" s="149"/>
    </row>
    <row r="455" spans="1:4" ht="15.5" x14ac:dyDescent="0.35">
      <c r="A455" s="151" t="s">
        <v>2462</v>
      </c>
      <c r="B455" s="152" t="s">
        <v>2463</v>
      </c>
      <c r="C455" s="152">
        <v>1</v>
      </c>
      <c r="D455" s="149"/>
    </row>
    <row r="456" spans="1:4" ht="15.5" x14ac:dyDescent="0.35">
      <c r="A456" s="151" t="s">
        <v>2464</v>
      </c>
      <c r="B456" s="152" t="s">
        <v>2465</v>
      </c>
      <c r="C456" s="152">
        <v>1</v>
      </c>
      <c r="D456" s="149"/>
    </row>
    <row r="457" spans="1:4" ht="15.5" x14ac:dyDescent="0.35">
      <c r="A457" s="151" t="s">
        <v>2466</v>
      </c>
      <c r="B457" s="152" t="s">
        <v>2467</v>
      </c>
      <c r="C457" s="152">
        <v>1</v>
      </c>
      <c r="D457" s="149"/>
    </row>
    <row r="458" spans="1:4" ht="15.5" x14ac:dyDescent="0.35">
      <c r="A458" s="151" t="s">
        <v>2468</v>
      </c>
      <c r="B458" s="152" t="s">
        <v>2469</v>
      </c>
      <c r="C458" s="152">
        <v>1</v>
      </c>
      <c r="D458" s="149"/>
    </row>
    <row r="459" spans="1:4" ht="15.5" x14ac:dyDescent="0.35">
      <c r="A459" s="151" t="s">
        <v>2470</v>
      </c>
      <c r="B459" s="152" t="s">
        <v>2471</v>
      </c>
      <c r="C459" s="152">
        <v>1</v>
      </c>
      <c r="D459" s="149"/>
    </row>
    <row r="460" spans="1:4" ht="15.5" x14ac:dyDescent="0.35">
      <c r="A460" s="151" t="s">
        <v>2472</v>
      </c>
      <c r="B460" s="152" t="s">
        <v>2473</v>
      </c>
      <c r="C460" s="152">
        <v>1</v>
      </c>
      <c r="D460" s="149"/>
    </row>
    <row r="461" spans="1:4" ht="15.5" x14ac:dyDescent="0.35">
      <c r="A461" s="151" t="s">
        <v>2474</v>
      </c>
      <c r="B461" s="152" t="s">
        <v>2475</v>
      </c>
      <c r="C461" s="152">
        <v>1</v>
      </c>
      <c r="D461" s="149"/>
    </row>
    <row r="462" spans="1:4" ht="15.5" x14ac:dyDescent="0.35">
      <c r="A462" s="151" t="s">
        <v>2476</v>
      </c>
      <c r="B462" s="152" t="s">
        <v>2477</v>
      </c>
      <c r="C462" s="152">
        <v>1</v>
      </c>
      <c r="D462" s="149"/>
    </row>
    <row r="463" spans="1:4" ht="15.5" x14ac:dyDescent="0.35">
      <c r="A463" s="151" t="s">
        <v>2478</v>
      </c>
      <c r="B463" s="152" t="s">
        <v>2479</v>
      </c>
      <c r="C463" s="152">
        <v>1</v>
      </c>
      <c r="D463" s="149"/>
    </row>
    <row r="464" spans="1:4" ht="15.5" x14ac:dyDescent="0.35">
      <c r="A464" s="151" t="s">
        <v>2480</v>
      </c>
      <c r="B464" s="152" t="s">
        <v>2481</v>
      </c>
      <c r="C464" s="152">
        <v>1</v>
      </c>
      <c r="D464" s="149"/>
    </row>
    <row r="465" spans="1:4" ht="15.5" x14ac:dyDescent="0.35">
      <c r="A465" s="151" t="s">
        <v>2482</v>
      </c>
      <c r="B465" s="152" t="s">
        <v>2483</v>
      </c>
      <c r="C465" s="152">
        <v>1</v>
      </c>
      <c r="D465" s="149"/>
    </row>
    <row r="466" spans="1:4" ht="15.5" x14ac:dyDescent="0.35">
      <c r="A466" s="151" t="s">
        <v>2484</v>
      </c>
      <c r="B466" s="152" t="s">
        <v>2485</v>
      </c>
      <c r="C466" s="152">
        <v>1</v>
      </c>
      <c r="D466" s="149"/>
    </row>
    <row r="467" spans="1:4" ht="15.5" x14ac:dyDescent="0.35">
      <c r="A467" s="151" t="s">
        <v>2486</v>
      </c>
      <c r="B467" s="152" t="s">
        <v>2487</v>
      </c>
      <c r="C467" s="152">
        <v>1</v>
      </c>
      <c r="D467" s="149"/>
    </row>
    <row r="468" spans="1:4" ht="15.5" x14ac:dyDescent="0.35">
      <c r="A468" s="151" t="s">
        <v>2488</v>
      </c>
      <c r="B468" s="152" t="s">
        <v>2489</v>
      </c>
      <c r="C468" s="152">
        <v>1</v>
      </c>
      <c r="D468" s="149"/>
    </row>
    <row r="469" spans="1:4" ht="15.5" x14ac:dyDescent="0.35">
      <c r="A469" s="151" t="s">
        <v>2490</v>
      </c>
      <c r="B469" s="152" t="s">
        <v>2491</v>
      </c>
      <c r="C469" s="152">
        <v>1</v>
      </c>
      <c r="D469" s="149"/>
    </row>
    <row r="470" spans="1:4" ht="15.5" x14ac:dyDescent="0.35">
      <c r="A470" s="151" t="s">
        <v>2492</v>
      </c>
      <c r="B470" s="152" t="s">
        <v>2493</v>
      </c>
      <c r="C470" s="152">
        <v>1</v>
      </c>
      <c r="D470" s="149"/>
    </row>
    <row r="471" spans="1:4" ht="15.5" x14ac:dyDescent="0.35">
      <c r="A471" s="151" t="s">
        <v>2494</v>
      </c>
      <c r="B471" s="152" t="s">
        <v>2495</v>
      </c>
      <c r="C471" s="152">
        <v>1</v>
      </c>
      <c r="D471" s="149"/>
    </row>
    <row r="472" spans="1:4" ht="15.5" x14ac:dyDescent="0.35">
      <c r="A472" s="151" t="s">
        <v>2496</v>
      </c>
      <c r="B472" s="152" t="s">
        <v>2497</v>
      </c>
      <c r="C472" s="152">
        <v>1</v>
      </c>
      <c r="D472" s="149"/>
    </row>
    <row r="473" spans="1:4" ht="15.5" x14ac:dyDescent="0.35">
      <c r="A473" s="151" t="s">
        <v>2498</v>
      </c>
      <c r="B473" s="152" t="s">
        <v>2499</v>
      </c>
      <c r="C473" s="152">
        <v>1</v>
      </c>
      <c r="D473" s="149"/>
    </row>
    <row r="474" spans="1:4" ht="15.5" x14ac:dyDescent="0.35">
      <c r="A474" s="151" t="s">
        <v>2500</v>
      </c>
      <c r="B474" s="152" t="s">
        <v>2501</v>
      </c>
      <c r="C474" s="152">
        <v>1</v>
      </c>
      <c r="D474" s="149"/>
    </row>
    <row r="475" spans="1:4" ht="15.5" x14ac:dyDescent="0.35">
      <c r="A475" s="151" t="s">
        <v>2502</v>
      </c>
      <c r="B475" s="152" t="s">
        <v>2503</v>
      </c>
      <c r="C475" s="152">
        <v>5</v>
      </c>
      <c r="D475" s="149"/>
    </row>
    <row r="476" spans="1:4" ht="15.5" x14ac:dyDescent="0.35">
      <c r="A476" s="151" t="s">
        <v>2504</v>
      </c>
      <c r="B476" s="152" t="s">
        <v>2505</v>
      </c>
      <c r="C476" s="152">
        <v>4</v>
      </c>
      <c r="D476" s="149"/>
    </row>
    <row r="477" spans="1:4" ht="15.5" x14ac:dyDescent="0.35">
      <c r="A477" s="151" t="s">
        <v>2506</v>
      </c>
      <c r="B477" s="152" t="s">
        <v>2507</v>
      </c>
      <c r="C477" s="152">
        <v>1</v>
      </c>
      <c r="D477" s="149"/>
    </row>
    <row r="478" spans="1:4" ht="15.5" x14ac:dyDescent="0.35">
      <c r="A478" s="151" t="s">
        <v>2508</v>
      </c>
      <c r="B478" s="152" t="s">
        <v>2509</v>
      </c>
      <c r="C478" s="152">
        <v>1</v>
      </c>
      <c r="D478" s="149"/>
    </row>
    <row r="479" spans="1:4" ht="15.5" x14ac:dyDescent="0.35">
      <c r="A479" s="151" t="s">
        <v>2510</v>
      </c>
      <c r="B479" s="152" t="s">
        <v>2511</v>
      </c>
      <c r="C479" s="152">
        <v>1</v>
      </c>
      <c r="D479" s="149"/>
    </row>
    <row r="480" spans="1:4" ht="15.5" x14ac:dyDescent="0.35">
      <c r="A480" s="151" t="s">
        <v>2512</v>
      </c>
      <c r="B480" s="152" t="s">
        <v>2513</v>
      </c>
      <c r="C480" s="152">
        <v>1</v>
      </c>
      <c r="D480" s="149"/>
    </row>
    <row r="481" spans="1:4" ht="15.5" x14ac:dyDescent="0.35">
      <c r="A481" s="151" t="s">
        <v>2514</v>
      </c>
      <c r="B481" s="152" t="s">
        <v>2515</v>
      </c>
      <c r="C481" s="152">
        <v>1</v>
      </c>
      <c r="D481" s="149"/>
    </row>
    <row r="482" spans="1:4" ht="15.5" x14ac:dyDescent="0.35">
      <c r="A482" s="151" t="s">
        <v>2516</v>
      </c>
      <c r="B482" s="152" t="s">
        <v>2517</v>
      </c>
      <c r="C482" s="152">
        <v>1</v>
      </c>
      <c r="D482" s="149"/>
    </row>
    <row r="483" spans="1:4" ht="31" x14ac:dyDescent="0.35">
      <c r="A483" s="151" t="s">
        <v>2518</v>
      </c>
      <c r="B483" s="152" t="s">
        <v>2519</v>
      </c>
      <c r="C483" s="152">
        <v>1</v>
      </c>
      <c r="D483" s="149"/>
    </row>
    <row r="484" spans="1:4" ht="31" x14ac:dyDescent="0.35">
      <c r="A484" s="151" t="s">
        <v>2520</v>
      </c>
      <c r="B484" s="152" t="s">
        <v>2521</v>
      </c>
      <c r="C484" s="152">
        <v>1</v>
      </c>
      <c r="D484" s="149"/>
    </row>
    <row r="485" spans="1:4" ht="15.5" x14ac:dyDescent="0.35">
      <c r="A485" s="151" t="s">
        <v>2522</v>
      </c>
      <c r="B485" s="152" t="s">
        <v>2523</v>
      </c>
      <c r="C485" s="152">
        <v>1</v>
      </c>
      <c r="D485" s="149"/>
    </row>
    <row r="486" spans="1:4" ht="15.5" x14ac:dyDescent="0.35">
      <c r="A486" s="151" t="s">
        <v>2524</v>
      </c>
      <c r="B486" s="152" t="s">
        <v>2525</v>
      </c>
      <c r="C486" s="152">
        <v>1</v>
      </c>
      <c r="D486" s="149"/>
    </row>
    <row r="487" spans="1:4" ht="15.5" x14ac:dyDescent="0.35">
      <c r="A487" s="151" t="s">
        <v>2526</v>
      </c>
      <c r="B487" s="152" t="s">
        <v>2527</v>
      </c>
      <c r="C487" s="152">
        <v>1</v>
      </c>
      <c r="D487" s="149"/>
    </row>
    <row r="488" spans="1:4" ht="15.5" x14ac:dyDescent="0.35">
      <c r="A488" s="151" t="s">
        <v>2528</v>
      </c>
      <c r="B488" s="152" t="s">
        <v>2529</v>
      </c>
      <c r="C488" s="152">
        <v>1</v>
      </c>
      <c r="D488" s="149"/>
    </row>
    <row r="489" spans="1:4" ht="15.5" x14ac:dyDescent="0.35">
      <c r="A489" s="151" t="s">
        <v>2530</v>
      </c>
      <c r="B489" s="152" t="s">
        <v>2531</v>
      </c>
      <c r="C489" s="152">
        <v>1</v>
      </c>
      <c r="D489" s="149"/>
    </row>
    <row r="490" spans="1:4" ht="15.5" x14ac:dyDescent="0.35">
      <c r="A490" s="151" t="s">
        <v>2532</v>
      </c>
      <c r="B490" s="152" t="s">
        <v>2533</v>
      </c>
      <c r="C490" s="152">
        <v>8</v>
      </c>
      <c r="D490" s="149"/>
    </row>
    <row r="491" spans="1:4" ht="15.5" x14ac:dyDescent="0.35">
      <c r="A491" s="151" t="s">
        <v>2534</v>
      </c>
      <c r="B491" s="152" t="s">
        <v>2535</v>
      </c>
      <c r="C491" s="152">
        <v>1</v>
      </c>
      <c r="D491" s="149"/>
    </row>
    <row r="492" spans="1:4" ht="15.5" x14ac:dyDescent="0.35">
      <c r="A492" s="151" t="s">
        <v>2536</v>
      </c>
      <c r="B492" s="152" t="s">
        <v>2537</v>
      </c>
      <c r="C492" s="152">
        <v>1</v>
      </c>
      <c r="D492" s="149"/>
    </row>
    <row r="493" spans="1:4" ht="15.5" x14ac:dyDescent="0.35">
      <c r="A493" s="151" t="s">
        <v>2538</v>
      </c>
      <c r="B493" s="152" t="s">
        <v>2539</v>
      </c>
      <c r="C493" s="152">
        <v>1</v>
      </c>
      <c r="D493" s="149"/>
    </row>
    <row r="494" spans="1:4" ht="15.5" x14ac:dyDescent="0.35">
      <c r="A494" s="151" t="s">
        <v>2540</v>
      </c>
      <c r="B494" s="152" t="s">
        <v>2541</v>
      </c>
      <c r="C494" s="152">
        <v>1</v>
      </c>
      <c r="D494" s="149"/>
    </row>
    <row r="495" spans="1:4" ht="15.5" x14ac:dyDescent="0.35">
      <c r="A495" s="151" t="s">
        <v>2542</v>
      </c>
      <c r="B495" s="152" t="s">
        <v>2543</v>
      </c>
      <c r="C495" s="152">
        <v>1</v>
      </c>
      <c r="D495" s="149"/>
    </row>
    <row r="496" spans="1:4" ht="15.5" x14ac:dyDescent="0.35">
      <c r="A496" s="151" t="s">
        <v>2544</v>
      </c>
      <c r="B496" s="152" t="s">
        <v>2545</v>
      </c>
      <c r="C496" s="152">
        <v>1</v>
      </c>
      <c r="D496" s="149"/>
    </row>
    <row r="497" spans="1:4" ht="15.5" x14ac:dyDescent="0.35">
      <c r="A497" s="151" t="s">
        <v>2546</v>
      </c>
      <c r="B497" s="152" t="s">
        <v>2547</v>
      </c>
      <c r="C497" s="152">
        <v>1</v>
      </c>
      <c r="D497" s="149"/>
    </row>
    <row r="498" spans="1:4" ht="15.5" x14ac:dyDescent="0.35">
      <c r="A498" s="151" t="s">
        <v>2548</v>
      </c>
      <c r="B498" s="152" t="s">
        <v>2549</v>
      </c>
      <c r="C498" s="152">
        <v>1</v>
      </c>
      <c r="D498" s="149"/>
    </row>
    <row r="499" spans="1:4" ht="15.5" x14ac:dyDescent="0.35">
      <c r="A499" s="151" t="s">
        <v>2550</v>
      </c>
      <c r="B499" s="152" t="s">
        <v>2551</v>
      </c>
      <c r="C499" s="152">
        <v>1</v>
      </c>
      <c r="D499" s="149"/>
    </row>
    <row r="500" spans="1:4" ht="15.5" x14ac:dyDescent="0.35">
      <c r="A500" s="151" t="s">
        <v>2552</v>
      </c>
      <c r="B500" s="152" t="s">
        <v>2553</v>
      </c>
      <c r="C500" s="152">
        <v>1</v>
      </c>
      <c r="D500" s="149"/>
    </row>
    <row r="501" spans="1:4" ht="15.5" x14ac:dyDescent="0.35">
      <c r="A501" s="151" t="s">
        <v>2554</v>
      </c>
      <c r="B501" s="152" t="s">
        <v>2555</v>
      </c>
      <c r="C501" s="152">
        <v>1</v>
      </c>
      <c r="D501" s="149"/>
    </row>
    <row r="502" spans="1:4" ht="15.5" x14ac:dyDescent="0.35">
      <c r="A502" s="151" t="s">
        <v>2556</v>
      </c>
      <c r="B502" s="152" t="s">
        <v>2557</v>
      </c>
      <c r="C502" s="152">
        <v>1</v>
      </c>
      <c r="D502" s="149"/>
    </row>
    <row r="503" spans="1:4" ht="15.5" x14ac:dyDescent="0.35">
      <c r="A503" s="151" t="s">
        <v>2558</v>
      </c>
      <c r="B503" s="152" t="s">
        <v>2559</v>
      </c>
      <c r="C503" s="152">
        <v>1</v>
      </c>
      <c r="D503" s="149"/>
    </row>
    <row r="504" spans="1:4" ht="15.5" x14ac:dyDescent="0.35">
      <c r="A504" s="151" t="s">
        <v>2560</v>
      </c>
      <c r="B504" s="152" t="s">
        <v>2561</v>
      </c>
      <c r="C504" s="152">
        <v>1</v>
      </c>
      <c r="D504" s="149"/>
    </row>
    <row r="505" spans="1:4" ht="15.5" x14ac:dyDescent="0.35">
      <c r="A505" s="151" t="s">
        <v>2562</v>
      </c>
      <c r="B505" s="152" t="s">
        <v>2563</v>
      </c>
      <c r="C505" s="152">
        <v>1</v>
      </c>
      <c r="D505" s="149"/>
    </row>
    <row r="506" spans="1:4" ht="15.5" x14ac:dyDescent="0.35">
      <c r="A506" s="151" t="s">
        <v>2564</v>
      </c>
      <c r="B506" s="152" t="s">
        <v>2565</v>
      </c>
      <c r="C506" s="152">
        <v>1</v>
      </c>
      <c r="D506" s="149"/>
    </row>
    <row r="507" spans="1:4" ht="15.5" x14ac:dyDescent="0.35">
      <c r="A507" s="151" t="s">
        <v>2566</v>
      </c>
      <c r="B507" s="152" t="s">
        <v>2567</v>
      </c>
      <c r="C507" s="152">
        <v>1</v>
      </c>
      <c r="D507" s="149"/>
    </row>
    <row r="508" spans="1:4" ht="15.5" x14ac:dyDescent="0.35">
      <c r="A508" s="151" t="s">
        <v>2568</v>
      </c>
      <c r="B508" s="152" t="s">
        <v>2569</v>
      </c>
      <c r="C508" s="152">
        <v>1</v>
      </c>
      <c r="D508" s="149"/>
    </row>
    <row r="509" spans="1:4" ht="15.5" x14ac:dyDescent="0.35">
      <c r="A509" s="151" t="s">
        <v>2570</v>
      </c>
      <c r="B509" s="152" t="s">
        <v>2571</v>
      </c>
      <c r="C509" s="152">
        <v>1</v>
      </c>
      <c r="D509" s="149"/>
    </row>
    <row r="510" spans="1:4" ht="15.5" x14ac:dyDescent="0.35">
      <c r="A510" s="151" t="s">
        <v>2572</v>
      </c>
      <c r="B510" s="152" t="s">
        <v>2573</v>
      </c>
      <c r="C510" s="152">
        <v>1</v>
      </c>
      <c r="D510" s="149"/>
    </row>
    <row r="511" spans="1:4" ht="15.5" x14ac:dyDescent="0.35">
      <c r="A511" s="151" t="s">
        <v>2574</v>
      </c>
      <c r="B511" s="152" t="s">
        <v>2575</v>
      </c>
      <c r="C511" s="152">
        <v>1</v>
      </c>
      <c r="D511" s="149"/>
    </row>
    <row r="512" spans="1:4" ht="15.5" x14ac:dyDescent="0.35">
      <c r="A512" s="151" t="s">
        <v>2576</v>
      </c>
      <c r="B512" s="152" t="s">
        <v>2577</v>
      </c>
      <c r="C512" s="152">
        <v>1</v>
      </c>
      <c r="D512" s="149"/>
    </row>
    <row r="513" spans="1:4" ht="15.5" x14ac:dyDescent="0.35">
      <c r="A513" s="151" t="s">
        <v>2578</v>
      </c>
      <c r="B513" s="152" t="s">
        <v>2579</v>
      </c>
      <c r="C513" s="152">
        <v>1</v>
      </c>
      <c r="D513" s="149"/>
    </row>
    <row r="514" spans="1:4" ht="15.5" x14ac:dyDescent="0.35">
      <c r="A514" s="151" t="s">
        <v>2580</v>
      </c>
      <c r="B514" s="152" t="s">
        <v>2581</v>
      </c>
      <c r="C514" s="152">
        <v>1</v>
      </c>
      <c r="D514" s="149"/>
    </row>
    <row r="515" spans="1:4" ht="15.5" x14ac:dyDescent="0.35">
      <c r="A515" s="151" t="s">
        <v>2582</v>
      </c>
      <c r="B515" s="152" t="s">
        <v>2583</v>
      </c>
      <c r="C515" s="152">
        <v>1</v>
      </c>
      <c r="D515" s="149"/>
    </row>
    <row r="516" spans="1:4" ht="15.5" x14ac:dyDescent="0.35">
      <c r="A516" s="151" t="s">
        <v>2584</v>
      </c>
      <c r="B516" s="152" t="s">
        <v>2585</v>
      </c>
      <c r="C516" s="152">
        <v>1</v>
      </c>
      <c r="D516" s="149"/>
    </row>
    <row r="517" spans="1:4" ht="15.5" x14ac:dyDescent="0.35">
      <c r="A517" s="151" t="s">
        <v>2586</v>
      </c>
      <c r="B517" s="152" t="s">
        <v>2587</v>
      </c>
      <c r="C517" s="152">
        <v>1</v>
      </c>
      <c r="D517" s="149"/>
    </row>
    <row r="518" spans="1:4" ht="15.5" x14ac:dyDescent="0.35">
      <c r="A518" s="151" t="s">
        <v>2588</v>
      </c>
      <c r="B518" s="152" t="s">
        <v>2589</v>
      </c>
      <c r="C518" s="152">
        <v>1</v>
      </c>
      <c r="D518" s="149"/>
    </row>
    <row r="519" spans="1:4" ht="15.5" x14ac:dyDescent="0.35">
      <c r="A519" s="151" t="s">
        <v>2590</v>
      </c>
      <c r="B519" s="152" t="s">
        <v>2591</v>
      </c>
      <c r="C519" s="152">
        <v>1</v>
      </c>
      <c r="D519" s="149"/>
    </row>
    <row r="520" spans="1:4" ht="15.5" x14ac:dyDescent="0.35">
      <c r="A520" s="151" t="s">
        <v>2592</v>
      </c>
      <c r="B520" s="152" t="s">
        <v>2593</v>
      </c>
      <c r="C520" s="152">
        <v>1</v>
      </c>
      <c r="D520" s="149"/>
    </row>
    <row r="521" spans="1:4" ht="15.5" x14ac:dyDescent="0.35">
      <c r="A521" s="151" t="s">
        <v>2594</v>
      </c>
      <c r="B521" s="152" t="s">
        <v>2595</v>
      </c>
      <c r="C521" s="152">
        <v>1</v>
      </c>
      <c r="D521" s="149"/>
    </row>
    <row r="522" spans="1:4" ht="15.5" x14ac:dyDescent="0.35">
      <c r="A522" s="151" t="s">
        <v>2596</v>
      </c>
      <c r="B522" s="152" t="s">
        <v>2597</v>
      </c>
      <c r="C522" s="152">
        <v>1</v>
      </c>
      <c r="D522" s="149"/>
    </row>
    <row r="523" spans="1:4" ht="15.5" x14ac:dyDescent="0.35">
      <c r="A523" s="151" t="s">
        <v>2598</v>
      </c>
      <c r="B523" s="152" t="s">
        <v>2599</v>
      </c>
      <c r="C523" s="152">
        <v>1</v>
      </c>
      <c r="D523" s="149"/>
    </row>
    <row r="524" spans="1:4" ht="15.5" x14ac:dyDescent="0.35">
      <c r="A524" s="151" t="s">
        <v>2600</v>
      </c>
      <c r="B524" s="152" t="s">
        <v>2601</v>
      </c>
      <c r="C524" s="152">
        <v>1</v>
      </c>
      <c r="D524" s="149"/>
    </row>
    <row r="525" spans="1:4" ht="15.5" x14ac:dyDescent="0.35">
      <c r="A525" s="151" t="s">
        <v>2602</v>
      </c>
      <c r="B525" s="152" t="s">
        <v>2603</v>
      </c>
      <c r="C525" s="152">
        <v>1</v>
      </c>
      <c r="D525" s="149"/>
    </row>
    <row r="526" spans="1:4" ht="15.5" x14ac:dyDescent="0.35">
      <c r="A526" s="151" t="s">
        <v>2604</v>
      </c>
      <c r="B526" s="152" t="s">
        <v>2605</v>
      </c>
      <c r="C526" s="152">
        <v>1</v>
      </c>
      <c r="D526" s="149"/>
    </row>
    <row r="527" spans="1:4" ht="15.5" x14ac:dyDescent="0.35">
      <c r="A527" s="151" t="s">
        <v>2606</v>
      </c>
      <c r="B527" s="152" t="s">
        <v>2607</v>
      </c>
      <c r="C527" s="152">
        <v>1</v>
      </c>
      <c r="D527" s="149"/>
    </row>
  </sheetData>
  <autoFilter ref="A1:U502" xr:uid="{77424DF4-0127-4089-9EA0-ECD482B91D5F}"/>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E071A9-272B-48EE-9A17-FBDBEAD3F7E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A09385-2A7B-4498-A25C-E53676EACA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7E97D-AF34-408B-A817-7457A89C9E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Dashboard</vt:lpstr>
      <vt:lpstr>Results</vt:lpstr>
      <vt:lpstr>Instructions</vt:lpstr>
      <vt:lpstr>OSX 10.14</vt:lpstr>
      <vt:lpstr>OSX 10.15</vt:lpstr>
      <vt:lpstr>OSX 11.0</vt:lpstr>
      <vt:lpstr>Appendix</vt:lpstr>
      <vt:lpstr>Change Log</vt:lpstr>
      <vt:lpstr>Issue Code Table</vt:lpstr>
      <vt:lpstr>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Sinay, Corey [USA]</dc:creator>
  <cp:keywords/>
  <dc:description/>
  <cp:lastModifiedBy>Taylor Jared V</cp:lastModifiedBy>
  <cp:revision/>
  <dcterms:created xsi:type="dcterms:W3CDTF">2014-11-17T05:09:03Z</dcterms:created>
  <dcterms:modified xsi:type="dcterms:W3CDTF">2022-09-20T14:45:28Z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